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onsangeun\Desktop\test_bed\"/>
    </mc:Choice>
  </mc:AlternateContent>
  <xr:revisionPtr revIDLastSave="0" documentId="13_ncr:1_{D0B0EB28-DAC9-4426-8D97-62C5F11E5EE2}" xr6:coauthVersionLast="47" xr6:coauthVersionMax="47" xr10:uidLastSave="{00000000-0000-0000-0000-000000000000}"/>
  <bookViews>
    <workbookView xWindow="36615" yWindow="1785" windowWidth="20670" windowHeight="13530" tabRatio="742" firstSheet="8" activeTab="15" xr2:uid="{B2D3FE89-6113-4DE7-AFB2-027102018AF4}"/>
  </bookViews>
  <sheets>
    <sheet name="Report" sheetId="29" r:id="rId1"/>
    <sheet name="F01C01" sheetId="1" r:id="rId2"/>
    <sheet name="F01C02" sheetId="7" r:id="rId3"/>
    <sheet name="F01C03" sheetId="3" r:id="rId4"/>
    <sheet name="F01C04" sheetId="19" r:id="rId5"/>
    <sheet name="1F.선번장" sheetId="8" r:id="rId6"/>
    <sheet name="F02C01" sheetId="15" r:id="rId7"/>
    <sheet name="F02C02" sheetId="16" r:id="rId8"/>
    <sheet name="F02C03" sheetId="17" r:id="rId9"/>
    <sheet name="F02C04" sheetId="18" r:id="rId10"/>
    <sheet name="2F.선번장" sheetId="21" r:id="rId11"/>
    <sheet name="F03C01" sheetId="22" r:id="rId12"/>
    <sheet name="F03C02" sheetId="23" r:id="rId13"/>
    <sheet name="F03C03" sheetId="24" r:id="rId14"/>
    <sheet name="F03C04" sheetId="25" r:id="rId15"/>
    <sheet name="3F.선번장" sheetId="34" r:id="rId16"/>
  </sheets>
  <externalReferences>
    <externalReference r:id="rId17"/>
  </externalReferences>
  <definedNames>
    <definedName name="_xlnm.Print_Area" localSheetId="10">'2F.선번장'!$K$10:$L$267</definedName>
    <definedName name="_xlnm.Print_Area" localSheetId="15">'3F.선번장'!$K$10:$L$10</definedName>
    <definedName name="_xlnm.Print_Area" localSheetId="1">F01C01!$A$2:$AS$31</definedName>
    <definedName name="_xlnm.Print_Area" localSheetId="2">F01C02!$A$1:$AQ$31</definedName>
    <definedName name="_xlnm.Print_Area" localSheetId="3">F01C03!$H$1:$AR$33</definedName>
    <definedName name="_xlnm.Print_Area" localSheetId="4">F01C04!$A$1:$AI$32</definedName>
    <definedName name="_xlnm.Print_Area" localSheetId="11">F03C01!$A$1:$AN$29</definedName>
    <definedName name="_xlnm.Print_Titles" localSheetId="10">'2F.선번장'!$10:$10</definedName>
    <definedName name="_xlnm.Print_Titles" localSheetId="15">'3F.선번장'!$10:$10</definedName>
  </definedNames>
  <calcPr calcId="191028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9" i="1" l="1"/>
  <c r="R29" i="1" l="1"/>
  <c r="Z8" i="29"/>
  <c r="Z29" i="23" l="1"/>
  <c r="AI31" i="19"/>
  <c r="W30" i="25" l="1"/>
  <c r="L29" i="23"/>
  <c r="D30" i="24"/>
  <c r="AG29" i="23"/>
  <c r="AD29" i="23"/>
  <c r="Z34" i="23" l="1"/>
  <c r="I4" i="29"/>
  <c r="AY36" i="1"/>
  <c r="AX36" i="1"/>
  <c r="AI36" i="22" l="1"/>
  <c r="AI35" i="22"/>
  <c r="B36" i="23"/>
  <c r="B35" i="23"/>
  <c r="AI38" i="25"/>
  <c r="AD37" i="25"/>
  <c r="Z37" i="25"/>
  <c r="S37" i="25"/>
  <c r="P37" i="25"/>
  <c r="I37" i="25"/>
  <c r="E37" i="25"/>
  <c r="B37" i="25"/>
  <c r="AG36" i="25"/>
  <c r="AD36" i="25"/>
  <c r="S36" i="25"/>
  <c r="I36" i="25"/>
  <c r="B36" i="25"/>
  <c r="AG30" i="25"/>
  <c r="AG31" i="25" s="1"/>
  <c r="AD30" i="25"/>
  <c r="AD31" i="25" s="1"/>
  <c r="Z30" i="25"/>
  <c r="Z31" i="25"/>
  <c r="S30" i="25"/>
  <c r="S31" i="25"/>
  <c r="P30" i="25"/>
  <c r="L30" i="25"/>
  <c r="I30" i="25"/>
  <c r="I31" i="25"/>
  <c r="E30" i="25"/>
  <c r="E31" i="25" s="1"/>
  <c r="B30" i="25"/>
  <c r="AF5" i="25"/>
  <c r="AE5" i="25"/>
  <c r="Y5" i="25"/>
  <c r="X5" i="25"/>
  <c r="R5" i="25"/>
  <c r="Q5" i="25"/>
  <c r="K5" i="25"/>
  <c r="J5" i="25"/>
  <c r="D5" i="25"/>
  <c r="C5" i="25"/>
  <c r="AK38" i="24"/>
  <c r="AI37" i="24"/>
  <c r="AF37" i="24"/>
  <c r="AB37" i="24"/>
  <c r="U37" i="24"/>
  <c r="R37" i="24"/>
  <c r="K37" i="24"/>
  <c r="G37" i="24"/>
  <c r="AI36" i="24"/>
  <c r="AF36" i="24"/>
  <c r="AK36" i="24" s="1"/>
  <c r="I16" i="29" s="1"/>
  <c r="H16" i="29" s="1"/>
  <c r="AB36" i="24"/>
  <c r="R36" i="24"/>
  <c r="G36" i="24"/>
  <c r="R31" i="24"/>
  <c r="AI30" i="24"/>
  <c r="AF30" i="24"/>
  <c r="AF31" i="24" s="1"/>
  <c r="AB30" i="24"/>
  <c r="AB31" i="24"/>
  <c r="Y30" i="24"/>
  <c r="U30" i="24"/>
  <c r="U31" i="24" s="1"/>
  <c r="R30" i="24"/>
  <c r="N30" i="24"/>
  <c r="K30" i="24"/>
  <c r="G30" i="24"/>
  <c r="G31" i="24"/>
  <c r="AH5" i="24"/>
  <c r="AG5" i="24"/>
  <c r="AA5" i="24"/>
  <c r="Z5" i="24"/>
  <c r="T5" i="24"/>
  <c r="S5" i="24"/>
  <c r="M5" i="24"/>
  <c r="L5" i="24"/>
  <c r="F5" i="24"/>
  <c r="E5" i="24"/>
  <c r="AI37" i="23"/>
  <c r="AG36" i="23"/>
  <c r="Z36" i="23"/>
  <c r="S36" i="23"/>
  <c r="P36" i="23"/>
  <c r="I36" i="23"/>
  <c r="E36" i="23"/>
  <c r="AG35" i="23"/>
  <c r="Z35" i="23"/>
  <c r="S35" i="23"/>
  <c r="P35" i="23"/>
  <c r="I35" i="23"/>
  <c r="E35" i="23"/>
  <c r="AG30" i="23"/>
  <c r="W29" i="23"/>
  <c r="W30" i="23" s="1"/>
  <c r="S29" i="23"/>
  <c r="S30" i="23" s="1"/>
  <c r="P29" i="23"/>
  <c r="I29" i="23"/>
  <c r="I30" i="23" s="1"/>
  <c r="E29" i="23"/>
  <c r="E30" i="23" s="1"/>
  <c r="B29" i="23"/>
  <c r="AF4" i="23"/>
  <c r="AE4" i="23"/>
  <c r="AI4" i="23" s="1"/>
  <c r="Y4" i="23"/>
  <c r="X4" i="23"/>
  <c r="R4" i="23"/>
  <c r="Q4" i="23"/>
  <c r="K4" i="23"/>
  <c r="J4" i="23"/>
  <c r="D4" i="23"/>
  <c r="C4" i="23"/>
  <c r="AK37" i="22"/>
  <c r="AF36" i="22"/>
  <c r="AB36" i="22"/>
  <c r="Y36" i="22"/>
  <c r="U36" i="22"/>
  <c r="N36" i="22"/>
  <c r="K36" i="22"/>
  <c r="G36" i="22"/>
  <c r="D36" i="22"/>
  <c r="AF35" i="22"/>
  <c r="AB35" i="22"/>
  <c r="U35" i="22"/>
  <c r="R35" i="22"/>
  <c r="N35" i="22"/>
  <c r="K35" i="22"/>
  <c r="G35" i="22"/>
  <c r="D35" i="22"/>
  <c r="N30" i="22"/>
  <c r="AI29" i="22"/>
  <c r="AF29" i="22"/>
  <c r="Y34" i="22" s="1"/>
  <c r="AF30" i="22"/>
  <c r="AB29" i="22"/>
  <c r="Y29" i="22"/>
  <c r="Y30" i="22"/>
  <c r="U29" i="22"/>
  <c r="U30" i="22"/>
  <c r="R29" i="22"/>
  <c r="N29" i="22"/>
  <c r="K29" i="22"/>
  <c r="K30" i="22"/>
  <c r="G29" i="22"/>
  <c r="D29" i="22"/>
  <c r="D30" i="22"/>
  <c r="AH4" i="22"/>
  <c r="AG4" i="22"/>
  <c r="AA4" i="22"/>
  <c r="Z4" i="22"/>
  <c r="T4" i="22"/>
  <c r="S4" i="22"/>
  <c r="AK4" i="22" s="1"/>
  <c r="M4" i="22"/>
  <c r="L4" i="22"/>
  <c r="F4" i="22"/>
  <c r="E4" i="22"/>
  <c r="I12" i="29"/>
  <c r="H12" i="29" s="1"/>
  <c r="I10" i="29"/>
  <c r="H10" i="29"/>
  <c r="F10" i="29"/>
  <c r="E10" i="29"/>
  <c r="AI38" i="18"/>
  <c r="AI37" i="18"/>
  <c r="AI36" i="18"/>
  <c r="AG31" i="18"/>
  <c r="L31" i="18"/>
  <c r="I31" i="18"/>
  <c r="AG30" i="18"/>
  <c r="AD30" i="18"/>
  <c r="AD31" i="18"/>
  <c r="Z30" i="18"/>
  <c r="Z31" i="18"/>
  <c r="W30" i="18"/>
  <c r="W31" i="18"/>
  <c r="S30" i="18"/>
  <c r="S31" i="18"/>
  <c r="P30" i="18"/>
  <c r="P31" i="18"/>
  <c r="L30" i="18"/>
  <c r="I30" i="18"/>
  <c r="E30" i="18"/>
  <c r="AF5" i="18"/>
  <c r="AE5" i="18"/>
  <c r="Y5" i="18"/>
  <c r="X5" i="18"/>
  <c r="R5" i="18"/>
  <c r="Q5" i="18"/>
  <c r="K5" i="18"/>
  <c r="J5" i="18"/>
  <c r="D5" i="18"/>
  <c r="C5" i="18"/>
  <c r="AI5" i="18"/>
  <c r="AK38" i="17"/>
  <c r="AK37" i="17"/>
  <c r="AK36" i="17"/>
  <c r="I11" i="29"/>
  <c r="AB31" i="17"/>
  <c r="G31" i="17"/>
  <c r="D31" i="17"/>
  <c r="AF30" i="17"/>
  <c r="Y35" i="17" s="1"/>
  <c r="AB30" i="17"/>
  <c r="Y30" i="17"/>
  <c r="Y31" i="17"/>
  <c r="U30" i="17"/>
  <c r="U31" i="17"/>
  <c r="R30" i="17"/>
  <c r="R31" i="17"/>
  <c r="N30" i="17"/>
  <c r="N35" i="17"/>
  <c r="K30" i="17"/>
  <c r="D35" i="17"/>
  <c r="G30" i="17"/>
  <c r="D30" i="17"/>
  <c r="AH5" i="17"/>
  <c r="AG5" i="17"/>
  <c r="AA5" i="17"/>
  <c r="Z5" i="17"/>
  <c r="T5" i="17"/>
  <c r="S5" i="17"/>
  <c r="M5" i="17"/>
  <c r="L5" i="17"/>
  <c r="F5" i="17"/>
  <c r="E5" i="17"/>
  <c r="AK5" i="17"/>
  <c r="AI37" i="16"/>
  <c r="AI36" i="16"/>
  <c r="AI35" i="16"/>
  <c r="Z34" i="16"/>
  <c r="AG30" i="16"/>
  <c r="I30" i="16"/>
  <c r="E30" i="16"/>
  <c r="AG29" i="16"/>
  <c r="AD29" i="16"/>
  <c r="AD30" i="16"/>
  <c r="Z29" i="16"/>
  <c r="Z30" i="16"/>
  <c r="W29" i="16"/>
  <c r="W30" i="16"/>
  <c r="S29" i="16"/>
  <c r="S30" i="16"/>
  <c r="P29" i="16"/>
  <c r="P30" i="16"/>
  <c r="L29" i="16"/>
  <c r="E34" i="16"/>
  <c r="I29" i="16"/>
  <c r="E29" i="16"/>
  <c r="B29" i="16"/>
  <c r="AI29" i="16"/>
  <c r="AF4" i="16"/>
  <c r="AE4" i="16"/>
  <c r="Y4" i="16"/>
  <c r="X4" i="16"/>
  <c r="R4" i="16"/>
  <c r="Q4" i="16"/>
  <c r="K4" i="16"/>
  <c r="J4" i="16"/>
  <c r="D4" i="16"/>
  <c r="AI4" i="16"/>
  <c r="AK37" i="15"/>
  <c r="AK36" i="15"/>
  <c r="AK35" i="15"/>
  <c r="AF30" i="15"/>
  <c r="N30" i="15"/>
  <c r="G30" i="15"/>
  <c r="D30" i="15"/>
  <c r="AF29" i="15"/>
  <c r="AB29" i="15"/>
  <c r="AB30" i="15"/>
  <c r="Y29" i="15"/>
  <c r="Y30" i="15"/>
  <c r="U29" i="15"/>
  <c r="U30" i="15"/>
  <c r="R29" i="15"/>
  <c r="R30" i="15"/>
  <c r="N29" i="15"/>
  <c r="K29" i="15"/>
  <c r="D34" i="15"/>
  <c r="G29" i="15"/>
  <c r="D29" i="15"/>
  <c r="AK29" i="15"/>
  <c r="E9" i="29"/>
  <c r="AH4" i="15"/>
  <c r="AG4" i="15"/>
  <c r="AA4" i="15"/>
  <c r="Z4" i="15"/>
  <c r="T4" i="15"/>
  <c r="S4" i="15"/>
  <c r="M4" i="15"/>
  <c r="L4" i="15"/>
  <c r="F4" i="15"/>
  <c r="E4" i="15"/>
  <c r="AK4" i="15"/>
  <c r="G18" i="29"/>
  <c r="G13" i="29"/>
  <c r="D18" i="29"/>
  <c r="D13" i="29"/>
  <c r="G8" i="29"/>
  <c r="D8" i="29"/>
  <c r="I9" i="29"/>
  <c r="H9" i="29" s="1"/>
  <c r="A57" i="19"/>
  <c r="C57" i="19"/>
  <c r="AI38" i="19"/>
  <c r="AI37" i="19"/>
  <c r="AI36" i="19"/>
  <c r="AD31" i="19"/>
  <c r="W31" i="19"/>
  <c r="P31" i="19"/>
  <c r="AP30" i="19"/>
  <c r="AP31" i="19"/>
  <c r="AO30" i="19"/>
  <c r="AL30" i="19"/>
  <c r="AG30" i="19"/>
  <c r="AG31" i="19"/>
  <c r="AD30" i="19"/>
  <c r="Z30" i="19"/>
  <c r="Z31" i="19"/>
  <c r="W30" i="19"/>
  <c r="S30" i="19"/>
  <c r="P35" i="19"/>
  <c r="P30" i="19"/>
  <c r="L30" i="19"/>
  <c r="L31" i="19"/>
  <c r="I30" i="19"/>
  <c r="I31" i="19"/>
  <c r="E30" i="19"/>
  <c r="AF5" i="19"/>
  <c r="AE5" i="19"/>
  <c r="Y5" i="19"/>
  <c r="X5" i="19"/>
  <c r="R5" i="19"/>
  <c r="Q5" i="19"/>
  <c r="K5" i="19"/>
  <c r="J5" i="19"/>
  <c r="D5" i="19"/>
  <c r="C5" i="19"/>
  <c r="AI5" i="19"/>
  <c r="AR39" i="3"/>
  <c r="AR38" i="3"/>
  <c r="AR37" i="3"/>
  <c r="AM31" i="3"/>
  <c r="N31" i="3"/>
  <c r="K31" i="3"/>
  <c r="AM30" i="3"/>
  <c r="AI30" i="3"/>
  <c r="AI31" i="3"/>
  <c r="AF30" i="3"/>
  <c r="AF31" i="3"/>
  <c r="AB30" i="3"/>
  <c r="AB31" i="3"/>
  <c r="Y30" i="3"/>
  <c r="Y31" i="3"/>
  <c r="U30" i="3"/>
  <c r="U36" i="3"/>
  <c r="R30" i="3"/>
  <c r="R31" i="3"/>
  <c r="N30" i="3"/>
  <c r="K30" i="3"/>
  <c r="AR30" i="3"/>
  <c r="E6" i="29"/>
  <c r="F30" i="3"/>
  <c r="C30" i="3"/>
  <c r="G30" i="3"/>
  <c r="G31" i="3"/>
  <c r="AO5" i="3"/>
  <c r="AN5" i="3"/>
  <c r="AH5" i="3"/>
  <c r="AG5" i="3"/>
  <c r="AA5" i="3"/>
  <c r="Z5" i="3"/>
  <c r="T5" i="3"/>
  <c r="S5" i="3"/>
  <c r="M5" i="3"/>
  <c r="AR5" i="3"/>
  <c r="L5" i="3"/>
  <c r="AI37" i="7"/>
  <c r="AI36" i="7"/>
  <c r="AI35" i="7"/>
  <c r="AP30" i="7"/>
  <c r="N5" i="29"/>
  <c r="AG30" i="7"/>
  <c r="L30" i="7"/>
  <c r="E30" i="7"/>
  <c r="AP29" i="7"/>
  <c r="AO29" i="7"/>
  <c r="AL29" i="7"/>
  <c r="AG29" i="7"/>
  <c r="AD29" i="7"/>
  <c r="AD30" i="7"/>
  <c r="Z29" i="7"/>
  <c r="Z30" i="7"/>
  <c r="W29" i="7"/>
  <c r="W30" i="7"/>
  <c r="S29" i="7"/>
  <c r="S30" i="7"/>
  <c r="P29" i="7"/>
  <c r="P34" i="7"/>
  <c r="L29" i="7"/>
  <c r="I29" i="7"/>
  <c r="I30" i="7"/>
  <c r="E29" i="7"/>
  <c r="B29" i="7"/>
  <c r="AF4" i="7"/>
  <c r="AE4" i="7"/>
  <c r="Y4" i="7"/>
  <c r="X4" i="7"/>
  <c r="R4" i="7"/>
  <c r="Q4" i="7"/>
  <c r="K4" i="7"/>
  <c r="J4" i="7"/>
  <c r="D4" i="7"/>
  <c r="C4" i="7"/>
  <c r="AI4" i="7"/>
  <c r="AS37" i="1"/>
  <c r="AS36" i="1"/>
  <c r="AS35" i="1"/>
  <c r="AN30" i="1"/>
  <c r="AQ29" i="1"/>
  <c r="AN29" i="1"/>
  <c r="AJ29" i="1"/>
  <c r="AJ30" i="1"/>
  <c r="AG29" i="1"/>
  <c r="AC29" i="1"/>
  <c r="Z29" i="1"/>
  <c r="Z30" i="1" s="1"/>
  <c r="U29" i="1"/>
  <c r="N29" i="1"/>
  <c r="G29" i="1"/>
  <c r="D29" i="1"/>
  <c r="AP4" i="1"/>
  <c r="AO4" i="1"/>
  <c r="AI4" i="1"/>
  <c r="AH4" i="1"/>
  <c r="AB4" i="1"/>
  <c r="AS4" i="1"/>
  <c r="AA4" i="1"/>
  <c r="I7" i="29"/>
  <c r="H7" i="29" s="1"/>
  <c r="M5" i="29"/>
  <c r="H4" i="29"/>
  <c r="I6" i="29"/>
  <c r="H6" i="29" s="1"/>
  <c r="I5" i="29"/>
  <c r="H5" i="29"/>
  <c r="AI29" i="7"/>
  <c r="E5" i="29"/>
  <c r="E34" i="7"/>
  <c r="E31" i="19"/>
  <c r="AF31" i="17"/>
  <c r="AK31" i="17" s="1"/>
  <c r="F11" i="29" s="1"/>
  <c r="AK30" i="17"/>
  <c r="E11" i="29"/>
  <c r="P31" i="25"/>
  <c r="P35" i="18"/>
  <c r="Z35" i="18"/>
  <c r="K31" i="17"/>
  <c r="N31" i="17"/>
  <c r="L30" i="16"/>
  <c r="AI30" i="16"/>
  <c r="P34" i="16"/>
  <c r="K30" i="15"/>
  <c r="AK30" i="15"/>
  <c r="F9" i="29"/>
  <c r="Y34" i="15"/>
  <c r="N34" i="15"/>
  <c r="E35" i="19"/>
  <c r="AI30" i="19"/>
  <c r="E7" i="29"/>
  <c r="S31" i="19"/>
  <c r="F7" i="29"/>
  <c r="Z35" i="19"/>
  <c r="AR31" i="3"/>
  <c r="K36" i="3"/>
  <c r="U31" i="3"/>
  <c r="AF36" i="3"/>
  <c r="P30" i="7"/>
  <c r="AI30" i="7"/>
  <c r="F5" i="29"/>
  <c r="Z34" i="7"/>
  <c r="N7" i="29"/>
  <c r="M7" i="29"/>
  <c r="N6" i="29"/>
  <c r="M6" i="29"/>
  <c r="F6" i="29"/>
  <c r="H11" i="29"/>
  <c r="O29" i="1" l="1"/>
  <c r="R4" i="29" s="1"/>
  <c r="O30" i="1"/>
  <c r="S4" i="29" s="1"/>
  <c r="AK36" i="22"/>
  <c r="D34" i="22"/>
  <c r="AK29" i="22"/>
  <c r="AK37" i="24"/>
  <c r="AK5" i="24"/>
  <c r="K31" i="24"/>
  <c r="D20" i="29"/>
  <c r="I8" i="29"/>
  <c r="H8" i="29"/>
  <c r="H13" i="29"/>
  <c r="N35" i="24"/>
  <c r="AI36" i="25"/>
  <c r="I17" i="29" s="1"/>
  <c r="H17" i="29" s="1"/>
  <c r="AI37" i="25"/>
  <c r="AB30" i="22"/>
  <c r="AG34" i="1"/>
  <c r="AG30" i="1"/>
  <c r="AC30" i="1"/>
  <c r="AS30" i="1" s="1"/>
  <c r="F4" i="29" s="1"/>
  <c r="F8" i="29" s="1"/>
  <c r="L31" i="25"/>
  <c r="V29" i="1"/>
  <c r="V30" i="1" s="1"/>
  <c r="N4" i="29" s="1"/>
  <c r="E35" i="25"/>
  <c r="I13" i="29"/>
  <c r="G20" i="29"/>
  <c r="AS29" i="1"/>
  <c r="E4" i="29" s="1"/>
  <c r="E8" i="29" s="1"/>
  <c r="Z34" i="1"/>
  <c r="AK35" i="22"/>
  <c r="I14" i="29" s="1"/>
  <c r="H14" i="29" s="1"/>
  <c r="G30" i="22"/>
  <c r="AI5" i="25"/>
  <c r="Z35" i="25"/>
  <c r="P30" i="23"/>
  <c r="P34" i="23"/>
  <c r="AI35" i="23"/>
  <c r="I15" i="29" s="1"/>
  <c r="H15" i="29" s="1"/>
  <c r="AI36" i="23"/>
  <c r="Z30" i="23"/>
  <c r="Y31" i="24"/>
  <c r="Y35" i="24"/>
  <c r="AL35" i="24" s="1"/>
  <c r="AL36" i="24" s="1"/>
  <c r="N34" i="22"/>
  <c r="E31" i="18"/>
  <c r="AI31" i="18" s="1"/>
  <c r="F12" i="29" s="1"/>
  <c r="F13" i="29" s="1"/>
  <c r="E35" i="18"/>
  <c r="AI30" i="18"/>
  <c r="E12" i="29" s="1"/>
  <c r="E13" i="29" s="1"/>
  <c r="AJ30" i="25"/>
  <c r="AK30" i="25" s="1"/>
  <c r="AL30" i="24"/>
  <c r="AO30" i="24" s="1"/>
  <c r="L30" i="23"/>
  <c r="AI30" i="25"/>
  <c r="E17" i="29" s="1"/>
  <c r="W31" i="25"/>
  <c r="P35" i="25"/>
  <c r="R30" i="22"/>
  <c r="E14" i="29"/>
  <c r="N31" i="24"/>
  <c r="D35" i="24"/>
  <c r="AK30" i="24"/>
  <c r="E16" i="29" s="1"/>
  <c r="D31" i="24"/>
  <c r="E34" i="23"/>
  <c r="AI29" i="23"/>
  <c r="E15" i="29" s="1"/>
  <c r="AD30" i="23"/>
  <c r="AI30" i="23" s="1"/>
  <c r="F15" i="29" s="1"/>
  <c r="AI31" i="25" l="1"/>
  <c r="F17" i="29" s="1"/>
  <c r="M4" i="29"/>
  <c r="AK30" i="22"/>
  <c r="F14" i="29" s="1"/>
  <c r="I18" i="29"/>
  <c r="I20" i="29" s="1"/>
  <c r="H18" i="29"/>
  <c r="H20" i="29" s="1"/>
  <c r="AK31" i="24"/>
  <c r="F16" i="29" s="1"/>
  <c r="AM30" i="24"/>
  <c r="AO31" i="24"/>
  <c r="E18" i="29"/>
  <c r="E20" i="29" s="1"/>
  <c r="F18" i="29" l="1"/>
  <c r="F20" i="29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tc={EF893E9A-1534-4F69-B117-FC768CB4ADF3}</author>
  </authors>
  <commentList>
    <comment ref="G2" authorId="0" shapeId="0" xr:uid="{EF893E9A-1534-4F69-B117-FC768CB4ADF3}">
      <text>
        <t>[Threaded comment]
Your version of Excel allows you to read this threaded comment; however, any edits to it will get removed if the file is opened in a newer version of Excel. Learn more: https://go.microsoft.com/fwlink/?linkid=870924
Comment:
    - FP 확인 후 입력
- PBR은 Reserved 로 카운트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tc={9B700A38-CEA5-48ED-A8AB-2B8745554C71}</author>
  </authors>
  <commentList>
    <comment ref="E9" authorId="0" shapeId="0" xr:uid="{9B700A38-CEA5-48ED-A8AB-2B8745554C71}">
      <text>
        <t>[Threaded comment]
Your version of Excel allows you to read this threaded comment; however, any edits to it will get removed if the file is opened in a newer version of Excel. Learn more: https://go.microsoft.com/fwlink/?linkid=870924
Comment:
    UPS Distribution 이슈로 사용 불가</t>
      </text>
    </comment>
  </commentList>
</comment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<sst xmlns="http://schemas.openxmlformats.org/spreadsheetml/2006/main" count="5568" uniqueCount="4012">
  <si>
    <t>PUS04</t>
    <phoneticPr fontId="4" type="noConversion"/>
  </si>
  <si>
    <t>Capacity</t>
    <phoneticPr fontId="4" type="noConversion"/>
  </si>
  <si>
    <t>Allocated</t>
    <phoneticPr fontId="4" type="noConversion"/>
  </si>
  <si>
    <t>Available</t>
    <phoneticPr fontId="4" type="noConversion"/>
  </si>
  <si>
    <t>Reserved</t>
    <phoneticPr fontId="4" type="noConversion"/>
  </si>
  <si>
    <t>Deployed</t>
    <phoneticPr fontId="4" type="noConversion"/>
  </si>
  <si>
    <t>Total</t>
    <phoneticPr fontId="4" type="noConversion"/>
  </si>
  <si>
    <t>DC</t>
    <phoneticPr fontId="4" type="noConversion"/>
  </si>
  <si>
    <t>PBR Colo</t>
    <phoneticPr fontId="4" type="noConversion"/>
  </si>
  <si>
    <t>PBR DID</t>
    <phoneticPr fontId="4" type="noConversion"/>
  </si>
  <si>
    <t>PBR tiles</t>
    <phoneticPr fontId="4" type="noConversion"/>
  </si>
  <si>
    <t>Tile Counts</t>
    <phoneticPr fontId="4" type="noConversion"/>
  </si>
  <si>
    <t>Total kW</t>
    <phoneticPr fontId="4" type="noConversion"/>
  </si>
  <si>
    <t>(KW)</t>
    <phoneticPr fontId="4" type="noConversion"/>
  </si>
  <si>
    <t>(Rack)</t>
    <phoneticPr fontId="4" type="noConversion"/>
  </si>
  <si>
    <t>F03C02</t>
    <phoneticPr fontId="4" type="noConversion"/>
  </si>
  <si>
    <t>DL615-DL624</t>
    <phoneticPr fontId="4" type="noConversion"/>
  </si>
  <si>
    <t>COLO1</t>
    <phoneticPr fontId="4" type="noConversion"/>
  </si>
  <si>
    <t>F01C01</t>
    <phoneticPr fontId="4" type="noConversion"/>
  </si>
  <si>
    <t>IDF1</t>
    <phoneticPr fontId="4" type="noConversion"/>
  </si>
  <si>
    <t>RNG</t>
    <phoneticPr fontId="4" type="noConversion"/>
  </si>
  <si>
    <t>DZ612-DZ603</t>
    <phoneticPr fontId="4" type="noConversion"/>
  </si>
  <si>
    <t>F01C02</t>
    <phoneticPr fontId="4" type="noConversion"/>
  </si>
  <si>
    <t>IDF2</t>
    <phoneticPr fontId="4" type="noConversion"/>
  </si>
  <si>
    <t>F03C03</t>
    <phoneticPr fontId="4" type="noConversion"/>
  </si>
  <si>
    <t>AT637-AT644, AT647-AT658</t>
    <phoneticPr fontId="4" type="noConversion"/>
  </si>
  <si>
    <t>F01C03</t>
    <phoneticPr fontId="4" type="noConversion"/>
  </si>
  <si>
    <t>IDF3</t>
    <phoneticPr fontId="4" type="noConversion"/>
  </si>
  <si>
    <t>BH658-BH647, BH644-BH637</t>
    <phoneticPr fontId="4" type="noConversion"/>
  </si>
  <si>
    <t>F01C04</t>
    <phoneticPr fontId="4" type="noConversion"/>
  </si>
  <si>
    <t>IDF4</t>
    <phoneticPr fontId="4" type="noConversion"/>
  </si>
  <si>
    <t>F03C04</t>
    <phoneticPr fontId="4" type="noConversion"/>
  </si>
  <si>
    <t>DL637-DL644, DL647-DL658</t>
    <phoneticPr fontId="4" type="noConversion"/>
  </si>
  <si>
    <t>COLO2</t>
    <phoneticPr fontId="4" type="noConversion"/>
  </si>
  <si>
    <t>F02C01</t>
    <phoneticPr fontId="4" type="noConversion"/>
  </si>
  <si>
    <t>F02C02</t>
    <phoneticPr fontId="4" type="noConversion"/>
  </si>
  <si>
    <t>F02C03</t>
    <phoneticPr fontId="4" type="noConversion"/>
  </si>
  <si>
    <t>F02C04</t>
    <phoneticPr fontId="4" type="noConversion"/>
  </si>
  <si>
    <t>COLO3</t>
    <phoneticPr fontId="4" type="noConversion"/>
  </si>
  <si>
    <t>F03C01</t>
    <phoneticPr fontId="4" type="noConversion"/>
  </si>
  <si>
    <t>800KW</t>
    <phoneticPr fontId="4" type="noConversion"/>
  </si>
  <si>
    <t>200KW</t>
    <phoneticPr fontId="4" type="noConversion"/>
  </si>
  <si>
    <t>1000KW</t>
    <phoneticPr fontId="4" type="noConversion"/>
  </si>
  <si>
    <t>COLO1 CELL1</t>
    <phoneticPr fontId="4" type="noConversion"/>
  </si>
  <si>
    <t>AD</t>
    <phoneticPr fontId="4" type="noConversion"/>
  </si>
  <si>
    <t>AI</t>
    <phoneticPr fontId="4" type="noConversion"/>
  </si>
  <si>
    <t>AM</t>
    <phoneticPr fontId="4" type="noConversion"/>
  </si>
  <si>
    <t>AR</t>
    <phoneticPr fontId="4" type="noConversion"/>
  </si>
  <si>
    <t>AX</t>
    <phoneticPr fontId="4" type="noConversion"/>
  </si>
  <si>
    <t>BC</t>
    <phoneticPr fontId="4" type="noConversion"/>
  </si>
  <si>
    <t>BG</t>
    <phoneticPr fontId="4" type="noConversion"/>
  </si>
  <si>
    <t>BL</t>
    <phoneticPr fontId="4" type="noConversion"/>
  </si>
  <si>
    <t>BP</t>
    <phoneticPr fontId="4" type="noConversion"/>
  </si>
  <si>
    <t>BU</t>
    <phoneticPr fontId="4" type="noConversion"/>
  </si>
  <si>
    <t>BY</t>
    <phoneticPr fontId="4" type="noConversion"/>
  </si>
  <si>
    <t>CD</t>
    <phoneticPr fontId="4" type="noConversion"/>
  </si>
  <si>
    <t>Power</t>
    <phoneticPr fontId="4" type="noConversion"/>
  </si>
  <si>
    <t>Cooling</t>
    <phoneticPr fontId="4" type="noConversion"/>
  </si>
  <si>
    <t>Flex Row</t>
  </si>
  <si>
    <t>CFM Total</t>
    <phoneticPr fontId="4" type="noConversion"/>
  </si>
  <si>
    <t>BG117</t>
    <phoneticPr fontId="4" type="noConversion"/>
  </si>
  <si>
    <t>DID 618053</t>
    <phoneticPr fontId="4" type="noConversion"/>
  </si>
  <si>
    <t>Utility</t>
    <phoneticPr fontId="4" type="noConversion"/>
  </si>
  <si>
    <t>Primary</t>
    <phoneticPr fontId="4" type="noConversion"/>
  </si>
  <si>
    <t>Secondary</t>
    <phoneticPr fontId="4" type="noConversion"/>
  </si>
  <si>
    <t>AKV</t>
    <phoneticPr fontId="4" type="noConversion"/>
  </si>
  <si>
    <t>Over</t>
    <phoneticPr fontId="4" type="noConversion"/>
  </si>
  <si>
    <t>Feed A</t>
    <phoneticPr fontId="4" type="noConversion"/>
  </si>
  <si>
    <t>UPS1</t>
    <phoneticPr fontId="4" type="noConversion"/>
  </si>
  <si>
    <t>IDF1 UPS / STS Backup with CE1 UPS</t>
    <phoneticPr fontId="4" type="noConversion"/>
  </si>
  <si>
    <t>Total KW</t>
    <phoneticPr fontId="4" type="noConversion"/>
  </si>
  <si>
    <t>Allocated KW</t>
    <phoneticPr fontId="4" type="noConversion"/>
  </si>
  <si>
    <t>Feed B</t>
    <phoneticPr fontId="4" type="noConversion"/>
  </si>
  <si>
    <t>UPS2</t>
    <phoneticPr fontId="4" type="noConversion"/>
  </si>
  <si>
    <t>UPS3</t>
    <phoneticPr fontId="4" type="noConversion"/>
  </si>
  <si>
    <t>IDF1 UPS</t>
    <phoneticPr fontId="4" type="noConversion"/>
  </si>
  <si>
    <t>UPS4</t>
    <phoneticPr fontId="4" type="noConversion"/>
  </si>
  <si>
    <t>PRD</t>
    <phoneticPr fontId="4" type="noConversion"/>
  </si>
  <si>
    <t>Rack Count</t>
    <phoneticPr fontId="4" type="noConversion"/>
  </si>
  <si>
    <t>Rack Total</t>
    <phoneticPr fontId="4" type="noConversion"/>
  </si>
  <si>
    <t>IDF</t>
    <phoneticPr fontId="4" type="noConversion"/>
  </si>
  <si>
    <t>HAC Panel</t>
    <phoneticPr fontId="4" type="noConversion"/>
  </si>
  <si>
    <t>Side Panel</t>
    <phoneticPr fontId="4" type="noConversion"/>
  </si>
  <si>
    <t>ETA</t>
    <phoneticPr fontId="4" type="noConversion"/>
  </si>
  <si>
    <t>Status</t>
    <phoneticPr fontId="4" type="noConversion"/>
  </si>
  <si>
    <t>PBR</t>
    <phoneticPr fontId="4" type="noConversion"/>
  </si>
  <si>
    <t>DOOR</t>
    <phoneticPr fontId="4" type="noConversion"/>
  </si>
  <si>
    <t>EXO</t>
    <phoneticPr fontId="4" type="noConversion"/>
  </si>
  <si>
    <t>Mar.15.2021</t>
    <phoneticPr fontId="4" type="noConversion"/>
  </si>
  <si>
    <t>RtEGd</t>
    <phoneticPr fontId="4" type="noConversion"/>
  </si>
  <si>
    <t>BL117
Azure 
DID 623214</t>
    <phoneticPr fontId="4" type="noConversion"/>
  </si>
  <si>
    <t>NA</t>
    <phoneticPr fontId="4" type="noConversion"/>
  </si>
  <si>
    <t>Consumed</t>
    <phoneticPr fontId="4" type="noConversion"/>
  </si>
  <si>
    <t>Azure GPU</t>
    <phoneticPr fontId="4" type="noConversion"/>
  </si>
  <si>
    <t>Jan.3.2022</t>
    <phoneticPr fontId="4" type="noConversion"/>
  </si>
  <si>
    <t>May.17</t>
    <phoneticPr fontId="4" type="noConversion"/>
  </si>
  <si>
    <t>Azure Comp</t>
    <phoneticPr fontId="4" type="noConversion"/>
  </si>
  <si>
    <t>May.18</t>
    <phoneticPr fontId="4" type="noConversion"/>
  </si>
  <si>
    <t>BL117</t>
    <phoneticPr fontId="4" type="noConversion"/>
  </si>
  <si>
    <t>BU117</t>
    <phoneticPr fontId="4" type="noConversion"/>
  </si>
  <si>
    <t>BY117</t>
    <phoneticPr fontId="4" type="noConversion"/>
  </si>
  <si>
    <t>Jul.8</t>
    <phoneticPr fontId="4" type="noConversion"/>
  </si>
  <si>
    <t>Oct. 8</t>
    <phoneticPr fontId="4" type="noConversion"/>
  </si>
  <si>
    <t>XIO Storage</t>
    <phoneticPr fontId="4" type="noConversion"/>
  </si>
  <si>
    <t>Jun.8</t>
    <phoneticPr fontId="4" type="noConversion"/>
  </si>
  <si>
    <t>BP117</t>
    <phoneticPr fontId="4" type="noConversion"/>
  </si>
  <si>
    <t>Sep. 24</t>
    <phoneticPr fontId="4" type="noConversion"/>
  </si>
  <si>
    <t>PSO KMS</t>
    <phoneticPr fontId="4" type="noConversion"/>
  </si>
  <si>
    <t>May.4.2022</t>
    <phoneticPr fontId="4" type="noConversion"/>
  </si>
  <si>
    <t>EXO-ANSID</t>
    <phoneticPr fontId="4" type="noConversion"/>
  </si>
  <si>
    <t>Nov.28.2022</t>
    <phoneticPr fontId="4" type="noConversion"/>
  </si>
  <si>
    <t>ZTN(HBI)
BG117</t>
    <phoneticPr fontId="4" type="noConversion"/>
  </si>
  <si>
    <t>EXO(HBI)</t>
    <phoneticPr fontId="4" type="noConversion"/>
  </si>
  <si>
    <t>Dec.26.2022</t>
    <phoneticPr fontId="4" type="noConversion"/>
  </si>
  <si>
    <t>MOR</t>
    <phoneticPr fontId="4" type="noConversion"/>
  </si>
  <si>
    <t>1800KW</t>
    <phoneticPr fontId="4" type="noConversion"/>
  </si>
  <si>
    <t>COLO1 CELL2</t>
    <phoneticPr fontId="4" type="noConversion"/>
  </si>
  <si>
    <t>AF</t>
    <phoneticPr fontId="4" type="noConversion"/>
  </si>
  <si>
    <t>AK</t>
    <phoneticPr fontId="4" type="noConversion"/>
  </si>
  <si>
    <t>AO</t>
    <phoneticPr fontId="4" type="noConversion"/>
  </si>
  <si>
    <t>AT</t>
    <phoneticPr fontId="4" type="noConversion"/>
  </si>
  <si>
    <t>CA</t>
    <phoneticPr fontId="4" type="noConversion"/>
  </si>
  <si>
    <t>CF</t>
    <phoneticPr fontId="4" type="noConversion"/>
  </si>
  <si>
    <t>AO217
SEARCH
DID 614881</t>
    <phoneticPr fontId="4" type="noConversion"/>
  </si>
  <si>
    <t>AT217
SEARCH
DID 617412</t>
    <phoneticPr fontId="4" type="noConversion"/>
  </si>
  <si>
    <t>BC217
SEARCH
DID 622772</t>
    <phoneticPr fontId="4" type="noConversion"/>
  </si>
  <si>
    <t>BG217
SEARCH
DID 622675</t>
    <phoneticPr fontId="4" type="noConversion"/>
  </si>
  <si>
    <t>BL217
SEARCH
DID 617416</t>
    <phoneticPr fontId="4" type="noConversion"/>
  </si>
  <si>
    <t>BU217
SEARCH
DID 609058</t>
    <phoneticPr fontId="4" type="noConversion"/>
  </si>
  <si>
    <t>IDF2 UPS / STS Backup with CE2 UPS</t>
    <phoneticPr fontId="4" type="noConversion"/>
  </si>
  <si>
    <t>IDF2 UPS</t>
    <phoneticPr fontId="4" type="noConversion"/>
  </si>
  <si>
    <t>Jul.7</t>
    <phoneticPr fontId="4" type="noConversion"/>
  </si>
  <si>
    <t>SEARCH</t>
    <phoneticPr fontId="4" type="noConversion"/>
  </si>
  <si>
    <t>&gt;5/11</t>
    <phoneticPr fontId="4" type="noConversion"/>
  </si>
  <si>
    <t xml:space="preserve">SEARCH </t>
    <phoneticPr fontId="4" type="noConversion"/>
  </si>
  <si>
    <t>Mar.29</t>
    <phoneticPr fontId="4" type="noConversion"/>
  </si>
  <si>
    <t>PilotFish</t>
    <phoneticPr fontId="4" type="noConversion"/>
  </si>
  <si>
    <t>Jun.15</t>
    <phoneticPr fontId="4" type="noConversion"/>
  </si>
  <si>
    <t>&gt;May.3</t>
    <phoneticPr fontId="4" type="noConversion"/>
  </si>
  <si>
    <t>&gt;May.4</t>
    <phoneticPr fontId="4" type="noConversion"/>
  </si>
  <si>
    <t>Mar.26</t>
    <phoneticPr fontId="4" type="noConversion"/>
  </si>
  <si>
    <t>Mar.31</t>
    <phoneticPr fontId="4" type="noConversion"/>
  </si>
  <si>
    <t>AK217</t>
    <phoneticPr fontId="4" type="noConversion"/>
  </si>
  <si>
    <t>AO217</t>
    <phoneticPr fontId="4" type="noConversion"/>
  </si>
  <si>
    <t>AT217</t>
    <phoneticPr fontId="4" type="noConversion"/>
  </si>
  <si>
    <t>AX217</t>
    <phoneticPr fontId="4" type="noConversion"/>
  </si>
  <si>
    <t>BC217</t>
    <phoneticPr fontId="4" type="noConversion"/>
  </si>
  <si>
    <t>BG217</t>
    <phoneticPr fontId="4" type="noConversion"/>
  </si>
  <si>
    <t>BL217</t>
    <phoneticPr fontId="4" type="noConversion"/>
  </si>
  <si>
    <t>BU217</t>
    <phoneticPr fontId="4" type="noConversion"/>
  </si>
  <si>
    <t xml:space="preserve">EXO-ANSID(HBI) </t>
    <phoneticPr fontId="4" type="noConversion"/>
  </si>
  <si>
    <t>Oct. 5</t>
    <phoneticPr fontId="4" type="noConversion"/>
  </si>
  <si>
    <t>Sep.27</t>
    <phoneticPr fontId="4" type="noConversion"/>
  </si>
  <si>
    <t>COLO1 CELL3</t>
    <phoneticPr fontId="4" type="noConversion"/>
  </si>
  <si>
    <t>AO316
SEARCH
DID 622697</t>
    <phoneticPr fontId="4" type="noConversion"/>
  </si>
  <si>
    <t>AX316
SEARCH
DID 622732</t>
    <phoneticPr fontId="4" type="noConversion"/>
  </si>
  <si>
    <t>BC316
SEARCH
DID 622674</t>
    <phoneticPr fontId="4" type="noConversion"/>
  </si>
  <si>
    <t>BG316
SEARCH
DID 622838</t>
    <phoneticPr fontId="4" type="noConversion"/>
  </si>
  <si>
    <t>BP316
SEARCH
DID 617983</t>
    <phoneticPr fontId="4" type="noConversion"/>
  </si>
  <si>
    <t>BU316
SEARCH
DID 608716</t>
    <phoneticPr fontId="4" type="noConversion"/>
  </si>
  <si>
    <t>IDF3 UPS / STS Backup with CE3 UPS</t>
    <phoneticPr fontId="4" type="noConversion"/>
  </si>
  <si>
    <t>IDF3 UPS</t>
    <phoneticPr fontId="4" type="noConversion"/>
  </si>
  <si>
    <t>Mar.30</t>
    <phoneticPr fontId="4" type="noConversion"/>
  </si>
  <si>
    <t>&gt;May.10</t>
    <phoneticPr fontId="4" type="noConversion"/>
  </si>
  <si>
    <t>Apr.21</t>
    <phoneticPr fontId="4" type="noConversion"/>
  </si>
  <si>
    <t>&gt;May.12</t>
    <phoneticPr fontId="4" type="noConversion"/>
  </si>
  <si>
    <t>Apr.6</t>
    <phoneticPr fontId="4" type="noConversion"/>
  </si>
  <si>
    <t>&gt;May.7</t>
    <phoneticPr fontId="4" type="noConversion"/>
  </si>
  <si>
    <t>Jul.14</t>
    <phoneticPr fontId="4" type="noConversion"/>
  </si>
  <si>
    <t>AO316</t>
    <phoneticPr fontId="4" type="noConversion"/>
  </si>
  <si>
    <t>AX316</t>
  </si>
  <si>
    <t>BC316</t>
  </si>
  <si>
    <t>BG316</t>
  </si>
  <si>
    <t>AX217</t>
  </si>
  <si>
    <t>BP316</t>
  </si>
  <si>
    <t>BU316</t>
  </si>
  <si>
    <t>BY316</t>
  </si>
  <si>
    <t>COLO1 CELL4</t>
    <phoneticPr fontId="4" type="noConversion"/>
  </si>
  <si>
    <t>BG416
SEARCH
DID 609059</t>
    <phoneticPr fontId="4" type="noConversion"/>
  </si>
  <si>
    <t>BL416
SEARCH
DID 608685</t>
    <phoneticPr fontId="4" type="noConversion"/>
  </si>
  <si>
    <t>BU416
SEARCH
DID 608780</t>
    <phoneticPr fontId="4" type="noConversion"/>
  </si>
  <si>
    <t>IDF4 UPS / STS Backup with CE4 UPS</t>
    <phoneticPr fontId="4" type="noConversion"/>
  </si>
  <si>
    <t>IDF4 UPS</t>
    <phoneticPr fontId="4" type="noConversion"/>
  </si>
  <si>
    <t>Sep.6</t>
    <phoneticPr fontId="4" type="noConversion"/>
  </si>
  <si>
    <t>Jul.16</t>
    <phoneticPr fontId="4" type="noConversion"/>
  </si>
  <si>
    <t>Jul.21</t>
    <phoneticPr fontId="4" type="noConversion"/>
  </si>
  <si>
    <t>&gt;Apr.19</t>
    <phoneticPr fontId="4" type="noConversion"/>
  </si>
  <si>
    <t>&gt;Apr.29</t>
    <phoneticPr fontId="4" type="noConversion"/>
  </si>
  <si>
    <t>&gt;Apr.30</t>
    <phoneticPr fontId="4" type="noConversion"/>
  </si>
  <si>
    <t>AK416</t>
    <phoneticPr fontId="4" type="noConversion"/>
  </si>
  <si>
    <t>AO416</t>
  </si>
  <si>
    <t>AT416</t>
  </si>
  <si>
    <t>AX416</t>
  </si>
  <si>
    <t>BC416</t>
  </si>
  <si>
    <t>BG416</t>
  </si>
  <si>
    <t>BL416</t>
  </si>
  <si>
    <t>BP416</t>
    <phoneticPr fontId="4" type="noConversion"/>
  </si>
  <si>
    <t>BU416</t>
  </si>
  <si>
    <t>Oct.8</t>
    <phoneticPr fontId="4" type="noConversion"/>
  </si>
  <si>
    <t>AK416</t>
  </si>
  <si>
    <t xml:space="preserve">AKV </t>
    <phoneticPr fontId="4" type="noConversion"/>
  </si>
  <si>
    <t>May.9.2022</t>
    <phoneticPr fontId="4" type="noConversion"/>
  </si>
  <si>
    <t>PH1 total</t>
    <phoneticPr fontId="4" type="noConversion"/>
  </si>
  <si>
    <t>updated 6th May 2021</t>
  </si>
  <si>
    <t>updated 22nd June 2021</t>
    <phoneticPr fontId="4" type="noConversion"/>
  </si>
  <si>
    <t>LABEL</t>
  </si>
  <si>
    <t>PDU번호-TOU번호-Rack번호-차단기번호</t>
    <phoneticPr fontId="4" type="noConversion"/>
  </si>
  <si>
    <t>updated 24th Aug 2021</t>
    <phoneticPr fontId="4" type="noConversion"/>
  </si>
  <si>
    <t>PDUxx-TOUxx-XXXXX-CB1</t>
  </si>
  <si>
    <t>updated 30th Sep 2021</t>
  </si>
  <si>
    <t>PDUxx-TOUxx-XXXXX-CB2</t>
  </si>
  <si>
    <t>Updated 12th Oct 2021</t>
  </si>
  <si>
    <t>Updated 4th Apr 2022</t>
    <phoneticPr fontId="4" type="noConversion"/>
  </si>
  <si>
    <t>Updated 27th Oct 2022</t>
    <phoneticPr fontId="4" type="noConversion"/>
  </si>
  <si>
    <t>Source</t>
  </si>
  <si>
    <t>CELL1</t>
  </si>
  <si>
    <t>CELL2</t>
  </si>
  <si>
    <t>CELL3</t>
  </si>
  <si>
    <t>CELL4</t>
  </si>
  <si>
    <t>A</t>
  </si>
  <si>
    <t>PDU03-TOU11-BG128-CB2</t>
  </si>
  <si>
    <t>A</t>
    <phoneticPr fontId="4" type="noConversion"/>
  </si>
  <si>
    <t>PDU05-TOU05-AK216-CB2</t>
    <phoneticPr fontId="4" type="noConversion"/>
  </si>
  <si>
    <t>PDU01-TOU11-AO327-CB2</t>
    <phoneticPr fontId="4" type="noConversion"/>
  </si>
  <si>
    <t>PDU03-TOU02-BC409-CB2</t>
  </si>
  <si>
    <t>PDU03-TOU11-BG127-CB1</t>
  </si>
  <si>
    <t>PDU05-TOU05-AK215-CB1</t>
    <phoneticPr fontId="4" type="noConversion"/>
  </si>
  <si>
    <t>PDU01-TOU11-AO326-CB1</t>
    <phoneticPr fontId="4" type="noConversion"/>
  </si>
  <si>
    <t>PDU03-TOU02-BC408-CB1</t>
  </si>
  <si>
    <t>PDU03-TOU10-BG126-CB2</t>
  </si>
  <si>
    <t>PDU05-TOU04-AK213-CB1</t>
    <phoneticPr fontId="4" type="noConversion"/>
  </si>
  <si>
    <t>PDU01-TOU10-AO324-CB1</t>
    <phoneticPr fontId="4" type="noConversion"/>
  </si>
  <si>
    <t>PDU03-TOU01-BC406-CB2</t>
  </si>
  <si>
    <t>PDU03-TOU10-BG125-CB1</t>
  </si>
  <si>
    <t>PDU05-TOU03-AK212-CB2</t>
    <phoneticPr fontId="4" type="noConversion"/>
  </si>
  <si>
    <t>PDU01-TOU09-AO323-CB2</t>
    <phoneticPr fontId="4" type="noConversion"/>
  </si>
  <si>
    <t>PDU03-TOU01-BC405-CB1</t>
  </si>
  <si>
    <t>PDU03-TOU09-BG124-CB2</t>
  </si>
  <si>
    <t>PDU05-TOU02-AK210-CB2</t>
    <phoneticPr fontId="4" type="noConversion"/>
  </si>
  <si>
    <t>PDU01-TOU08-AO321-CB2</t>
  </si>
  <si>
    <t>PDU05-TOU02-AK209-CB1</t>
    <phoneticPr fontId="4" type="noConversion"/>
  </si>
  <si>
    <t>PDU01-TOU08-AO320-CB1</t>
  </si>
  <si>
    <t>B</t>
    <phoneticPr fontId="4" type="noConversion"/>
  </si>
  <si>
    <t>PDU04-TOU02-BC409-CB2</t>
  </si>
  <si>
    <t>B</t>
  </si>
  <si>
    <t>PDU04-TOU11-BG128-CB2</t>
  </si>
  <si>
    <t>PDU05-TOU01-AK207-CB2</t>
    <phoneticPr fontId="4" type="noConversion"/>
  </si>
  <si>
    <t>PDU01-TOU07-AO318-CB1</t>
  </si>
  <si>
    <t>PDU04-TOU02-BC408-CB1</t>
  </si>
  <si>
    <t>PDU04-TOU11-BG127-CB1</t>
  </si>
  <si>
    <t>PDU05-TOU01-AK206-CB1</t>
    <phoneticPr fontId="4" type="noConversion"/>
  </si>
  <si>
    <t>PDU01-TOU05-AO314-CB1</t>
  </si>
  <si>
    <t>PDU04-TOU01-BC406-CB2</t>
  </si>
  <si>
    <t>PDU04-TOU10-BG126-CB2</t>
  </si>
  <si>
    <t>PDU01-TOU04-AO313-CB2</t>
  </si>
  <si>
    <t>PDU04-TOU01-BC405-CB1</t>
  </si>
  <si>
    <t>PDU04-TOU10-BG125-CB1</t>
  </si>
  <si>
    <t>PDU06-TOU05-AK216-CB2</t>
    <phoneticPr fontId="4" type="noConversion"/>
  </si>
  <si>
    <t>PDU01-TOU03-AO311-CB2</t>
  </si>
  <si>
    <t>PDU04-TOU09-BG124-CB2</t>
  </si>
  <si>
    <t>PDU06-TOU05-AK215-CB1</t>
    <phoneticPr fontId="4" type="noConversion"/>
  </si>
  <si>
    <t>PDU01-TOU03-AO310-CB1</t>
  </si>
  <si>
    <t>PDU03-TOU11-BG427-CB2</t>
  </si>
  <si>
    <t>PDU06-TOU04-AK213-CB1</t>
    <phoneticPr fontId="4" type="noConversion"/>
  </si>
  <si>
    <t>PDU01-TOU02-AO308-CB2</t>
  </si>
  <si>
    <t>PDU03-TOU11-BG426-CB1</t>
  </si>
  <si>
    <t>PDU03-TOU11-BL127-CB1</t>
  </si>
  <si>
    <t>PDU06-TOU03-AK212-CB2</t>
    <phoneticPr fontId="4" type="noConversion"/>
  </si>
  <si>
    <t>PDU01-TOU02-AO307-CB1</t>
  </si>
  <si>
    <t>PDU03-TOU10-BG424-CB1</t>
  </si>
  <si>
    <t>PDU03-TOU10-BL126-CB2</t>
  </si>
  <si>
    <t>PDU06-TOU02-AK210-CB2</t>
    <phoneticPr fontId="4" type="noConversion"/>
  </si>
  <si>
    <t>PDU01-TOU01-AO305-CB1</t>
  </si>
  <si>
    <t>PDU03-TOU09-BG423-CB2</t>
  </si>
  <si>
    <t>PDU03-TOU09-BL124-CB2</t>
  </si>
  <si>
    <t>PDU06-TOU02-AK209-CB1</t>
    <phoneticPr fontId="4" type="noConversion"/>
  </si>
  <si>
    <t>PDU03-TOU08-BG421-CB2</t>
  </si>
  <si>
    <t>PDU03-TOU09-BL123-CB1</t>
  </si>
  <si>
    <t>PDU06-TOU01-AK207-CB2</t>
    <phoneticPr fontId="4" type="noConversion"/>
  </si>
  <si>
    <t>PDU02-TOU11-AO327-CB2</t>
  </si>
  <si>
    <t>PDU03-TOU08-BG420-CB1</t>
  </si>
  <si>
    <t>PDU03-TOU08-BL121-CB1</t>
  </si>
  <si>
    <t>PDU06-TOU01-AK206-CB1</t>
    <phoneticPr fontId="4" type="noConversion"/>
  </si>
  <si>
    <t>PDU02-TOU11-AO326-CB1</t>
  </si>
  <si>
    <t>PDU03-TOU07-BG418-CB1</t>
  </si>
  <si>
    <t>PDU03-TOU07-BL120-CB2</t>
  </si>
  <si>
    <t>PDU02-TOU10-AO324-CB1</t>
  </si>
  <si>
    <t>PDU03-TOU05-BG414-CB1</t>
  </si>
  <si>
    <t>PDU03-TOU05-BL116-CB2</t>
    <phoneticPr fontId="4" type="noConversion"/>
  </si>
  <si>
    <t>PDU05-TOU11-AO228-CB2</t>
    <phoneticPr fontId="4" type="noConversion"/>
  </si>
  <si>
    <t>PDU02-TOU09-AO323-CB2</t>
  </si>
  <si>
    <t>PDU03-TOU04-BG413-CB2</t>
  </si>
  <si>
    <t>PDU03-TOU05-BL115-CB1</t>
  </si>
  <si>
    <t>PDU05-TOU11-AO227-CB1</t>
    <phoneticPr fontId="4" type="noConversion"/>
  </si>
  <si>
    <t>PDU02-TOU08-AO321-CB2</t>
  </si>
  <si>
    <t>PDU03-TOU03-BG411-CB2</t>
  </si>
  <si>
    <t>PDU03-TOU04-BL113-CB1</t>
  </si>
  <si>
    <t>PDU05-TOU10-AO225-CB1</t>
    <phoneticPr fontId="4" type="noConversion"/>
  </si>
  <si>
    <t>PDU02-TOU08-AO320-CB1</t>
  </si>
  <si>
    <t>PDU03-TOU03-BG410-CB1</t>
  </si>
  <si>
    <t>PDU03-TOU03-BL112-CB2</t>
  </si>
  <si>
    <t>PDU05-TOU09-AO224-CB2</t>
    <phoneticPr fontId="4" type="noConversion"/>
  </si>
  <si>
    <t>PDU02-TOU07-AO318-CB1</t>
  </si>
  <si>
    <t>PDU03-TOU02-BG408-CB2</t>
  </si>
  <si>
    <t>PDU03-TOU02-BL110-CB1</t>
  </si>
  <si>
    <t>PDU05-TOU08-AO222-CB2</t>
    <phoneticPr fontId="4" type="noConversion"/>
  </si>
  <si>
    <t>PDU02-TOU05-AO314-CB1</t>
  </si>
  <si>
    <t>PDU03-TOU02-BG407-CB1</t>
  </si>
  <si>
    <t>PDU03-TOU01-BL109-CB2</t>
  </si>
  <si>
    <t>PDU05-TOU08-AO221-CB1</t>
    <phoneticPr fontId="4" type="noConversion"/>
  </si>
  <si>
    <t>PDU02-TOU04-AO313-CB2</t>
  </si>
  <si>
    <t>PDU03-TOU01-BG405-CB1</t>
  </si>
  <si>
    <t>PDU03-TOU01-BL108-CB1</t>
  </si>
  <si>
    <t>PDU05-TOU07-AO219-CB1</t>
    <phoneticPr fontId="4" type="noConversion"/>
  </si>
  <si>
    <t>PDU02-TOU03-AO311-CB2</t>
  </si>
  <si>
    <t>PDU05-TOU05-AO215-CB1</t>
    <phoneticPr fontId="4" type="noConversion"/>
  </si>
  <si>
    <t>PDU02-TOU03-AO310-CB1</t>
  </si>
  <si>
    <t>PDU04-TOU11-BG427-CB2</t>
  </si>
  <si>
    <t>PDU04-TOU11-BL127-CB1</t>
  </si>
  <si>
    <t>PDU05-TOU04-AO214-CB2</t>
    <phoneticPr fontId="4" type="noConversion"/>
  </si>
  <si>
    <t>PDU02-TOU02-AO308-CB2</t>
  </si>
  <si>
    <t>PDU04-TOU11-BG426-CB1</t>
  </si>
  <si>
    <t>PDU04-TOU10-BL126-CB2</t>
  </si>
  <si>
    <t>PDU05-TOU03-AO212-CB2</t>
    <phoneticPr fontId="4" type="noConversion"/>
  </si>
  <si>
    <t>PDU02-TOU02-AO307-CB1</t>
  </si>
  <si>
    <t>PDU04-TOU10-BG424-CB1</t>
  </si>
  <si>
    <t>PDU04-TOU09-BL124-CB2</t>
  </si>
  <si>
    <t>PDU05-TOU03-AO211-CB1</t>
    <phoneticPr fontId="4" type="noConversion"/>
  </si>
  <si>
    <t>PDU02-TOU01-AO305-CB1</t>
  </si>
  <si>
    <t>PDU04-TOU09-BG423-CB2</t>
  </si>
  <si>
    <t>PDU04-TOU09-BL123-CB1</t>
  </si>
  <si>
    <t>PDU05-TOU02-AO209-CB2</t>
    <phoneticPr fontId="4" type="noConversion"/>
  </si>
  <si>
    <t>PDU04-TOU08-BG421-CB2</t>
  </si>
  <si>
    <t>PDU04-TOU08-BL121-CB1</t>
  </si>
  <si>
    <t>PDU05-TOU02-AO208-CB1</t>
    <phoneticPr fontId="4" type="noConversion"/>
  </si>
  <si>
    <t>PDU01-TOU11-AT326-CB1</t>
  </si>
  <si>
    <t>PDU04-TOU08-BG420-CB1</t>
  </si>
  <si>
    <t>PDU04-TOU07-BL120-CB2</t>
  </si>
  <si>
    <t>PDU05-TOU01-AO206-CB1</t>
    <phoneticPr fontId="4" type="noConversion"/>
  </si>
  <si>
    <t>PDU01-TOU10-AT325-CB2</t>
  </si>
  <si>
    <t>PDU04-TOU07-BG418-CB1</t>
  </si>
  <si>
    <t>PDU04-TOU05-BL116-CB2</t>
  </si>
  <si>
    <t>PDU01-TOU09-AT323-CB2</t>
  </si>
  <si>
    <t>PDU04-TOU05-BG414-CB1</t>
  </si>
  <si>
    <t>PDU04-TOU05-BL115-CB1</t>
  </si>
  <si>
    <t>PDU06-TOU11-AO228-CB2</t>
    <phoneticPr fontId="4" type="noConversion"/>
  </si>
  <si>
    <t>PDU01-TOU09-AT322-CB1</t>
  </si>
  <si>
    <t>PDU04-TOU04-BG413-CB2</t>
  </si>
  <si>
    <t>PDU04-TOU04-BL113-CB1</t>
  </si>
  <si>
    <t>PDU06-TOU11-AO227-CB1</t>
    <phoneticPr fontId="4" type="noConversion"/>
  </si>
  <si>
    <t>PDU01-TOU08-AT320-CB1</t>
  </si>
  <si>
    <t>PDU04-TOU03-BG411-CB2</t>
  </si>
  <si>
    <t>PDU04-TOU03-BL112-CB2</t>
  </si>
  <si>
    <t>PDU06-TOU10-AO225-CB1</t>
    <phoneticPr fontId="4" type="noConversion"/>
  </si>
  <si>
    <t>PDU01-TOU07-AT319-CB2</t>
  </si>
  <si>
    <t>PDU04-TOU03-BG410-CB1</t>
  </si>
  <si>
    <t>PDU04-TOU02-BL110-CB1</t>
  </si>
  <si>
    <t>PDU06-TOU09-AO224-CB2</t>
    <phoneticPr fontId="4" type="noConversion"/>
  </si>
  <si>
    <t>PDU01-TOU05-AT315-CB2</t>
  </si>
  <si>
    <t>PDU04-TOU02-BG408-CB2</t>
  </si>
  <si>
    <t>PDU04-TOU01-BL109-CB2</t>
  </si>
  <si>
    <t>PDU06-TOU08-AO222-CB2</t>
    <phoneticPr fontId="4" type="noConversion"/>
  </si>
  <si>
    <t>PDU01-TOU05-AT314-CB1</t>
  </si>
  <si>
    <t>PDU04-TOU02-BG407-CB1</t>
  </si>
  <si>
    <t>PDU04-TOU01-BL108-CB1</t>
  </si>
  <si>
    <t>PDU06-TOU08-AO221-CB1</t>
    <phoneticPr fontId="4" type="noConversion"/>
  </si>
  <si>
    <t>PDU01-TOU04-AT312-CB1</t>
  </si>
  <si>
    <t>PDU04-TOU01-BG405-CB1</t>
  </si>
  <si>
    <t>PDU06-TOU07-AO219-CB1</t>
    <phoneticPr fontId="4" type="noConversion"/>
  </si>
  <si>
    <t>PDU01-TOU03-AT311-CB2</t>
  </si>
  <si>
    <t>PDU05-TOU11-BP128-CB2</t>
  </si>
  <si>
    <t>PDU06-TOU05-AO215-CB1</t>
    <phoneticPr fontId="4" type="noConversion"/>
  </si>
  <si>
    <t>PDU01-TOU02-AT309-CB2</t>
  </si>
  <si>
    <t>PDU01-TOU11-BL426-CB1</t>
  </si>
  <si>
    <t>PDU05-TOU11-BP127-CB1</t>
  </si>
  <si>
    <t>PDU06-TOU04-AO214-CB2</t>
    <phoneticPr fontId="4" type="noConversion"/>
  </si>
  <si>
    <t>PDU01-TOU02-AT308-CB1</t>
  </si>
  <si>
    <t>PDU01-TOU10-BL425-CB2</t>
  </si>
  <si>
    <t>PDU05-TOU10-BP125-CB1</t>
  </si>
  <si>
    <t>PDU06-TOU03-AO212-CB2</t>
    <phoneticPr fontId="4" type="noConversion"/>
  </si>
  <si>
    <t>PDU01-TOU01-AT306-CB2</t>
  </si>
  <si>
    <t>PDU01-TOU09-BL423-CB2</t>
  </si>
  <si>
    <t>PDU05-TOU09-BP124-CB2</t>
  </si>
  <si>
    <t>PDU06-TOU03-AO211-CB1</t>
    <phoneticPr fontId="4" type="noConversion"/>
  </si>
  <si>
    <t>PDU01-TOU01-AT305-CB1</t>
  </si>
  <si>
    <t>PDU01-TOU09-BL422-CB1</t>
  </si>
  <si>
    <t>PDU05-TOU08-BP122-CB2</t>
  </si>
  <si>
    <t>PDU06-TOU02-AO209-CB2</t>
    <phoneticPr fontId="4" type="noConversion"/>
  </si>
  <si>
    <t>PDU01-TOU08-BL420-CB1</t>
  </si>
  <si>
    <t>PDU05-TOU08-BP121-CB1</t>
  </si>
  <si>
    <t>PDU06-TOU02-AO208-CB1</t>
    <phoneticPr fontId="4" type="noConversion"/>
  </si>
  <si>
    <t>PDU02-TOU11-AT326-CB1</t>
  </si>
  <si>
    <t>PDU01-TOU07-BL419-CB2</t>
  </si>
  <si>
    <t>PDU05-TOU07-BP119-CB1</t>
  </si>
  <si>
    <t>PDU06-TOU01-AO206-CB1</t>
    <phoneticPr fontId="4" type="noConversion"/>
  </si>
  <si>
    <t>PDU02-TOU10-AT325-CB2</t>
  </si>
  <si>
    <t>PDU01-TOU05-BL415-CB2</t>
  </si>
  <si>
    <t>PDU05-TOU06-BP117-CB1</t>
  </si>
  <si>
    <t>PDU02-TOU09-AT323-CB2</t>
  </si>
  <si>
    <t>PDU01-TOU05-BL414-CB1</t>
  </si>
  <si>
    <t>PDU05-TOU05-BP116-CB1</t>
  </si>
  <si>
    <t>PDU05-TOU11-AT227-CB1</t>
    <phoneticPr fontId="4" type="noConversion"/>
  </si>
  <si>
    <t>PDU02-TOU09-AT322-CB1</t>
  </si>
  <si>
    <t>PDU01-TOU04-BL412-CB1</t>
  </si>
  <si>
    <t>PDU05-TOU05-BP115-CB2</t>
  </si>
  <si>
    <t>PDU05-TOU10-AT226-CB2</t>
    <phoneticPr fontId="4" type="noConversion"/>
  </si>
  <si>
    <t>PDU02-TOU08-AT320-CB1</t>
  </si>
  <si>
    <t>PDU01-TOU03-BL411-CB2</t>
  </si>
  <si>
    <t>PDU05-TOU04-BP114-CB2</t>
  </si>
  <si>
    <t>PDU05-TOU09-AT224-CB2</t>
    <phoneticPr fontId="4" type="noConversion"/>
  </si>
  <si>
    <t>PDU02-TOU07-AT319-CB2</t>
  </si>
  <si>
    <t>PDU01-TOU02-BL409-CB2</t>
  </si>
  <si>
    <t>PDU05-TOU04-BP113-CB1</t>
  </si>
  <si>
    <t>PDU05-TOU09-AT223-CB1</t>
    <phoneticPr fontId="4" type="noConversion"/>
  </si>
  <si>
    <t>PDU02-TOU05-AT315-CB2</t>
  </si>
  <si>
    <t>PDU01-TOU02-BL408-CB1</t>
  </si>
  <si>
    <t>PDU05-TOU03-BP112-CB2</t>
  </si>
  <si>
    <t>PDU05-TOU08-AT221-CB1</t>
    <phoneticPr fontId="4" type="noConversion"/>
  </si>
  <si>
    <t>PDU02-TOU05-AT314-CB1</t>
  </si>
  <si>
    <t>PDU01-TOU01-BL406-CB2</t>
  </si>
  <si>
    <t>PDU05-TOU03-BP111-CB1</t>
  </si>
  <si>
    <t>PDU05-TOU07-AT220-CB2</t>
    <phoneticPr fontId="4" type="noConversion"/>
  </si>
  <si>
    <t>PDU02-TOU04-AT312-CB1</t>
  </si>
  <si>
    <t>PDU01-TOU01-BL405-CB1</t>
  </si>
  <si>
    <t>PDU05-TOU02-BP110-CB2</t>
  </si>
  <si>
    <t>PDU05-TOU05-AT216-CB2</t>
    <phoneticPr fontId="4" type="noConversion"/>
  </si>
  <si>
    <t>PDU02-TOU03-AT311-CB2</t>
  </si>
  <si>
    <t>PDU05-TOU02-BP109-CB1</t>
  </si>
  <si>
    <t>PDU05-TOU05-AT215-CB1</t>
    <phoneticPr fontId="4" type="noConversion"/>
  </si>
  <si>
    <t>PDU02-TOU02-AT309-CB2</t>
  </si>
  <si>
    <t>PDU02-TOU11-BL426-CB1</t>
  </si>
  <si>
    <t>PDU05-TOU01-BP108-CB2</t>
  </si>
  <si>
    <t>PDU05-TOU04-AT213-CB1</t>
    <phoneticPr fontId="4" type="noConversion"/>
  </si>
  <si>
    <t>PDU02-TOU02-AT308-CB1</t>
  </si>
  <si>
    <t>PDU02-TOU10-BL425-CB2</t>
  </si>
  <si>
    <t>PDU05-TOU03-AT212-CB2</t>
    <phoneticPr fontId="4" type="noConversion"/>
  </si>
  <si>
    <t>PDU02-TOU01-AT306-CB2</t>
  </si>
  <si>
    <t>PDU02-TOU09-BL423-CB2</t>
  </si>
  <si>
    <t>PDU06-TOU11-BP128-CB2</t>
  </si>
  <si>
    <t>PDU05-TOU02-AT210-CB2</t>
    <phoneticPr fontId="4" type="noConversion"/>
  </si>
  <si>
    <t>PDU02-TOU01-AT305-CB1</t>
  </si>
  <si>
    <t>PDU02-TOU09-BL422-CB1</t>
  </si>
  <si>
    <t>PDU06-TOU11-BP127-CB1</t>
  </si>
  <si>
    <t>PDU05-TOU02-AT209-CB1</t>
    <phoneticPr fontId="4" type="noConversion"/>
  </si>
  <si>
    <t>PDU02-TOU08-BL420-CB1</t>
  </si>
  <si>
    <t>PDU06-TOU10-BP125-CB1</t>
  </si>
  <si>
    <t>PDU05-TOU01-AT207-CB2</t>
    <phoneticPr fontId="4" type="noConversion"/>
  </si>
  <si>
    <t>PDU01-TOU11-AX327-CB2</t>
  </si>
  <si>
    <t>PDU02-TOU07-BL419-CB2</t>
  </si>
  <si>
    <t>PDU06-TOU09-BP124-CB2</t>
  </si>
  <si>
    <t>PDU05-TOU01-AT206-CB1</t>
    <phoneticPr fontId="4" type="noConversion"/>
  </si>
  <si>
    <t>PDU01-TOU11-AX326-CB1</t>
  </si>
  <si>
    <t>PDU02-TOU05-BL415-CB2</t>
  </si>
  <si>
    <t>PDU06-TOU08-BP122-CB2</t>
  </si>
  <si>
    <t>PDU01-TOU10-AX324-CB1</t>
  </si>
  <si>
    <t>PDU02-TOU05-BL414-CB1</t>
  </si>
  <si>
    <t>PDU06-TOU08-BP121-CB1</t>
  </si>
  <si>
    <t>PDU06-TOU11-AT227-CB1</t>
    <phoneticPr fontId="4" type="noConversion"/>
  </si>
  <si>
    <t>PDU01-TOU09-AX323-CB2</t>
  </si>
  <si>
    <t>PDU02-TOU04-BL412-CB1</t>
  </si>
  <si>
    <t>PDU06-TOU07-BP119-CB1</t>
  </si>
  <si>
    <t>PDU06-TOU10-AT226-CB2</t>
    <phoneticPr fontId="4" type="noConversion"/>
  </si>
  <si>
    <t>PDU01-TOU08-AX321-CB2</t>
  </si>
  <si>
    <t>PDU02-TOU03-BL411-CB2</t>
  </si>
  <si>
    <t>PDU06-TOU06-BP117-CB1</t>
  </si>
  <si>
    <t>PDU06-TOU09-AT224-CB2</t>
    <phoneticPr fontId="4" type="noConversion"/>
  </si>
  <si>
    <t>PDU01-TOU08-AX320-CB1</t>
  </si>
  <si>
    <t>PDU02-TOU02-BL409-CB2</t>
  </si>
  <si>
    <t>PDU06-TOU05-BP116-CB1</t>
  </si>
  <si>
    <t>PDU06-TOU09-AT223-CB1</t>
    <phoneticPr fontId="4" type="noConversion"/>
  </si>
  <si>
    <t>PDU01-TOU07-AX318-CB1</t>
  </si>
  <si>
    <t>PDU02-TOU02-BL408-CB1</t>
  </si>
  <si>
    <t>PDU06-TOU05-BP115-CB2</t>
  </si>
  <si>
    <t>PDU06-TOU08-AT221-CB1</t>
    <phoneticPr fontId="4" type="noConversion"/>
  </si>
  <si>
    <t>PDU01-TOU05-AX314-CB1</t>
  </si>
  <si>
    <t>PDU02-TOU01-BL406-CB2</t>
  </si>
  <si>
    <t>PDU06-TOU04-BP114-CB2</t>
  </si>
  <si>
    <t>PDU06-TOU07-AT220-CB2</t>
    <phoneticPr fontId="4" type="noConversion"/>
  </si>
  <si>
    <t>PDU01-TOU04-AX313-CB2</t>
  </si>
  <si>
    <t>PDU02-TOU01-BL405-CB1</t>
  </si>
  <si>
    <t>PDU06-TOU04-BP113-CB1</t>
  </si>
  <si>
    <t>PDU06-TOU05-AT216-CB2</t>
    <phoneticPr fontId="4" type="noConversion"/>
  </si>
  <si>
    <t>PDU01-TOU03-AX311-CB2</t>
  </si>
  <si>
    <t>PDU06-TOU03-BP112-CB2</t>
  </si>
  <si>
    <t>PDU06-TOU05-AT215-CB1</t>
    <phoneticPr fontId="4" type="noConversion"/>
  </si>
  <si>
    <t>PDU01-TOU03-AX310-CB1</t>
  </si>
  <si>
    <t>PDU01-TOU11-BP427-CB2</t>
  </si>
  <si>
    <t>PDU06-TOU03-BP111-CB1</t>
  </si>
  <si>
    <t>PDU06-TOU04-AT213-CB1</t>
    <phoneticPr fontId="4" type="noConversion"/>
  </si>
  <si>
    <t>PDU01-TOU02-AX308-CB2</t>
  </si>
  <si>
    <t>PDU01-TOU11-BP426-CB1</t>
  </si>
  <si>
    <t>PDU06-TOU02-BP110-CB2</t>
  </si>
  <si>
    <t>PDU06-TOU03-AT212-CB2</t>
    <phoneticPr fontId="4" type="noConversion"/>
  </si>
  <si>
    <t>PDU01-TOU02-AX307-CB1</t>
  </si>
  <si>
    <t>PDU01-TOU10-BP424-CB1</t>
  </si>
  <si>
    <t>PDU06-TOU02-BP109-CB1</t>
    <phoneticPr fontId="4" type="noConversion"/>
  </si>
  <si>
    <t>PDU06-TOU02-AT210-CB2</t>
    <phoneticPr fontId="4" type="noConversion"/>
  </si>
  <si>
    <t>PDU01-TOU01-AX305-CB1</t>
  </si>
  <si>
    <t>PDU01-TOU09-BP423-CB2</t>
  </si>
  <si>
    <t>PDU06-TOU01-BP108-CB2</t>
    <phoneticPr fontId="4" type="noConversion"/>
  </si>
  <si>
    <t>PDU06-TOU02-AT209-CB1</t>
    <phoneticPr fontId="4" type="noConversion"/>
  </si>
  <si>
    <t>PDU01-TOU08-BP421-CB2</t>
  </si>
  <si>
    <t>PDU06-TOU01-AT207-CB2</t>
    <phoneticPr fontId="4" type="noConversion"/>
  </si>
  <si>
    <t>PDU02-TOU11-AX327-CB2</t>
  </si>
  <si>
    <t>PDU01-TOU08-BP420-CB1</t>
  </si>
  <si>
    <t>PDU05-TOU11-BU128-CB2</t>
  </si>
  <si>
    <t>PDU06-TOU01-AT206-CB1</t>
    <phoneticPr fontId="4" type="noConversion"/>
  </si>
  <si>
    <t>PDU02-TOU11-AX326-CB1</t>
  </si>
  <si>
    <t>PDU01-TOU05-BP414-CB1</t>
  </si>
  <si>
    <t>PDU05-TOU11-BU127-CB1</t>
  </si>
  <si>
    <t>PDU02-TOU10-AX324-CB1</t>
  </si>
  <si>
    <t>PDU01-TOU04-BP413-CB2</t>
  </si>
  <si>
    <t>PDU05-TOU10-BU126-CB2</t>
  </si>
  <si>
    <t>PDU03-TOU11-AX228-CB2</t>
    <phoneticPr fontId="4" type="noConversion"/>
  </si>
  <si>
    <t>PDU02-TOU09-AX323-CB2</t>
  </si>
  <si>
    <t>PDU01-TOU03-BP411-CB2</t>
  </si>
  <si>
    <t>PDU05-TOU10-BU125-CB1</t>
  </si>
  <si>
    <t>PDU03-TOU11-AX227-CB1</t>
    <phoneticPr fontId="4" type="noConversion"/>
  </si>
  <si>
    <t>PDU02-TOU08-AX321-CB2</t>
  </si>
  <si>
    <t>PDU01-TOU03-BP410-CB1</t>
  </si>
  <si>
    <t>PDU05-TOU09-BU124-CB2</t>
  </si>
  <si>
    <t>PDU03-TOU10-AX225-CB1</t>
    <phoneticPr fontId="4" type="noConversion"/>
  </si>
  <si>
    <t>PDU02-TOU08-AX320-CB1</t>
  </si>
  <si>
    <t>PDU01-TOU02-BP408-CB2</t>
  </si>
  <si>
    <t>PDU05-TOU09-BU123-CB1</t>
  </si>
  <si>
    <t>PDU03-TOU09-AX224-CB2</t>
    <phoneticPr fontId="4" type="noConversion"/>
  </si>
  <si>
    <t>PDU02-TOU07-AX318-CB1</t>
  </si>
  <si>
    <t>PDU01-TOU02-BP407-CB1</t>
  </si>
  <si>
    <t>PDU05-TOU08-BU122-CB2</t>
  </si>
  <si>
    <t>PDU03-TOU08-AX222-CB2</t>
    <phoneticPr fontId="4" type="noConversion"/>
  </si>
  <si>
    <t>PDU02-TOU05-AX314-CB1</t>
  </si>
  <si>
    <t>PDU01-TOU01-BP405-CB1</t>
  </si>
  <si>
    <t>PDU05-TOU08-BU121-CB1</t>
  </si>
  <si>
    <t>PDU03-TOU08-AX221-CB1</t>
    <phoneticPr fontId="4" type="noConversion"/>
  </si>
  <si>
    <t>PDU02-TOU04-AX313-CB2</t>
  </si>
  <si>
    <t>PDU05-TOU07-BU120-CB2</t>
  </si>
  <si>
    <t>PDU03-TOU07-AX219-CB1</t>
    <phoneticPr fontId="4" type="noConversion"/>
  </si>
  <si>
    <t>PDU02-TOU03-AX311-CB2</t>
  </si>
  <si>
    <t>PDU02-TOU11-BP427-CB2</t>
  </si>
  <si>
    <t>PDU05-TOU07-BU119-CB1</t>
  </si>
  <si>
    <t>PDU03-TOU05-AX215-CB1</t>
    <phoneticPr fontId="4" type="noConversion"/>
  </si>
  <si>
    <t>PDU02-TOU03-AX310-CB1</t>
  </si>
  <si>
    <t>PDU02-TOU11-BP426-CB1</t>
  </si>
  <si>
    <t>PDU05-TOU05-BU116-CB2</t>
  </si>
  <si>
    <t>PDU03-TOU04-AX214-CB2</t>
    <phoneticPr fontId="4" type="noConversion"/>
  </si>
  <si>
    <t>PDU02-TOU02-AX308-CB2</t>
  </si>
  <si>
    <t>PDU02-TOU10-BP424-CB1</t>
  </si>
  <si>
    <t>PDU05-TOU05-BU115-CB1</t>
  </si>
  <si>
    <t>PDU03-TOU03-AX212-CB2</t>
    <phoneticPr fontId="4" type="noConversion"/>
  </si>
  <si>
    <t>PDU02-TOU02-AX307-CB1</t>
  </si>
  <si>
    <t>PDU02-TOU09-BP423-CB2</t>
  </si>
  <si>
    <t>PDU05-TOU04-BU114-CB2</t>
  </si>
  <si>
    <t>PDU03-TOU03-AX211-CB1</t>
    <phoneticPr fontId="4" type="noConversion"/>
  </si>
  <si>
    <t>PDU02-TOU01-AX305-CB1</t>
  </si>
  <si>
    <t>PDU02-TOU08-BP421-CB2</t>
  </si>
  <si>
    <t>PDU05-TOU04-BU113-CB1</t>
  </si>
  <si>
    <t>PDU03-TOU02-AX209-CB2</t>
    <phoneticPr fontId="4" type="noConversion"/>
  </si>
  <si>
    <t>PDU02-TOU08-BP420-CB1</t>
  </si>
  <si>
    <t>PDU05-TOU03-BU112-CB2</t>
  </si>
  <si>
    <t>PDU03-TOU02-AX208-CB1</t>
    <phoneticPr fontId="4" type="noConversion"/>
  </si>
  <si>
    <t>PDU03-TOU11-BC326-CB1</t>
  </si>
  <si>
    <t>PDU02-TOU05-BP414-CB1</t>
  </si>
  <si>
    <t>PDU05-TOU03-BU111-CB1</t>
  </si>
  <si>
    <t>PDU03-TOU01-AX206-CB1</t>
    <phoneticPr fontId="4" type="noConversion"/>
  </si>
  <si>
    <t>PDU03-TOU10-BC325-CB2</t>
  </si>
  <si>
    <t>PDU02-TOU04-BP413-CB2</t>
  </si>
  <si>
    <t>PDU05-TOU02-BU110-CB2</t>
  </si>
  <si>
    <t>PDU03-TOU09-BC323-CB2</t>
  </si>
  <si>
    <t>PDU02-TOU03-BP411-CB2</t>
  </si>
  <si>
    <t>PDU05-TOU02-BU109-CB1</t>
  </si>
  <si>
    <t>PDU04-TOU11-AX228-CB2</t>
  </si>
  <si>
    <t>PDU03-TOU09-BC322-CB1</t>
  </si>
  <si>
    <t>PDU02-TOU03-BP410-CB1</t>
  </si>
  <si>
    <t>PDU05-TOU01-BU108-CB2</t>
  </si>
  <si>
    <t>PDU04-TOU11-AX227-CB1</t>
    <phoneticPr fontId="4" type="noConversion"/>
  </si>
  <si>
    <t>PDU03-TOU08-BC320-CB1</t>
  </si>
  <si>
    <t>PDU02-TOU02-BP408-CB2</t>
  </si>
  <si>
    <t>PDU05-TOU01-BU107-CB1</t>
  </si>
  <si>
    <t>PDU04-TOU10-AX225-CB1</t>
    <phoneticPr fontId="4" type="noConversion"/>
  </si>
  <si>
    <t>PDU03-TOU07-BC319-CB2</t>
  </si>
  <si>
    <t>PDU02-TOU02-BP407-CB1</t>
  </si>
  <si>
    <t>PDU04-TOU09-AX224-CB2</t>
    <phoneticPr fontId="4" type="noConversion"/>
  </si>
  <si>
    <t>PDU03-TOU05-BC315-CB2</t>
  </si>
  <si>
    <t>PDU02-TOU01-BP405-CB1</t>
  </si>
  <si>
    <t>PDU06-TOU11-BU128-CB2</t>
  </si>
  <si>
    <t>PDU04-TOU08-AX222-CB2</t>
    <phoneticPr fontId="4" type="noConversion"/>
  </si>
  <si>
    <t>PDU03-TOU05-BC314-CB1</t>
  </si>
  <si>
    <t>PDU06-TOU11-BU127-CB1</t>
  </si>
  <si>
    <t>PDU04-TOU08-AX221-CB1</t>
    <phoneticPr fontId="4" type="noConversion"/>
  </si>
  <si>
    <t>PDU03-TOU04-BC312-CB1</t>
  </si>
  <si>
    <t>PDU01-TOU11-BU426-CB1</t>
  </si>
  <si>
    <t>PDU06-TOU10-BU126-CB2</t>
  </si>
  <si>
    <t>PDU04-TOU07-AX219-CB1</t>
    <phoneticPr fontId="4" type="noConversion"/>
  </si>
  <si>
    <t>PDU03-TOU03-BC311-CB2</t>
  </si>
  <si>
    <t>PDU01-TOU10-BU425-CB2</t>
  </si>
  <si>
    <t>PDU06-TOU10-BU125-CB1</t>
  </si>
  <si>
    <t>PDU04-TOU05-AX215-CB1</t>
    <phoneticPr fontId="4" type="noConversion"/>
  </si>
  <si>
    <t>PDU03-TOU02-BC309-CB2</t>
  </si>
  <si>
    <t>PDU01-TOU09-BU423-CB2</t>
  </si>
  <si>
    <t>PDU06-TOU09-BU124-CB2</t>
  </si>
  <si>
    <t>PDU04-TOU04-AX214-CB2</t>
    <phoneticPr fontId="4" type="noConversion"/>
  </si>
  <si>
    <t>PDU03-TOU02-BC308-CB1</t>
  </si>
  <si>
    <t>PDU01-TOU09-BU422-CB1</t>
  </si>
  <si>
    <t>PDU06-TOU09-BU123-CB1</t>
  </si>
  <si>
    <t>PDU04-TOU03-AX212-CB2</t>
    <phoneticPr fontId="4" type="noConversion"/>
  </si>
  <si>
    <t>PDU03-TOU01-BC306-CB2</t>
  </si>
  <si>
    <t>PDU01-TOU08-BU420-CB1</t>
  </si>
  <si>
    <t>PDU06-TOU08-BU122-CB2</t>
  </si>
  <si>
    <t>PDU04-TOU03-AX211-CB1</t>
    <phoneticPr fontId="4" type="noConversion"/>
  </si>
  <si>
    <t>PDU03-TOU01-BC305-CB1</t>
  </si>
  <si>
    <t>PDU01-TOU07-BU419-CB2</t>
  </si>
  <si>
    <t>PDU06-TOU08-BU121-CB1</t>
  </si>
  <si>
    <t>PDU04-TOU02-AX209-CB2</t>
    <phoneticPr fontId="4" type="noConversion"/>
  </si>
  <si>
    <t>PDU01-TOU05-BU415-CB2</t>
  </si>
  <si>
    <t>PDU06-TOU07-BU120-CB2</t>
  </si>
  <si>
    <t>PDU04-TOU02-AX208-CB1</t>
    <phoneticPr fontId="4" type="noConversion"/>
  </si>
  <si>
    <t>PDU04-TOU11-BC326-CB1</t>
  </si>
  <si>
    <t>PDU01-TOU05-BU414-CB1</t>
  </si>
  <si>
    <t>PDU06-TOU07-BU119-CB1</t>
  </si>
  <si>
    <t>PDU04-TOU01-AX206-CB1</t>
    <phoneticPr fontId="4" type="noConversion"/>
  </si>
  <si>
    <t>PDU04-TOU10-BC325-CB2</t>
  </si>
  <si>
    <t>PDU01-TOU04-BU412-CB1</t>
  </si>
  <si>
    <t>PDU06-TOU05-BU116-CB2</t>
  </si>
  <si>
    <t>PDU04-TOU09-BC323-CB2</t>
  </si>
  <si>
    <t>PDU01-TOU03-BU411-CB2</t>
  </si>
  <si>
    <t>PDU06-TOU05-BU115-CB1</t>
  </si>
  <si>
    <t>PDU03-TOU11-BC227-CB1</t>
    <phoneticPr fontId="4" type="noConversion"/>
  </si>
  <si>
    <t>PDU04-TOU09-BC322-CB1</t>
  </si>
  <si>
    <t>PDU01-TOU02-BU409-CB2</t>
  </si>
  <si>
    <t>PDU06-TOU04-BU114-CB2</t>
  </si>
  <si>
    <t>PDU03-TOU10-BC226-CB2</t>
    <phoneticPr fontId="4" type="noConversion"/>
  </si>
  <si>
    <t>PDU04-TOU08-BC320-CB1</t>
  </si>
  <si>
    <t>PDU01-TOU02-BU408-CB1</t>
  </si>
  <si>
    <t>PDU06-TOU04-BU113-CB1</t>
  </si>
  <si>
    <t>PDU03-TOU09-BC224-CB2</t>
    <phoneticPr fontId="4" type="noConversion"/>
  </si>
  <si>
    <t>PDU04-TOU07-BC319-CB2</t>
  </si>
  <si>
    <t>PDU01-TOU01-BU406-CB2</t>
  </si>
  <si>
    <t>PDU06-TOU03-BU112-CB2</t>
  </si>
  <si>
    <t>PDU03-TOU09-BC223-CB1</t>
    <phoneticPr fontId="4" type="noConversion"/>
  </si>
  <si>
    <t>PDU04-TOU05-BC315-CB2</t>
  </si>
  <si>
    <t>PDU01-TOU01-BU405-CB1</t>
  </si>
  <si>
    <t>PDU06-TOU03-BU111-CB1</t>
  </si>
  <si>
    <t>PDU03-TOU08-BC221-CB1</t>
    <phoneticPr fontId="4" type="noConversion"/>
  </si>
  <si>
    <t>PDU04-TOU05-BC314-CB1</t>
  </si>
  <si>
    <t>PDU06-TOU02-BU110-CB2</t>
  </si>
  <si>
    <t>PDU03-TOU07-BC220-CB2</t>
    <phoneticPr fontId="4" type="noConversion"/>
  </si>
  <si>
    <t>PDU04-TOU04-BC312-CB1</t>
  </si>
  <si>
    <t>PDU02-TOU11-BU426-CB1</t>
  </si>
  <si>
    <t>PDU06-TOU02-BU109-CB1</t>
  </si>
  <si>
    <t>PDU03-TOU05-BC216-CB2</t>
    <phoneticPr fontId="4" type="noConversion"/>
  </si>
  <si>
    <t>PDU04-TOU03-BC311-CB2</t>
  </si>
  <si>
    <t>PDU02-TOU10-BU425-CB2</t>
  </si>
  <si>
    <t>PDU06-TOU01-BU108-CB2</t>
  </si>
  <si>
    <t>PDU03-TOU05-BC215-CB1</t>
    <phoneticPr fontId="4" type="noConversion"/>
  </si>
  <si>
    <t>PDU04-TOU02-BC309-CB2</t>
  </si>
  <si>
    <t>PDU02-TOU09-BU423-CB2</t>
  </si>
  <si>
    <t>PDU06-TOU01-BU107-CB1</t>
  </si>
  <si>
    <t>PDU03-TOU04-BC213-CB1</t>
    <phoneticPr fontId="4" type="noConversion"/>
  </si>
  <si>
    <t>PDU04-TOU02-BC308-CB1</t>
  </si>
  <si>
    <t>PDU02-TOU09-BU422-CB1</t>
  </si>
  <si>
    <t>PDU03-TOU03-BC212-CB2</t>
    <phoneticPr fontId="4" type="noConversion"/>
  </si>
  <si>
    <t>PDU04-TOU01-BC306-CB2</t>
  </si>
  <si>
    <t>PDU02-TOU08-BU420-CB1</t>
  </si>
  <si>
    <t>PDU03-TOU02-BC210-CB2</t>
    <phoneticPr fontId="4" type="noConversion"/>
  </si>
  <si>
    <t>PDU04-TOU01-BC305-CB1</t>
  </si>
  <si>
    <t>PDU02-TOU07-BU419-CB2</t>
  </si>
  <si>
    <t>PDU03-TOU09-BG123-CB1</t>
  </si>
  <si>
    <t>PDU03-TOU02-BC209-CB1</t>
    <phoneticPr fontId="4" type="noConversion"/>
  </si>
  <si>
    <t>PDU02-TOU05-BU415-CB2</t>
  </si>
  <si>
    <t>PDU03-TOU08-BG122-CB2</t>
  </si>
  <si>
    <t>PDU03-TOU01-BC207-CB2</t>
    <phoneticPr fontId="4" type="noConversion"/>
  </si>
  <si>
    <t>PDU03-TOU11-BG327-CB2</t>
  </si>
  <si>
    <t>PDU02-TOU05-BU414-CB1</t>
  </si>
  <si>
    <t>PDU03-TOU08-BG121-CB1</t>
  </si>
  <si>
    <t>PDU03-TOU01-BC206-CB1</t>
    <phoneticPr fontId="4" type="noConversion"/>
  </si>
  <si>
    <t>PDU03-TOU11-BG326-CB1</t>
  </si>
  <si>
    <t>PDU02-TOU04-BU412-CB1</t>
  </si>
  <si>
    <t>PDU03-TOU07-BG120-CB2</t>
  </si>
  <si>
    <t>PDU03-TOU10-BG324-CB1</t>
  </si>
  <si>
    <t>PDU02-TOU03-BU411-CB2</t>
  </si>
  <si>
    <t>PDU03-TOU07-BG119-CB1</t>
  </si>
  <si>
    <t>PDU04-TOU11-BC227-CB1</t>
    <phoneticPr fontId="4" type="noConversion"/>
  </si>
  <si>
    <t>PDU03-TOU09-BG323-CB2</t>
  </si>
  <si>
    <t>PDU02-TOU02-BU409-CB2</t>
  </si>
  <si>
    <t>PDU03-TOU05-BG116-CB2</t>
  </si>
  <si>
    <t>PDU04-TOU10-BC226-CB2</t>
    <phoneticPr fontId="4" type="noConversion"/>
  </si>
  <si>
    <t>PDU03-TOU08-BG321-CB2</t>
  </si>
  <si>
    <t>PDU02-TOU02-BU408-CB1</t>
  </si>
  <si>
    <t>PDU03-TOU05-BG115-CB1</t>
  </si>
  <si>
    <t>PDU04-TOU09-BC224-CB2</t>
    <phoneticPr fontId="4" type="noConversion"/>
  </si>
  <si>
    <t>PDU03-TOU08-BG320-CB1</t>
  </si>
  <si>
    <t>PDU02-TOU01-BU406-CB2</t>
  </si>
  <si>
    <t>PDU03-TOU04-BG114-CB2</t>
    <phoneticPr fontId="4" type="noConversion"/>
  </si>
  <si>
    <t>PDU04-TOU09-BC223-CB1</t>
    <phoneticPr fontId="4" type="noConversion"/>
  </si>
  <si>
    <t>PDU03-TOU07-BG318-CB1</t>
  </si>
  <si>
    <t>PDU02-TOU01-BU405-CB1</t>
  </si>
  <si>
    <t>PDU03-TOU04-BG113-CB1</t>
  </si>
  <si>
    <t>PDU04-TOU08-BC221-CB1</t>
    <phoneticPr fontId="4" type="noConversion"/>
  </si>
  <si>
    <t>PDU03-TOU05-BG314-CB1</t>
  </si>
  <si>
    <t>PDU03-TOU03-BG112-CB2</t>
  </si>
  <si>
    <t>PDU04-TOU07-BC220-CB2</t>
    <phoneticPr fontId="4" type="noConversion"/>
  </si>
  <si>
    <t>PDU03-TOU04-BG313-CB2</t>
  </si>
  <si>
    <t>PDU05-TOU11-AK426-CB2</t>
  </si>
  <si>
    <t>PDU03-TOU03-BG111-CB1</t>
  </si>
  <si>
    <t>PDU04-TOU05-BC216-CB2</t>
    <phoneticPr fontId="4" type="noConversion"/>
  </si>
  <si>
    <t>PDU03-TOU03-BG311-CB2</t>
  </si>
  <si>
    <t>PDU05-TOU10-AK425-CB1</t>
  </si>
  <si>
    <t>PDU03-TOU02-BG110-CB2</t>
  </si>
  <si>
    <t>PDU04-TOU05-BC215-CB1</t>
    <phoneticPr fontId="4" type="noConversion"/>
  </si>
  <si>
    <t>PDU03-TOU03-BG310-CB1</t>
  </si>
  <si>
    <t>PDU05-TOU10-AK424-CB2</t>
    <phoneticPr fontId="4" type="noConversion"/>
  </si>
  <si>
    <t>PDU03-TOU02-BG109-CB1</t>
  </si>
  <si>
    <t>PDU04-TOU04-BC213-CB1</t>
    <phoneticPr fontId="4" type="noConversion"/>
  </si>
  <si>
    <t>PDU03-TOU02-BG308-CB2</t>
  </si>
  <si>
    <t>PDU05-TOU09-AK423-CB1</t>
    <phoneticPr fontId="4" type="noConversion"/>
  </si>
  <si>
    <t>PDU03-TOU01-BG108-CB2</t>
  </si>
  <si>
    <t>PDU04-TOU03-BC212-CB2</t>
    <phoneticPr fontId="4" type="noConversion"/>
  </si>
  <si>
    <t>PDU03-TOU02-BG307-CB1</t>
  </si>
  <si>
    <t>PDU05-TOU09-AK422-CB2</t>
    <phoneticPr fontId="4" type="noConversion"/>
  </si>
  <si>
    <t>PDU03-TOU01-BG107-CB1</t>
  </si>
  <si>
    <t>PDU04-TOU02-BC210-CB2</t>
    <phoneticPr fontId="4" type="noConversion"/>
  </si>
  <si>
    <t>PDU03-TOU01-BG305-CB1</t>
  </si>
  <si>
    <t>PDU05-TOU08-AK421-CB1</t>
    <phoneticPr fontId="4" type="noConversion"/>
  </si>
  <si>
    <t>　</t>
  </si>
  <si>
    <t>PDU04-TOU02-BC209-CB1</t>
    <phoneticPr fontId="4" type="noConversion"/>
  </si>
  <si>
    <t>PDU05-TOU08-AK420-CB2</t>
    <phoneticPr fontId="4" type="noConversion"/>
  </si>
  <si>
    <t>PDU04-TOU09-BG123-CB1</t>
  </si>
  <si>
    <t>PDU04-TOU01-BC207-CB2</t>
    <phoneticPr fontId="4" type="noConversion"/>
  </si>
  <si>
    <t>PDU04-TOU11-BG327-CB2</t>
  </si>
  <si>
    <t>PDU05-TOU07-AK419-CB1</t>
    <phoneticPr fontId="4" type="noConversion"/>
  </si>
  <si>
    <t>PDU04-TOU08-BG122-CB2</t>
  </si>
  <si>
    <t>PDU04-TOU01-BC206-CB1</t>
    <phoneticPr fontId="4" type="noConversion"/>
  </si>
  <si>
    <t>PDU04-TOU11-BG326-CB1</t>
  </si>
  <si>
    <t>PDU05-TOU07-AK418-CB2</t>
    <phoneticPr fontId="4" type="noConversion"/>
  </si>
  <si>
    <t>PDU04-TOU08-BG121-CB1</t>
  </si>
  <si>
    <t>PDU04-TOU10-BG324-CB1</t>
  </si>
  <si>
    <t>PDU05-TOU05-AK415-CB2</t>
  </si>
  <si>
    <t>PDU04-TOU07-BG120-CB2</t>
  </si>
  <si>
    <t>PDU03-TOU11-BG228-CB2</t>
    <phoneticPr fontId="4" type="noConversion"/>
  </si>
  <si>
    <t>PDU04-TOU09-BG323-CB2</t>
  </si>
  <si>
    <t>PDU05-TOU05-AK414-CB1</t>
  </si>
  <si>
    <t>PDU04-TOU07-BG119-CB1</t>
  </si>
  <si>
    <r>
      <t>PDU03-TOU</t>
    </r>
    <r>
      <rPr>
        <sz val="11"/>
        <rFont val="맑은 고딕"/>
        <family val="2"/>
        <charset val="129"/>
        <scheme val="minor"/>
      </rPr>
      <t>11-BG227-CB1</t>
    </r>
    <phoneticPr fontId="4" type="noConversion"/>
  </si>
  <si>
    <t>PDU04-TOU08-BG321-CB2</t>
  </si>
  <si>
    <t>PDU05-TOU04-AK412-CB1</t>
  </si>
  <si>
    <t>PDU04-TOU05-BG116-CB2</t>
  </si>
  <si>
    <t>PDU03-TOU10-BG225-CB1</t>
    <phoneticPr fontId="4" type="noConversion"/>
  </si>
  <si>
    <t>PDU04-TOU08-BG320-CB1</t>
  </si>
  <si>
    <t>PDU05-TOU03-AK411-CB2</t>
  </si>
  <si>
    <t>PDU04-TOU05-BG115-CB1</t>
  </si>
  <si>
    <t>PDU03-TOU09-BG224-CB2</t>
    <phoneticPr fontId="4" type="noConversion"/>
  </si>
  <si>
    <t>PDU04-TOU07-BG318-CB1</t>
  </si>
  <si>
    <t>PDU05-TOU02-AK409-CB2</t>
  </si>
  <si>
    <t>PDU04-TOU04-BG114-CB2</t>
    <phoneticPr fontId="4" type="noConversion"/>
  </si>
  <si>
    <t>PDU03-TOU08-BG222-CB2</t>
    <phoneticPr fontId="4" type="noConversion"/>
  </si>
  <si>
    <t>PDU04-TOU05-BG314-CB1</t>
  </si>
  <si>
    <t>PDU05-TOU02-AK408-CB1</t>
  </si>
  <si>
    <t>PDU04-TOU04-BG113-CB1</t>
  </si>
  <si>
    <t>PDU03-TOU08-BG221-CB1</t>
    <phoneticPr fontId="4" type="noConversion"/>
  </si>
  <si>
    <t>PDU04-TOU04-BG313-CB2</t>
  </si>
  <si>
    <t>PDU05-TOU01-AK406-CB2</t>
  </si>
  <si>
    <t>PDU04-TOU03-BG112-CB2</t>
  </si>
  <si>
    <t>PDU03-TOU07-BG219CB1</t>
    <phoneticPr fontId="4" type="noConversion"/>
  </si>
  <si>
    <t>PDU04-TOU03-BG311-CB2</t>
  </si>
  <si>
    <t>PDU05-TOU01-AK405-CB1</t>
  </si>
  <si>
    <t>PDU04-TOU03-BG111-CB1</t>
  </si>
  <si>
    <t>PDU03-TOU05-BG215-CB1</t>
    <phoneticPr fontId="4" type="noConversion"/>
  </si>
  <si>
    <t>PDU04-TOU03-BG310-CB1</t>
  </si>
  <si>
    <t>PDU04-TOU02-BG110-CB2</t>
  </si>
  <si>
    <t>PDU03-TOU04-BG214-CB2</t>
    <phoneticPr fontId="4" type="noConversion"/>
  </si>
  <si>
    <t>PDU04-TOU02-BG308-CB2</t>
  </si>
  <si>
    <t>PDU06-TOU11-AK426-CB2</t>
    <phoneticPr fontId="4" type="noConversion"/>
  </si>
  <si>
    <t>PDU04-TOU02-BG109-CB1</t>
  </si>
  <si>
    <t>PDU03-TOU03-BG212-CB2</t>
    <phoneticPr fontId="4" type="noConversion"/>
  </si>
  <si>
    <t>PDU04-TOU02-BG307-CB1</t>
  </si>
  <si>
    <t>PDU06-TOU10-AK425-CB1</t>
    <phoneticPr fontId="4" type="noConversion"/>
  </si>
  <si>
    <t>PDU04-TOU01-BG108-CB2</t>
  </si>
  <si>
    <t>PDU03-TOU03-BG211-CB1</t>
    <phoneticPr fontId="4" type="noConversion"/>
  </si>
  <si>
    <t>PDU04-TOU01-BG305-CB1</t>
  </si>
  <si>
    <t>PDU06-TOU10-AK424-CB2</t>
  </si>
  <si>
    <t>PDU04-TOU01-BG107-CB1</t>
  </si>
  <si>
    <t>PDU03-TOU02-BG209-CB2</t>
    <phoneticPr fontId="4" type="noConversion"/>
  </si>
  <si>
    <t>PDU06-TOU09-AK423-CB1</t>
  </si>
  <si>
    <t>PDU03-TOU02-BG208-CB1</t>
    <phoneticPr fontId="4" type="noConversion"/>
  </si>
  <si>
    <t>PDU03-TOU11-BL326-CB1</t>
  </si>
  <si>
    <t>PDU06-TOU09-AK422-CB2</t>
  </si>
  <si>
    <t>PDU03-TOU01-BG206-CB1</t>
    <phoneticPr fontId="4" type="noConversion"/>
  </si>
  <si>
    <t>PDU03-TOU10-BL325-CB2</t>
  </si>
  <si>
    <t>PDU06-TOU08-AK421-CB1</t>
  </si>
  <si>
    <t>PDU05-TOU11-BY128-CB2</t>
  </si>
  <si>
    <t>PDU03-TOU09-BL323-CB2</t>
  </si>
  <si>
    <t>PDU06-TOU08-AK420-CB2</t>
  </si>
  <si>
    <t>PDU05-TOU11-BY127-CB1</t>
  </si>
  <si>
    <t>PDU04-TOU11-BG228-CB2</t>
    <phoneticPr fontId="4" type="noConversion"/>
  </si>
  <si>
    <t>PDU03-TOU09-BL322-CB1</t>
  </si>
  <si>
    <t>PDU06-TOU07-AK419-CB1</t>
  </si>
  <si>
    <t>PDU05-TOU10-BY126-CB2</t>
  </si>
  <si>
    <r>
      <t>PDU04-TOU</t>
    </r>
    <r>
      <rPr>
        <sz val="11"/>
        <rFont val="맑은 고딕"/>
        <family val="2"/>
        <charset val="129"/>
        <scheme val="minor"/>
      </rPr>
      <t>11-BG227-CB1</t>
    </r>
    <phoneticPr fontId="4" type="noConversion"/>
  </si>
  <si>
    <t>PDU03-TOU08-BL320-CB1</t>
  </si>
  <si>
    <t>PDU06-TOU07-AK418-CB2</t>
  </si>
  <si>
    <t>PDU05-TOU10-BY125-CB1</t>
  </si>
  <si>
    <t>PDU04-TOU10-BG225-CB1</t>
    <phoneticPr fontId="4" type="noConversion"/>
  </si>
  <si>
    <t>PDU03-TOU07-BL319-CB2</t>
  </si>
  <si>
    <t>PDU06-TOU05-AK415-CB2</t>
  </si>
  <si>
    <t>PDU05-TOU09-BY124-CB2</t>
  </si>
  <si>
    <t>PDU04-TOU09-BG224-CB2</t>
    <phoneticPr fontId="4" type="noConversion"/>
  </si>
  <si>
    <t>PDU03-TOU05-BL315-CB2</t>
  </si>
  <si>
    <t>PDU06-TOU05-AK414-CB1</t>
  </si>
  <si>
    <t>PDU05-TOU09-BY123-CB1</t>
  </si>
  <si>
    <t>PDU04-TOU08-BG222-CB2</t>
    <phoneticPr fontId="4" type="noConversion"/>
  </si>
  <si>
    <t>PDU03-TOU05-BL314-CB1</t>
  </si>
  <si>
    <t>PDU06-TOU04-AK412-CB1</t>
  </si>
  <si>
    <t>PDU05-TOU08-BY122-CB2</t>
  </si>
  <si>
    <t>PDU04-TOU08-BG221-CB1</t>
    <phoneticPr fontId="4" type="noConversion"/>
  </si>
  <si>
    <t>PDU03-TOU04-BL312-CB1</t>
  </si>
  <si>
    <t>PDU06-TOU03-AK411-CB2</t>
  </si>
  <si>
    <t>PDU05-TOU08-BY121-CB1</t>
  </si>
  <si>
    <t>PDU04-TOU07-BG219CB1</t>
    <phoneticPr fontId="4" type="noConversion"/>
  </si>
  <si>
    <t>PDU03-TOU03-BL311-CB2</t>
  </si>
  <si>
    <t>PDU06-TOU02-AK409-CB2</t>
  </si>
  <si>
    <t>PDU05-TOU07-BY120-CB2</t>
  </si>
  <si>
    <t>PDU04-TOU05-BG215-CB1</t>
    <phoneticPr fontId="4" type="noConversion"/>
  </si>
  <si>
    <t>PDU03-TOU02-BL309-CB2</t>
  </si>
  <si>
    <t>PDU06-TOU02-AK408-CB1</t>
  </si>
  <si>
    <t>PDU05-TOU07-BY119-CB1</t>
  </si>
  <si>
    <t>PDU04-TOU04-BG214-CB2</t>
    <phoneticPr fontId="4" type="noConversion"/>
  </si>
  <si>
    <t>PDU03-TOU02-BL308-CB1</t>
  </si>
  <si>
    <t>PDU06-TOU01-AK406-CB2</t>
  </si>
  <si>
    <t>PDU05-TOU06-BY117-CB1</t>
  </si>
  <si>
    <t>PDU04-TOU03-BG212-CB2</t>
    <phoneticPr fontId="4" type="noConversion"/>
  </si>
  <si>
    <t>PDU03-TOU01-BL306-CB2</t>
  </si>
  <si>
    <t>PDU06-TOU01-AK405-CB1</t>
  </si>
  <si>
    <t>PDU05-TOU05-BY116-CB2</t>
  </si>
  <si>
    <t>PDU04-TOU03-BG211-CB1</t>
    <phoneticPr fontId="4" type="noConversion"/>
  </si>
  <si>
    <t>PDU03-TOU01-BL305-CB1</t>
  </si>
  <si>
    <t>PDU05-TOU05-BY115-CB1</t>
  </si>
  <si>
    <t>PDU04-TOU02-BG209-CB2</t>
    <phoneticPr fontId="4" type="noConversion"/>
  </si>
  <si>
    <t>PDU05-TOU11-AO427-CB2</t>
  </si>
  <si>
    <t>PDU05-TOU04-BY114-CB2</t>
  </si>
  <si>
    <t>PDU04-TOU02-BG208-CB1</t>
    <phoneticPr fontId="4" type="noConversion"/>
  </si>
  <si>
    <t>PDU04-TOU11-BL326-CB1</t>
  </si>
  <si>
    <t>PDU05-TOU11-AO426-CB1</t>
  </si>
  <si>
    <t>PDU05-TOU04-BY113-CB1</t>
  </si>
  <si>
    <t>PDU04-TOU01-BG206-CB1</t>
    <phoneticPr fontId="4" type="noConversion"/>
  </si>
  <si>
    <t>PDU04-TOU10-BL325-CB2</t>
  </si>
  <si>
    <t>PDU05-TOU10-AO424-CB1</t>
  </si>
  <si>
    <t>PDU05-TOU03-BY112-CB2</t>
  </si>
  <si>
    <t>PDU04-TOU09-BL323-CB2</t>
  </si>
  <si>
    <t>PDU05-TOU09-AO423-CB2</t>
  </si>
  <si>
    <t>PDU05-TOU03-BY111-CB1</t>
  </si>
  <si>
    <t>PDU01-TOU11-BL227-CB1</t>
    <phoneticPr fontId="4" type="noConversion"/>
  </si>
  <si>
    <t>PDU04-TOU09-BL322-CB1</t>
  </si>
  <si>
    <t>PDU05-TOU08-AO420-CB1</t>
  </si>
  <si>
    <t>PDU05-TOU02-BY110-CB2</t>
  </si>
  <si>
    <t>PDU01-TOU10-BL226-CB2</t>
    <phoneticPr fontId="4" type="noConversion"/>
  </si>
  <si>
    <t>PDU04-TOU08-BL320-CB1</t>
  </si>
  <si>
    <t>PDU05-TOU07-AO418-CB1</t>
  </si>
  <si>
    <t>PDU05-TOU02-BY109-CB1</t>
  </si>
  <si>
    <t>PDU01-TOU09-BL224-CB2</t>
    <phoneticPr fontId="4" type="noConversion"/>
  </si>
  <si>
    <t>PDU04-TOU07-BL319-CB2</t>
  </si>
  <si>
    <t>PDU05-TOU06-AO416-CB1</t>
  </si>
  <si>
    <t>PDU05-TOU01-BY108-CB2</t>
  </si>
  <si>
    <t>PDU01-TOU09-BL223-CB1</t>
    <phoneticPr fontId="4" type="noConversion"/>
  </si>
  <si>
    <t>PDU04-TOU05-BL315-CB2</t>
  </si>
  <si>
    <t>PDU05-TOU05-AO414-CB1</t>
  </si>
  <si>
    <t>PDU05-TOU01-BY107-CB1</t>
  </si>
  <si>
    <t>PDU01-TOU08-BL221-CB1</t>
    <phoneticPr fontId="4" type="noConversion"/>
  </si>
  <si>
    <t>PDU04-TOU05-BL314-CB1</t>
  </si>
  <si>
    <t>PDU05-TOU04-AO413-CB2</t>
  </si>
  <si>
    <t>PDU01-TOU07-BL220-CB2</t>
    <phoneticPr fontId="4" type="noConversion"/>
  </si>
  <si>
    <t>PDU04-TOU04-BL312-CB1</t>
  </si>
  <si>
    <t>PDU05-TOU03-AO411-CB2</t>
  </si>
  <si>
    <t>PDU06-TOU11-BY128-CB2</t>
  </si>
  <si>
    <t>PDU01-TOU05-BL216-CB2</t>
    <phoneticPr fontId="4" type="noConversion"/>
  </si>
  <si>
    <t>PDU04-TOU03-BL311-CB2</t>
  </si>
  <si>
    <t>PDU05-TOU03-AO410-CB1</t>
  </si>
  <si>
    <t>PDU06-TOU11-BY127-CB1</t>
  </si>
  <si>
    <t>PDU01-TOU05-BL215-CB1</t>
    <phoneticPr fontId="4" type="noConversion"/>
  </si>
  <si>
    <t>PDU04-TOU02-BL309-CB2</t>
  </si>
  <si>
    <t>PDU05-TOU02-AO408-CB1</t>
  </si>
  <si>
    <t>PDU06-TOU10-BY126-CB2</t>
  </si>
  <si>
    <t>PDU01-TOU04-BL213-CB1</t>
    <phoneticPr fontId="4" type="noConversion"/>
  </si>
  <si>
    <t>PDU04-TOU02-BL308-CB1</t>
  </si>
  <si>
    <t>PDU05-TOU01-AO407-CB2</t>
  </si>
  <si>
    <t>PDU06-TOU10-BY125-CB1</t>
  </si>
  <si>
    <t>PDU01-TOU03-BL212-CB2</t>
    <phoneticPr fontId="4" type="noConversion"/>
  </si>
  <si>
    <t>PDU04-TOU01-BL306-CB2</t>
  </si>
  <si>
    <t>PDU05-TOU01-AO405-CB1</t>
  </si>
  <si>
    <t>PDU06-TOU09-BY124-CB2</t>
  </si>
  <si>
    <t>PDU01-TOU02-BL210-CB2</t>
    <phoneticPr fontId="4" type="noConversion"/>
  </si>
  <si>
    <t>PDU04-TOU01-BL305-CB1</t>
  </si>
  <si>
    <t>PDU06-TOU09-BY123-CB1</t>
  </si>
  <si>
    <t>PDU01-TOU02-BL209-CB1</t>
    <phoneticPr fontId="4" type="noConversion"/>
  </si>
  <si>
    <t>PDU06-TOU11-AO427-CB2</t>
  </si>
  <si>
    <t>PDU06-TOU08-BY122-CB2</t>
  </si>
  <si>
    <t>PDU01-TOU01-BL207-CB2</t>
    <phoneticPr fontId="4" type="noConversion"/>
  </si>
  <si>
    <t>PDU05-TOU11-BP327-CB2</t>
  </si>
  <si>
    <t>PDU06-TOU11-AO426-CB1</t>
  </si>
  <si>
    <t>PDU06-TOU08-BY121-CB1</t>
  </si>
  <si>
    <t>PDU01-TOU01-BL206-CB1</t>
    <phoneticPr fontId="4" type="noConversion"/>
  </si>
  <si>
    <t>PDU05-TOU11-BP326-CB1</t>
  </si>
  <si>
    <t>PDU06-TOU10-AO424-CB1</t>
  </si>
  <si>
    <t>PDU06-TOU07-BY120-CB2</t>
  </si>
  <si>
    <t>PDU05-TOU10-BP324-CB1</t>
  </si>
  <si>
    <t>PDU06-TOU09-AO423-CB2</t>
  </si>
  <si>
    <t>PDU06-TOU07-BY119-CB1</t>
  </si>
  <si>
    <t>PDU02-TOU11-BL227-CB1</t>
    <phoneticPr fontId="4" type="noConversion"/>
  </si>
  <si>
    <t>PDU05-TOU09-BP323-CB2</t>
  </si>
  <si>
    <t>PDU06-TOU08-AO420-CB1</t>
  </si>
  <si>
    <t>PDU06-TOU06-BY117-CB1</t>
  </si>
  <si>
    <t>PDU02-TOU10-BL226-CB2</t>
    <phoneticPr fontId="4" type="noConversion"/>
  </si>
  <si>
    <t>PDU05-TOU08-BP321-CB2</t>
  </si>
  <si>
    <t>PDU06-TOU07-AO418-CB1</t>
  </si>
  <si>
    <t>PDU06-TOU05-BY116-CB2</t>
  </si>
  <si>
    <t>PDU02-TOU09-BL224-CB2</t>
    <phoneticPr fontId="4" type="noConversion"/>
  </si>
  <si>
    <t>PDU05-TOU08-BP320-CB1</t>
  </si>
  <si>
    <t>PDU06-TOU06-AO416-CB1</t>
  </si>
  <si>
    <t>PDU06-TOU05-BY115-CB1</t>
  </si>
  <si>
    <t>PDU02-TOU09-BL223-CB1</t>
    <phoneticPr fontId="4" type="noConversion"/>
  </si>
  <si>
    <t>PDU05-TOU07-BP318-CB1</t>
  </si>
  <si>
    <t>PDU06-TOU05-AO414-CB1</t>
  </si>
  <si>
    <t>PDU06-TOU04-BY114-CB2</t>
  </si>
  <si>
    <t>PDU02-TOU08-BL221-CB1</t>
    <phoneticPr fontId="4" type="noConversion"/>
  </si>
  <si>
    <t>PDU05-TOU05-BP314-CB1</t>
  </si>
  <si>
    <t>PDU06-TOU04-AO413-CB2</t>
  </si>
  <si>
    <t>PDU06-TOU04-BY113-CB1</t>
  </si>
  <si>
    <t>PDU02-TOU07-BL220-CB2</t>
    <phoneticPr fontId="4" type="noConversion"/>
  </si>
  <si>
    <t>PDU05-TOU04-BP313-CB2</t>
  </si>
  <si>
    <t>PDU06-TOU03-AO411-CB2</t>
  </si>
  <si>
    <t>PDU06-TOU03-BY112-CB2</t>
  </si>
  <si>
    <t>PDU02-TOU05-BL216-CB2</t>
    <phoneticPr fontId="4" type="noConversion"/>
  </si>
  <si>
    <t>PDU05-TOU03-BP311-CB2</t>
  </si>
  <si>
    <t>PDU06-TOU03-AO410-CB1</t>
  </si>
  <si>
    <t>PDU06-TOU03-BY111-CB1</t>
  </si>
  <si>
    <t>PDU02-TOU05-BL215-CB1</t>
    <phoneticPr fontId="4" type="noConversion"/>
  </si>
  <si>
    <t>PDU05-TOU03-BP310-CB1</t>
  </si>
  <si>
    <t>PDU06-TOU02-AO408-CB1</t>
  </si>
  <si>
    <t>PDU06-TOU02-BY110-CB2</t>
  </si>
  <si>
    <t>PDU02-TOU04-BL213-CB1</t>
    <phoneticPr fontId="4" type="noConversion"/>
  </si>
  <si>
    <t>PDU05-TOU02-BP308-CB2</t>
  </si>
  <si>
    <t>PDU06-TOU01-AO407-CB2</t>
  </si>
  <si>
    <t>PDU06-TOU02-BY109-CB1</t>
  </si>
  <si>
    <t>PDU02-TOU03-BL212-CB2</t>
    <phoneticPr fontId="4" type="noConversion"/>
  </si>
  <si>
    <t>PDU05-TOU02-BP307-CB1</t>
  </si>
  <si>
    <t>PDU06-TOU01-AO405-CB1</t>
  </si>
  <si>
    <t>PDU06-TOU01-BY108-CB2</t>
  </si>
  <si>
    <t>PDU02-TOU02-BL210-CB2</t>
    <phoneticPr fontId="4" type="noConversion"/>
  </si>
  <si>
    <t>PDU05-TOU01-BP305-CB1</t>
  </si>
  <si>
    <t>PDU06-TOU01-BY107-CB1</t>
  </si>
  <si>
    <t>PDU02-TOU02-BL209-CB1</t>
    <phoneticPr fontId="4" type="noConversion"/>
  </si>
  <si>
    <t>PDU05-TOU11-AT427-CB2</t>
  </si>
  <si>
    <t>PDU02-TOU01-BL207-CB2</t>
    <phoneticPr fontId="4" type="noConversion"/>
  </si>
  <si>
    <t>PDU06-TOU11-BP327-CB2</t>
  </si>
  <si>
    <t>PDU05-TOU10-AT425-CB2</t>
  </si>
  <si>
    <t>PDU02-TOU01-BL206-CB1</t>
    <phoneticPr fontId="4" type="noConversion"/>
  </si>
  <si>
    <t>PDU06-TOU11-BP326-CB1</t>
  </si>
  <si>
    <t>PDU05-TOU10-AT424-CB1</t>
  </si>
  <si>
    <t>PDU06-TOU10-BP324-CB1</t>
  </si>
  <si>
    <t>PDU05-TOU09-AT423-CB2</t>
  </si>
  <si>
    <t>PDU01-TOU11-BP228-CB2</t>
    <phoneticPr fontId="4" type="noConversion"/>
  </si>
  <si>
    <t>PDU06-TOU09-BP323-CB2</t>
  </si>
  <si>
    <t>PDU05-TOU08-AT420-CB1</t>
  </si>
  <si>
    <t>PDU01-TOU11-BP227-CB1</t>
    <phoneticPr fontId="4" type="noConversion"/>
  </si>
  <si>
    <t>PDU06-TOU08-BP321-CB2</t>
  </si>
  <si>
    <t>PDU05-TOU07-AT419-CB2</t>
  </si>
  <si>
    <t>PDU01-TOU10-BP225-CB1</t>
    <phoneticPr fontId="4" type="noConversion"/>
  </si>
  <si>
    <t>PDU06-TOU08-BP320-CB1</t>
  </si>
  <si>
    <t>PDU05-TOU06-AT416-CB1</t>
  </si>
  <si>
    <t>PDU01-TOU09-BP224-CB2</t>
    <phoneticPr fontId="4" type="noConversion"/>
  </si>
  <si>
    <t>PDU06-TOU07-BP318-CB1</t>
  </si>
  <si>
    <t>PDU05-TOU05-AT415-CB2</t>
  </si>
  <si>
    <t>PDU01-TOU08-BP222-CB2</t>
    <phoneticPr fontId="4" type="noConversion"/>
  </si>
  <si>
    <t>PDU06-TOU05-BP314-CB1</t>
  </si>
  <si>
    <t>PDU05-TOU05-AT414-CB1</t>
  </si>
  <si>
    <t>PDU01-TOU08-BP221-CB1</t>
    <phoneticPr fontId="4" type="noConversion"/>
  </si>
  <si>
    <t>PDU06-TOU04-BP313-CB2</t>
  </si>
  <si>
    <t>PDU05-TOU04-AT412-CB1</t>
  </si>
  <si>
    <t>PDU01-TOU07-BP219-CB1</t>
    <phoneticPr fontId="4" type="noConversion"/>
  </si>
  <si>
    <t>PDU06-TOU03-BP311-CB2</t>
  </si>
  <si>
    <t>PDU05-TOU03-AT411-CB2</t>
  </si>
  <si>
    <t>PDU01-TOU05-BP215-CB1</t>
    <phoneticPr fontId="4" type="noConversion"/>
  </si>
  <si>
    <t>PDU06-TOU03-BP310-CB1</t>
  </si>
  <si>
    <t>PDU05-TOU02-AT409-CB2</t>
  </si>
  <si>
    <t>PDU01-TOU04-BP214-CB2</t>
    <phoneticPr fontId="4" type="noConversion"/>
  </si>
  <si>
    <t>PDU06-TOU02-BP308-CB2</t>
  </si>
  <si>
    <t>PDU05-TOU02-AT408-CB1</t>
  </si>
  <si>
    <t>PDU01-TOU03-BP212-CB2</t>
    <phoneticPr fontId="4" type="noConversion"/>
  </si>
  <si>
    <t>PDU06-TOU02-BP307-CB1</t>
  </si>
  <si>
    <t>PDU05-TOU01-AT406-CB2</t>
  </si>
  <si>
    <t>PDU01-TOU03-BP211-CB1</t>
    <phoneticPr fontId="4" type="noConversion"/>
  </si>
  <si>
    <t>PDU06-TOU01-BP305-CB1</t>
  </si>
  <si>
    <t>PDU05-TOU01-AT405-CB1</t>
  </si>
  <si>
    <t>PDU01-TOU02-BP209-CB2</t>
    <phoneticPr fontId="4" type="noConversion"/>
  </si>
  <si>
    <t>PDU01-TOU02-BP208-CB1</t>
    <phoneticPr fontId="4" type="noConversion"/>
  </si>
  <si>
    <t>PDU05-TOU11-BU326-CB1</t>
  </si>
  <si>
    <t>PDU06-TOU11-AT427-CB2</t>
  </si>
  <si>
    <t>PDU01-TOU01-BP206-CB1</t>
    <phoneticPr fontId="4" type="noConversion"/>
  </si>
  <si>
    <t>PDU05-TOU10-BU325-CB2</t>
  </si>
  <si>
    <t>PDU06-TOU10-AT425-CB2</t>
  </si>
  <si>
    <t>PDU05-TOU09-BU323-CB2</t>
  </si>
  <si>
    <t>PDU06-TOU10-AT424-CB1</t>
  </si>
  <si>
    <t>PDU02-TOU11-BP228-CB2</t>
    <phoneticPr fontId="4" type="noConversion"/>
  </si>
  <si>
    <t>PDU05-TOU09-BU322-CB1</t>
  </si>
  <si>
    <t>PDU06-TOU09-AT423-CB2</t>
  </si>
  <si>
    <t>PDU02-TOU11-BP227-CB1</t>
    <phoneticPr fontId="4" type="noConversion"/>
  </si>
  <si>
    <t>PDU05-TOU08-BU320-CB1</t>
  </si>
  <si>
    <t>PDU06-TOU08-AT420-CB1</t>
  </si>
  <si>
    <t>PDU02-TOU10-BP225-CB1</t>
    <phoneticPr fontId="4" type="noConversion"/>
  </si>
  <si>
    <t>PDU05-TOU07-BU319-CB2</t>
  </si>
  <si>
    <t>PDU06-TOU07-AT419-CB2</t>
  </si>
  <si>
    <t>PDU02-TOU09-BP224-CB2</t>
    <phoneticPr fontId="4" type="noConversion"/>
  </si>
  <si>
    <t>PDU05-TOU05-BU315-CB2</t>
  </si>
  <si>
    <t>PDU06-TOU06-AT416-CB1</t>
  </si>
  <si>
    <t>PDU02-TOU08-BP222-CB2</t>
    <phoneticPr fontId="4" type="noConversion"/>
  </si>
  <si>
    <t>PDU05-TOU05-BU314-CB1</t>
  </si>
  <si>
    <t>PDU06-TOU05-AT415-CB2</t>
  </si>
  <si>
    <t>PDU02-TOU08-BP221-CB1</t>
    <phoneticPr fontId="4" type="noConversion"/>
  </si>
  <si>
    <t>PDU05-TOU04-BU312-CB1</t>
  </si>
  <si>
    <t>PDU06-TOU05-AT414-CB1</t>
  </si>
  <si>
    <t>PDU02-TOU07-BP219-CB1</t>
    <phoneticPr fontId="4" type="noConversion"/>
  </si>
  <si>
    <t>PDU05-TOU03-BU311-CB2</t>
  </si>
  <si>
    <t>PDU06-TOU04-AT412-CB1</t>
  </si>
  <si>
    <t>PDU02-TOU05-BP215-CB1</t>
    <phoneticPr fontId="4" type="noConversion"/>
  </si>
  <si>
    <t>PDU05-TOU02-BU309-CB2</t>
  </si>
  <si>
    <t>PDU06-TOU03-AT411-CB2</t>
  </si>
  <si>
    <t>PDU02-TOU04-BP214-CB2</t>
    <phoneticPr fontId="4" type="noConversion"/>
  </si>
  <si>
    <t>PDU05-TOU02-BU308-CB1</t>
  </si>
  <si>
    <t>PDU06-TOU02-AT409-CB2</t>
  </si>
  <si>
    <t>PDU02-TOU03-BP212-CB2</t>
    <phoneticPr fontId="4" type="noConversion"/>
  </si>
  <si>
    <t>PDU05-TOU01-BU306-CB2</t>
  </si>
  <si>
    <t>PDU06-TOU02-AT408-CB1</t>
  </si>
  <si>
    <t>PDU02-TOU03-BP211-CB1</t>
    <phoneticPr fontId="4" type="noConversion"/>
  </si>
  <si>
    <t>PDU05-TOU01-BU305-CB1</t>
  </si>
  <si>
    <t>PDU06-TOU01-AT406-CB2</t>
  </si>
  <si>
    <t>PDU02-TOU02-BP209-CB2</t>
    <phoneticPr fontId="4" type="noConversion"/>
  </si>
  <si>
    <t>PDU06-TOU01-AT405-CB1</t>
  </si>
  <si>
    <t>PDU02-TOU02-BP208-CB1</t>
    <phoneticPr fontId="4" type="noConversion"/>
  </si>
  <si>
    <t>PDU06-TOU11-BU326-CB1</t>
  </si>
  <si>
    <t>PDU02-TOU01-BP206-CB1</t>
    <phoneticPr fontId="4" type="noConversion"/>
  </si>
  <si>
    <t>PDU06-TOU10-BU325-CB2</t>
  </si>
  <si>
    <t>PDU03-TOU11-AX427-CB2</t>
  </si>
  <si>
    <t>PDU06-TOU09-BU323-CB2</t>
  </si>
  <si>
    <t>PDU03-TOU11-AX426-CB1</t>
  </si>
  <si>
    <t>PDU01-TOU11-BU227-CB1</t>
    <phoneticPr fontId="4" type="noConversion"/>
  </si>
  <si>
    <t>PDU06-TOU09-BU322-CB1</t>
  </si>
  <si>
    <t>PDU03-TOU10-AX424-CB1</t>
  </si>
  <si>
    <t>PDU01-TOU10-BU226-CB2</t>
    <phoneticPr fontId="4" type="noConversion"/>
  </si>
  <si>
    <t>PDU06-TOU08-BU320-CB1</t>
  </si>
  <si>
    <t>PDU03-TOU09-AX423-CB2</t>
  </si>
  <si>
    <t>PDU01-TOU09-BU224-CB2</t>
    <phoneticPr fontId="4" type="noConversion"/>
  </si>
  <si>
    <t>PDU06-TOU07-BU319-CB2</t>
  </si>
  <si>
    <t>PDU03-TOU08-AX421-CB2</t>
  </si>
  <si>
    <t>PDU01-TOU09-BU223-CB1</t>
    <phoneticPr fontId="4" type="noConversion"/>
  </si>
  <si>
    <t>PDU06-TOU05-BU315-CB2</t>
  </si>
  <si>
    <t>PDU03-TOU08-AX420-CB1</t>
  </si>
  <si>
    <t>PDU01-TOU08-BU221-CB1</t>
    <phoneticPr fontId="4" type="noConversion"/>
  </si>
  <si>
    <t>PDU06-TOU05-BU314-CB1</t>
  </si>
  <si>
    <t>PDU03-TOU07-AX418-CB1</t>
  </si>
  <si>
    <t>PDU01-TOU07-BU220-CB2</t>
    <phoneticPr fontId="4" type="noConversion"/>
  </si>
  <si>
    <t>PDU06-TOU04-BU312-CB1</t>
  </si>
  <si>
    <t>PDU03-TOU06-AX416-CB1</t>
  </si>
  <si>
    <t>PDU01-TOU05-BU216-CB2</t>
    <phoneticPr fontId="4" type="noConversion"/>
  </si>
  <si>
    <t>PDU06-TOU03-BU311-CB2</t>
  </si>
  <si>
    <t>PDU03-TOU05-AX414-CB1</t>
  </si>
  <si>
    <t>PDU01-TOU05-BU215-CB1</t>
    <phoneticPr fontId="4" type="noConversion"/>
  </si>
  <si>
    <t>PDU06-TOU02-BU309-CB2</t>
  </si>
  <si>
    <t>PDU03-TOU04-AX413-CB2</t>
  </si>
  <si>
    <t>PDU01-TOU04-BU213-CB1</t>
    <phoneticPr fontId="4" type="noConversion"/>
  </si>
  <si>
    <t>PDU06-TOU02-BU308-CB1</t>
  </si>
  <si>
    <t>PDU03-TOU04-AX412-CB1</t>
  </si>
  <si>
    <t>PDU01-TOU03-BU212-CB2</t>
    <phoneticPr fontId="4" type="noConversion"/>
  </si>
  <si>
    <t>PDU06-TOU01-BU306-CB2</t>
  </si>
  <si>
    <t>PDU03-TOU03-AX410-CB1</t>
  </si>
  <si>
    <t>PDU01-TOU02-BU210-CB2</t>
    <phoneticPr fontId="4" type="noConversion"/>
  </si>
  <si>
    <t>PDU06-TOU01-BU305-CB1</t>
  </si>
  <si>
    <t>PDU03-TOU02-AX409-CB2</t>
  </si>
  <si>
    <t>PDU01-TOU02-BU209-CB1</t>
    <phoneticPr fontId="4" type="noConversion"/>
  </si>
  <si>
    <t>PDU03-TOU02-AX408-CB1</t>
  </si>
  <si>
    <t>PDU01-TOU01-BU207-CB2</t>
    <phoneticPr fontId="4" type="noConversion"/>
  </si>
  <si>
    <t>PDU05-TOU11-BY327-CB2</t>
  </si>
  <si>
    <t>PDU03-TOU01-AX406-CB2</t>
  </si>
  <si>
    <t>PDU01-TOU01-BU206-CB1</t>
    <phoneticPr fontId="4" type="noConversion"/>
  </si>
  <si>
    <t>PDU05-TOU11-BY326-CB1</t>
  </si>
  <si>
    <t>PDU03-TOU01-AX405-CB1</t>
  </si>
  <si>
    <t>PDU02-TOU11-BU227-CB1</t>
    <phoneticPr fontId="4" type="noConversion"/>
  </si>
  <si>
    <t>PDU06-TOU11-BY327-CB2</t>
  </si>
  <si>
    <t>PDU04-TOU11-AX427-CB2</t>
  </si>
  <si>
    <t>PDU02-TOU10-BU226-CB2</t>
    <phoneticPr fontId="4" type="noConversion"/>
  </si>
  <si>
    <t>PDU06-TOU11-BY326-CB1</t>
  </si>
  <si>
    <t>PDU04-TOU11-AX426-CB1</t>
  </si>
  <si>
    <t>PDU02-TOU09-BU224-CB2</t>
    <phoneticPr fontId="4" type="noConversion"/>
  </si>
  <si>
    <t>PDU04-TOU10-AX424-CB1</t>
  </si>
  <si>
    <t>PDU02-TOU09-BU223-CB1</t>
    <phoneticPr fontId="4" type="noConversion"/>
  </si>
  <si>
    <t>PDU04-TOU09-AX423-CB2</t>
  </si>
  <si>
    <t>PDU02-TOU08-BU221-CB1</t>
    <phoneticPr fontId="4" type="noConversion"/>
  </si>
  <si>
    <t>PDU03-TOU07-BL318-CB1</t>
  </si>
  <si>
    <t>PDU04-TOU08-AX421-CB2</t>
  </si>
  <si>
    <t>PDU02-TOU07-BU220-CB2</t>
    <phoneticPr fontId="4" type="noConversion"/>
  </si>
  <si>
    <t>PDU03-TOU06-BL316-CB1</t>
  </si>
  <si>
    <t>PDU04-TOU08-AX420-CB1</t>
  </si>
  <si>
    <t>PDU02-TOU05-BU216-CB2</t>
    <phoneticPr fontId="4" type="noConversion"/>
  </si>
  <si>
    <t>PDU04-TOU07-AX418-CB1</t>
  </si>
  <si>
    <t>PDU02-TOU05-BU215-CB1</t>
    <phoneticPr fontId="4" type="noConversion"/>
  </si>
  <si>
    <t>PDU04-TOU07-BL318-CB1</t>
  </si>
  <si>
    <t>PDU04-TOU06-AX416-CB1</t>
  </si>
  <si>
    <t>PDU02-TOU04-BU213-CB1</t>
    <phoneticPr fontId="4" type="noConversion"/>
  </si>
  <si>
    <t>PDU04-TOU06-BL316-CB1</t>
  </si>
  <si>
    <t>PDU04-TOU05-AX414-CB1</t>
  </si>
  <si>
    <t>PDU02-TOU03-BU212-CB2</t>
    <phoneticPr fontId="4" type="noConversion"/>
  </si>
  <si>
    <t>PDU04-TOU04-AX413-CB2</t>
  </si>
  <si>
    <t>PDU02-TOU02-BU210-CB2</t>
    <phoneticPr fontId="4" type="noConversion"/>
  </si>
  <si>
    <t>PDU05-TOU10-BY324-CB1</t>
  </si>
  <si>
    <t>PDU04-TOU04-AX412-CB1</t>
  </si>
  <si>
    <t>PDU02-TOU02-BU209-CB1</t>
    <phoneticPr fontId="4" type="noConversion"/>
  </si>
  <si>
    <t>PDU05-TOU09-BY323-CB2</t>
  </si>
  <si>
    <t>PDU04-TOU03-AX410-CB1</t>
  </si>
  <si>
    <t>PDU02-TOU01-BU207-CB2</t>
    <phoneticPr fontId="4" type="noConversion"/>
  </si>
  <si>
    <t>PDU05-TOU09-BY322-CB1</t>
  </si>
  <si>
    <t>PDU04-TOU02-AX409-CB2</t>
  </si>
  <si>
    <t>PDU02-TOU01-BU206-CB1</t>
    <phoneticPr fontId="4" type="noConversion"/>
  </si>
  <si>
    <t>PDU05-TOU08-BY320-CB1</t>
  </si>
  <si>
    <t>PDU04-TOU02-AX408-CB1</t>
  </si>
  <si>
    <t>PDU05-TOU07-BY319-CB2</t>
  </si>
  <si>
    <t>PDU04-TOU01-AX406-CB2</t>
  </si>
  <si>
    <t>PDU05-TOU07-BY318-CB1</t>
  </si>
  <si>
    <t>PDU04-TOU01-AX405-CB1</t>
  </si>
  <si>
    <t>PDU03-TOU06-AX217-CB1</t>
    <phoneticPr fontId="4" type="noConversion"/>
  </si>
  <si>
    <t>PDU05-TOU06-BY316-CB1</t>
  </si>
  <si>
    <t>PDU03-TOU05-AX216-CB2</t>
  </si>
  <si>
    <t>PDU05-TOU05-BY314-CB1</t>
  </si>
  <si>
    <t>PDU03-TOU11-BC426-CB1</t>
  </si>
  <si>
    <t>PDU05-TOU04-BY313-CB2</t>
  </si>
  <si>
    <t>PDU03-TOU10-BC425-CB2</t>
  </si>
  <si>
    <t>PDU04-TOU06-AX217-CB1</t>
  </si>
  <si>
    <t>PDU05-TOU04-BY312-CB1</t>
  </si>
  <si>
    <t>PDU03-TOU09-BC423-CB2</t>
  </si>
  <si>
    <t>PDU04-TOU05-AX216-CB2</t>
  </si>
  <si>
    <t>PDU05-TOU03-BY310-CB2</t>
  </si>
  <si>
    <t>PDU03-TOU09-BC422-CB1</t>
  </si>
  <si>
    <t>PDU05-TOU03-BY309-CB1</t>
  </si>
  <si>
    <t>PDU03-TOU08-BC420-CB1</t>
  </si>
  <si>
    <t>PDU05-TOU02-BY308-CB2</t>
  </si>
  <si>
    <t>PDU03-TOU07-BC419-CB2</t>
  </si>
  <si>
    <t>PDU03-TOU07-AK220-CB2</t>
    <phoneticPr fontId="4" type="noConversion"/>
  </si>
  <si>
    <t>PDU05-TOU01-BY306-CB2</t>
  </si>
  <si>
    <t>PDU03-TOU06-BC416-CB1</t>
  </si>
  <si>
    <t>PDU03-TOU07-AK219-CB1</t>
    <phoneticPr fontId="4" type="noConversion"/>
  </si>
  <si>
    <t>PDU05-TOU01-BY305-CB1</t>
  </si>
  <si>
    <t>PDU03-TOU05-BC415-CB2</t>
  </si>
  <si>
    <t>PDU03-TOU05-BC414-CB1</t>
  </si>
  <si>
    <t>PDU04-TOU07-AK220-CB2</t>
    <phoneticPr fontId="4" type="noConversion"/>
  </si>
  <si>
    <t>PDU06-TOU10-BY324-CB1</t>
  </si>
  <si>
    <t>PDU03-TOU04-BC412-CB1</t>
  </si>
  <si>
    <t>PDU04-TOU07-AK219-CB1</t>
    <phoneticPr fontId="4" type="noConversion"/>
  </si>
  <si>
    <t>PDU06-TOU09-BY323-CB2</t>
  </si>
  <si>
    <t>PDU03-TOU03-BC411-CB2</t>
  </si>
  <si>
    <t>PDU06-TOU09-BY322-CB1</t>
  </si>
  <si>
    <t>PDU03-TOU08-AK221-CB1</t>
    <phoneticPr fontId="4" type="noConversion"/>
  </si>
  <si>
    <t>PDU06-TOU08-BY320-CB1</t>
  </si>
  <si>
    <t>PDU04-TOU11-BC426-CB1</t>
  </si>
  <si>
    <t>PDU03-TOU09-AK222-CB2</t>
    <phoneticPr fontId="4" type="noConversion"/>
  </si>
  <si>
    <t>PDU06-TOU07-BY319-CB2</t>
  </si>
  <si>
    <t>PDU04-TOU10-BC425-CB2</t>
  </si>
  <si>
    <t>PDU03-TOU09-AK223-CB1</t>
    <phoneticPr fontId="4" type="noConversion"/>
  </si>
  <si>
    <t>PDU06-TOU07-BY318-CB1</t>
  </si>
  <si>
    <t>PDU04-TOU09-BC423-CB2</t>
  </si>
  <si>
    <t>PDU06-TOU06-BY316-CB1</t>
  </si>
  <si>
    <t>PDU04-TOU09-BC422-CB1</t>
  </si>
  <si>
    <t>PDU04-TOU08-AK221-CB1</t>
    <phoneticPr fontId="4" type="noConversion"/>
  </si>
  <si>
    <t>PDU06-TOU05-BY314-CB1</t>
  </si>
  <si>
    <t>PDU04-TOU08-BC420-CB1</t>
  </si>
  <si>
    <t>PDU04-TOU09-AK222-CB2</t>
    <phoneticPr fontId="4" type="noConversion"/>
  </si>
  <si>
    <t>PDU06-TOU04-BY313-CB2</t>
  </si>
  <si>
    <t>PDU04-TOU07-BC419-CB2</t>
  </si>
  <si>
    <t>PDU04-TOU09-AK223-CB1</t>
    <phoneticPr fontId="4" type="noConversion"/>
  </si>
  <si>
    <t>PDU06-TOU04-BY312-CB1</t>
  </si>
  <si>
    <t>PDU04-TOU06-BC416-CB1</t>
  </si>
  <si>
    <t>PDU06-TOU03-BY310-CB2</t>
  </si>
  <si>
    <t>PDU04-TOU05-BC415-CB2</t>
  </si>
  <si>
    <t>PDU06-TOU03-BY309-CB1</t>
  </si>
  <si>
    <t>PDU04-TOU05-BC414-CB1</t>
  </si>
  <si>
    <t>PDU06-TOU02-BY308-CB2</t>
  </si>
  <si>
    <t>PDU04-TOU04-BC412-CB1</t>
  </si>
  <si>
    <t>PDU06-TOU01-BY306-CB2</t>
  </si>
  <si>
    <t>PDU04-TOU03-BC411-CB2</t>
  </si>
  <si>
    <t>PDU06-TOU01-BY305-CB1</t>
  </si>
  <si>
    <t>PDU01-TOU06-BP416-CB1</t>
  </si>
  <si>
    <t>PDU01-TOU05-BP415-CB2</t>
  </si>
  <si>
    <t xml:space="preserve"> B </t>
  </si>
  <si>
    <t>PDU02-TOU06-BP416-CB1</t>
  </si>
  <si>
    <t>PDU02-TOU05-BP415-CB2</t>
  </si>
  <si>
    <t>PDU05-TOU08-AT421-CB2</t>
    <phoneticPr fontId="4" type="noConversion"/>
  </si>
  <si>
    <t>PDU06-TOU08-AT421-CB2</t>
    <phoneticPr fontId="4" type="noConversion"/>
  </si>
  <si>
    <t>PDU05-TOU08-AO421-CB2</t>
    <phoneticPr fontId="4" type="noConversion"/>
  </si>
  <si>
    <t>PDU06-TOU08-AO421-CB2</t>
    <phoneticPr fontId="4" type="noConversion"/>
  </si>
  <si>
    <t>COLO2 CELL1</t>
    <phoneticPr fontId="4" type="noConversion"/>
  </si>
  <si>
    <t>AP</t>
    <phoneticPr fontId="4" type="noConversion"/>
  </si>
  <si>
    <t>AY</t>
    <phoneticPr fontId="4" type="noConversion"/>
  </si>
  <si>
    <t>BH</t>
    <phoneticPr fontId="4" type="noConversion"/>
  </si>
  <si>
    <t>BQ</t>
    <phoneticPr fontId="4" type="noConversion"/>
  </si>
  <si>
    <t>BZ</t>
    <phoneticPr fontId="4" type="noConversion"/>
  </si>
  <si>
    <t>AK503</t>
    <phoneticPr fontId="4" type="noConversion"/>
  </si>
  <si>
    <t>AK513</t>
    <phoneticPr fontId="4" type="noConversion"/>
  </si>
  <si>
    <t>Aug.23</t>
    <phoneticPr fontId="4" type="noConversion"/>
  </si>
  <si>
    <t>Jul.6</t>
    <phoneticPr fontId="4" type="noConversion"/>
  </si>
  <si>
    <t>Jul.26</t>
    <phoneticPr fontId="4" type="noConversion"/>
  </si>
  <si>
    <t>Jul.13</t>
    <phoneticPr fontId="4" type="noConversion"/>
  </si>
  <si>
    <t>Jul.2</t>
    <phoneticPr fontId="4" type="noConversion"/>
  </si>
  <si>
    <t>Aug.18</t>
    <phoneticPr fontId="4" type="noConversion"/>
  </si>
  <si>
    <t>2021.Oct.1</t>
    <phoneticPr fontId="4" type="noConversion"/>
  </si>
  <si>
    <t>AP513</t>
  </si>
  <si>
    <t>BC513</t>
  </si>
  <si>
    <t>BH513</t>
  </si>
  <si>
    <t>BL513</t>
  </si>
  <si>
    <t>BQ513</t>
  </si>
  <si>
    <t>BU513</t>
  </si>
  <si>
    <t>2021.Nov.17</t>
    <phoneticPr fontId="4" type="noConversion"/>
  </si>
  <si>
    <t>COLO2 CELL2</t>
    <phoneticPr fontId="4" type="noConversion"/>
  </si>
  <si>
    <t>CT</t>
    <phoneticPr fontId="4" type="noConversion"/>
  </si>
  <si>
    <t>CY</t>
    <phoneticPr fontId="4" type="noConversion"/>
  </si>
  <si>
    <t>DH</t>
    <phoneticPr fontId="4" type="noConversion"/>
  </si>
  <si>
    <t>DL</t>
    <phoneticPr fontId="4" type="noConversion"/>
  </si>
  <si>
    <t>DQ</t>
    <phoneticPr fontId="4" type="noConversion"/>
  </si>
  <si>
    <t>DU</t>
    <phoneticPr fontId="4" type="noConversion"/>
  </si>
  <si>
    <t>DZ</t>
    <phoneticPr fontId="4" type="noConversion"/>
  </si>
  <si>
    <t>ED</t>
    <phoneticPr fontId="4" type="noConversion"/>
  </si>
  <si>
    <t>EI</t>
    <phoneticPr fontId="4" type="noConversion"/>
  </si>
  <si>
    <t>EI503</t>
    <phoneticPr fontId="4" type="noConversion"/>
  </si>
  <si>
    <t>EI513</t>
    <phoneticPr fontId="4" type="noConversion"/>
  </si>
  <si>
    <t xml:space="preserve">EXO(HBI) </t>
    <phoneticPr fontId="4" type="noConversion"/>
  </si>
  <si>
    <t>Dec. 9th</t>
    <phoneticPr fontId="4" type="noConversion"/>
  </si>
  <si>
    <t>Sep.28</t>
    <phoneticPr fontId="4" type="noConversion"/>
  </si>
  <si>
    <t>Aug.10</t>
    <phoneticPr fontId="4" type="noConversion"/>
  </si>
  <si>
    <t>Aug.24</t>
    <phoneticPr fontId="4" type="noConversion"/>
  </si>
  <si>
    <t>Aug.26</t>
    <phoneticPr fontId="4" type="noConversion"/>
  </si>
  <si>
    <t>Aug.03</t>
    <phoneticPr fontId="4" type="noConversion"/>
  </si>
  <si>
    <t>Oct. 7th</t>
    <phoneticPr fontId="4" type="noConversion"/>
  </si>
  <si>
    <t>CY513</t>
  </si>
  <si>
    <t>DC513</t>
  </si>
  <si>
    <t>DH513</t>
  </si>
  <si>
    <t>DL513</t>
  </si>
  <si>
    <t>DQ513</t>
  </si>
  <si>
    <t>ED513</t>
  </si>
  <si>
    <t>EI513</t>
  </si>
  <si>
    <t>Dec. 28th</t>
    <phoneticPr fontId="4" type="noConversion"/>
  </si>
  <si>
    <t>Feb.8.2022</t>
    <phoneticPr fontId="4" type="noConversion"/>
  </si>
  <si>
    <t>COGS</t>
    <phoneticPr fontId="4" type="noConversion"/>
  </si>
  <si>
    <t>Apr.21.2022</t>
    <phoneticPr fontId="4" type="noConversion"/>
  </si>
  <si>
    <t xml:space="preserve">CPS </t>
    <phoneticPr fontId="4" type="noConversion"/>
  </si>
  <si>
    <t>Jun.9</t>
    <phoneticPr fontId="4" type="noConversion"/>
  </si>
  <si>
    <t>COLO2 CELL3</t>
    <phoneticPr fontId="4" type="noConversion"/>
  </si>
  <si>
    <t>AK545</t>
    <phoneticPr fontId="4" type="noConversion"/>
  </si>
  <si>
    <t>AK558</t>
    <phoneticPr fontId="4" type="noConversion"/>
  </si>
  <si>
    <t>Aug.31</t>
    <phoneticPr fontId="4" type="noConversion"/>
  </si>
  <si>
    <t>Jul.9</t>
    <phoneticPr fontId="4" type="noConversion"/>
  </si>
  <si>
    <t>Oct. 6</t>
    <phoneticPr fontId="4" type="noConversion"/>
  </si>
  <si>
    <t>Aug.30</t>
    <phoneticPr fontId="4" type="noConversion"/>
  </si>
  <si>
    <t>Jul.12</t>
    <phoneticPr fontId="4" type="noConversion"/>
  </si>
  <si>
    <t>Sep.7</t>
    <phoneticPr fontId="4" type="noConversion"/>
  </si>
  <si>
    <t>MHSM</t>
    <phoneticPr fontId="4" type="noConversion"/>
  </si>
  <si>
    <t>PJ reset</t>
    <phoneticPr fontId="4" type="noConversion"/>
  </si>
  <si>
    <t>AK545</t>
  </si>
  <si>
    <t>AP545</t>
  </si>
  <si>
    <t>BC545</t>
  </si>
  <si>
    <t>BH545</t>
  </si>
  <si>
    <t>BL545</t>
  </si>
  <si>
    <t>BQ545</t>
  </si>
  <si>
    <t>BU545</t>
  </si>
  <si>
    <t>FOPE(HBI)</t>
    <phoneticPr fontId="4" type="noConversion"/>
  </si>
  <si>
    <t>Aug.4.2022</t>
    <phoneticPr fontId="4" type="noConversion"/>
  </si>
  <si>
    <t>Pilotfish</t>
    <phoneticPr fontId="4" type="noConversion"/>
  </si>
  <si>
    <t>Nov.21.2022</t>
    <phoneticPr fontId="4" type="noConversion"/>
  </si>
  <si>
    <t>BU545</t>
    <phoneticPr fontId="4" type="noConversion"/>
  </si>
  <si>
    <t>COLO2 CELL4</t>
    <phoneticPr fontId="4" type="noConversion"/>
  </si>
  <si>
    <t>EI545</t>
    <phoneticPr fontId="4" type="noConversion"/>
  </si>
  <si>
    <t>EI558</t>
    <phoneticPr fontId="4" type="noConversion"/>
  </si>
  <si>
    <t>PBR-&gt;SEARCH</t>
    <phoneticPr fontId="4" type="noConversion"/>
  </si>
  <si>
    <t>Nov. 08</t>
    <phoneticPr fontId="4" type="noConversion"/>
  </si>
  <si>
    <t>canceled</t>
    <phoneticPr fontId="4" type="noConversion"/>
  </si>
  <si>
    <t>Aug.27</t>
    <phoneticPr fontId="4" type="noConversion"/>
  </si>
  <si>
    <t xml:space="preserve">Azure Comp </t>
    <phoneticPr fontId="4" type="noConversion"/>
  </si>
  <si>
    <t>Nov.16</t>
    <phoneticPr fontId="4" type="noConversion"/>
  </si>
  <si>
    <t>Sep.29</t>
    <phoneticPr fontId="4" type="noConversion"/>
  </si>
  <si>
    <t>Aug.25</t>
    <phoneticPr fontId="4" type="noConversion"/>
  </si>
  <si>
    <t>CY545</t>
  </si>
  <si>
    <t>DC545</t>
  </si>
  <si>
    <t>DH545</t>
  </si>
  <si>
    <t>DL545</t>
  </si>
  <si>
    <t>DU545</t>
  </si>
  <si>
    <t>ED545</t>
  </si>
  <si>
    <t>EI545</t>
  </si>
  <si>
    <t>NetApp</t>
    <phoneticPr fontId="4" type="noConversion"/>
  </si>
  <si>
    <t>Dec. 28</t>
    <phoneticPr fontId="4" type="noConversion"/>
  </si>
  <si>
    <t>Jun.8.2022</t>
    <phoneticPr fontId="4" type="noConversion"/>
  </si>
  <si>
    <t>Mar.21.2023</t>
    <phoneticPr fontId="4" type="noConversion"/>
  </si>
  <si>
    <t>Aug.22.2022</t>
    <phoneticPr fontId="4" type="noConversion"/>
  </si>
  <si>
    <t>updated 31th May 2021</t>
  </si>
  <si>
    <t>updated 22nd Jun 2021</t>
    <phoneticPr fontId="4" type="noConversion"/>
  </si>
  <si>
    <t>updated 24th Aug 2021</t>
  </si>
  <si>
    <t>updated 30th Sep 2021</t>
    <phoneticPr fontId="4" type="noConversion"/>
  </si>
  <si>
    <t>updated 17th Dec 2021</t>
  </si>
  <si>
    <t>updated 4th Jan 2022</t>
  </si>
  <si>
    <t>Updated 4th Apr 2022</t>
  </si>
  <si>
    <t>Updated 25th May 2022</t>
  </si>
  <si>
    <t>COLO2 CELL1</t>
  </si>
  <si>
    <t>COLO2 CELL2</t>
  </si>
  <si>
    <t>COLO2 CELL3</t>
  </si>
  <si>
    <t>COLO2 CELL4</t>
  </si>
  <si>
    <t>PDU01-TOU11-AK503-CB2</t>
  </si>
  <si>
    <t>PDU05-TOU11-CY504-CB2</t>
  </si>
  <si>
    <t>PDU01-TOU11-AK535-CB1</t>
  </si>
  <si>
    <t>PDU05-TOU11-DC535-CB2</t>
  </si>
  <si>
    <t>PDU01-TOU10-AK504-CB2</t>
  </si>
  <si>
    <t>PDU05-TOU10-CY505-CB1</t>
  </si>
  <si>
    <t>PDU01-TOU11-AK536-CB2</t>
  </si>
  <si>
    <t>PDU05-TOU11-DC536-CB1</t>
  </si>
  <si>
    <t>PDU01-TOU09-AK506-CB2</t>
  </si>
  <si>
    <t>PDU05-TOU10-CY506-CB2</t>
  </si>
  <si>
    <t>PDU01-TOU10-AK538-CB2</t>
  </si>
  <si>
    <t>PDU05-TOU10-DC538-CB2</t>
  </si>
  <si>
    <t>PDU01-TOU09-AK507-CB1</t>
  </si>
  <si>
    <t>PDU05-TOU09-CY507-CB1</t>
  </si>
  <si>
    <t>PDU01-TOU09-AK539-CB1</t>
  </si>
  <si>
    <t>PDU05-TOU09-DC539-CB1</t>
  </si>
  <si>
    <t>PDU01-TOU08-AK509-CB2</t>
  </si>
  <si>
    <t>PDU05-TOU09-CY508-CB2</t>
  </si>
  <si>
    <t>PDU01-TOU08-AK541-CB1</t>
  </si>
  <si>
    <t>PDU05-TOU08-DC541-CB1</t>
  </si>
  <si>
    <t>PDU01-TOU08-AK510-CB1</t>
  </si>
  <si>
    <t>PDU05-TOU08-CY509-CB1</t>
  </si>
  <si>
    <t>PDU01-TOU08-AK542-CB2</t>
  </si>
  <si>
    <t>PDU05-TOU08-DC542-CB2</t>
  </si>
  <si>
    <t>PDU01-TOU07-AK512-CB1</t>
  </si>
  <si>
    <t>PDU05-TOU08-CY510-CB2</t>
  </si>
  <si>
    <t>PDU01-TOU07-AK544-CB2</t>
  </si>
  <si>
    <t>PDU05-TOU07-DC544-CB2</t>
  </si>
  <si>
    <t>PDU01-TOU06-AK513-CB1</t>
  </si>
  <si>
    <t>PDU05-TOU07-CY511-CB1</t>
  </si>
  <si>
    <t>PDU01-TOU06-AK545-CB1</t>
  </si>
  <si>
    <t>PDU05-TOU06-DC545-CB1</t>
  </si>
  <si>
    <t>PDU01-TOU05-AK516-CB1</t>
  </si>
  <si>
    <t>PDU05-TOU07-CY512-CB2</t>
  </si>
  <si>
    <t>PDU01-TOU05-AK548-CB2</t>
  </si>
  <si>
    <t>PDU05-TOU05-DC548-CB2</t>
  </si>
  <si>
    <t>PDU01-TOU04-AK517-CB2</t>
  </si>
  <si>
    <t>PDU05-TOU06-CY513-CB1</t>
  </si>
  <si>
    <t>PDU01-TOU04-AK549-CB1</t>
  </si>
  <si>
    <t>PDU05-TOU04-DC549-CB1</t>
  </si>
  <si>
    <t>PDU01-TOU03-AK519-CB2</t>
  </si>
  <si>
    <t>PDU05-TOU05-CY515-CB1</t>
  </si>
  <si>
    <t>PDU01-TOU03-AK551-CB1</t>
  </si>
  <si>
    <t>PDU05-TOU03-DC551-CB1</t>
  </si>
  <si>
    <t>PDU01-TOU03-AK520-CB1</t>
  </si>
  <si>
    <t>PDU05-TOU05-CY516-CB2</t>
  </si>
  <si>
    <t>PDU01-TOU03-AK552-CB2</t>
  </si>
  <si>
    <t>PDU05-TOU03-DC552-CB2</t>
  </si>
  <si>
    <t>PDU01-TOU02-AK522-CB2</t>
  </si>
  <si>
    <t>PDU05-TOU04-CY518-CB2</t>
  </si>
  <si>
    <t>PDU01-TOU02-AK554-CB1</t>
  </si>
  <si>
    <t>PDU05-TOU02-DC554-CB1</t>
  </si>
  <si>
    <t>PDU01-TOU02-AK523-CB1</t>
  </si>
  <si>
    <t>PDU05-TOU03-CY519-CB1</t>
  </si>
  <si>
    <t>PDU01-TOU02-AK555-CB2</t>
  </si>
  <si>
    <t>PDU05-TOU02-DC555-CB2</t>
  </si>
  <si>
    <t>PDU01-TOU01-AK525-CB1</t>
  </si>
  <si>
    <t>PDU05-TOU02-CY521-CB1</t>
  </si>
  <si>
    <t>PDU01-TOU01-AK557-CB1</t>
  </si>
  <si>
    <t>PDU05-TOU01-DC557-CB1</t>
  </si>
  <si>
    <t>PDU05-TOU02-CY522-CB2</t>
  </si>
  <si>
    <t>PDU01-TOU01-AK558-CB2</t>
  </si>
  <si>
    <t>PDU02-TOU11-AK503-CB2</t>
  </si>
  <si>
    <t>PDU05-TOU01-CY524-CB1</t>
  </si>
  <si>
    <t>PDU06-TOU11-DC535-CB2</t>
  </si>
  <si>
    <t>PDU02-TOU10-AK504-CB2</t>
  </si>
  <si>
    <t>PDU05-TOU01-CY525-CB2</t>
  </si>
  <si>
    <t>PDU02-TOU11-AK535-CB1</t>
    <phoneticPr fontId="4" type="noConversion"/>
  </si>
  <si>
    <t>PDU06-TOU11-DC536-CB1</t>
  </si>
  <si>
    <t>PDU02-TOU09-AK506-CB2</t>
  </si>
  <si>
    <t>PDU02-TOU11-AK536-CB2</t>
  </si>
  <si>
    <t>PDU06-TOU10-DC538-CB2</t>
  </si>
  <si>
    <t>PDU02-TOU09-AK507-CB1</t>
  </si>
  <si>
    <t>PDU06-TOU11-CY504-CB2</t>
  </si>
  <si>
    <t>PDU02-TOU10-AK538-CB2</t>
  </si>
  <si>
    <t>PDU06-TOU09-DC539-CB1</t>
  </si>
  <si>
    <t>PDU02-TOU08-AK509-CB2</t>
  </si>
  <si>
    <t>PDU06-TOU10-CY505-CB1</t>
  </si>
  <si>
    <t>PDU02-TOU09-AK539-CB1</t>
  </si>
  <si>
    <t>PDU06-TOU08-DC541-CB1</t>
  </si>
  <si>
    <t>PDU02-TOU08-AK510-CB1</t>
  </si>
  <si>
    <t>PDU06-TOU10-CY506-CB2</t>
  </si>
  <si>
    <t>PDU02-TOU08-AK541-CB1</t>
  </si>
  <si>
    <t>PDU06-TOU08-DC542-CB2</t>
  </si>
  <si>
    <t>PDU02-TOU07-AK512-CB1</t>
  </si>
  <si>
    <t>PDU06-TOU09-CY507-CB1</t>
  </si>
  <si>
    <t>PDU02-TOU08-AK542-CB2</t>
  </si>
  <si>
    <t>PDU06-TOU07-DC544-CB2</t>
  </si>
  <si>
    <t>PDU02-TOU06-AK513-CB1</t>
  </si>
  <si>
    <t>PDU06-TOU09-CY508-CB2</t>
  </si>
  <si>
    <t>PDU02-TOU07-AK544-CB2</t>
  </si>
  <si>
    <t>PDU06-TOU06-DC545-CB1</t>
  </si>
  <si>
    <t>PDU02-TOU05-AK516-CB1</t>
  </si>
  <si>
    <t>PDU06-TOU08-CY509-CB1</t>
  </si>
  <si>
    <t>PDU02-TOU06-AK545-CB1</t>
  </si>
  <si>
    <t>PDU06-TOU05-DC548-CB2</t>
  </si>
  <si>
    <t>PDU02-TOU04-AK517-CB2</t>
  </si>
  <si>
    <t>PDU06-TOU08-CY510-CB2</t>
  </si>
  <si>
    <t>PDU02-TOU05-AK548-CB2</t>
  </si>
  <si>
    <t>PDU06-TOU04-DC549-CB1</t>
  </si>
  <si>
    <t>PDU02-TOU03-AK519-CB2</t>
  </si>
  <si>
    <t>PDU06-TOU07-CY511-CB1</t>
  </si>
  <si>
    <t>PDU02-TOU04-AK549-CB1</t>
  </si>
  <si>
    <t>PDU06-TOU03-DC551-CB1</t>
  </si>
  <si>
    <t>PDU02-TOU03-AK520-CB1</t>
  </si>
  <si>
    <t>PDU06-TOU07-CY512-CB2</t>
  </si>
  <si>
    <t>PDU02-TOU03-AK551-CB1</t>
  </si>
  <si>
    <t>PDU06-TOU03-DC552-CB2</t>
  </si>
  <si>
    <t>PDU02-TOU02-AK522-CB2</t>
  </si>
  <si>
    <t>PDU06-TOU06-CY513-CB1</t>
  </si>
  <si>
    <t>PDU02-TOU03-AK552-CB2</t>
  </si>
  <si>
    <t>PDU06-TOU02-DC554-CB1</t>
  </si>
  <si>
    <t>PDU02-TOU02-AK523-CB1</t>
  </si>
  <si>
    <t>PDU06-TOU05-CY515-CB1</t>
  </si>
  <si>
    <t>PDU02-TOU02-AK554-CB1</t>
  </si>
  <si>
    <t>PDU06-TOU02-DC555-CB2</t>
  </si>
  <si>
    <t>PDU02-TOU01-AK525-CB1</t>
  </si>
  <si>
    <t>PDU06-TOU05-CY516-CB2</t>
  </si>
  <si>
    <t>PDU02-TOU02-AK555-CB2</t>
  </si>
  <si>
    <t>PDU06-TOU01-DC557-CB1</t>
  </si>
  <si>
    <t>PDU06-TOU04-CY518-CB2</t>
  </si>
  <si>
    <t>PDU02-TOU01-AK557-CB1</t>
  </si>
  <si>
    <t>PDU01-TOU11-AP504-CB2</t>
  </si>
  <si>
    <t>PDU06-TOU03-CY519-CB1</t>
  </si>
  <si>
    <t>PDU02-TOU01-AK558-CB2</t>
  </si>
  <si>
    <t>PDU05-TOU11-DH536-CB1</t>
  </si>
  <si>
    <t>PDU01-TOU10-AP505-CB1</t>
  </si>
  <si>
    <t>PDU06-TOU02-CY521-CB1</t>
  </si>
  <si>
    <t>PDU05-TOU11-DH537-CB2</t>
  </si>
  <si>
    <t>PDU01-TOU09-AP507-CB1</t>
  </si>
  <si>
    <t>PDU06-TOU02-CY522-CB2</t>
  </si>
  <si>
    <t>PDU01-TOU11-AP536-CB1</t>
  </si>
  <si>
    <t>PDU05-TOU10-DH539-CB2</t>
  </si>
  <si>
    <t>PDU01-TOU09-AP508-CB2</t>
  </si>
  <si>
    <t>PDU06-TOU01-CY524-CB1</t>
  </si>
  <si>
    <t>PDU01-TOU11-AP537-CB2</t>
  </si>
  <si>
    <t>PDU05-TOU09-DH540-CB1</t>
  </si>
  <si>
    <t>PDU01-TOU08-AP510-CB2</t>
  </si>
  <si>
    <t>PDU06-TOU01-CY525-CB2</t>
  </si>
  <si>
    <t>PDU01-TOU10-AP539-CB2</t>
  </si>
  <si>
    <t>PDU05-TOU08-DH542-CB2</t>
  </si>
  <si>
    <t>PDU01-TOU07-AP511-CB1</t>
  </si>
  <si>
    <t>PDU01-TOU09-AP540-CB1</t>
  </si>
  <si>
    <t>PDU05-TOU07-DH543-CB1</t>
  </si>
  <si>
    <t>PDU01-TOU06-AP513-CB1</t>
  </si>
  <si>
    <t>PDU05-TOU11-DC503-CB2</t>
  </si>
  <si>
    <t>PDU01-TOU08-AP542-CB2</t>
  </si>
  <si>
    <t>PDU05-TOU06-DH545-CB1</t>
  </si>
  <si>
    <t>PDU01-TOU05-AP515-CB1</t>
  </si>
  <si>
    <t>PDU05-TOU11-DC504-CB1</t>
  </si>
  <si>
    <t>PDU01-TOU07-AP543-CB1</t>
  </si>
  <si>
    <t>PDU05-TOU05-DH547-CB1</t>
  </si>
  <si>
    <t>PDU01-TOU05-AP516-CB2</t>
  </si>
  <si>
    <t>PDU05-TOU10-DC506-CB1</t>
  </si>
  <si>
    <t>PDU01-TOU06-AP545-CB1</t>
  </si>
  <si>
    <t>PDU05-TOU05-DH548-CB2</t>
  </si>
  <si>
    <t>PDU01-TOU04-AP518-CB2</t>
  </si>
  <si>
    <t>PDU05-TOU09-DC507-CB2</t>
  </si>
  <si>
    <t>PDU01-TOU05-AP547-CB1</t>
  </si>
  <si>
    <t>PDU05-TOU04-DH550-CB1</t>
  </si>
  <si>
    <t>PDU01-TOU03-AP519-CB1</t>
  </si>
  <si>
    <t>PDU05-TOU08-DC509-CB2</t>
  </si>
  <si>
    <t>PDU01-TOU05-AP548-CB2</t>
  </si>
  <si>
    <t>PDU05-TOU04-DH551-CB2</t>
  </si>
  <si>
    <t>PDU01-TOU02-AP521-CB1</t>
  </si>
  <si>
    <t>PDU05-TOU08-DC510-CB1</t>
  </si>
  <si>
    <t>PDU01-TOU04-AP550-CB1</t>
  </si>
  <si>
    <t>PDU05-TOU03-DH553-CB2</t>
  </si>
  <si>
    <t>PDU01-TOU02-AP522-CB2</t>
  </si>
  <si>
    <t>PDU05-TOU07-DC512-CB1</t>
  </si>
  <si>
    <t>PDU01-TOU04-AP551-CB2</t>
  </si>
  <si>
    <t>PDU05-TOU02-DH554-CB1</t>
  </si>
  <si>
    <t>PDU01-TOU01-AP524-CB1</t>
  </si>
  <si>
    <t>PDU05-TOU06-DC513-CB1</t>
  </si>
  <si>
    <t>PDU01-TOU03-AP553-CB2</t>
  </si>
  <si>
    <t>PDU05-TOU01-DH556-CB1</t>
  </si>
  <si>
    <t>PDU01-TOU01-AP525-CB2</t>
  </si>
  <si>
    <t>PDU05-TOU05-DC516-CB1</t>
  </si>
  <si>
    <t>PDU01-TOU02-AP554-CB1</t>
  </si>
  <si>
    <t>PDU05-TOU01-DH557-CB2</t>
  </si>
  <si>
    <t>PDU05-TOU04-DC517-CB2</t>
  </si>
  <si>
    <t>PDU01-TOU01-AP556-CB1</t>
  </si>
  <si>
    <t>PDU02-TOU11-AP504-CB2</t>
  </si>
  <si>
    <t>PDU05-TOU03-DC519-CB2</t>
  </si>
  <si>
    <t>PDU01-TOU01-AP557-CB2</t>
  </si>
  <si>
    <t>PDU06-TOU11-DH536-CB1</t>
  </si>
  <si>
    <t>PDU02-TOU10-AP505-CB1</t>
  </si>
  <si>
    <t>PDU05-TOU03-DC520-CB1</t>
  </si>
  <si>
    <t>PDU06-TOU11-DH537-CB2</t>
  </si>
  <si>
    <t>PDU02-TOU09-AP507-CB1</t>
  </si>
  <si>
    <t>PDU05-TOU02-DC522-CB2</t>
  </si>
  <si>
    <t>PDU02-TOU11-AP536-CB1</t>
  </si>
  <si>
    <t>PDU06-TOU10-DH539-CB2</t>
  </si>
  <si>
    <t>PDU02-TOU09-AP508-CB2</t>
  </si>
  <si>
    <t>PDU05-TOU02-DC523-CB1</t>
  </si>
  <si>
    <t>PDU02-TOU11-AP537-CB2</t>
  </si>
  <si>
    <t>PDU06-TOU09-DH540-CB1</t>
  </si>
  <si>
    <t>PDU02-TOU08-AP510-CB2</t>
  </si>
  <si>
    <t>PDU05-TOU01-DC525-CB1</t>
  </si>
  <si>
    <t>PDU02-TOU10-AP539-CB2</t>
  </si>
  <si>
    <t>PDU06-TOU08-DH542-CB2</t>
  </si>
  <si>
    <t>PDU02-TOU07-AP511-CB1</t>
  </si>
  <si>
    <t>PDU02-TOU09-AP540-CB1</t>
  </si>
  <si>
    <t>PDU06-TOU07-DH543-CB1</t>
  </si>
  <si>
    <t>PDU02-TOU06-AP513-CB1</t>
  </si>
  <si>
    <t>PDU06-TOU11-DC503-CB2</t>
  </si>
  <si>
    <t>PDU02-TOU08-AP542-CB2</t>
  </si>
  <si>
    <t>PDU06-TOU06-DH545-CB1</t>
  </si>
  <si>
    <t>PDU02-TOU05-AP515-CB1</t>
  </si>
  <si>
    <t>PDU06-TOU11-DC504-CB1</t>
  </si>
  <si>
    <t>PDU02-TOU07-AP543-CB1</t>
  </si>
  <si>
    <t>PDU06-TOU05-DH547-CB1</t>
  </si>
  <si>
    <t>PDU02-TOU05-AP516-CB2</t>
  </si>
  <si>
    <t>PDU06-TOU10-DC506-CB1</t>
  </si>
  <si>
    <t>PDU02-TOU06-AP545-CB1</t>
  </si>
  <si>
    <t>PDU06-TOU05-DH548-CB2</t>
  </si>
  <si>
    <t>PDU02-TOU04-AP518-CB2</t>
  </si>
  <si>
    <t>PDU06-TOU09-DC507-CB2</t>
  </si>
  <si>
    <t>PDU02-TOU05-AP547-CB1</t>
  </si>
  <si>
    <t>PDU06-TOU04-DH550-CB1</t>
  </si>
  <si>
    <t>PDU02-TOU03-AP519-CB1</t>
  </si>
  <si>
    <t>PDU06-TOU08-DC509-CB2</t>
  </si>
  <si>
    <t>PDU02-TOU05-AP548-CB2</t>
  </si>
  <si>
    <t>PDU06-TOU04-DH551-CB2</t>
  </si>
  <si>
    <t>PDU02-TOU02-AP521-CB1</t>
  </si>
  <si>
    <t>PDU06-TOU08-DC510-CB1</t>
  </si>
  <si>
    <t>PDU02-TOU04-AP550-CB1</t>
  </si>
  <si>
    <t>PDU06-TOU03-DH553-CB2</t>
  </si>
  <si>
    <t>PDU02-TOU02-AP522-CB2</t>
  </si>
  <si>
    <t>PDU06-TOU07-DC512-CB1</t>
  </si>
  <si>
    <t>PDU02-TOU04-AP551-CB2</t>
  </si>
  <si>
    <t>PDU06-TOU02-DH554-CB1</t>
  </si>
  <si>
    <t>PDU02-TOU01-AP524-CB1</t>
  </si>
  <si>
    <t>PDU06-TOU06-DC513-CB1</t>
  </si>
  <si>
    <t>PDU02-TOU03-AP553-CB2</t>
  </si>
  <si>
    <t>PDU06-TOU01-DH556-CB1</t>
  </si>
  <si>
    <t>PDU02-TOU01-AP525-CB2</t>
  </si>
  <si>
    <t>PDU06-TOU05-DC516-CB1</t>
  </si>
  <si>
    <t>PDU02-TOU02-AP554-CB1</t>
  </si>
  <si>
    <t>PDU06-TOU01-DH557-CB2</t>
  </si>
  <si>
    <t>PDU06-TOU04-DC517-CB2</t>
  </si>
  <si>
    <t>PDU02-TOU01-AP556-CB1</t>
  </si>
  <si>
    <t>PDU01-TOU11-AT503-CB2</t>
  </si>
  <si>
    <t>PDU06-TOU03-DC519-CB2</t>
  </si>
  <si>
    <t>PDU02-TOU01-AP557-CB2</t>
  </si>
  <si>
    <t>PDU03-TOU11-DL535-CB2</t>
  </si>
  <si>
    <t>PDU01-TOU10-AT504-CB2</t>
  </si>
  <si>
    <t>PDU06-TOU03-DC520-CB1</t>
  </si>
  <si>
    <t>PDU03-TOU11-DL536-CB1</t>
  </si>
  <si>
    <t>PDU01-TOU09-AT506-CB2</t>
  </si>
  <si>
    <t>PDU06-TOU02-DC522-CB2</t>
  </si>
  <si>
    <t>PDU01-TOU11-AT535-CB2</t>
  </si>
  <si>
    <t>PDU03-TOU10-DL538-CB1</t>
  </si>
  <si>
    <t>PDU01-TOU09-AT507-CB1</t>
  </si>
  <si>
    <t>PDU06-TOU02-DC523-CB1</t>
  </si>
  <si>
    <t>PDU01-TOU11-AT536-CB1</t>
  </si>
  <si>
    <t>PDU03-TOU09-DL539-CB2</t>
  </si>
  <si>
    <t>PDU01-TOU08-AT509-CB2</t>
  </si>
  <si>
    <t>PDU06-TOU01-DC525-CB1</t>
  </si>
  <si>
    <t>PDU01-TOU10-AT538-CB2</t>
  </si>
  <si>
    <t>PDU03-TOU08-DL541-CB2</t>
  </si>
  <si>
    <t>PDU01-TOU08-AT510-CB1</t>
  </si>
  <si>
    <t>PDU01-TOU10-AT539-CB1</t>
  </si>
  <si>
    <t>PDU03-TOU08-DL542-CB1</t>
  </si>
  <si>
    <t>PDU01-TOU07-AT512-CB1</t>
  </si>
  <si>
    <t>PDU05-TOU11-DH504-CB2</t>
  </si>
  <si>
    <t>PDU01-TOU09-AT541-CB1</t>
  </si>
  <si>
    <t>PDU03-TOU07-DL544-CB1</t>
  </si>
  <si>
    <t>PDU01-TOU06-AT513-CB1</t>
  </si>
  <si>
    <t>PDU05-TOU10-DH505-CB1</t>
  </si>
  <si>
    <t>PDU01-TOU08-AT542-CB2</t>
  </si>
  <si>
    <t>PDU03-TOU06-DL545-CB1</t>
  </si>
  <si>
    <t>PDU01-TOU05-AT516-CB1</t>
  </si>
  <si>
    <t>PDU05-TOU09-DH507-CB1</t>
  </si>
  <si>
    <t>PDU01-TOU07-AT544-CB1</t>
  </si>
  <si>
    <t>PDU03-TOU05-DL548-CB1</t>
  </si>
  <si>
    <t>PDU01-TOU04-AT517-CB2</t>
  </si>
  <si>
    <t>PDU05-TOU09-DH508-CB2</t>
  </si>
  <si>
    <t>PDU01-TOU06-AT545-CB1</t>
  </si>
  <si>
    <t>PDU03-TOU04-DL549-CB2</t>
  </si>
  <si>
    <t>PDU01-TOU03-AT519-CB2</t>
  </si>
  <si>
    <t>PDU05-TOU08-DH510-CB2</t>
  </si>
  <si>
    <t>PDU01-TOU05-AT548-CB2</t>
  </si>
  <si>
    <t>PDU03-TOU03-DL551-CB2</t>
  </si>
  <si>
    <t>PDU01-TOU03-AT520-CB1</t>
  </si>
  <si>
    <t>PDU05-TOU07-DH511-CB1</t>
  </si>
  <si>
    <t>PDU01-TOU05-AT549-CB1</t>
  </si>
  <si>
    <t>PDU03-TOU03-DL552-CB1</t>
  </si>
  <si>
    <t>PDU01-TOU02-AT522-CB2</t>
  </si>
  <si>
    <t>PDU05-TOU06-DH513-CB1</t>
  </si>
  <si>
    <t>PDU01-TOU04-AT551-CB1</t>
  </si>
  <si>
    <t>PDU03-TOU02-DL554-CB2</t>
  </si>
  <si>
    <t>PDU01-TOU02-AT523-CB1</t>
  </si>
  <si>
    <t>PDU05-TOU05-DH515-CB1</t>
  </si>
  <si>
    <t>PDU01-TOU03-AT552-CB2</t>
  </si>
  <si>
    <t>PDU03-TOU02-DL555-CB1</t>
  </si>
  <si>
    <t>PDU01-TOU01-AT525-CB1</t>
  </si>
  <si>
    <t>PDU05-TOU05-DH516-CB2</t>
  </si>
  <si>
    <t>PDU01-TOU02-AT554-CB2</t>
  </si>
  <si>
    <t>PDU03-TOU01-DL557-CB1</t>
  </si>
  <si>
    <t>PDU05-TOU04-DH518-CB2</t>
  </si>
  <si>
    <t>PDU01-TOU02-AT555-CB1</t>
  </si>
  <si>
    <t>PDU02-TOU11-AT503-CB2</t>
  </si>
  <si>
    <t>PDU05-TOU03-DH519-CB1</t>
  </si>
  <si>
    <t>PDU01-TOU01-AT557-CB1</t>
  </si>
  <si>
    <t>PDU04-TOU11-DL535-CB2</t>
  </si>
  <si>
    <t>PDU02-TOU10-AT504-CB2</t>
  </si>
  <si>
    <t>PDU05-TOU02-DH521-CB1</t>
  </si>
  <si>
    <t>PDU04-TOU11-DL536-CB1</t>
  </si>
  <si>
    <t>PDU02-TOU09-AT506-CB2</t>
  </si>
  <si>
    <t>PDU05-TOU02-DH522-CB2</t>
  </si>
  <si>
    <t>PDU02-TOU11-AT535-CB2</t>
  </si>
  <si>
    <t>PDU04-TOU10-DL538-CB1</t>
  </si>
  <si>
    <t>PDU02-TOU09-AT507-CB1</t>
  </si>
  <si>
    <t>PDU05-TOU01-DH524-CB1</t>
  </si>
  <si>
    <t>PDU02-TOU11-AT536-CB1</t>
  </si>
  <si>
    <t>PDU04-TOU09-DL539-CB2</t>
  </si>
  <si>
    <t>PDU02-TOU08-AT509-CB2</t>
  </si>
  <si>
    <t>PDU05-TOU01-DH525-CB2</t>
  </si>
  <si>
    <t>PDU02-TOU10-AT538-CB2</t>
  </si>
  <si>
    <t>PDU04-TOU08-DL541-CB2</t>
  </si>
  <si>
    <t>PDU02-TOU08-AT510-CB1</t>
  </si>
  <si>
    <t>PDU02-TOU10-AT539-CB1</t>
  </si>
  <si>
    <t>PDU04-TOU08-DL542-CB1</t>
  </si>
  <si>
    <t>PDU02-TOU07-AT512-CB1</t>
  </si>
  <si>
    <t>PDU06-TOU11-DH504-CB2</t>
  </si>
  <si>
    <t>PDU02-TOU09-AT541-CB1</t>
  </si>
  <si>
    <t>PDU04-TOU07-DL544-CB1</t>
  </si>
  <si>
    <t>PDU02-TOU06-AT513-CB1</t>
  </si>
  <si>
    <t>PDU06-TOU10-DH505-CB1</t>
  </si>
  <si>
    <t>PDU02-TOU08-AT542-CB2</t>
  </si>
  <si>
    <t>PDU04-TOU06-DL545-CB1</t>
  </si>
  <si>
    <t>PDU02-TOU05-AT516-CB1</t>
  </si>
  <si>
    <t>PDU06-TOU09-DH507-CB1</t>
  </si>
  <si>
    <t>PDU02-TOU07-AT544-CB1</t>
  </si>
  <si>
    <t>PDU04-TOU05-DL548-CB1</t>
  </si>
  <si>
    <t>PDU02-TOU04-AT517-CB2</t>
  </si>
  <si>
    <t>PDU06-TOU09-DH508-CB2</t>
  </si>
  <si>
    <t>PDU02-TOU06-AT545-CB1</t>
  </si>
  <si>
    <t>PDU04-TOU04-DL549-CB2</t>
  </si>
  <si>
    <t>PDU02-TOU03-AT519-CB2</t>
  </si>
  <si>
    <t>PDU06-TOU08-DH510-CB2</t>
  </si>
  <si>
    <t>PDU02-TOU05-AT548-CB2</t>
  </si>
  <si>
    <t>PDU04-TOU03-DL551-CB2</t>
  </si>
  <si>
    <t>PDU02-TOU03-AT520-CB1</t>
  </si>
  <si>
    <t>PDU06-TOU07-DH511-CB1</t>
  </si>
  <si>
    <t>PDU02-TOU05-AT549-CB1</t>
  </si>
  <si>
    <t>PDU04-TOU03-DL552-CB1</t>
  </si>
  <si>
    <t>PDU02-TOU02-AT522-CB2</t>
  </si>
  <si>
    <t>PDU06-TOU06-DH513-CB1</t>
  </si>
  <si>
    <t>PDU02-TOU04-AT551-CB1</t>
  </si>
  <si>
    <t>PDU04-TOU02-DL554-CB2</t>
  </si>
  <si>
    <t>PDU02-TOU02-AT523-CB1</t>
  </si>
  <si>
    <t>PDU06-TOU05-DH515-CB1</t>
  </si>
  <si>
    <t>PDU02-TOU03-AT552-CB2</t>
  </si>
  <si>
    <t>PDU04-TOU02-DL555-CB1</t>
  </si>
  <si>
    <t>PDU02-TOU01-AT525-CB1</t>
  </si>
  <si>
    <t>PDU06-TOU05-DH516-CB2</t>
  </si>
  <si>
    <t>PDU02-TOU02-AT554-CB2</t>
  </si>
  <si>
    <t>PDU04-TOU01-DL557-CB1</t>
  </si>
  <si>
    <t>PDU06-TOU04-DH518-CB2</t>
  </si>
  <si>
    <t>PDU02-TOU02-AT555-CB1</t>
  </si>
  <si>
    <t>PDU03-TOU11-AY504-CB2</t>
  </si>
  <si>
    <t>PDU06-TOU03-DH519-CB1</t>
  </si>
  <si>
    <t>PDU02-TOU01-AT557-CB1</t>
  </si>
  <si>
    <t>PDU03-TOU11-DQ536-CB1</t>
  </si>
  <si>
    <t>PDU03-TOU10-AY505-CB1</t>
  </si>
  <si>
    <t>PDU06-TOU02-DH521-CB1</t>
  </si>
  <si>
    <t>PDU03-TOU11-DQ537-CB2</t>
  </si>
  <si>
    <t>PDU03-TOU09-AY507-CB1</t>
  </si>
  <si>
    <t>PDU06-TOU02-DH522-CB2</t>
  </si>
  <si>
    <t>PDU03-TOU11-AY536-CB1</t>
  </si>
  <si>
    <t>PDU03-TOU10-DQ539-CB2</t>
  </si>
  <si>
    <t>PDU03-TOU09-AY508-CB2</t>
  </si>
  <si>
    <t>PDU06-TOU01-DH524-CB1</t>
  </si>
  <si>
    <t>PDU03-TOU11-AY537-CB2</t>
  </si>
  <si>
    <t>PDU03-TOU09-DQ540-CB1</t>
  </si>
  <si>
    <t>PDU03-TOU08-AY510-CB2</t>
  </si>
  <si>
    <t>PDU06-TOU01-DH525-CB2</t>
  </si>
  <si>
    <t>PDU03-TOU10-AY539-CB2</t>
  </si>
  <si>
    <t>PDU03-TOU08-DQ542-CB2</t>
  </si>
  <si>
    <t>PDU03-TOU07-AY511-CB1</t>
  </si>
  <si>
    <t>PDU03-TOU09-AY540-CB1</t>
  </si>
  <si>
    <t>PDU03-TOU07-DQ543-CB1</t>
  </si>
  <si>
    <t>PDU03-TOU06-AY513-CB1</t>
  </si>
  <si>
    <t>PDU03-TOU11-DL503-CB2</t>
  </si>
  <si>
    <t>PDU03-TOU08-AY542-CB2</t>
  </si>
  <si>
    <t>PDU03-TOU06-DQ545-CB1</t>
  </si>
  <si>
    <t>PDU03-TOU05-AY515-CB1</t>
  </si>
  <si>
    <t>PDU03-TOU11-DL504-CB1</t>
  </si>
  <si>
    <t>PDU03-TOU07-AY543-CB1</t>
  </si>
  <si>
    <t>PDU03-TOU05-DQ547-CB1</t>
  </si>
  <si>
    <t>PDU03-TOU05-AY516-CB2</t>
  </si>
  <si>
    <t>PDU03-TOU10-DL506-CB1</t>
  </si>
  <si>
    <t>PDU03-TOU06-AY545-CB1</t>
  </si>
  <si>
    <t>PDU03-TOU05-DQ548-CB2</t>
  </si>
  <si>
    <t>PDU03-TOU04-AY518-CB2</t>
  </si>
  <si>
    <t>PDU03-TOU09-DL507-CB2</t>
  </si>
  <si>
    <t>PDU03-TOU05-AY547-CB1</t>
  </si>
  <si>
    <t>PDU03-TOU04-DQ550-CB1</t>
  </si>
  <si>
    <t>PDU03-TOU03-AY519-CB1</t>
  </si>
  <si>
    <t>PDU03-TOU08-DL509-CB2</t>
  </si>
  <si>
    <t>PDU03-TOU05-AY548-CB2</t>
  </si>
  <si>
    <t>PDU03-TOU04-DQ551-CB2</t>
  </si>
  <si>
    <t>PDU03-TOU02-AY521-CB1</t>
  </si>
  <si>
    <t>PDU03-TOU08-DL510-CB1</t>
  </si>
  <si>
    <t>PDU03-TOU04-AY550-CB1</t>
  </si>
  <si>
    <t>PDU03-TOU03-DQ553-CB2</t>
  </si>
  <si>
    <t>PDU03-TOU02-AY522-CB2</t>
  </si>
  <si>
    <t>PDU03-TOU07-DL512-CB1</t>
  </si>
  <si>
    <t>PDU03-TOU04-AY551-CB2</t>
  </si>
  <si>
    <t>PDU03-TOU02-DQ554-CB1</t>
  </si>
  <si>
    <t>PDU03-TOU01-AY524-CB1</t>
  </si>
  <si>
    <t>PDU03-TOU06-DL513-CB1</t>
  </si>
  <si>
    <t>PDU03-TOU03-AY553-CB2</t>
  </si>
  <si>
    <t>PDU03-TOU01-DQ556-CB1</t>
  </si>
  <si>
    <t>PDU03-TOU01-AY525-CB2</t>
  </si>
  <si>
    <t>PDU03-TOU05-DL516-CB1</t>
  </si>
  <si>
    <t>PDU03-TOU02-AY554-CB1</t>
  </si>
  <si>
    <t>PDU03-TOU01-DQ557-CB2</t>
  </si>
  <si>
    <t>PDU03-TOU04-DL517-CB2</t>
  </si>
  <si>
    <t>PDU03-TOU01-AY556-CB1</t>
  </si>
  <si>
    <t>PDU04-TOU11-AY504-CB2</t>
  </si>
  <si>
    <t>PDU03-TOU03-DL519-CB2</t>
  </si>
  <si>
    <t>PDU03-TOU01-AY557-CB2</t>
  </si>
  <si>
    <t>PDU04-TOU11-DQ536-CB1</t>
  </si>
  <si>
    <t>PDU04-TOU10-AY505-CB1</t>
  </si>
  <si>
    <t>PDU03-TOU03-DL520-CB1</t>
  </si>
  <si>
    <t>PDU04-TOU11-DQ537-CB2</t>
  </si>
  <si>
    <t>PDU04-TOU09-AY507-CB1</t>
  </si>
  <si>
    <t>PDU03-TOU02-DL522-CB2</t>
  </si>
  <si>
    <t>PDU04-TOU11-AY536-CB1</t>
  </si>
  <si>
    <t>PDU04-TOU10-DQ539-CB2</t>
  </si>
  <si>
    <t>PDU04-TOU09-AY508-CB2</t>
  </si>
  <si>
    <t>PDU03-TOU02-DL523-CB1</t>
  </si>
  <si>
    <t>PDU04-TOU11-AY537-CB2</t>
  </si>
  <si>
    <t>PDU04-TOU09-DQ540-CB1</t>
  </si>
  <si>
    <t>PDU04-TOU08-AY510-CB2</t>
  </si>
  <si>
    <t>PDU03-TOU01-DL525-CB1</t>
  </si>
  <si>
    <t>PDU04-TOU10-AY539-CB2</t>
  </si>
  <si>
    <t>PDU04-TOU08-DQ542-CB2</t>
  </si>
  <si>
    <t>PDU04-TOU07-AY511-CB1</t>
  </si>
  <si>
    <t>PDU04-TOU09-AY540-CB1</t>
  </si>
  <si>
    <t>PDU04-TOU07-DQ543-CB1</t>
  </si>
  <si>
    <t>PDU04-TOU06-AY513-CB1</t>
  </si>
  <si>
    <t>PDU04-TOU11-DL503-CB2</t>
  </si>
  <si>
    <t>PDU04-TOU08-AY542-CB2</t>
  </si>
  <si>
    <t>PDU04-TOU06-DQ545-CB1</t>
  </si>
  <si>
    <t>PDU04-TOU05-AY515-CB1</t>
  </si>
  <si>
    <t>PDU04-TOU11-DL504-CB1</t>
  </si>
  <si>
    <t>PDU04-TOU07-AY543-CB1</t>
  </si>
  <si>
    <t>PDU04-TOU05-DQ547-CB1</t>
  </si>
  <si>
    <t>PDU04-TOU05-AY516-CB2</t>
  </si>
  <si>
    <t>PDU04-TOU10-DL506-CB1</t>
  </si>
  <si>
    <t>PDU04-TOU06-AY545-CB1</t>
  </si>
  <si>
    <t>PDU04-TOU05-DQ548-CB2</t>
  </si>
  <si>
    <t>PDU04-TOU04-AY518-CB2</t>
  </si>
  <si>
    <t>PDU04-TOU09-DL507-CB2</t>
  </si>
  <si>
    <t>PDU04-TOU05-AY547-CB1</t>
  </si>
  <si>
    <t>PDU04-TOU04-DQ550-CB1</t>
  </si>
  <si>
    <t>PDU04-TOU03-AY519-CB1</t>
  </si>
  <si>
    <t>PDU04-TOU08-DL509-CB2</t>
  </si>
  <si>
    <t>PDU04-TOU05-AY548-CB2</t>
  </si>
  <si>
    <t>PDU04-TOU04-DQ551-CB2</t>
  </si>
  <si>
    <t>PDU04-TOU02-AY521-CB1</t>
  </si>
  <si>
    <t>PDU04-TOU08-DL510-CB1</t>
  </si>
  <si>
    <t>PDU04-TOU04-AY550-CB1</t>
  </si>
  <si>
    <t>PDU04-TOU03-DQ553-CB2</t>
  </si>
  <si>
    <t>PDU04-TOU02-AY522-CB2</t>
  </si>
  <si>
    <t>PDU04-TOU07-DL512-CB1</t>
  </si>
  <si>
    <t>PDU04-TOU04-AY551-CB2</t>
  </si>
  <si>
    <t>PDU04-TOU02-DQ554-CB1</t>
  </si>
  <si>
    <t>PDU04-TOU01-AY524-CB1</t>
  </si>
  <si>
    <t>PDU04-TOU06-DL513-CB1</t>
  </si>
  <si>
    <t>PDU04-TOU03-AY553-CB2</t>
  </si>
  <si>
    <t>PDU04-TOU01-DQ556-CB1</t>
  </si>
  <si>
    <t>PDU04-TOU01-AY525-CB2</t>
  </si>
  <si>
    <t>PDU04-TOU05-DL516-CB1</t>
  </si>
  <si>
    <t>PDU04-TOU02-AY554-CB1</t>
  </si>
  <si>
    <t>PDU04-TOU01-DQ557-CB2</t>
  </si>
  <si>
    <t>PDU04-TOU04-DL517-CB2</t>
  </si>
  <si>
    <t>PDU04-TOU01-AY556-CB1</t>
  </si>
  <si>
    <t>PDU03-TOU11-BC503-CB2</t>
  </si>
  <si>
    <t>PDU04-TOU03-DL519-CB2</t>
  </si>
  <si>
    <t>PDU04-TOU01-AY557-CB2</t>
  </si>
  <si>
    <t>PDU03-TOU11-DU535-CB2</t>
  </si>
  <si>
    <t>PDU03-TOU10-BC504-CB2</t>
  </si>
  <si>
    <t>PDU04-TOU03-DL520-CB1</t>
  </si>
  <si>
    <t>PDU03-TOU11-DU536-CB1</t>
  </si>
  <si>
    <t>PDU03-TOU09-BC506-CB2</t>
  </si>
  <si>
    <t>PDU04-TOU02-DL522-CB2</t>
  </si>
  <si>
    <t>PDU03-TOU11-BC535-CB2</t>
  </si>
  <si>
    <t>PDU03-TOU10-DU538-CB1</t>
  </si>
  <si>
    <t>PDU03-TOU09-BC507-CB1</t>
  </si>
  <si>
    <t>PDU04-TOU02-DL523-CB1</t>
  </si>
  <si>
    <t>PDU03-TOU11-BC536-CB1</t>
  </si>
  <si>
    <t>PDU03-TOU09-DU539-CB2</t>
  </si>
  <si>
    <t>PDU03-TOU08-BC509-CB2</t>
  </si>
  <si>
    <t>PDU04-TOU01-DL525-CB1</t>
  </si>
  <si>
    <t>PDU03-TOU10-BC538-CB2</t>
  </si>
  <si>
    <t>PDU03-TOU08-DU541-CB2</t>
  </si>
  <si>
    <t>PDU03-TOU08-BC510-CB1</t>
  </si>
  <si>
    <t>PDU03-TOU10-BC539-CB1</t>
  </si>
  <si>
    <t>PDU03-TOU08-DU542-CB1</t>
  </si>
  <si>
    <t>PDU03-TOU07-BC512-CB1</t>
  </si>
  <si>
    <t>PDU03-TOU11-DQ504-CB2</t>
  </si>
  <si>
    <t>PDU03-TOU09-BC541-CB1</t>
  </si>
  <si>
    <t>PDU03-TOU07-DU544-CB1</t>
  </si>
  <si>
    <t>PDU03-TOU06-BC513-CB1</t>
  </si>
  <si>
    <t>PDU03-TOU10-DQ505-CB1</t>
  </si>
  <si>
    <t>PDU03-TOU08-BC542-CB2</t>
  </si>
  <si>
    <t>PDU03-TOU06-DU545-CB1</t>
  </si>
  <si>
    <t>PDU03-TOU05-BC516-CB1</t>
  </si>
  <si>
    <t>PDU03-TOU09-DQ507-CB1</t>
  </si>
  <si>
    <t>PDU03-TOU07-BC544-CB1</t>
  </si>
  <si>
    <t>PDU03-TOU05-DU548-CB1</t>
  </si>
  <si>
    <t>PDU03-TOU04-BC517-CB2</t>
  </si>
  <si>
    <t>PDU03-TOU09-DQ508-CB2</t>
  </si>
  <si>
    <t>PDU03-TOU06-BC545-CB1</t>
  </si>
  <si>
    <t>PDU03-TOU04-DU549-CB2</t>
  </si>
  <si>
    <t>PDU03-TOU03-BC519-CB2</t>
  </si>
  <si>
    <t>PDU03-TOU08-DQ510-CB2</t>
  </si>
  <si>
    <t>PDU03-TOU05-BC548-CB2</t>
  </si>
  <si>
    <t>PDU03-TOU03-DU551-CB2</t>
  </si>
  <si>
    <t>PDU03-TOU03-BC520-CB1</t>
  </si>
  <si>
    <t>PDU03-TOU07-DQ511-CB1</t>
  </si>
  <si>
    <t>PDU03-TOU05-BC549-CB1</t>
  </si>
  <si>
    <t>PDU03-TOU03-DU552-CB1</t>
  </si>
  <si>
    <t>PDU03-TOU02-BC522-CB2</t>
  </si>
  <si>
    <t>PDU03-TOU06-DQ513-CB1</t>
  </si>
  <si>
    <t>PDU03-TOU04-BC551-CB1</t>
  </si>
  <si>
    <t>PDU03-TOU02-DU554-CB2</t>
  </si>
  <si>
    <t>PDU03-TOU02-BC523-CB1</t>
  </si>
  <si>
    <t>PDU03-TOU05-DQ515-CB1</t>
  </si>
  <si>
    <t>PDU03-TOU03-BC552-CB2</t>
  </si>
  <si>
    <t>PDU03-TOU02-DU555-CB1</t>
  </si>
  <si>
    <t>PDU03-TOU01-BC525-CB1</t>
  </si>
  <si>
    <t>PDU03-TOU05-DQ516-CB2</t>
  </si>
  <si>
    <t>PDU03-TOU02-BC554-CB2</t>
  </si>
  <si>
    <t>PDU03-TOU01-DU557-CB1</t>
  </si>
  <si>
    <t>PDU03-TOU04-DQ518-CB2</t>
  </si>
  <si>
    <t>PDU03-TOU02-BC555-CB1</t>
  </si>
  <si>
    <t>PDU04-TOU11-BC503-CB2</t>
  </si>
  <si>
    <t>PDU03-TOU03-DQ519-CB1</t>
  </si>
  <si>
    <t>PDU03-TOU01-BC557-CB1</t>
  </si>
  <si>
    <t>PDU04-TOU11-DU535-CB2</t>
  </si>
  <si>
    <t>PDU04-TOU10-BC504-CB2</t>
  </si>
  <si>
    <t>PDU03-TOU02-DQ521-CB1</t>
  </si>
  <si>
    <t>PDU04-TOU11-DU536-CB1</t>
  </si>
  <si>
    <t>PDU04-TOU09-BC506-CB2</t>
  </si>
  <si>
    <t>PDU03-TOU02-DQ522-CB2</t>
  </si>
  <si>
    <t>PDU04-TOU11-BC535-CB2</t>
  </si>
  <si>
    <t>PDU04-TOU10-DU538-CB1</t>
  </si>
  <si>
    <t>PDU04-TOU09-BC507-CB1</t>
  </si>
  <si>
    <t>PDU03-TOU01-DQ524-CB1</t>
  </si>
  <si>
    <t>PDU04-TOU11-BC536-CB1</t>
  </si>
  <si>
    <t>PDU04-TOU09-DU539-CB2</t>
  </si>
  <si>
    <t>PDU04-TOU08-BC509-CB2</t>
  </si>
  <si>
    <t>PDU03-TOU01-DQ525-CB2</t>
  </si>
  <si>
    <t>PDU04-TOU10-BC538-CB2</t>
  </si>
  <si>
    <t>PDU04-TOU08-DU541-CB2</t>
  </si>
  <si>
    <t>PDU04-TOU08-BC510-CB1</t>
  </si>
  <si>
    <t>PDU04-TOU10-BC539-CB1</t>
  </si>
  <si>
    <t>PDU04-TOU08-DU542-CB1</t>
  </si>
  <si>
    <t>PDU04-TOU07-BC512-CB1</t>
  </si>
  <si>
    <t>PDU04-TOU11-DQ504-CB2</t>
  </si>
  <si>
    <t>PDU04-TOU09-BC541-CB1</t>
  </si>
  <si>
    <t>PDU04-TOU07-DU544-CB1</t>
  </si>
  <si>
    <t>PDU04-TOU06-BC513-CB1</t>
  </si>
  <si>
    <t>PDU04-TOU10-DQ505-CB1</t>
  </si>
  <si>
    <t>PDU04-TOU08-BC542-CB2</t>
  </si>
  <si>
    <t>PDU04-TOU06-DU545-CB1</t>
  </si>
  <si>
    <t>PDU04-TOU05-BC516-CB1</t>
  </si>
  <si>
    <t>PDU04-TOU09-DQ507-CB1</t>
  </si>
  <si>
    <t>PDU04-TOU07-BC544-CB1</t>
  </si>
  <si>
    <t>PDU04-TOU05-DU548-CB1</t>
  </si>
  <si>
    <t>PDU04-TOU04-BC517-CB2</t>
  </si>
  <si>
    <t>PDU04-TOU09-DQ508-CB2</t>
  </si>
  <si>
    <t>PDU04-TOU06-BC545-CB1</t>
  </si>
  <si>
    <t>PDU04-TOU04-DU549-CB2</t>
  </si>
  <si>
    <t>PDU04-TOU03-BC519-CB2</t>
  </si>
  <si>
    <t>PDU04-TOU08-DQ510-CB2</t>
  </si>
  <si>
    <t>PDU04-TOU05-BC548-CB2</t>
  </si>
  <si>
    <t>PDU04-TOU03-DU551-CB2</t>
  </si>
  <si>
    <t>PDU04-TOU03-BC520-CB1</t>
  </si>
  <si>
    <t>PDU04-TOU07-DQ511-CB1</t>
  </si>
  <si>
    <t>PDU04-TOU05-BC549-CB1</t>
  </si>
  <si>
    <t>PDU04-TOU03-DU552-CB1</t>
  </si>
  <si>
    <t>PDU04-TOU02-BC522-CB2</t>
  </si>
  <si>
    <t>PDU04-TOU06-DQ513-CB1</t>
  </si>
  <si>
    <t>PDU04-TOU04-BC551-CB1</t>
  </si>
  <si>
    <t>PDU04-TOU02-DU554-CB2</t>
  </si>
  <si>
    <t>PDU04-TOU02-BC523-CB1</t>
  </si>
  <si>
    <t>PDU04-TOU05-DQ515-CB1</t>
  </si>
  <si>
    <t>PDU04-TOU03-BC552-CB2</t>
  </si>
  <si>
    <t>PDU04-TOU02-DU555-CB1</t>
  </si>
  <si>
    <t>PDU04-TOU01-BC525-CB1</t>
  </si>
  <si>
    <t>PDU04-TOU05-DQ516-CB2</t>
  </si>
  <si>
    <t>PDU04-TOU02-BC554-CB2</t>
  </si>
  <si>
    <t>PDU04-TOU01-DU557-CB1</t>
  </si>
  <si>
    <t>PDU04-TOU04-DQ518-CB2</t>
  </si>
  <si>
    <t>PDU04-TOU02-BC555-CB1</t>
  </si>
  <si>
    <t>PDU03-TOU11-BH504-CB2</t>
  </si>
  <si>
    <t>PDU04-TOU03-DQ519-CB1</t>
  </si>
  <si>
    <t>PDU04-TOU01-BC557-CB1</t>
  </si>
  <si>
    <t>PDU01-TOU11-DZ536-CB1</t>
  </si>
  <si>
    <t>PDU03-TOU10-BH505-CB1</t>
  </si>
  <si>
    <t>PDU04-TOU02-DQ521-CB1</t>
  </si>
  <si>
    <t>PDU01-TOU11-DZ537-CB2</t>
  </si>
  <si>
    <t>PDU03-TOU09-BH507-CB1</t>
  </si>
  <si>
    <t>PDU04-TOU02-DQ522-CB2</t>
  </si>
  <si>
    <t>PDU03-TOU11-BH536-CB1</t>
  </si>
  <si>
    <t>PDU01-TOU10-DZ539-CB2</t>
  </si>
  <si>
    <t>PDU03-TOU09-BH508-CB2</t>
  </si>
  <si>
    <t>PDU04-TOU01-DQ524-CB1</t>
  </si>
  <si>
    <t>PDU03-TOU11-BH537-CB2</t>
  </si>
  <si>
    <t>PDU01-TOU09-DZ540-CB1</t>
  </si>
  <si>
    <t>PDU03-TOU08-BH510-CB2</t>
  </si>
  <si>
    <t>PDU04-TOU01-DQ525-CB2</t>
  </si>
  <si>
    <t>PDU03-TOU10-BH539-CB2</t>
  </si>
  <si>
    <t>PDU01-TOU08-DZ542-CB2</t>
  </si>
  <si>
    <t>PDU03-TOU07-BH511-CB1</t>
  </si>
  <si>
    <t>PDU03-TOU09-BH540-CB1</t>
  </si>
  <si>
    <t>PDU01-TOU07-DZ543-CB1</t>
  </si>
  <si>
    <t>PDU03-TOU06-BH513-CB1</t>
  </si>
  <si>
    <t>PDU03-TOU11-DU503-CB2</t>
  </si>
  <si>
    <t>PDU03-TOU08-BH542-CB2</t>
  </si>
  <si>
    <t>PDU01-TOU06-DZ545-CB1</t>
  </si>
  <si>
    <t>PDU03-TOU05-BH515-CB1</t>
  </si>
  <si>
    <t>PDU03-TOU11-DU504-CB1</t>
  </si>
  <si>
    <t>PDU03-TOU07-BH543-CB1</t>
  </si>
  <si>
    <t>PDU01-TOU05-DZ547-CB1</t>
  </si>
  <si>
    <t>PDU03-TOU05-BH516-CB2</t>
  </si>
  <si>
    <t>PDU03-TOU10-DU506-CB1</t>
  </si>
  <si>
    <t>PDU03-TOU06-BH545-CB1</t>
  </si>
  <si>
    <t>PDU01-TOU05-DZ548-CB2</t>
  </si>
  <si>
    <t>PDU03-TOU04-BH518-CB2</t>
  </si>
  <si>
    <t>PDU03-TOU09-DU507-CB2</t>
  </si>
  <si>
    <t>PDU03-TOU05-BH547-CB1</t>
  </si>
  <si>
    <t>PDU01-TOU04-DZ550-CB1</t>
  </si>
  <si>
    <t>PDU03-TOU03-BH519-CB1</t>
  </si>
  <si>
    <t>PDU03-TOU08-DU509-CB2</t>
  </si>
  <si>
    <t>PDU03-TOU05-BH548-CB2</t>
  </si>
  <si>
    <t>PDU01-TOU04-DZ551-CB2</t>
  </si>
  <si>
    <t>PDU03-TOU02-BH521-CB1</t>
  </si>
  <si>
    <t>PDU03-TOU08-DU510-CB1</t>
  </si>
  <si>
    <t>PDU03-TOU04-BH550-CB1</t>
  </si>
  <si>
    <t>PDU01-TOU03-DZ553-CB2</t>
  </si>
  <si>
    <t>PDU03-TOU02-BH522-CB2</t>
  </si>
  <si>
    <t>PDU03-TOU07-DU512-CB1</t>
  </si>
  <si>
    <t>PDU03-TOU04-BH551-CB2</t>
  </si>
  <si>
    <t>PDU01-TOU02-DZ554-CB1</t>
  </si>
  <si>
    <t>PDU03-TOU01-BH524-CB1</t>
  </si>
  <si>
    <t>PDU03-TOU06-DU513-CB1</t>
  </si>
  <si>
    <t>PDU03-TOU03-BH553-CB1</t>
  </si>
  <si>
    <t>PDU01-TOU01-DZ556-CB1</t>
  </si>
  <si>
    <t>PDU03-TOU01-BH525-CB2</t>
  </si>
  <si>
    <t>PDU03-TOU05-DU516-CB1</t>
  </si>
  <si>
    <t>PDU03-TOU02-BH554-CB1</t>
  </si>
  <si>
    <t>PDU01-TOU01-DZ557-CB2</t>
  </si>
  <si>
    <t>PDU03-TOU04-DU517-CB2</t>
  </si>
  <si>
    <t>PDU03-TOU01-BH556-CB1</t>
  </si>
  <si>
    <t>PDU04-TOU11-BH504-CB2</t>
  </si>
  <si>
    <t>PDU03-TOU03-DU519-CB2</t>
  </si>
  <si>
    <t>PDU03-TOU01-BH557-CB2</t>
  </si>
  <si>
    <t>PDU02-TOU11-DZ536-CB1</t>
  </si>
  <si>
    <t>PDU04-TOU10-BH505-CB1</t>
  </si>
  <si>
    <t>PDU03-TOU03-DU520-CB1</t>
  </si>
  <si>
    <t>PDU02-TOU11-DZ537-CB2</t>
  </si>
  <si>
    <t>PDU04-TOU09-BH507-CB1</t>
  </si>
  <si>
    <t>PDU03-TOU02-DU522-CB2</t>
  </si>
  <si>
    <t>PDU04-TOU11-BH536-CB1</t>
  </si>
  <si>
    <t>PDU02-TOU10-DZ539-CB2</t>
  </si>
  <si>
    <t>PDU04-TOU09-BH508-CB2</t>
  </si>
  <si>
    <t>PDU03-TOU02-DU523-CB1</t>
  </si>
  <si>
    <t>PDU04-TOU11-BH537-CB2</t>
  </si>
  <si>
    <t>PDU02-TOU09-DZ540-CB1</t>
  </si>
  <si>
    <t>PDU04-TOU08-BH510-CB2</t>
  </si>
  <si>
    <t>PDU03-TOU01-DU525-CB1</t>
  </si>
  <si>
    <t>PDU04-TOU10-BH539-CB2</t>
  </si>
  <si>
    <t>PDU02-TOU08-DZ542-CB2</t>
  </si>
  <si>
    <t>PDU04-TOU07-BH511-CB1</t>
  </si>
  <si>
    <t>PDU04-TOU09-BH540-CB1</t>
  </si>
  <si>
    <t>PDU02-TOU07-DZ543-CB1</t>
  </si>
  <si>
    <t>PDU04-TOU06-BH513-CB1</t>
  </si>
  <si>
    <t>PDU04-TOU11-DU503-CB2</t>
  </si>
  <si>
    <t>PDU04-TOU08-BH542-CB2</t>
  </si>
  <si>
    <t>PDU02-TOU06-DZ545-CB1</t>
  </si>
  <si>
    <t>PDU04-TOU05-BH515-CB1</t>
  </si>
  <si>
    <t>PDU04-TOU11-DU504-CB1</t>
  </si>
  <si>
    <t>PDU04-TOU07-BH543-CB1</t>
  </si>
  <si>
    <t>PDU02-TOU05-DZ547-CB1</t>
  </si>
  <si>
    <t>PDU04-TOU05-BH516-CB2</t>
  </si>
  <si>
    <t>PDU04-TOU10-DU506-CB1</t>
  </si>
  <si>
    <t>PDU04-TOU06-BH545-CB1</t>
  </si>
  <si>
    <t>PDU02-TOU05-DZ548-CB2</t>
  </si>
  <si>
    <t>PDU04-TOU04-BH518-CB2</t>
  </si>
  <si>
    <t>PDU04-TOU09-DU507-CB2</t>
  </si>
  <si>
    <t>PDU04-TOU05-BH547-CB1</t>
  </si>
  <si>
    <t>PDU02-TOU04-DZ550-CB1</t>
  </si>
  <si>
    <t>PDU04-TOU03-BH519-CB1</t>
  </si>
  <si>
    <t>PDU04-TOU08-DU509-CB2</t>
  </si>
  <si>
    <t>PDU04-TOU05-BH548-CB2</t>
  </si>
  <si>
    <t>PDU02-TOU04-DZ551-CB2</t>
  </si>
  <si>
    <t>PDU04-TOU02-BH521-CB1</t>
  </si>
  <si>
    <t>PDU04-TOU08-DU510-CB1</t>
  </si>
  <si>
    <t>PDU04-TOU04-BH550-CB1</t>
  </si>
  <si>
    <t>PDU02-TOU03-DZ553-CB2</t>
  </si>
  <si>
    <t>PDU04-TOU02-BH522-CB2</t>
  </si>
  <si>
    <t>PDU04-TOU07-DU512-CB1</t>
  </si>
  <si>
    <t>PDU04-TOU04-BH551-CB2</t>
  </si>
  <si>
    <t>PDU02-TOU02-DZ554-CB1</t>
  </si>
  <si>
    <t>PDU04-TOU01-BH524-CB1</t>
  </si>
  <si>
    <t>PDU04-TOU06-DU513-CB1</t>
  </si>
  <si>
    <t>PDU04-TOU03-BH553-CB2</t>
  </si>
  <si>
    <t>PDU02-TOU01-DZ556-CB1</t>
  </si>
  <si>
    <t>PDU04-TOU01-BH525-CB2</t>
  </si>
  <si>
    <t>PDU04-TOU05-DU516-CB1</t>
  </si>
  <si>
    <t>PDU04-TOU02-BH554-CB1</t>
  </si>
  <si>
    <t>PDU02-TOU01-DZ557-CB2</t>
  </si>
  <si>
    <t>PDU04-TOU04-DU517-CB2</t>
  </si>
  <si>
    <t>PDU04-TOU01-BH556-CB1</t>
  </si>
  <si>
    <t>PDU05-TOU11-BL503-CB2</t>
  </si>
  <si>
    <t>PDU04-TOU03-DU519-CB2</t>
  </si>
  <si>
    <t>PDU04-TOU01-BH557-CB2</t>
  </si>
  <si>
    <t>PDU01-TOU11-ED535-CB2</t>
  </si>
  <si>
    <t>PDU05-TOU10-BL504-CB2</t>
  </si>
  <si>
    <t>PDU04-TOU03-DU520-CB1</t>
  </si>
  <si>
    <t>PDU01-TOU11-ED536-CB1</t>
  </si>
  <si>
    <t>PDU05-TOU09-BL506-CB2</t>
  </si>
  <si>
    <t>PDU04-TOU02-DU522-CB2</t>
  </si>
  <si>
    <t>PDU05-TOU11-BL535-CB2</t>
  </si>
  <si>
    <t>PDU01-TOU10-ED538-CB1</t>
  </si>
  <si>
    <t>PDU05-TOU09-BL507-CB1</t>
  </si>
  <si>
    <t>PDU04-TOU02-DU523-CB1</t>
  </si>
  <si>
    <t>PDU05-TOU11-BL536-CB1</t>
  </si>
  <si>
    <t>PDU01-TOU09-ED539-CB2</t>
  </si>
  <si>
    <t>PDU05-TOU08-BL509-CB2</t>
  </si>
  <si>
    <t>PDU04-TOU01-DU525-CB1</t>
  </si>
  <si>
    <t>PDU05-TOU10-BL538-CB2</t>
  </si>
  <si>
    <t>PDU01-TOU08-ED541-CB2</t>
  </si>
  <si>
    <t>PDU05-TOU08-BL510-CB1</t>
  </si>
  <si>
    <t>PDU05-TOU10-BL539-CB1</t>
  </si>
  <si>
    <t>PDU01-TOU08-ED542-CB1</t>
  </si>
  <si>
    <t>PDU05-TOU07-BL512-CB1</t>
  </si>
  <si>
    <t>PDU01-TOU11-DZ504-CB2</t>
  </si>
  <si>
    <t>PDU05-TOU09-BL541-CB1</t>
  </si>
  <si>
    <t>PDU01-TOU07-ED544-CB1</t>
  </si>
  <si>
    <t>PDU05-TOU06-BL513-CB1</t>
  </si>
  <si>
    <t>PDU01-TOU10-DZ505-CB1</t>
  </si>
  <si>
    <t>PDU05-TOU08-BL542-CB2</t>
  </si>
  <si>
    <t>PDU01-TOU06-ED545-CB1</t>
  </si>
  <si>
    <t>PDU05-TOU05-BL516-CB1</t>
  </si>
  <si>
    <t>PDU01-TOU09-DZ507-CB1</t>
  </si>
  <si>
    <t>PDU05-TOU07-BL544-CB1</t>
  </si>
  <si>
    <t>PDU01-TOU05-ED548-CB1</t>
  </si>
  <si>
    <t>PDU05-TOU04-BL517-CB2</t>
  </si>
  <si>
    <t>PDU01-TOU09-DZ508-CB2</t>
  </si>
  <si>
    <t>PDU05-TOU06-BL545-CB1</t>
  </si>
  <si>
    <t>PDU01-TOU04-ED549-CB2</t>
  </si>
  <si>
    <t>PDU05-TOU03-BL519-CB2</t>
  </si>
  <si>
    <t>PDU01-TOU08-DZ510-CB2</t>
  </si>
  <si>
    <t>PDU05-TOU05-BL548-CB2</t>
  </si>
  <si>
    <t>PDU01-TOU03-ED551-CB2</t>
  </si>
  <si>
    <t>PDU05-TOU03-BL520-CB1</t>
  </si>
  <si>
    <t>PDU01-TOU07-DZ511-CB1</t>
  </si>
  <si>
    <t>PDU05-TOU05-BL549-CB1</t>
  </si>
  <si>
    <t>PDU01-TOU03-ED552-CB1</t>
  </si>
  <si>
    <t>PDU05-TOU02-BL522-CB2</t>
  </si>
  <si>
    <t>PDU01-TOU06-DZ513-CB1</t>
  </si>
  <si>
    <t>PDU05-TOU04-BL551-CB1</t>
  </si>
  <si>
    <t>PDU01-TOU02-ED554-CB2</t>
  </si>
  <si>
    <t>PDU05-TOU02-BL523-CB1</t>
  </si>
  <si>
    <t>PDU01-TOU05-DZ515-CB1</t>
  </si>
  <si>
    <t>PDU05-TOU03-BL552-CB2</t>
  </si>
  <si>
    <t>PDU01-TOU02-ED555-CB1</t>
  </si>
  <si>
    <t>PDU05-TOU01-BL525-CB1</t>
  </si>
  <si>
    <t>PDU01-TOU05-DZ516-CB2</t>
  </si>
  <si>
    <t>PDU05-TOU02-BL554-CB2</t>
  </si>
  <si>
    <t>PDU01-TOU01-ED557-CB1</t>
  </si>
  <si>
    <t>PDU01-TOU04-DZ518-CB2</t>
  </si>
  <si>
    <t>PDU05-TOU02-BL555-CB1</t>
  </si>
  <si>
    <t>PDU06-TOU11-BL503-CB2</t>
  </si>
  <si>
    <t>PDU01-TOU03-DZ519-CB1</t>
  </si>
  <si>
    <t>PDU05-TOU01-BL557-CB1</t>
  </si>
  <si>
    <t>PDU02-TOU11-ED535-CB2</t>
  </si>
  <si>
    <t>PDU06-TOU10-BL504-CB2</t>
  </si>
  <si>
    <t>PDU01-TOU02-DZ521-CB1</t>
  </si>
  <si>
    <t>PDU02-TOU11-ED536-CB1</t>
  </si>
  <si>
    <t>PDU06-TOU09-BL506-CB2</t>
  </si>
  <si>
    <t>PDU01-TOU02-DZ522-CB2</t>
  </si>
  <si>
    <t>PDU06-TOU11-BL535-CB2</t>
  </si>
  <si>
    <t>PDU02-TOU10-ED538-CB1</t>
  </si>
  <si>
    <t>PDU06-TOU09-BL507-CB1</t>
  </si>
  <si>
    <t>PDU01-TOU01-DZ524-CB1</t>
  </si>
  <si>
    <t>PDU06-TOU11-BL536-CB1</t>
  </si>
  <si>
    <t>PDU02-TOU09-ED539-CB2</t>
  </si>
  <si>
    <t>PDU06-TOU08-BL509-CB2</t>
  </si>
  <si>
    <t>PDU01-TOU01-DZ525-CB2</t>
  </si>
  <si>
    <t>PDU06-TOU10-BL538-CB2</t>
  </si>
  <si>
    <t>PDU02-TOU08-ED541-CB2</t>
  </si>
  <si>
    <t>PDU06-TOU08-BL510-CB1</t>
  </si>
  <si>
    <t>PDU06-TOU10-BL539-CB1</t>
  </si>
  <si>
    <t>PDU02-TOU08-ED542-CB1</t>
  </si>
  <si>
    <t>PDU06-TOU07-BL512-CB1</t>
  </si>
  <si>
    <t>PDU02-TOU11-DZ504-CB2</t>
  </si>
  <si>
    <t>PDU06-TOU09-BL541-CB1</t>
  </si>
  <si>
    <t>PDU02-TOU07-ED544-CB1</t>
  </si>
  <si>
    <t>PDU06-TOU06-BL513-CB1</t>
  </si>
  <si>
    <t>PDU02-TOU10-DZ505-CB1</t>
  </si>
  <si>
    <t>PDU06-TOU08-BL542-CB2</t>
  </si>
  <si>
    <t>PDU02-TOU06-ED545-CB1</t>
  </si>
  <si>
    <t>PDU06-TOU05-BL516-CB1</t>
  </si>
  <si>
    <t>PDU02-TOU09-DZ507-CB1</t>
  </si>
  <si>
    <t>PDU06-TOU07-BL544-CB1</t>
  </si>
  <si>
    <t>PDU02-TOU05-ED548-CB1</t>
  </si>
  <si>
    <t>PDU06-TOU04-BL517-CB2</t>
  </si>
  <si>
    <t>PDU02-TOU09-DZ508-CB2</t>
  </si>
  <si>
    <t>PDU06-TOU06-BL545-CB1</t>
  </si>
  <si>
    <t>PDU02-TOU04-ED549-CB2</t>
  </si>
  <si>
    <t>PDU06-TOU03-BL519-CB2</t>
  </si>
  <si>
    <t>PDU02-TOU08-DZ510-CB2</t>
  </si>
  <si>
    <t>PDU06-TOU05-BL548-CB2</t>
  </si>
  <si>
    <t>PDU02-TOU03-ED551-CB2</t>
  </si>
  <si>
    <t>PDU06-TOU03-BL520-CB1</t>
  </si>
  <si>
    <t>PDU02-TOU07-DZ511-CB1</t>
  </si>
  <si>
    <t>PDU06-TOU05-BL549-CB1</t>
  </si>
  <si>
    <t>PDU02-TOU03-ED552-CB1</t>
  </si>
  <si>
    <t>PDU06-TOU02-BL522-CB2</t>
  </si>
  <si>
    <t>PDU02-TOU06-DZ513-CB1</t>
  </si>
  <si>
    <t>PDU06-TOU04-BL551-CB1</t>
  </si>
  <si>
    <t>PDU02-TOU02-ED554-CB2</t>
  </si>
  <si>
    <t>PDU06-TOU02-BL523-CB1</t>
  </si>
  <si>
    <t>PDU02-TOU05-DZ515-CB1</t>
  </si>
  <si>
    <t>PDU06-TOU03-BL552-CB2</t>
  </si>
  <si>
    <t>PDU02-TOU02-ED555-CB1</t>
  </si>
  <si>
    <t>PDU06-TOU01-BL525-CB1</t>
  </si>
  <si>
    <t>PDU02-TOU05-DZ516-CB2</t>
  </si>
  <si>
    <t>PDU06-TOU02-BL554-CB2</t>
  </si>
  <si>
    <t>PDU02-TOU01-ED557-CB1</t>
  </si>
  <si>
    <t>PDU02-TOU04-DZ518-CB2</t>
  </si>
  <si>
    <t>PDU06-TOU02-BL555-CB1</t>
  </si>
  <si>
    <t>PDU05-TOU11-BQ504-CB2</t>
  </si>
  <si>
    <t>PDU02-TOU03-DZ519-CB1</t>
  </si>
  <si>
    <t>PDU06-TOU01-BL557-CB1</t>
  </si>
  <si>
    <t>PDU01-TOU11-EI536-CB1</t>
  </si>
  <si>
    <t>PDU05-TOU10-BQ505-CB1</t>
  </si>
  <si>
    <t>PDU02-TOU02-DZ521-CB1</t>
  </si>
  <si>
    <t>PDU01-TOU11-EI537-CB2</t>
  </si>
  <si>
    <t>PDU05-TOU09-BQ507-CB1</t>
  </si>
  <si>
    <t>PDU02-TOU02-DZ522-CB2</t>
  </si>
  <si>
    <t>PDU05-TOU11-BQ536-CB1</t>
  </si>
  <si>
    <t>PDU01-TOU10-EI539-CB2</t>
  </si>
  <si>
    <t>PDU05-TOU09-BQ508-CB2</t>
  </si>
  <si>
    <t>PDU02-TOU01-DZ524-CB1</t>
  </si>
  <si>
    <t>PDU05-TOU11-BQ537-CB2</t>
  </si>
  <si>
    <t>PDU01-TOU09-EI540-CB1</t>
  </si>
  <si>
    <t>PDU05-TOU08-BQ510-CB2</t>
  </si>
  <si>
    <t>PDU02-TOU01-DZ525-CB2</t>
  </si>
  <si>
    <t>PDU05-TOU10-BQ539-CB2</t>
  </si>
  <si>
    <t>PDU01-TOU08-EI542-CB2</t>
  </si>
  <si>
    <t>PDU05-TOU07-BQ511-CB1</t>
  </si>
  <si>
    <t>PDU05-TOU09-BQ540-CB1</t>
  </si>
  <si>
    <t>PDU01-TOU07-EI543-CB1</t>
  </si>
  <si>
    <t>PDU05-TOU06-BQ513-CB1</t>
  </si>
  <si>
    <t>PDU01-TOU11-ED503-CB2</t>
  </si>
  <si>
    <t>PDU05-TOU08-BQ542-CB2</t>
  </si>
  <si>
    <t>PDU01-TOU06-EI545-CB1</t>
  </si>
  <si>
    <t>PDU05-TOU05-BQ515-CB1</t>
  </si>
  <si>
    <t>PDU01-TOU11-ED504-CB1</t>
  </si>
  <si>
    <t>PDU05-TOU07-BQ543-CB1</t>
  </si>
  <si>
    <t>PDU01-TOU05-EI547-CB1</t>
  </si>
  <si>
    <t>PDU05-TOU05-BQ516-CB2</t>
  </si>
  <si>
    <t>PDU01-TOU10-ED506-CB1</t>
  </si>
  <si>
    <t>PDU05-TOU06-BQ545-CB1</t>
  </si>
  <si>
    <t>PDU01-TOU05-EI548-CB2</t>
  </si>
  <si>
    <t>PDU05-TOU04-BQ518-CB2</t>
  </si>
  <si>
    <t>PDU01-TOU09-ED507-CB2</t>
  </si>
  <si>
    <t>PDU05-TOU05-BQ547-CB1</t>
  </si>
  <si>
    <t>PDU01-TOU04-EI550-CB1</t>
  </si>
  <si>
    <t>PDU05-TOU03-BQ519-CB1</t>
  </si>
  <si>
    <t>PDU01-TOU08-ED509-CB2</t>
  </si>
  <si>
    <t>PDU05-TOU05-BQ548-CB2</t>
  </si>
  <si>
    <t>PDU01-TOU04-EI551-CB2</t>
  </si>
  <si>
    <t>PDU05-TOU02-BQ521-CB1</t>
  </si>
  <si>
    <t>PDU01-TOU08-ED510-CB1</t>
  </si>
  <si>
    <t>PDU05-TOU04-BQ550-CB1</t>
  </si>
  <si>
    <t>PDU01-TOU03-EI553-CB2</t>
  </si>
  <si>
    <t>PDU05-TOU02-BQ522-CB2</t>
  </si>
  <si>
    <t>PDU01-TOU07-ED512-CB1</t>
  </si>
  <si>
    <t>PDU05-TOU04-BQ551-CB2</t>
  </si>
  <si>
    <t>PDU01-TOU02-EI554-CB1</t>
  </si>
  <si>
    <t>PDU05-TOU01-BQ524-CB1</t>
  </si>
  <si>
    <t>PDU01-TOU06-ED513-CB1</t>
  </si>
  <si>
    <t>PDU05-TOU03-BQ553-CB2</t>
  </si>
  <si>
    <t>PDU01-TOU02-EI556-CB2</t>
  </si>
  <si>
    <t>PDU05-TOU01-BQ525-CB2</t>
  </si>
  <si>
    <t>PDU01-TOU05-ED516-CB1</t>
  </si>
  <si>
    <t>PDU05-TOU02-BQ554-CB1</t>
  </si>
  <si>
    <t>PDU01-TOU01-EI557-CB1</t>
  </si>
  <si>
    <t>PDU01-TOU04-ED517-CB2</t>
  </si>
  <si>
    <t>PDU05-TOU01-BQ556-CB1</t>
  </si>
  <si>
    <t>PDU01-TOU01-EI558-CB2</t>
  </si>
  <si>
    <t>PDU06-TOU11-BQ504-CB2</t>
  </si>
  <si>
    <t>PDU01-TOU03-ED519-CB2</t>
  </si>
  <si>
    <t>PDU05-TOU01-BQ557-CB2</t>
  </si>
  <si>
    <t>PDU06-TOU10-BQ505-CB1</t>
  </si>
  <si>
    <t>PDU01-TOU03-ED520-CB1</t>
  </si>
  <si>
    <t>PDU02-TOU11-EI536-CB1</t>
  </si>
  <si>
    <t>PDU06-TOU09-BQ507-CB1</t>
  </si>
  <si>
    <t>PDU01-TOU02-ED522-CB2</t>
  </si>
  <si>
    <t>PDU06-TOU11-BQ536-CB1</t>
  </si>
  <si>
    <t>PDU02-TOU11-EI537-CB2</t>
  </si>
  <si>
    <t>PDU06-TOU09-BQ508-CB2</t>
  </si>
  <si>
    <t>PDU01-TOU02-ED523-CB1</t>
  </si>
  <si>
    <t>PDU06-TOU11-BQ537-CB2</t>
  </si>
  <si>
    <t>PDU02-TOU10-EI539-CB2</t>
  </si>
  <si>
    <t>PDU06-TOU08-BQ510-CB2</t>
  </si>
  <si>
    <t>PDU01-TOU01-ED525-CB1</t>
  </si>
  <si>
    <t>PDU06-TOU10-BQ539-CB2</t>
  </si>
  <si>
    <t>PDU02-TOU09-EI540-CB1</t>
  </si>
  <si>
    <t>PDU06-TOU07-BQ511-CB1</t>
  </si>
  <si>
    <t>PDU06-TOU09-BQ540-CB1</t>
  </si>
  <si>
    <t>PDU02-TOU08-EI542-CB2</t>
  </si>
  <si>
    <t>PDU06-TOU06-BQ513-CB1</t>
  </si>
  <si>
    <t>PDU02-TOU11-ED503-CB2</t>
  </si>
  <si>
    <t>PDU06-TOU08-BQ542-CB2</t>
  </si>
  <si>
    <t>PDU02-TOU07-EI543-CB1</t>
  </si>
  <si>
    <t>PDU06-TOU05-BQ515-CB1</t>
  </si>
  <si>
    <t>PDU02-TOU11-ED504-CB1</t>
  </si>
  <si>
    <t>PDU06-TOU07-BQ543-CB1</t>
  </si>
  <si>
    <t>PDU02-TOU06-EI545-CB1</t>
  </si>
  <si>
    <t>PDU06-TOU05-BQ516-CB2</t>
  </si>
  <si>
    <t>PDU02-TOU10-ED506-CB1</t>
  </si>
  <si>
    <t>PDU06-TOU06-BQ545-CB1</t>
  </si>
  <si>
    <t>PDU02-TOU05-EI547-CB1</t>
  </si>
  <si>
    <t>PDU06-TOU04-BQ518-CB2</t>
  </si>
  <si>
    <t>PDU02-TOU09-ED507-CB2</t>
  </si>
  <si>
    <t>PDU06-TOU05-BQ547-CB1</t>
  </si>
  <si>
    <t>PDU02-TOU05-EI548-CB2</t>
  </si>
  <si>
    <t>PDU06-TOU03-BQ519-CB1</t>
  </si>
  <si>
    <t>PDU02-TOU08-ED509-CB2</t>
  </si>
  <si>
    <t>PDU06-TOU05-BQ548-CB2</t>
  </si>
  <si>
    <t>PDU02-TOU04-EI550-CB1</t>
  </si>
  <si>
    <t>PDU06-TOU02-BQ521-CB1</t>
  </si>
  <si>
    <t>PDU02-TOU08-ED510-CB1</t>
  </si>
  <si>
    <t>PDU06-TOU04-BQ550-CB1</t>
  </si>
  <si>
    <t>PDU02-TOU04-EI551-CB2</t>
  </si>
  <si>
    <t>PDU06-TOU02-BQ522-CB2</t>
  </si>
  <si>
    <t>PDU02-TOU07-ED512-CB1</t>
  </si>
  <si>
    <t>PDU06-TOU04-BQ551-CB2</t>
  </si>
  <si>
    <t>PDU02-TOU03-EI553-CB2</t>
  </si>
  <si>
    <t>PDU06-TOU01-BQ524-CB1</t>
  </si>
  <si>
    <t>PDU02-TOU06-ED513-CB1</t>
  </si>
  <si>
    <t>PDU06-TOU03-BQ553-CB2</t>
  </si>
  <si>
    <t>PDU02-TOU02-EI554-CB1</t>
  </si>
  <si>
    <t>PDU06-TOU01-BQ525-CB2</t>
  </si>
  <si>
    <t>PDU02-TOU05-ED516-CB1</t>
  </si>
  <si>
    <t>PDU06-TOU02-BQ554-CB1</t>
  </si>
  <si>
    <t>PDU02-TOU02-EI556-CB2</t>
  </si>
  <si>
    <t>PDU02-TOU04-ED517-CB2</t>
  </si>
  <si>
    <t>PDU06-TOU01-BQ556-CB1</t>
  </si>
  <si>
    <t>PDU02-TOU01-EI557-CB1</t>
  </si>
  <si>
    <t>PDU05-TOU11-BU503-CB2</t>
  </si>
  <si>
    <t>PDU02-TOU03-ED519-CB2</t>
  </si>
  <si>
    <t>PDU06-TOU01-BQ557-CB2</t>
  </si>
  <si>
    <t>PDU02-TOU01-EI558-CB2</t>
  </si>
  <si>
    <t>PDU05-TOU10-BU504-CB2</t>
  </si>
  <si>
    <t>PDU02-TOU03-ED520-CB1</t>
  </si>
  <si>
    <t>PDU05-TOU09-BU506-CB2</t>
  </si>
  <si>
    <t>PDU02-TOU02-ED522-CB2</t>
  </si>
  <si>
    <t>PDU05-TOU11-BU535-CB2</t>
  </si>
  <si>
    <t>PDU05-TOU11-CY536-CB1</t>
  </si>
  <si>
    <t>PDU05-TOU09-BU507-CB1</t>
  </si>
  <si>
    <t>PDU02-TOU02-ED523-CB1</t>
  </si>
  <si>
    <t>PDU05-TOU11-BU536-CB1</t>
  </si>
  <si>
    <t>PDU05-TOU11-CY537-CB2</t>
  </si>
  <si>
    <t>PDU05-TOU08-BU509-CB2</t>
  </si>
  <si>
    <t>PDU02-TOU01-ED525-CB1</t>
  </si>
  <si>
    <t>PDU05-TOU10-BU538-CB2</t>
  </si>
  <si>
    <t>PDU05-TOU10-CY538-CB1</t>
  </si>
  <si>
    <t>PDU05-TOU08-BU510-CB1</t>
  </si>
  <si>
    <t>PDU05-TOU10-BU539-CB1</t>
  </si>
  <si>
    <t>PDU05-TOU10-CY539-CB2</t>
  </si>
  <si>
    <t>PDU05-TOU07-BU512-CB1</t>
  </si>
  <si>
    <t>PDU01-TOU11-EI503-CB2</t>
  </si>
  <si>
    <t>PDU05-TOU09-BU541-CB1</t>
  </si>
  <si>
    <t>PDU05-TOU09-CY540-CB2</t>
  </si>
  <si>
    <t>PDU05-TOU06-BU513-CB1</t>
  </si>
  <si>
    <t>PDU01-TOU10-EI504-CB1</t>
  </si>
  <si>
    <t>PDU05-TOU08-BU542-CB2</t>
  </si>
  <si>
    <t>PDU05-TOU08-CY541-CB1</t>
  </si>
  <si>
    <t>PDU05-TOU05-BU516-CB1</t>
  </si>
  <si>
    <t>PDU01-TOU10-EI505-CB2</t>
  </si>
  <si>
    <t>PDU05-TOU07-BU544-CB1</t>
  </si>
  <si>
    <t>PDU05-TOU08-CY542-CB2</t>
  </si>
  <si>
    <t>PDU05-TOU04-BU517-CB2</t>
  </si>
  <si>
    <t>PDU01-TOU09-EI507-CB1</t>
  </si>
  <si>
    <t>PDU05-TOU06-BU545-CB1</t>
  </si>
  <si>
    <t>PDU05-TOU07-CY543-CB1</t>
  </si>
  <si>
    <t>PDU05-TOU04-BU519-CB1</t>
    <phoneticPr fontId="4" type="noConversion"/>
  </si>
  <si>
    <t>PDU01-TOU09-EI508-CB2</t>
  </si>
  <si>
    <t>PDU05-TOU05-BU548-CB2</t>
  </si>
  <si>
    <t>PDU05-TOU07-CY544-CB2</t>
  </si>
  <si>
    <t>PDU05-TOU03-BU520-CB2</t>
    <phoneticPr fontId="4" type="noConversion"/>
  </si>
  <si>
    <t>PDU01-TOU08-EI510-CB2</t>
  </si>
  <si>
    <t>PDU05-TOU04-BU549-CB1</t>
  </si>
  <si>
    <t>PDU05-TOU06-CY545-CB1</t>
    <phoneticPr fontId="4" type="noConversion"/>
  </si>
  <si>
    <t>PDU05-TOU03-BU521-CB1</t>
    <phoneticPr fontId="4" type="noConversion"/>
  </si>
  <si>
    <t>PDU01-TOU07-EI511-CB1</t>
  </si>
  <si>
    <t>PDU05-TOU04-BU550-CB2</t>
  </si>
  <si>
    <t>PDU05-TOU05-CY547-CB1</t>
    <phoneticPr fontId="4" type="noConversion"/>
  </si>
  <si>
    <t>PDU05-TOU02-BU522-CB2</t>
    <phoneticPr fontId="4" type="noConversion"/>
  </si>
  <si>
    <t>PDU01-TOU06-EI513-CB1</t>
  </si>
  <si>
    <t>PDU05-TOU03-BU551-CB1</t>
  </si>
  <si>
    <t>PDU05-TOU05-CY548-CB2</t>
    <phoneticPr fontId="4" type="noConversion"/>
  </si>
  <si>
    <t>PDU05-TOU02-BU523-CB1</t>
    <phoneticPr fontId="4" type="noConversion"/>
  </si>
  <si>
    <t>PDU01-TOU05-EI515-CB1</t>
  </si>
  <si>
    <t>PDU05-TOU03-BU552-CB2</t>
  </si>
  <si>
    <t>PDU05-TOU04-CY550-CB2</t>
    <phoneticPr fontId="4" type="noConversion"/>
  </si>
  <si>
    <t>PDU05-TOU01-BU524-CB2</t>
    <phoneticPr fontId="4" type="noConversion"/>
  </si>
  <si>
    <t>PDU01-TOU05-EI516-CB2</t>
  </si>
  <si>
    <t>PDU05-TOU02-BU553-CB1</t>
  </si>
  <si>
    <t>PDU05-TOU03-CY551-CB1</t>
    <phoneticPr fontId="4" type="noConversion"/>
  </si>
  <si>
    <t>PDU05-TOU01-BU525-CB1</t>
    <phoneticPr fontId="4" type="noConversion"/>
  </si>
  <si>
    <t>PDU01-TOU04-EI518-CB2</t>
  </si>
  <si>
    <t>PDU05-TOU02-BU554-CB2</t>
  </si>
  <si>
    <t>PDU05-TOU02-CY553-CB1</t>
    <phoneticPr fontId="4" type="noConversion"/>
  </si>
  <si>
    <t>PDU01-TOU03-EI519-CB1</t>
  </si>
  <si>
    <t>PDU05-TOU01-BU555-CB1</t>
  </si>
  <si>
    <t>PDU05-TOU02-CY554-CB2</t>
    <phoneticPr fontId="4" type="noConversion"/>
  </si>
  <si>
    <t>PDU01-TOU02-EI521-CB1</t>
  </si>
  <si>
    <t>PDU05-TOU01-BU556-CB2</t>
  </si>
  <si>
    <t>PDU05-TOU01-CY556-CB1</t>
    <phoneticPr fontId="4" type="noConversion"/>
  </si>
  <si>
    <t>PDU06-TOU11-BU503-CB2</t>
  </si>
  <si>
    <t>PDU01-TOU02-EI522-CB2</t>
  </si>
  <si>
    <t>PDU05-TOU01-CY557-CB2</t>
    <phoneticPr fontId="4" type="noConversion"/>
  </si>
  <si>
    <t>PDU06-TOU10-BU504-CB2</t>
  </si>
  <si>
    <t>PDU01-TOU01-EI524-CB1</t>
  </si>
  <si>
    <t>PDU06-TOU11-BU535-CB2</t>
  </si>
  <si>
    <t>PDU06-TOU09-BU506-CB2</t>
  </si>
  <si>
    <t>PDU01-TOU01-EI525-CB2</t>
  </si>
  <si>
    <t>PDU06-TOU11-BU536-CB1</t>
  </si>
  <si>
    <t>PDU06-TOU11-CY536-CB1</t>
  </si>
  <si>
    <t>PDU06-TOU09-BU507-CB1</t>
  </si>
  <si>
    <t>PDU06-TOU10-BU538-CB2</t>
  </si>
  <si>
    <t>PDU06-TOU11-CY537-CB2</t>
  </si>
  <si>
    <t>PDU06-TOU08-BU509-CB2</t>
  </si>
  <si>
    <t>PDU02-TOU11-EI503-CB2</t>
  </si>
  <si>
    <t>PDU06-TOU10-BU539-CB1</t>
  </si>
  <si>
    <t>PDU06-TOU10-CY538-CB1</t>
  </si>
  <si>
    <t>PDU06-TOU08-BU510-CB1</t>
  </si>
  <si>
    <t>PDU02-TOU10-EI504-CB1</t>
  </si>
  <si>
    <t>PDU06-TOU09-BU541-CB1</t>
  </si>
  <si>
    <t>PDU06-TOU10-CY539-CB2</t>
  </si>
  <si>
    <t>PDU06-TOU07-BU512-CB1</t>
  </si>
  <si>
    <t>PDU02-TOU10-EI505-CB2</t>
  </si>
  <si>
    <t>PDU06-TOU08-BU542-CB2</t>
  </si>
  <si>
    <t>PDU06-TOU09-CY540-CB2</t>
  </si>
  <si>
    <t>PDU06-TOU06-BU513-CB1</t>
  </si>
  <si>
    <t>PDU02-TOU09-EI507-CB1</t>
  </si>
  <si>
    <t>PDU06-TOU07-BU544-CB1</t>
  </si>
  <si>
    <t>PDU06-TOU08-CY541-CB1</t>
  </si>
  <si>
    <t>PDU06-TOU05-BU516-CB1</t>
  </si>
  <si>
    <t>PDU02-TOU09-EI508-CB2</t>
  </si>
  <si>
    <t>PDU06-TOU06-BU545-CB1</t>
  </si>
  <si>
    <t>PDU06-TOU08-CY542-CB2</t>
  </si>
  <si>
    <t>PDU06-TOU04-BU517-CB2</t>
  </si>
  <si>
    <t>PDU02-TOU08-EI510-CB2</t>
  </si>
  <si>
    <t>PDU06-TOU05-BU548-CB2</t>
  </si>
  <si>
    <t>PDU06-TOU07-CY543-CB1</t>
  </si>
  <si>
    <t>PDU06-TOU04-BU519-CB1</t>
  </si>
  <si>
    <t>PDU02-TOU07-EI511-CB1</t>
  </si>
  <si>
    <t>PDU06-TOU04-BU549-CB1</t>
  </si>
  <si>
    <t>PDU06-TOU07-CY544-CB2</t>
  </si>
  <si>
    <t>PDU06-TOU03-BU520-CB2</t>
  </si>
  <si>
    <t>PDU02-TOU06-EI513-CB1</t>
  </si>
  <si>
    <t>PDU06-TOU04-BU550-CB2</t>
  </si>
  <si>
    <t>PDU06-TOU06-CY545-CB1</t>
    <phoneticPr fontId="4" type="noConversion"/>
  </si>
  <si>
    <t>PDU06-TOU03-BU521-CB1</t>
  </si>
  <si>
    <t>PDU02-TOU05-EI515-CB1</t>
  </si>
  <si>
    <t>PDU06-TOU03-BU551-CB1</t>
  </si>
  <si>
    <t>PDU06-TOU05-CY547-CB1</t>
  </si>
  <si>
    <t>PDU06-TOU02-BU522-CB2</t>
  </si>
  <si>
    <t>PDU02-TOU05-EI516-CB2</t>
  </si>
  <si>
    <t>PDU06-TOU03-BU552-CB2</t>
  </si>
  <si>
    <t>PDU06-TOU05-CY548-CB2</t>
  </si>
  <si>
    <t>PDU06-TOU02-BU523-CB1</t>
  </si>
  <si>
    <t>PDU02-TOU04-EI518-CB2</t>
  </si>
  <si>
    <t>PDU06-TOU02-BU553-CB1</t>
  </si>
  <si>
    <t>PDU06-TOU04-CY550-CB2</t>
  </si>
  <si>
    <t>PDU06-TOU01-BU524-CB2</t>
  </si>
  <si>
    <t>PDU02-TOU03-EI519-CB1</t>
  </si>
  <si>
    <t>PDU06-TOU02-BU554-CB2</t>
  </si>
  <si>
    <t>PDU06-TOU03-CY551-CB1</t>
  </si>
  <si>
    <t>PDU06-TOU01-BU525-CB1</t>
  </si>
  <si>
    <t>PDU02-TOU02-EI521-CB1</t>
  </si>
  <si>
    <t>PDU06-TOU01-BU555-CB1</t>
  </si>
  <si>
    <t>PDU06-TOU02-CY553-CB1</t>
  </si>
  <si>
    <t>PDU02-TOU02-EI522-CB2</t>
  </si>
  <si>
    <t>PDU06-TOU01-BU556-CB2</t>
  </si>
  <si>
    <t>PDU06-TOU02-CY554-CB2</t>
  </si>
  <si>
    <t>PDU02-TOU01-EI524-CB1</t>
  </si>
  <si>
    <t>PDU06-TOU01-CY556-CB1</t>
  </si>
  <si>
    <t>PDU02-TOU01-EI525-CB2</t>
  </si>
  <si>
    <t>PDU06-TOU01-CY557-CB2</t>
  </si>
  <si>
    <t>EXO</t>
  </si>
  <si>
    <t>COLO3 CELL1</t>
    <phoneticPr fontId="4" type="noConversion"/>
  </si>
  <si>
    <t>Flex Rack</t>
    <phoneticPr fontId="4" type="noConversion"/>
  </si>
  <si>
    <t>PBR-1</t>
    <phoneticPr fontId="4" type="noConversion"/>
  </si>
  <si>
    <t>PBR-2</t>
    <phoneticPr fontId="4" type="noConversion"/>
  </si>
  <si>
    <t>consumed</t>
    <phoneticPr fontId="4" type="noConversion"/>
  </si>
  <si>
    <t>EXO ANSID</t>
    <phoneticPr fontId="4" type="noConversion"/>
  </si>
  <si>
    <t>Mar.22.2023</t>
    <phoneticPr fontId="4" type="noConversion"/>
  </si>
  <si>
    <t>Apr.18.2022</t>
    <phoneticPr fontId="4" type="noConversion"/>
  </si>
  <si>
    <t>Apr.5.2022</t>
    <phoneticPr fontId="4" type="noConversion"/>
  </si>
  <si>
    <t>Jun.28.2022</t>
  </si>
  <si>
    <t>Aug.01.2022</t>
    <phoneticPr fontId="4" type="noConversion"/>
  </si>
  <si>
    <t>Oct.27.2022</t>
    <phoneticPr fontId="4" type="noConversion"/>
  </si>
  <si>
    <t>AK613</t>
  </si>
  <si>
    <t>AP613</t>
  </si>
  <si>
    <t>AT613</t>
  </si>
  <si>
    <t>AY613</t>
  </si>
  <si>
    <t>BC613</t>
  </si>
  <si>
    <t>BH613</t>
  </si>
  <si>
    <t>BL613</t>
  </si>
  <si>
    <t>BQ613</t>
  </si>
  <si>
    <t>BU613</t>
  </si>
  <si>
    <t>May.13.2022</t>
    <phoneticPr fontId="4" type="noConversion"/>
  </si>
  <si>
    <t>Apr.29.2022</t>
    <phoneticPr fontId="4" type="noConversion"/>
  </si>
  <si>
    <t>Oct.18.2022</t>
    <phoneticPr fontId="4" type="noConversion"/>
  </si>
  <si>
    <t>Apr.27.2022</t>
    <phoneticPr fontId="4" type="noConversion"/>
  </si>
  <si>
    <t>BC613</t>
    <phoneticPr fontId="4" type="noConversion"/>
  </si>
  <si>
    <t>Mar.30.2023</t>
    <phoneticPr fontId="4" type="noConversion"/>
  </si>
  <si>
    <t>Feb.24.2023</t>
    <phoneticPr fontId="4" type="noConversion"/>
  </si>
  <si>
    <t>COLO3 CELL2</t>
    <phoneticPr fontId="4" type="noConversion"/>
  </si>
  <si>
    <t>PBR-3</t>
    <phoneticPr fontId="4" type="noConversion"/>
  </si>
  <si>
    <t>PBR-6</t>
    <phoneticPr fontId="4" type="noConversion"/>
  </si>
  <si>
    <t>PBR-9</t>
    <phoneticPr fontId="4" type="noConversion"/>
  </si>
  <si>
    <t>Jun.29.2022</t>
    <phoneticPr fontId="4" type="noConversion"/>
  </si>
  <si>
    <t>Mar.31.2023</t>
    <phoneticPr fontId="4" type="noConversion"/>
  </si>
  <si>
    <t xml:space="preserve">PBR </t>
    <phoneticPr fontId="4" type="noConversion"/>
  </si>
  <si>
    <t>PRD assigned</t>
    <phoneticPr fontId="4" type="noConversion"/>
  </si>
  <si>
    <t>Jun.30.2022</t>
  </si>
  <si>
    <t>Jun.14.2022</t>
  </si>
  <si>
    <t>CY613</t>
  </si>
  <si>
    <t>DC613</t>
  </si>
  <si>
    <t>DH613</t>
    <phoneticPr fontId="4" type="noConversion"/>
  </si>
  <si>
    <t>DL613</t>
  </si>
  <si>
    <t>DQ613</t>
  </si>
  <si>
    <t>DU613</t>
  </si>
  <si>
    <t>DZ613</t>
  </si>
  <si>
    <t>EI613</t>
  </si>
  <si>
    <t>Apr.26.2022</t>
  </si>
  <si>
    <t>Jan.10.2023</t>
    <phoneticPr fontId="4" type="noConversion"/>
  </si>
  <si>
    <t>Azure Strg</t>
    <phoneticPr fontId="4" type="noConversion"/>
  </si>
  <si>
    <t>Sep.23.2022</t>
    <phoneticPr fontId="4" type="noConversion"/>
  </si>
  <si>
    <t>Azure Front Door</t>
    <phoneticPr fontId="4" type="noConversion"/>
  </si>
  <si>
    <t>Aug.1.2022</t>
    <phoneticPr fontId="4" type="noConversion"/>
  </si>
  <si>
    <t>DU613</t>
    <phoneticPr fontId="4" type="noConversion"/>
  </si>
  <si>
    <t>PBR-PRD unmapped</t>
    <phoneticPr fontId="4" type="noConversion"/>
  </si>
  <si>
    <t>PBR-PRD mapped</t>
    <phoneticPr fontId="4" type="noConversion"/>
  </si>
  <si>
    <t>COLO3 CELL3</t>
    <phoneticPr fontId="4" type="noConversion"/>
  </si>
  <si>
    <t>Deployed+reserved</t>
    <phoneticPr fontId="4" type="noConversion"/>
  </si>
  <si>
    <t>Available power(kW)</t>
    <phoneticPr fontId="4" type="noConversion"/>
  </si>
  <si>
    <t>(PBR-PRD unmapped power is not included in available power)</t>
    <phoneticPr fontId="4" type="noConversion"/>
  </si>
  <si>
    <t>(PBR-PRD unmapped power is included in "available power")</t>
    <phoneticPr fontId="4" type="noConversion"/>
  </si>
  <si>
    <t>PBR-10</t>
    <phoneticPr fontId="4" type="noConversion"/>
  </si>
  <si>
    <t>PBR-7</t>
    <phoneticPr fontId="4" type="noConversion"/>
  </si>
  <si>
    <t>PBR-4</t>
    <phoneticPr fontId="4" type="noConversion"/>
  </si>
  <si>
    <t>Mar.23.2023</t>
    <phoneticPr fontId="4" type="noConversion"/>
  </si>
  <si>
    <t>Sep.28.2022</t>
    <phoneticPr fontId="4" type="noConversion"/>
  </si>
  <si>
    <t>Sep.29.2022</t>
    <phoneticPr fontId="4" type="noConversion"/>
  </si>
  <si>
    <t>Aug.16.2022</t>
    <phoneticPr fontId="4" type="noConversion"/>
  </si>
  <si>
    <t>Bing on AZ</t>
    <phoneticPr fontId="4" type="noConversion"/>
  </si>
  <si>
    <t>Nov.2.2022</t>
    <phoneticPr fontId="4" type="noConversion"/>
  </si>
  <si>
    <t>AK645</t>
    <phoneticPr fontId="4" type="noConversion"/>
  </si>
  <si>
    <t>AP645</t>
  </si>
  <si>
    <t>AT645</t>
  </si>
  <si>
    <t>BC645</t>
  </si>
  <si>
    <t>BH645</t>
  </si>
  <si>
    <t>BL645</t>
  </si>
  <si>
    <t>BQ645</t>
  </si>
  <si>
    <t>BU645</t>
  </si>
  <si>
    <t>Jun.27.2022</t>
    <phoneticPr fontId="4" type="noConversion"/>
  </si>
  <si>
    <t>BH645</t>
    <phoneticPr fontId="4" type="noConversion"/>
  </si>
  <si>
    <t>BL645</t>
    <phoneticPr fontId="4" type="noConversion"/>
  </si>
  <si>
    <t>Jan.25.2023</t>
    <phoneticPr fontId="4" type="noConversion"/>
  </si>
  <si>
    <t>COLO3 CELL4</t>
    <phoneticPr fontId="4" type="noConversion"/>
  </si>
  <si>
    <t>PBR-5</t>
    <phoneticPr fontId="4" type="noConversion"/>
  </si>
  <si>
    <t>PBR-8</t>
    <phoneticPr fontId="4" type="noConversion"/>
  </si>
  <si>
    <t>Completed</t>
    <phoneticPr fontId="4" type="noConversion"/>
  </si>
  <si>
    <t>BING on AZ</t>
    <phoneticPr fontId="4" type="noConversion"/>
  </si>
  <si>
    <t>Aug.2.2022</t>
    <phoneticPr fontId="4" type="noConversion"/>
  </si>
  <si>
    <t>reset</t>
    <phoneticPr fontId="4" type="noConversion"/>
  </si>
  <si>
    <t>Sep.30.2022</t>
    <phoneticPr fontId="4" type="noConversion"/>
  </si>
  <si>
    <t>Aug.31.2022</t>
    <phoneticPr fontId="4" type="noConversion"/>
  </si>
  <si>
    <t>Azure Compute</t>
    <phoneticPr fontId="4" type="noConversion"/>
  </si>
  <si>
    <t>Oct.6.2022</t>
    <phoneticPr fontId="4" type="noConversion"/>
  </si>
  <si>
    <t>Feb 06 2023</t>
    <phoneticPr fontId="4" type="noConversion"/>
  </si>
  <si>
    <t>CY645</t>
  </si>
  <si>
    <t>DC645</t>
  </si>
  <si>
    <t>DH645</t>
    <phoneticPr fontId="4" type="noConversion"/>
  </si>
  <si>
    <t>DL645</t>
  </si>
  <si>
    <t>DQ645</t>
  </si>
  <si>
    <t>DZ645</t>
  </si>
  <si>
    <t>ED645</t>
  </si>
  <si>
    <t>EI645</t>
    <phoneticPr fontId="4" type="noConversion"/>
  </si>
  <si>
    <t>Sep.26.2022</t>
    <phoneticPr fontId="4" type="noConversion"/>
  </si>
  <si>
    <t>BING</t>
    <phoneticPr fontId="4" type="noConversion"/>
  </si>
  <si>
    <t>CY645</t>
    <phoneticPr fontId="4" type="noConversion"/>
  </si>
  <si>
    <t>Azure Stor</t>
    <phoneticPr fontId="4" type="noConversion"/>
  </si>
  <si>
    <t>DH645</t>
  </si>
  <si>
    <t>Preliminary Reservation</t>
  </si>
  <si>
    <t>updated 10th Mar. 2022</t>
    <phoneticPr fontId="4" type="noConversion"/>
  </si>
  <si>
    <t>updated 14th Apr. 2022</t>
  </si>
  <si>
    <t>updated 26th May. 2022</t>
    <phoneticPr fontId="4" type="noConversion"/>
  </si>
  <si>
    <t>updated 05th Jul. 2022</t>
    <phoneticPr fontId="4" type="noConversion"/>
  </si>
  <si>
    <t>updated 14th Sep,2022</t>
    <phoneticPr fontId="4" type="noConversion"/>
  </si>
  <si>
    <t>updated 13th Mar, 2023</t>
    <phoneticPr fontId="4" type="noConversion"/>
  </si>
  <si>
    <t xml:space="preserve"> : MOR</t>
    <phoneticPr fontId="4" type="noConversion"/>
  </si>
  <si>
    <t xml:space="preserve"> : SCCR</t>
    <phoneticPr fontId="4" type="noConversion"/>
  </si>
  <si>
    <t>PDU01-TOU11-AK603-CB1</t>
    <phoneticPr fontId="4" type="noConversion"/>
  </si>
  <si>
    <t>PDU03-TOU01-CT613-CB1</t>
    <phoneticPr fontId="4" type="noConversion"/>
  </si>
  <si>
    <t>PDU01-TOU10-AK637-CB1</t>
  </si>
  <si>
    <t>PDU03-TOU01-CT645-CB1</t>
    <phoneticPr fontId="4" type="noConversion"/>
  </si>
  <si>
    <t>PDU01-TOU11-AK604-CB2</t>
    <phoneticPr fontId="4" type="noConversion"/>
  </si>
  <si>
    <t>PDU01-TOU10-AK638-CB2</t>
  </si>
  <si>
    <t>PDU01-TOU10-AK605-CB1</t>
    <phoneticPr fontId="4" type="noConversion"/>
  </si>
  <si>
    <t>PDU04-TOU01-CT613-CB1</t>
    <phoneticPr fontId="4" type="noConversion"/>
  </si>
  <si>
    <t>PDU01-TOU09-AK639-CB1</t>
  </si>
  <si>
    <t>PDU04-TOU01-CT645-CB1</t>
    <phoneticPr fontId="4" type="noConversion"/>
  </si>
  <si>
    <t>PDU01-TOU10-AK606-CB2</t>
    <phoneticPr fontId="4" type="noConversion"/>
  </si>
  <si>
    <t>PDU01-TOU09-AK640-CB2</t>
  </si>
  <si>
    <t>PDU01-TOU09-AK607-CB1</t>
    <phoneticPr fontId="4" type="noConversion"/>
  </si>
  <si>
    <t>PDU05-TOU11-CY603-CB1</t>
    <phoneticPr fontId="4" type="noConversion"/>
  </si>
  <si>
    <t>PDU01-TOU08-AK641-CB1</t>
  </si>
  <si>
    <t>PDU05-TOU10-CY637-CB1</t>
  </si>
  <si>
    <t>PDU01-TOU09-AK608-CB2</t>
    <phoneticPr fontId="4" type="noConversion"/>
  </si>
  <si>
    <t>PDU05-TOU11-CY604-CB2</t>
    <phoneticPr fontId="4" type="noConversion"/>
  </si>
  <si>
    <t>PDU01-TOU08-AK642-CB2</t>
  </si>
  <si>
    <t>PDU05-TOU10-CY638-CB2</t>
  </si>
  <si>
    <t>PDU01-TOU08-AK609-CB1</t>
    <phoneticPr fontId="4" type="noConversion"/>
  </si>
  <si>
    <t>PDU05-TOU10-CY605-CB1</t>
    <phoneticPr fontId="4" type="noConversion"/>
  </si>
  <si>
    <t>PDU01-TOU07-AK643-CB1</t>
  </si>
  <si>
    <t>PDU05-TOU09-CY639-CB1</t>
  </si>
  <si>
    <t>PDU01-TOU08-AK610-CB2</t>
    <phoneticPr fontId="4" type="noConversion"/>
  </si>
  <si>
    <t>PDU05-TOU10-CY606-CB2</t>
    <phoneticPr fontId="4" type="noConversion"/>
  </si>
  <si>
    <t>PDU01-TOU07-AK644-CB2</t>
  </si>
  <si>
    <t>PDU05-TOU09-CY640-CB2</t>
  </si>
  <si>
    <t>PDU01-TOU07-AK611-CB1</t>
    <phoneticPr fontId="4" type="noConversion"/>
  </si>
  <si>
    <t>PDU05-TOU09-CY607-CB1</t>
    <phoneticPr fontId="4" type="noConversion"/>
  </si>
  <si>
    <t>PDU01-TOU06-AK645-CB1</t>
    <phoneticPr fontId="4" type="noConversion"/>
  </si>
  <si>
    <t>PDU05-TOU08-CY641-CB1</t>
  </si>
  <si>
    <t>PDU01-TOU07-AK612-CB2</t>
    <phoneticPr fontId="4" type="noConversion"/>
  </si>
  <si>
    <t>PDU05-TOU09-CY608-CB2</t>
    <phoneticPr fontId="4" type="noConversion"/>
  </si>
  <si>
    <t>PDU01-TOU05-AK647-CB1</t>
    <phoneticPr fontId="4" type="noConversion"/>
  </si>
  <si>
    <t>PDU05-TOU08-CY642-CB2</t>
  </si>
  <si>
    <t>PDU01-TOU06-AK613-CB1</t>
  </si>
  <si>
    <t>PDU05-TOU08-CY609-CB1</t>
    <phoneticPr fontId="4" type="noConversion"/>
  </si>
  <si>
    <t>PDU01-TOU05-AK648-CB2</t>
    <phoneticPr fontId="4" type="noConversion"/>
  </si>
  <si>
    <t>PDU05-TOU07-CY643-CB1</t>
  </si>
  <si>
    <t>PDU01-TOU05-AK615-CB1</t>
    <phoneticPr fontId="4" type="noConversion"/>
  </si>
  <si>
    <t>PDU05-TOU08-CY610-CB2</t>
    <phoneticPr fontId="4" type="noConversion"/>
  </si>
  <si>
    <t>PDU01-TOU04-AK649-CB1</t>
  </si>
  <si>
    <t>PDU05-TOU07-CY644-CB2</t>
  </si>
  <si>
    <t>PDU01-TOU05-AK616-CB2</t>
    <phoneticPr fontId="4" type="noConversion"/>
  </si>
  <si>
    <t>PDU05-TOU07-CY611-CB1</t>
    <phoneticPr fontId="4" type="noConversion"/>
  </si>
  <si>
    <t>PDU01-TOU04-AK650-CB2</t>
  </si>
  <si>
    <t>PDU05-TOU06-CY645-CB1</t>
  </si>
  <si>
    <t>PDU01-TOU04-AK617-CB1</t>
    <phoneticPr fontId="4" type="noConversion"/>
  </si>
  <si>
    <t>PDU05-TOU07-CY612-CB2</t>
    <phoneticPr fontId="4" type="noConversion"/>
  </si>
  <si>
    <t>PDU01-TOU03-AK651-CB1</t>
  </si>
  <si>
    <t>PDU05-TOU05-CY647-CB1</t>
  </si>
  <si>
    <t>PDU01-TOU04-AK618-CB2</t>
    <phoneticPr fontId="4" type="noConversion"/>
  </si>
  <si>
    <t>PDU05-TOU06-CY613-CB1</t>
  </si>
  <si>
    <t>PDU01-TOU03-AK652-CB2</t>
  </si>
  <si>
    <t>PDU05-TOU05-CY648-CB2</t>
  </si>
  <si>
    <t>PDU05-TOU05-CY615-CB1</t>
    <phoneticPr fontId="4" type="noConversion"/>
  </si>
  <si>
    <t>PDU01-TOU02-AK653-CB1</t>
  </si>
  <si>
    <t>PDU05-TOU04-CY649-CB1</t>
  </si>
  <si>
    <t>PDU02-TOU11-AK603-CB1</t>
  </si>
  <si>
    <t>PDU05-TOU05-CY616-CB2</t>
    <phoneticPr fontId="4" type="noConversion"/>
  </si>
  <si>
    <t>PDU01-TOU02-AK654-CB2</t>
  </si>
  <si>
    <t>PDU05-TOU04-CY650-CB2</t>
  </si>
  <si>
    <t>PDU02-TOU11-AK604-CB2</t>
  </si>
  <si>
    <t>PDU05-TOU04-CY617-CB1</t>
    <phoneticPr fontId="4" type="noConversion"/>
  </si>
  <si>
    <t>PDU01-TOU01-AK655-CB1</t>
  </si>
  <si>
    <t>PDU05-TOU03-CY651-CB1</t>
  </si>
  <si>
    <t>PDU02-TOU10-AK605-CB1</t>
  </si>
  <si>
    <t>PDU05-TOU04-CY618-CB2</t>
    <phoneticPr fontId="4" type="noConversion"/>
  </si>
  <si>
    <t>PDU01-TOU01-AK656-CB2</t>
  </si>
  <si>
    <t>PDU05-TOU03-CY652-CB2</t>
  </si>
  <si>
    <t>PDU02-TOU10-AK606-CB2</t>
  </si>
  <si>
    <t>PDU05-TOU03-CY619-CB1</t>
    <phoneticPr fontId="4" type="noConversion"/>
  </si>
  <si>
    <t>PDU01-TOU00-AK657-CB1</t>
  </si>
  <si>
    <t>PDU05-TOU02-CY653-CB1</t>
  </si>
  <si>
    <t>PDU02-TOU09-AK607-CB1</t>
  </si>
  <si>
    <t>PDU05-TOU03-CY620-CB2</t>
    <phoneticPr fontId="4" type="noConversion"/>
  </si>
  <si>
    <t>PDU01-TOU00-AK658-CB2</t>
    <phoneticPr fontId="4" type="noConversion"/>
  </si>
  <si>
    <t>PDU05-TOU02-CY654-CB2</t>
  </si>
  <si>
    <t>PDU02-TOU09-AK608-CB2</t>
  </si>
  <si>
    <t>PDU05-TOU02-CY621-CB1</t>
    <phoneticPr fontId="4" type="noConversion"/>
  </si>
  <si>
    <t>PDU05-TOU01-CY655-CB1</t>
  </si>
  <si>
    <t>PDU02-TOU08-AK609-CB1</t>
  </si>
  <si>
    <t>PDU05-TOU02-CY622-CB2</t>
    <phoneticPr fontId="4" type="noConversion"/>
  </si>
  <si>
    <t>PDU02-TOU10-AK637-CB1</t>
  </si>
  <si>
    <t>PDU05-TOU01-CY656-CB2</t>
  </si>
  <si>
    <t>PDU02-TOU08-AK610-CB2</t>
  </si>
  <si>
    <t>PDU05-TOU01-CY623-CB1</t>
    <phoneticPr fontId="4" type="noConversion"/>
  </si>
  <si>
    <t>PDU02-TOU10-AK638-CB2</t>
  </si>
  <si>
    <t>PDU05-TOU00-CY657-CB1</t>
  </si>
  <si>
    <t>PDU02-TOU07-AK611-CB1</t>
  </si>
  <si>
    <t>PDU05-TOU01-CY624-CB2</t>
    <phoneticPr fontId="4" type="noConversion"/>
  </si>
  <si>
    <t>PDU02-TOU09-AK639-CB1</t>
  </si>
  <si>
    <t>PDU05-TOU00-CY658-CB2</t>
  </si>
  <si>
    <t>PDU02-TOU07-AK612-CB2</t>
  </si>
  <si>
    <t>PDU02-TOU09-AK640-CB2</t>
  </si>
  <si>
    <t>PDU02-TOU06-AK613-CB1</t>
  </si>
  <si>
    <t>PDU06-TOU11-CY603-CB1</t>
  </si>
  <si>
    <t>PDU02-TOU08-AK641-CB1</t>
  </si>
  <si>
    <t>PDU06-TOU10-CY637-CB1</t>
  </si>
  <si>
    <t>PDU02-TOU05-AK615-CB1</t>
  </si>
  <si>
    <t>PDU06-TOU11-CY604-CB2</t>
  </si>
  <si>
    <t>PDU02-TOU08-AK642-CB2</t>
  </si>
  <si>
    <t>PDU06-TOU10-CY638-CB2</t>
  </si>
  <si>
    <t>PDU02-TOU05-AK616-CB2</t>
  </si>
  <si>
    <t>PDU06-TOU10-CY605-CB1</t>
  </si>
  <si>
    <t>PDU02-TOU07-AK643-CB1</t>
  </si>
  <si>
    <t>PDU06-TOU09-CY639-CB1</t>
  </si>
  <si>
    <t>PDU02-TOU04-AK617-CB1</t>
  </si>
  <si>
    <t>PDU06-TOU10-CY606-CB2</t>
  </si>
  <si>
    <t>PDU02-TOU07-AK644-CB2</t>
  </si>
  <si>
    <t>PDU06-TOU09-CY640-CB2</t>
  </si>
  <si>
    <t>PDU02-TOU04-AK618-CB2</t>
  </si>
  <si>
    <t>PDU06-TOU09-CY607-CB1</t>
  </si>
  <si>
    <t>PDU02-TOU06-AK645-CB1</t>
    <phoneticPr fontId="4" type="noConversion"/>
  </si>
  <si>
    <t>PDU06-TOU08-CY641-CB1</t>
  </si>
  <si>
    <t>PDU06-TOU09-CY608-CB2</t>
  </si>
  <si>
    <t>PDU02-TOU05-AK647-CB1</t>
    <phoneticPr fontId="4" type="noConversion"/>
  </si>
  <si>
    <t>PDU06-TOU08-CY642-CB2</t>
  </si>
  <si>
    <t>PDU01-TOU11-AP603-CB1</t>
  </si>
  <si>
    <t>PDU06-TOU08-CY609-CB1</t>
  </si>
  <si>
    <t>PDU02-TOU05-AK648-CB2</t>
    <phoneticPr fontId="4" type="noConversion"/>
  </si>
  <si>
    <t>PDU06-TOU07-CY643-CB1</t>
  </si>
  <si>
    <t>PDU01-TOU11-AP604-CB2</t>
  </si>
  <si>
    <t>PDU06-TOU08-CY610-CB2</t>
  </si>
  <si>
    <t>PDU02-TOU04-AK649-CB1</t>
  </si>
  <si>
    <t>PDU06-TOU07-CY644-CB2</t>
  </si>
  <si>
    <t>PDU01-TOU10-AP605-CB1</t>
  </si>
  <si>
    <t>PDU06-TOU07-CY611-CB1</t>
  </si>
  <si>
    <t>PDU02-TOU04-AK650-CB2</t>
  </si>
  <si>
    <t>PDU06-TOU06-CY645-CB1</t>
  </si>
  <si>
    <t>PDU01-TOU10-AP606-CB2</t>
  </si>
  <si>
    <t>PDU06-TOU07-CY612-CB2</t>
  </si>
  <si>
    <t>PDU02-TOU03-AK651-CB1</t>
  </si>
  <si>
    <t>PDU06-TOU05-CY647-CB1</t>
    <phoneticPr fontId="4" type="noConversion"/>
  </si>
  <si>
    <t>PDU01-TOU09-AP607-CB1</t>
  </si>
  <si>
    <t>PDU06-TOU06-CY613-CB1</t>
  </si>
  <si>
    <t>PDU02-TOU03-AK652-CB2</t>
  </si>
  <si>
    <t>PDU06-TOU05-CY648-CB2</t>
    <phoneticPr fontId="4" type="noConversion"/>
  </si>
  <si>
    <t>PDU01-TOU09-AP608-CB2</t>
  </si>
  <si>
    <t>PDU06-TOU05-CY615-CB1</t>
  </si>
  <si>
    <t>PDU02-TOU02-AK653-CB1</t>
  </si>
  <si>
    <t>PDU06-TOU04-CY649-CB1</t>
  </si>
  <si>
    <t>PDU01-TOU08-AP609-CB1</t>
  </si>
  <si>
    <t>PDU06-TOU05-CY616-CB2</t>
  </si>
  <si>
    <t>PDU02-TOU02-AK654-CB2</t>
  </si>
  <si>
    <t>PDU06-TOU04-CY650-CB2</t>
  </si>
  <si>
    <t>PDU01-TOU08-AP610-CB2</t>
  </si>
  <si>
    <t>PDU06-TOU04-CY617-CB1</t>
  </si>
  <si>
    <t>PDU02-TOU01-AK655-CB1</t>
  </si>
  <si>
    <t>PDU06-TOU03-CY651-CB1</t>
  </si>
  <si>
    <t>PDU01-TOU07-AP611-CB1</t>
  </si>
  <si>
    <t>PDU06-TOU04-CY618-CB2</t>
  </si>
  <si>
    <t>PDU02-TOU01-AK656-CB2</t>
  </si>
  <si>
    <t>PDU06-TOU03-CY652-CB2</t>
  </si>
  <si>
    <t>PDU01-TOU07-AP612-CB2</t>
  </si>
  <si>
    <t>PDU06-TOU03-CY619-CB1</t>
  </si>
  <si>
    <t>PDU02-TOU00-AK657-CB1</t>
  </si>
  <si>
    <t>PDU06-TOU02-CY653-CB1</t>
  </si>
  <si>
    <t>PDU01-TOU06-AP613-CB1</t>
  </si>
  <si>
    <t>PDU06-TOU03-CY620-CB2</t>
  </si>
  <si>
    <t>PDU02-TOU00-AK658-CB2</t>
    <phoneticPr fontId="4" type="noConversion"/>
  </si>
  <si>
    <t>PDU06-TOU02-CY654-CB2</t>
  </si>
  <si>
    <t>PDU01-TOU05-AP615-CB1</t>
  </si>
  <si>
    <t>PDU06-TOU02-CY621-CB1</t>
  </si>
  <si>
    <t>PDU06-TOU01-CY655-CB1</t>
  </si>
  <si>
    <t>PDU01-TOU05-AP616-CB2</t>
  </si>
  <si>
    <t>PDU06-TOU02-CY622-CB2</t>
    <phoneticPr fontId="4" type="noConversion"/>
  </si>
  <si>
    <t>PDU01-TOU10-AP637-CB1</t>
  </si>
  <si>
    <t>PDU06-TOU01-CY656-CB2</t>
  </si>
  <si>
    <t>PDU01-TOU04-AP617-CB1</t>
  </si>
  <si>
    <t>PDU06-TOU01-CY623-CB1</t>
  </si>
  <si>
    <t>PDU01-TOU10-AP638-CB2</t>
  </si>
  <si>
    <t>PDU06-TOU00-CY657-CB1</t>
  </si>
  <si>
    <t>PDU01-TOU04-AP618-CB2</t>
    <phoneticPr fontId="4" type="noConversion"/>
  </si>
  <si>
    <t>PDU06-TOU01-CY624-CB2</t>
  </si>
  <si>
    <t>PDU01-TOU09-AP639-CB1</t>
  </si>
  <si>
    <t>PDU06-TOU00-CY658-CB2</t>
  </si>
  <si>
    <t>PDU01-TOU03-AP619-CB1</t>
    <phoneticPr fontId="4" type="noConversion"/>
  </si>
  <si>
    <t>PDU01-TOU09-AP640-CB2</t>
  </si>
  <si>
    <t>PDU01-TOU03-AP620-CB2</t>
    <phoneticPr fontId="4" type="noConversion"/>
  </si>
  <si>
    <t>PDU05-TOU11-DC603-CB1</t>
  </si>
  <si>
    <t>PDU01-TOU08-AP641-CB1</t>
  </si>
  <si>
    <t>PDU05-TOU10-DC637-CB1</t>
    <phoneticPr fontId="4" type="noConversion"/>
  </si>
  <si>
    <t>PDU05-TOU11-DC604-CB2</t>
  </si>
  <si>
    <t>PDU01-TOU08-AP642-CB2</t>
  </si>
  <si>
    <t>PDU05-TOU10-DC638-CB2</t>
    <phoneticPr fontId="4" type="noConversion"/>
  </si>
  <si>
    <t>PDU02-TOU11-AP603-CB1</t>
  </si>
  <si>
    <t>PDU05-TOU10-DC605-CB1</t>
  </si>
  <si>
    <t>PDU01-TOU07-AP643-CB1</t>
  </si>
  <si>
    <t>PDU05-TOU09-DC639-CB1</t>
    <phoneticPr fontId="4" type="noConversion"/>
  </si>
  <si>
    <t>PDU02-TOU11-AP604-CB2</t>
  </si>
  <si>
    <t>PDU05-TOU10-DC606-CB2</t>
  </si>
  <si>
    <t>PDU01-TOU07-AP644-CB2</t>
  </si>
  <si>
    <t>PDU05-TOU09-DC640-CB2</t>
    <phoneticPr fontId="4" type="noConversion"/>
  </si>
  <si>
    <t>PDU02-TOU10-AP605-CB1</t>
  </si>
  <si>
    <t>PDU05-TOU09-DC607-CB1</t>
  </si>
  <si>
    <t>PDU01-TOU06-AP613-CB1</t>
    <phoneticPr fontId="4" type="noConversion"/>
  </si>
  <si>
    <t>PDU05-TOU08-DC641-CB1</t>
    <phoneticPr fontId="4" type="noConversion"/>
  </si>
  <si>
    <t>PDU02-TOU10-AP606-CB2</t>
  </si>
  <si>
    <t>PDU05-TOU09-DC608-CB2</t>
  </si>
  <si>
    <t>PDU01-TOU05-AP647-CB1</t>
    <phoneticPr fontId="4" type="noConversion"/>
  </si>
  <si>
    <t>PDU05-TOU08-DC642-CB2</t>
    <phoneticPr fontId="4" type="noConversion"/>
  </si>
  <si>
    <t>PDU02-TOU09-AP607-CB1</t>
  </si>
  <si>
    <t>PDU05-TOU08-DC609-CB1</t>
  </si>
  <si>
    <t>PDU01-TOU05-AP648-CB2</t>
    <phoneticPr fontId="4" type="noConversion"/>
  </si>
  <si>
    <t>PDU05-TOU07-DC643-CB1</t>
    <phoneticPr fontId="4" type="noConversion"/>
  </si>
  <si>
    <t>PDU02-TOU09-AP608-CB2</t>
  </si>
  <si>
    <t>PDU05-TOU08-DC610-CB2</t>
  </si>
  <si>
    <t>PDU01-TOU04-AP649-CB1</t>
  </si>
  <si>
    <t>PDU05-TOU07-DC644-CB2</t>
    <phoneticPr fontId="4" type="noConversion"/>
  </si>
  <si>
    <t>PDU02-TOU08-AP609-CB1</t>
  </si>
  <si>
    <t>PDU05-TOU07-DC611-CB1</t>
  </si>
  <si>
    <t>PDU01-TOU04-AP650-CB2</t>
  </si>
  <si>
    <t>PDU05-TOU06-DC645-CB1</t>
    <phoneticPr fontId="4" type="noConversion"/>
  </si>
  <si>
    <t>PDU02-TOU08-AP610-CB2</t>
  </si>
  <si>
    <t>PDU05-TOU07-DC612-CB2</t>
  </si>
  <si>
    <t>PDU01-TOU03-AP651-CB1</t>
  </si>
  <si>
    <t>PDU05-TOU05-DC647-CB1</t>
    <phoneticPr fontId="4" type="noConversion"/>
  </si>
  <si>
    <t>PDU02-TOU07-AP611-CB1</t>
  </si>
  <si>
    <t>PDU05-TOU06-DC613-CB1</t>
  </si>
  <si>
    <t>PDU01-TOU03-AP652-CB2</t>
  </si>
  <si>
    <t>PDU05-TOU05-DC648-CB2</t>
    <phoneticPr fontId="4" type="noConversion"/>
  </si>
  <si>
    <t>PDU02-TOU07-AP612-CB2</t>
  </si>
  <si>
    <t>PDU05-TOU05-DC615-CB1</t>
  </si>
  <si>
    <t>PDU01-TOU02-AP653-CB1</t>
  </si>
  <si>
    <t>PDU05-TOU04-DC649-CB1</t>
    <phoneticPr fontId="4" type="noConversion"/>
  </si>
  <si>
    <t>PDU02-TOU06-AP613-CB1</t>
  </si>
  <si>
    <t>PDU05-TOU05-DC616-CB2</t>
  </si>
  <si>
    <t>PDU01-TOU02-AP654-CB2</t>
  </si>
  <si>
    <t>PDU05-TOU04-DC650-CB2</t>
    <phoneticPr fontId="4" type="noConversion"/>
  </si>
  <si>
    <t>PDU02-TOU05-AP615-CB1</t>
  </si>
  <si>
    <t>PDU05-TOU04-DC617-CB1</t>
  </si>
  <si>
    <t>PDU01-TOU01-AP655-CB1</t>
  </si>
  <si>
    <t>PDU05-TOU03-DC651-CB1</t>
    <phoneticPr fontId="4" type="noConversion"/>
  </si>
  <si>
    <t>PDU02-TOU05-AP616-CB2</t>
  </si>
  <si>
    <t>PDU05-TOU04-DC618-CB2</t>
  </si>
  <si>
    <t>PDU01-TOU01-AP656-CB2</t>
  </si>
  <si>
    <t>PDU05-TOU03-DC652-CB2</t>
    <phoneticPr fontId="4" type="noConversion"/>
  </si>
  <si>
    <t>PDU02-TOU04-AP617-CB1</t>
  </si>
  <si>
    <t>PDU05-TOU03-DC619-CB1</t>
  </si>
  <si>
    <t>PDU01-TOU00-AP657-CB1</t>
  </si>
  <si>
    <t>PDU05-TOU02-DC653-CB1</t>
    <phoneticPr fontId="4" type="noConversion"/>
  </si>
  <si>
    <t>PDU02-TOU04-AP618-CB2</t>
    <phoneticPr fontId="4" type="noConversion"/>
  </si>
  <si>
    <t>PDU05-TOU03-DC620-CB2</t>
  </si>
  <si>
    <t>PDU01-TOU00-AP658-CB2</t>
  </si>
  <si>
    <t>PDU05-TOU02-DC654-CB2</t>
    <phoneticPr fontId="4" type="noConversion"/>
  </si>
  <si>
    <t>PDU02-TOU03-AP619-CB1</t>
    <phoneticPr fontId="4" type="noConversion"/>
  </si>
  <si>
    <t>PDU05-TOU02-DC621-CB1</t>
  </si>
  <si>
    <t>PDU05-TOU01-DC655-CB1</t>
    <phoneticPr fontId="4" type="noConversion"/>
  </si>
  <si>
    <t>PDU02-TOU03-AP620-CB2</t>
    <phoneticPr fontId="4" type="noConversion"/>
  </si>
  <si>
    <t>PDU05-TOU02-DC622-CB2</t>
  </si>
  <si>
    <t>PDU02-TOU10-AP637-CB1</t>
  </si>
  <si>
    <t>PDU05-TOU01-DC656-CB2</t>
    <phoneticPr fontId="4" type="noConversion"/>
  </si>
  <si>
    <t>PDU05-TOU01-DC623-CB1</t>
  </si>
  <si>
    <t>PDU02-TOU10-AP638-CB2</t>
  </si>
  <si>
    <t>PDU05-TOU00-DC657-CB1</t>
    <phoneticPr fontId="4" type="noConversion"/>
  </si>
  <si>
    <t>PDU01-TOU11-AT603-CB1</t>
  </si>
  <si>
    <t>PDU05-TOU01-DC624-CB2</t>
  </si>
  <si>
    <t>PDU02-TOU09-AP639-CB1</t>
  </si>
  <si>
    <t>PDU05-TOU00-DC658-CB2</t>
    <phoneticPr fontId="4" type="noConversion"/>
  </si>
  <si>
    <t>PDU01-TOU11-AT604-CB2</t>
  </si>
  <si>
    <t>PDU02-TOU09-AP640-CB2</t>
  </si>
  <si>
    <t>PDU01-TOU10-AT605-CB1</t>
  </si>
  <si>
    <t>PDU06-TOU11-DC603-CB1</t>
  </si>
  <si>
    <t>PDU02-TOU08-AP641-CB1</t>
  </si>
  <si>
    <t>PDU06-TOU10-DC637-CB1</t>
  </si>
  <si>
    <t>PDU01-TOU10-AT606-CB2</t>
  </si>
  <si>
    <t>PDU06-TOU11-DC604-CB2</t>
  </si>
  <si>
    <t>PDU02-TOU08-AP642-CB2</t>
  </si>
  <si>
    <t>PDU06-TOU10-DC638-CB2</t>
  </si>
  <si>
    <t>PDU01-TOU09-AT607-CB1</t>
  </si>
  <si>
    <t>PDU06-TOU10-DC605-CB1</t>
  </si>
  <si>
    <t>PDU02-TOU07-AP643-CB1</t>
  </si>
  <si>
    <t>PDU06-TOU09-DC639-CB1</t>
  </si>
  <si>
    <t>PDU01-TOU09-AT608-CB2</t>
  </si>
  <si>
    <t>PDU06-TOU10-DC606-CB2</t>
  </si>
  <si>
    <t>PDU02-TOU07-AP644-CB2</t>
  </si>
  <si>
    <t>PDU06-TOU09-DC640-CB2</t>
  </si>
  <si>
    <t>PDU01-TOU08-AT609-CB1</t>
  </si>
  <si>
    <t>PDU06-TOU09-DC607-CB1</t>
  </si>
  <si>
    <t>PDU02-TOU06-AP613-CB1</t>
    <phoneticPr fontId="4" type="noConversion"/>
  </si>
  <si>
    <t>PDU06-TOU08-DC641-CB1</t>
  </si>
  <si>
    <t>PDU01-TOU08-AT610-CB2</t>
  </si>
  <si>
    <t>PDU06-TOU09-DC608-CB2</t>
  </si>
  <si>
    <t>PDU02-TOU05-AP647-CB1</t>
    <phoneticPr fontId="4" type="noConversion"/>
  </si>
  <si>
    <t>PDU06-TOU08-DC642-CB2</t>
  </si>
  <si>
    <t>PDU01-TOU07-AT611-CB1</t>
  </si>
  <si>
    <t>PDU06-TOU08-DC609-CB1</t>
  </si>
  <si>
    <t>PDU02-TOU05-AP648-CB2</t>
    <phoneticPr fontId="4" type="noConversion"/>
  </si>
  <si>
    <t>PDU06-TOU07-DC643-CB1</t>
  </si>
  <si>
    <t>PDU01-TOU07-AT612-CB2</t>
  </si>
  <si>
    <t>PDU06-TOU08-DC610-CB2</t>
  </si>
  <si>
    <t>PDU02-TOU04-AP649-CB1</t>
  </si>
  <si>
    <t>PDU06-TOU07-DC644-CB2</t>
  </si>
  <si>
    <t>PDU01-TOU06-AT613-CB1</t>
  </si>
  <si>
    <t>PDU06-TOU07-DC611-CB1</t>
  </si>
  <si>
    <t>PDU02-TOU04-AP650-CB2</t>
  </si>
  <si>
    <t>PDU06-TOU06-DC645-CB1</t>
    <phoneticPr fontId="4" type="noConversion"/>
  </si>
  <si>
    <t>PDU01-TOU05-AT615-CB1</t>
  </si>
  <si>
    <t>PDU06-TOU07-DC612-CB2</t>
  </si>
  <si>
    <t>PDU02-TOU03-AP651-CB1</t>
  </si>
  <si>
    <t>PDU06-TOU05-DC647-CB1</t>
  </si>
  <si>
    <t>PDU01-TOU05-AT616-CB2</t>
  </si>
  <si>
    <t>PDU06-TOU06-DC613-CB1</t>
  </si>
  <si>
    <t>PDU02-TOU03-AP652-CB2</t>
  </si>
  <si>
    <t>PDU06-TOU05-DC648-CB2</t>
  </si>
  <si>
    <t>PDU01-TOU04-AT617-CB1</t>
  </si>
  <si>
    <t>PDU06-TOU05-DC615-CB1</t>
  </si>
  <si>
    <t>PDU02-TOU02-AP653-CB1</t>
  </si>
  <si>
    <t>PDU06-TOU04-DC649-CB1</t>
  </si>
  <si>
    <t>PDU01-TOU04-AT618-CB2</t>
  </si>
  <si>
    <t>PDU06-TOU05-DC616-CB2</t>
  </si>
  <si>
    <t>PDU02-TOU02-AP654-CB2</t>
  </si>
  <si>
    <t>PDU06-TOU04-DC650-CB2</t>
  </si>
  <si>
    <t>PDU06-TOU04-DC617-CB1</t>
  </si>
  <si>
    <t>PDU02-TOU01-AP655-CB1</t>
  </si>
  <si>
    <t>PDU06-TOU03-DC651-CB1</t>
  </si>
  <si>
    <t>PDU02-TOU11-AT603-CB1</t>
  </si>
  <si>
    <t>PDU06-TOU04-DC618-CB2</t>
  </si>
  <si>
    <t>PDU02-TOU01-AP656-CB2</t>
  </si>
  <si>
    <t>PDU06-TOU03-DC652-CB2</t>
  </si>
  <si>
    <t>PDU02-TOU11-AT604-CB2</t>
  </si>
  <si>
    <t>PDU06-TOU03-DC619-CB1</t>
  </si>
  <si>
    <t>PDU02-TOU00-AP657-CB1</t>
  </si>
  <si>
    <t>PDU06-TOU02-DC653-CB1</t>
  </si>
  <si>
    <t>PDU02-TOU10-AT605-CB1</t>
  </si>
  <si>
    <t>PDU06-TOU03-DC620-CB2</t>
  </si>
  <si>
    <t>PDU02-TOU00-AP658-CB2</t>
  </si>
  <si>
    <t>PDU06-TOU02-DC654-CB2</t>
  </si>
  <si>
    <t>PDU02-TOU10-AT606-CB2</t>
  </si>
  <si>
    <t>PDU06-TOU02-DC621-CB1</t>
  </si>
  <si>
    <t>PDU06-TOU01-DC655-CB1</t>
  </si>
  <si>
    <t>PDU02-TOU09-AT607-CB1</t>
  </si>
  <si>
    <t>PDU06-TOU02-DC622-CB2</t>
  </si>
  <si>
    <t>PDU01-TOU10-AT637-CB1</t>
    <phoneticPr fontId="4" type="noConversion"/>
  </si>
  <si>
    <t>PDU06-TOU01-DC656-CB2</t>
  </si>
  <si>
    <t>PDU02-TOU09-AT608-CB2</t>
  </si>
  <si>
    <t>PDU06-TOU01-DC623-CB1</t>
  </si>
  <si>
    <t>PDU01-TOU10-AT638-CB2</t>
    <phoneticPr fontId="4" type="noConversion"/>
  </si>
  <si>
    <t>PDU06-TOU00-DC657-CB1</t>
  </si>
  <si>
    <t>PDU02-TOU08-AT609-CB1</t>
  </si>
  <si>
    <t>PDU06-TOU01-DC624-CB2</t>
  </si>
  <si>
    <t>PDU01-TOU09-AT639-CB1</t>
    <phoneticPr fontId="4" type="noConversion"/>
  </si>
  <si>
    <t>PDU06-TOU00-DC658-CB2</t>
  </si>
  <si>
    <t>PDU02-TOU08-AT610-CB2</t>
  </si>
  <si>
    <t>PDU01-TOU09-AT640-CB2</t>
    <phoneticPr fontId="4" type="noConversion"/>
  </si>
  <si>
    <t>PDU02-TOU07-AT611-CB1</t>
  </si>
  <si>
    <t>PDU05-TOU11-DH603-CB1</t>
  </si>
  <si>
    <t>PDU01-TOU08-AT641-CB1</t>
    <phoneticPr fontId="4" type="noConversion"/>
  </si>
  <si>
    <t>PDU05-TOU10-DH637-CB1</t>
  </si>
  <si>
    <t>PDU02-TOU07-AT612-CB2</t>
  </si>
  <si>
    <t>PDU05-TOU11-DH604-CB2</t>
  </si>
  <si>
    <t>PDU01-TOU08-AT642-CB2</t>
    <phoneticPr fontId="4" type="noConversion"/>
  </si>
  <si>
    <t>PDU05-TOU10-DH638-CB2</t>
  </si>
  <si>
    <t>PDU02-TOU06-AT613-CB1</t>
  </si>
  <si>
    <t>PDU05-TOU10-DH605-CB1</t>
  </si>
  <si>
    <t>PDU01-TOU07-AT643-CB1</t>
    <phoneticPr fontId="4" type="noConversion"/>
  </si>
  <si>
    <t>PDU05-TOU09-DH639-CB1</t>
  </si>
  <si>
    <t>PDU02-TOU05-AT615-CB1</t>
  </si>
  <si>
    <t>PDU05-TOU10-DH606-CB2</t>
  </si>
  <si>
    <t>PDU01-TOU07-AT644-CB2</t>
    <phoneticPr fontId="4" type="noConversion"/>
  </si>
  <si>
    <t>PDU05-TOU09-DH640-CB2</t>
  </si>
  <si>
    <t>PDU02-TOU05-AT616-CB2</t>
  </si>
  <si>
    <t>PDU05-TOU09-DH607-CB1</t>
  </si>
  <si>
    <t>PDU01-TOU06-AT645-CB1</t>
  </si>
  <si>
    <t>PDU05-TOU08-DH641-CB1</t>
  </si>
  <si>
    <t>PDU02-TOU04-AT617-CB1</t>
  </si>
  <si>
    <t>PDU05-TOU09-DH608-CB2</t>
  </si>
  <si>
    <t>PDU01-TOU05-AT647-CB1</t>
    <phoneticPr fontId="4" type="noConversion"/>
  </si>
  <si>
    <t>PDU05-TOU08-DH642-CB2</t>
  </si>
  <si>
    <t>PDU02-TOU04-AT618-CB2</t>
  </si>
  <si>
    <t>PDU05-TOU08-DH609-CB1</t>
  </si>
  <si>
    <t>PDU01-TOU05-AT648-CB2</t>
    <phoneticPr fontId="4" type="noConversion"/>
  </si>
  <si>
    <t>PDU05-TOU07-DH643-CB1</t>
  </si>
  <si>
    <t>PDU05-TOU08-DH610-CB2</t>
  </si>
  <si>
    <t>PDU01-TOU04-AT649-CB1</t>
    <phoneticPr fontId="4" type="noConversion"/>
  </si>
  <si>
    <t>PDU05-TOU07-DH644-CB2</t>
  </si>
  <si>
    <t>PDU03-TOU11-AY603-CB1</t>
  </si>
  <si>
    <t>PDU05-TOU07-DH611-CB1</t>
  </si>
  <si>
    <t>PDU01-TOU04-AT650-CB2</t>
    <phoneticPr fontId="4" type="noConversion"/>
  </si>
  <si>
    <t>PDU05-TOU06-DH645-CB1</t>
    <phoneticPr fontId="4" type="noConversion"/>
  </si>
  <si>
    <t>PDU03-TOU11-AY604-CB2</t>
  </si>
  <si>
    <t>PDU05-TOU07-DH612-CB2</t>
  </si>
  <si>
    <t>PDU01-TOU03-AT651-CB1</t>
    <phoneticPr fontId="4" type="noConversion"/>
  </si>
  <si>
    <t>PDU05-TOU05-DH647-CB1</t>
  </si>
  <si>
    <t>PDU03-TOU10-AY605-CB1</t>
  </si>
  <si>
    <t>PDU05-TOU06-DH613-CB1</t>
    <phoneticPr fontId="4" type="noConversion"/>
  </si>
  <si>
    <t>PDU01-TOU03-AT652-CB2</t>
    <phoneticPr fontId="4" type="noConversion"/>
  </si>
  <si>
    <t>PDU05-TOU05-DH648-CB2</t>
  </si>
  <si>
    <t>PDU03-TOU10-AY606-CB2</t>
  </si>
  <si>
    <t>PDU05-TOU05-DH615-CB1</t>
  </si>
  <si>
    <t>PDU01-TOU02-AT653-CB1</t>
    <phoneticPr fontId="4" type="noConversion"/>
  </si>
  <si>
    <t>PDU05-TOU04-DH649-CB1</t>
  </si>
  <si>
    <t>PDU03-TOU09-AY607-CB1</t>
  </si>
  <si>
    <t>PDU05-TOU05-DH616-CB2</t>
  </si>
  <si>
    <t>PDU01-TOU02-AT654-CB2</t>
    <phoneticPr fontId="4" type="noConversion"/>
  </si>
  <si>
    <t>PDU05-TOU04-DH650-CB2</t>
  </si>
  <si>
    <t>PDU03-TOU09-AY608-CB2</t>
  </si>
  <si>
    <t>PDU05-TOU04-DH617-CB1</t>
  </si>
  <si>
    <t>PDU01-TOU01-AT655-CB1</t>
    <phoneticPr fontId="4" type="noConversion"/>
  </si>
  <si>
    <t>PDU05-TOU03-DH651-CB1</t>
  </si>
  <si>
    <t>PDU03-TOU08-AY609-CB1</t>
  </si>
  <si>
    <t>PDU05-TOU04-DH618-CB2</t>
  </si>
  <si>
    <t>PDU01-TOU01-AT656-CB2</t>
    <phoneticPr fontId="4" type="noConversion"/>
  </si>
  <si>
    <t>PDU05-TOU03-DH652-CB2</t>
  </si>
  <si>
    <t>PDU03-TOU08-AY610-CB2</t>
  </si>
  <si>
    <t>PDU05-TOU03-DH619-CB1</t>
  </si>
  <si>
    <t>PDU01-TOU00-AT657-CB1</t>
    <phoneticPr fontId="4" type="noConversion"/>
  </si>
  <si>
    <t>PDU05-TOU02-DH653-CB1</t>
  </si>
  <si>
    <t>PDU03-TOU07-AY611-CB1</t>
  </si>
  <si>
    <t>PDU05-TOU03-DH620-CB2</t>
  </si>
  <si>
    <t>PDU01-TOU00-AT658-CB2</t>
    <phoneticPr fontId="4" type="noConversion"/>
  </si>
  <si>
    <t>PDU05-TOU02-DH654-CB2</t>
  </si>
  <si>
    <t>PDU03-TOU07-AY612-CB2</t>
  </si>
  <si>
    <t>PDU05-TOU02-DH621-CB1</t>
  </si>
  <si>
    <t>PDU05-TOU01-DH655-CB1</t>
  </si>
  <si>
    <t>PDU03-TOU06-AY613-CB1</t>
  </si>
  <si>
    <t>PDU05-TOU02-DH622-CB2</t>
  </si>
  <si>
    <t>PDU02-TOU10-AT637-CB1</t>
  </si>
  <si>
    <t>PDU05-TOU01-DH656-CB2</t>
  </si>
  <si>
    <t>PDU03-TOU05-AY615-CB1</t>
  </si>
  <si>
    <t>PDU05-TOU01-DH623-CB1</t>
  </si>
  <si>
    <t>PDU02-TOU10-AT638-CB2</t>
  </si>
  <si>
    <t>PDU05-TOU00-DH657-CB1</t>
  </si>
  <si>
    <t>PDU03-TOU05-AY616-CB2</t>
  </si>
  <si>
    <t>PDU05-TOU01-DH624-CB2</t>
  </si>
  <si>
    <t>PDU02-TOU09-AT639-CB1</t>
  </si>
  <si>
    <t>PDU05-TOU00-DH658-CB2</t>
  </si>
  <si>
    <t>PDU03-TOU04-AY617-CB1</t>
  </si>
  <si>
    <t>PDU02-TOU09-AT640-CB2</t>
  </si>
  <si>
    <t>PDU03-TOU04-AY618-CB2</t>
  </si>
  <si>
    <t>PDU06-TOU11-DH603-CB1</t>
  </si>
  <si>
    <t>PDU02-TOU08-AT641-CB1</t>
  </si>
  <si>
    <t>PDU06-TOU10-DH637-CB1</t>
  </si>
  <si>
    <t>PDU03-TOU03-AY619-CB1</t>
  </si>
  <si>
    <t>PDU06-TOU11-DH604-CB2</t>
  </si>
  <si>
    <t>PDU02-TOU08-AT642-CB2</t>
  </si>
  <si>
    <t>PDU06-TOU10-DH638-CB2</t>
  </si>
  <si>
    <t>PDU03-TOU03-AY620-CB2</t>
  </si>
  <si>
    <t>PDU06-TOU10-DH605-CB1</t>
  </si>
  <si>
    <t>PDU02-TOU07-AT643-CB1</t>
  </si>
  <si>
    <t>PDU06-TOU09-DH639-CB1</t>
  </si>
  <si>
    <t>PDU03-TOU02-AY621-CB1</t>
  </si>
  <si>
    <t>PDU06-TOU10-DH606-CB2</t>
  </si>
  <si>
    <t>PDU02-TOU07-AT644-CB2</t>
  </si>
  <si>
    <t>PDU06-TOU09-DH640-CB2</t>
  </si>
  <si>
    <t>PDU03-TOU02-AY622-CB2</t>
  </si>
  <si>
    <t>PDU06-TOU09-DH607-CB1</t>
  </si>
  <si>
    <t>PDU02-TOU06-AT645-CB1</t>
  </si>
  <si>
    <t>PDU06-TOU08-DH641-CB1</t>
  </si>
  <si>
    <t>PDU03-TOU01-AY623-CB1</t>
  </si>
  <si>
    <t>PDU06-TOU09-DH608-CB2</t>
  </si>
  <si>
    <t>PDU02-TOU05-AT647-CB1</t>
    <phoneticPr fontId="4" type="noConversion"/>
  </si>
  <si>
    <t>PDU06-TOU08-DH642-CB2</t>
  </si>
  <si>
    <t>PDU03-TOU01-AY624-CB2</t>
  </si>
  <si>
    <t>PDU06-TOU08-DH609-CB1</t>
  </si>
  <si>
    <t>PDU02-TOU05-AT648-CB2</t>
    <phoneticPr fontId="4" type="noConversion"/>
  </si>
  <si>
    <t>PDU06-TOU07-DH643-CB1</t>
  </si>
  <si>
    <t>PDU06-TOU08-DH610-CB2</t>
  </si>
  <si>
    <t>PDU02-TOU04-AT649-CB1</t>
  </si>
  <si>
    <t>PDU06-TOU07-DH644-CB2</t>
  </si>
  <si>
    <t>PDU04-TOU11-AY603-CB1</t>
  </si>
  <si>
    <t>PDU06-TOU07-DH611-CB1</t>
  </si>
  <si>
    <t>PDU02-TOU04-AT650-CB2</t>
  </si>
  <si>
    <t>PDU06-TOU06-DH645-CB1</t>
    <phoneticPr fontId="4" type="noConversion"/>
  </si>
  <si>
    <t>PDU04-TOU11-AY604-CB2</t>
  </si>
  <si>
    <t>PDU06-TOU07-DH612-CB2</t>
  </si>
  <si>
    <t>PDU02-TOU03-AT651-CB1</t>
  </si>
  <si>
    <t>PDU06-TOU05-DH647-CB1</t>
  </si>
  <si>
    <t>PDU04-TOU10-AY605-CB1</t>
  </si>
  <si>
    <t>PDU06-TOU06-DH613-CB1</t>
    <phoneticPr fontId="4" type="noConversion"/>
  </si>
  <si>
    <t>PDU02-TOU03-AT652-CB2</t>
  </si>
  <si>
    <t>PDU06-TOU05-DH648-CB2</t>
  </si>
  <si>
    <t>PDU04-TOU10-AY606-CB2</t>
  </si>
  <si>
    <t>PDU06-TOU05-DH615-CB1</t>
  </si>
  <si>
    <t>PDU02-TOU02-AT653-CB1</t>
  </si>
  <si>
    <t>PDU06-TOU04-DH649-CB1</t>
  </si>
  <si>
    <t>PDU04-TOU09-AY607-CB1</t>
  </si>
  <si>
    <t>PDU06-TOU05-DH616-CB2</t>
  </si>
  <si>
    <t>PDU02-TOU02-AT654-CB2</t>
  </si>
  <si>
    <t>PDU06-TOU04-DH650-CB2</t>
  </si>
  <si>
    <t>PDU04-TOU09-AY608-CB2</t>
  </si>
  <si>
    <t>PDU06-TOU04-DH617-CB1</t>
  </si>
  <si>
    <t>PDU02-TOU01-AT655-CB1</t>
  </si>
  <si>
    <t>PDU06-TOU03-DH651-CB1</t>
  </si>
  <si>
    <t>PDU04-TOU08-AY609-CB1</t>
  </si>
  <si>
    <t>PDU06-TOU04-DH618-CB2</t>
  </si>
  <si>
    <t>PDU02-TOU01-AT656-CB2</t>
  </si>
  <si>
    <t>PDU06-TOU03-DH652-CB2</t>
  </si>
  <si>
    <t>PDU04-TOU08-AY610-CB2</t>
  </si>
  <si>
    <t>PDU06-TOU03-DH619-CB1</t>
  </si>
  <si>
    <t>PDU02-TOU00-AT657-CB1</t>
  </si>
  <si>
    <t>PDU06-TOU02-DH653-CB1</t>
  </si>
  <si>
    <t>PDU04-TOU07-AY611-CB1</t>
  </si>
  <si>
    <t>PDU06-TOU03-DH620-CB2</t>
  </si>
  <si>
    <t>PDU02-TOU00-AT658-CB2</t>
  </si>
  <si>
    <t>PDU06-TOU02-DH654-CB2</t>
  </si>
  <si>
    <t>PDU04-TOU07-AY612-CB2</t>
  </si>
  <si>
    <t>PDU06-TOU02-DH621-CB1</t>
  </si>
  <si>
    <t>PDU06-TOU01-DH655-CB1</t>
  </si>
  <si>
    <t>PDU04-TOU06-AY613-CB1</t>
  </si>
  <si>
    <t>PDU06-TOU02-DH622-CB2</t>
  </si>
  <si>
    <t>PDU03-TOU10-AY637-CB1</t>
  </si>
  <si>
    <t>PDU06-TOU01-DH656-CB2</t>
  </si>
  <si>
    <t>PDU04-TOU05-AY615-CB1</t>
  </si>
  <si>
    <t>PDU06-TOU01-DH623-CB1</t>
  </si>
  <si>
    <t>PDU03-TOU10-AY638-CB2</t>
  </si>
  <si>
    <t>PDU06-TOU00-DH657-CB1</t>
  </si>
  <si>
    <t>PDU04-TOU05-AY616-CB2</t>
  </si>
  <si>
    <t>PDU06-TOU01-DH624-CB2</t>
  </si>
  <si>
    <t>PDU03-TOU09-AY639-CB1</t>
  </si>
  <si>
    <t>PDU06-TOU00-DH658-CB2</t>
  </si>
  <si>
    <t>PDU04-TOU04-AY617-CB1</t>
  </si>
  <si>
    <t>PDU03-TOU09-AY640-CB2</t>
  </si>
  <si>
    <t>PDU04-TOU04-AY618-CB2</t>
  </si>
  <si>
    <t>PDU03-TOU11-DL603-CB1</t>
  </si>
  <si>
    <t>PDU03-TOU08-AY641-CB1</t>
  </si>
  <si>
    <t>PDU03-TOU10-DL637-CB1</t>
  </si>
  <si>
    <t>PDU04-TOU03-AY619-CB1</t>
  </si>
  <si>
    <t>PDU03-TOU11-DL604-CB2</t>
  </si>
  <si>
    <t>PDU03-TOU08-AY642-CB2</t>
  </si>
  <si>
    <t>PDU03-TOU10-DL638-CB2</t>
  </si>
  <si>
    <t>PDU04-TOU03-AY620-CB2</t>
  </si>
  <si>
    <t>PDU03-TOU10-DL605-CB1</t>
  </si>
  <si>
    <t>PDU03-TOU07-AY643-CB1</t>
  </si>
  <si>
    <t>PDU03-TOU09-DL639-CB1</t>
  </si>
  <si>
    <t>PDU04-TOU02-AY621-CB1</t>
  </si>
  <si>
    <t>PDU03-TOU10-DL606-CB2</t>
  </si>
  <si>
    <t>PDU03-TOU07-AY644-CB2</t>
  </si>
  <si>
    <t>PDU03-TOU09-DL640-CB2</t>
  </si>
  <si>
    <t>PDU04-TOU02-AY622-CB2</t>
  </si>
  <si>
    <t>PDU03-TOU09-DL607-CB1</t>
  </si>
  <si>
    <t>PDU03-TOU06-AY645-CB1</t>
    <phoneticPr fontId="4" type="noConversion"/>
  </si>
  <si>
    <t>PDU03-TOU08-DL641-CB1</t>
  </si>
  <si>
    <t>PDU04-TOU01-AY623-CB1</t>
  </si>
  <si>
    <t>PDU03-TOU09-DL608-CB2</t>
  </si>
  <si>
    <t>PDU03-TOU05-AY647-CB1</t>
    <phoneticPr fontId="4" type="noConversion"/>
  </si>
  <si>
    <t>PDU03-TOU08-DL642-CB2</t>
  </si>
  <si>
    <t>PDU04-TOU01-AY624-CB2</t>
  </si>
  <si>
    <t>PDU03-TOU08-DL609-CB1</t>
  </si>
  <si>
    <t>PDU03-TOU05-AY648-CB2</t>
    <phoneticPr fontId="4" type="noConversion"/>
  </si>
  <si>
    <t>PDU03-TOU07-DL643-CB1</t>
  </si>
  <si>
    <t>PDU03-TOU08-DL610-CB2</t>
  </si>
  <si>
    <t>PDU03-TOU04-AY649-CB1</t>
  </si>
  <si>
    <t>PDU03-TOU07-DL644-CB2</t>
  </si>
  <si>
    <t>PDU03-TOU11-BC603-CB1</t>
  </si>
  <si>
    <t>PDU03-TOU07-DL611-CB1</t>
  </si>
  <si>
    <t>PDU03-TOU04-AY650-CB2</t>
  </si>
  <si>
    <t>PDU03-TOU06-DL645-CB1</t>
  </si>
  <si>
    <t>PDU03-TOU11-BC604-CB2</t>
  </si>
  <si>
    <t>PDU03-TOU07-DL612-CB2</t>
  </si>
  <si>
    <t>PDU03-TOU03-AY651-CB1</t>
  </si>
  <si>
    <t>PDU03-TOU05-DL647-CB1</t>
    <phoneticPr fontId="4" type="noConversion"/>
  </si>
  <si>
    <t>PDU03-TOU10-BC605-CB1</t>
  </si>
  <si>
    <t>PDU03-TOU06-DL613-CB1</t>
  </si>
  <si>
    <t>PDU03-TOU03-AY652-CB2</t>
  </si>
  <si>
    <t>PDU03-TOU05-DL648-CB2</t>
    <phoneticPr fontId="4" type="noConversion"/>
  </si>
  <si>
    <t>PDU03-TOU10-BC606-CB2</t>
  </si>
  <si>
    <t>PDU03-TOU05-DL615-CB1</t>
  </si>
  <si>
    <t>PDU03-TOU02-AY653-CB1</t>
  </si>
  <si>
    <t>PDU03-TOU04-DL649-CB1</t>
  </si>
  <si>
    <t>PDU03-TOU09-BC607-CB1</t>
  </si>
  <si>
    <t>PDU03-TOU05-DL616-CB2</t>
  </si>
  <si>
    <t>PDU03-TOU02-AY654-CB2</t>
  </si>
  <si>
    <t>PDU03-TOU04-DL650-CB2</t>
  </si>
  <si>
    <t>PDU03-TOU09-BC608-CB2</t>
  </si>
  <si>
    <t>PDU03-TOU04-DL617-CB1</t>
  </si>
  <si>
    <t>PDU03-TOU01-AY655-CB1</t>
  </si>
  <si>
    <t>PDU03-TOU03-DL651-CB1</t>
  </si>
  <si>
    <t>PDU03-TOU08-BC609-CB1</t>
  </si>
  <si>
    <t>PDU03-TOU04-DL618-CB2</t>
  </si>
  <si>
    <t>PDU03-TOU01-AY656-CB2</t>
  </si>
  <si>
    <t>PDU03-TOU03-DL652-CB2</t>
  </si>
  <si>
    <t>PDU03-TOU08-BC610-CB2</t>
  </si>
  <si>
    <t>PDU03-TOU03-DL619-CB1</t>
  </si>
  <si>
    <t>PDU03-TOU00-AY657-CB1</t>
  </si>
  <si>
    <t>PDU03-TOU02-DL653-CB1</t>
  </si>
  <si>
    <t>PDU03-TOU07-BC611-CB1</t>
  </si>
  <si>
    <t>PDU03-TOU03-DL620-CB2</t>
  </si>
  <si>
    <t>PDU03-TOU00-AY658-CB2</t>
  </si>
  <si>
    <t>PDU03-TOU02-DL654-CB2</t>
  </si>
  <si>
    <t>PDU03-TOU07-BC612-CB2</t>
  </si>
  <si>
    <t>PDU03-TOU02-DL621-CB1</t>
  </si>
  <si>
    <t>PDU03-TOU01-DL655-CB1</t>
  </si>
  <si>
    <t>PDU03-TOU06-BC613-CB1</t>
  </si>
  <si>
    <t>PDU03-TOU02-DL622-CB2</t>
  </si>
  <si>
    <t>PDU04-TOU10-AY637-CB1</t>
  </si>
  <si>
    <t>PDU03-TOU01-DL656-CB2</t>
  </si>
  <si>
    <t>PDU03-TOU05-BC615-CB1</t>
  </si>
  <si>
    <t>PDU03-TOU01-DL623-CB1</t>
  </si>
  <si>
    <t>PDU04-TOU10-AY638-CB2</t>
  </si>
  <si>
    <t>PDU03-TOU00-DL657-CB1</t>
  </si>
  <si>
    <t>PDU03-TOU05-BC616-CB2</t>
  </si>
  <si>
    <t>PDU03-TOU01-DL624-CB2</t>
  </si>
  <si>
    <t>PDU04-TOU09-AY639-CB1</t>
  </si>
  <si>
    <t>PDU03-TOU00-DL658-CB2</t>
  </si>
  <si>
    <t>PDU03-TOU04-BC617-CB1</t>
  </si>
  <si>
    <t>PDU04-TOU09-AY640-CB2</t>
  </si>
  <si>
    <t>PDU03-TOU04-BC618-CB2</t>
  </si>
  <si>
    <t>PDU04-TOU11-DL603-CB1</t>
  </si>
  <si>
    <t>PDU04-TOU08-AY641-CB1</t>
  </si>
  <si>
    <t>PDU04-TOU10-DL637-CB1</t>
  </si>
  <si>
    <t>PDU03-TOU03-BC619-CB1</t>
  </si>
  <si>
    <t>PDU04-TOU11-DL604-CB2</t>
  </si>
  <si>
    <t>PDU04-TOU08-AY642-CB2</t>
  </si>
  <si>
    <t>PDU04-TOU10-DL638-CB2</t>
  </si>
  <si>
    <t>PDU03-TOU03-BC620-CB2</t>
  </si>
  <si>
    <t>PDU04-TOU10-DL605-CB1</t>
  </si>
  <si>
    <t>PDU04-TOU07-AY643-CB1</t>
  </si>
  <si>
    <t>PDU04-TOU09-DL639-CB1</t>
  </si>
  <si>
    <t>PDU03-TOU02-BC621-CB1</t>
    <phoneticPr fontId="4" type="noConversion"/>
  </si>
  <si>
    <t>PDU04-TOU10-DL606-CB2</t>
  </si>
  <si>
    <t>PDU04-TOU07-AY644-CB2</t>
  </si>
  <si>
    <t>PDU04-TOU09-DL640-CB2</t>
  </si>
  <si>
    <t>PDU03-TOU02-BC622-CB2</t>
    <phoneticPr fontId="4" type="noConversion"/>
  </si>
  <si>
    <t>PDU04-TOU09-DL607-CB1</t>
  </si>
  <si>
    <t>PDU04-TOU06-AY645-CB1</t>
    <phoneticPr fontId="4" type="noConversion"/>
  </si>
  <si>
    <t>PDU04-TOU08-DL641-CB1</t>
  </si>
  <si>
    <t>PDU04-TOU09-DL608-CB2</t>
  </si>
  <si>
    <t>PDU04-TOU05-AY647-CB1</t>
    <phoneticPr fontId="4" type="noConversion"/>
  </si>
  <si>
    <t>PDU04-TOU08-DL642-CB2</t>
  </si>
  <si>
    <t>PDU04-TOU11-BC603-CB1</t>
  </si>
  <si>
    <t>PDU04-TOU08-DL609-CB1</t>
  </si>
  <si>
    <t>PDU04-TOU05-AY648-CB2</t>
    <phoneticPr fontId="4" type="noConversion"/>
  </si>
  <si>
    <t>PDU04-TOU07-DL643-CB1</t>
  </si>
  <si>
    <t>PDU04-TOU11-BC604-CB2</t>
  </si>
  <si>
    <t>PDU04-TOU08-DL610-CB2</t>
  </si>
  <si>
    <t>PDU04-TOU04-AY649-CB1</t>
  </si>
  <si>
    <t>PDU04-TOU07-DL644-CB2</t>
  </si>
  <si>
    <t>PDU04-TOU10-BC605-CB1</t>
  </si>
  <si>
    <t>PDU04-TOU07-DL611-CB1</t>
  </si>
  <si>
    <t>PDU04-TOU04-AY650-CB2</t>
  </si>
  <si>
    <t>PDU04-TOU06-DL645-CB1</t>
  </si>
  <si>
    <t>PDU04-TOU10-BC606-CB2</t>
  </si>
  <si>
    <t>PDU04-TOU07-DL612-CB2</t>
  </si>
  <si>
    <t>PDU04-TOU03-AY651-CB1</t>
  </si>
  <si>
    <t>PDU04-TOU05-DL647-CB1</t>
    <phoneticPr fontId="4" type="noConversion"/>
  </si>
  <si>
    <t>PDU04-TOU09-BC607-CB1</t>
  </si>
  <si>
    <t>PDU04-TOU06-DL613-CB1</t>
  </si>
  <si>
    <t>PDU04-TOU03-AY652-CB2</t>
  </si>
  <si>
    <t>PDU04-TOU05-DL648-CB2</t>
    <phoneticPr fontId="4" type="noConversion"/>
  </si>
  <si>
    <t>PDU04-TOU09-BC608-CB2</t>
  </si>
  <si>
    <t>PDU04-TOU05-DL615-CB1</t>
  </si>
  <si>
    <t>PDU04-TOU02-AY653-CB1</t>
  </si>
  <si>
    <t>PDU04-TOU04-DL649-CB1</t>
  </si>
  <si>
    <t>PDU04-TOU08-BC609-CB1</t>
  </si>
  <si>
    <t>PDU04-TOU05-DL616-CB2</t>
  </si>
  <si>
    <t>PDU04-TOU02-AY654-CB2</t>
  </si>
  <si>
    <t>PDU04-TOU04-DL650-CB2</t>
  </si>
  <si>
    <t>PDU04-TOU08-BC610-CB2</t>
  </si>
  <si>
    <t>PDU04-TOU04-DL617-CB1</t>
  </si>
  <si>
    <t>PDU04-TOU01-AY655-CB1</t>
  </si>
  <si>
    <t>PDU04-TOU03-DL651-CB1</t>
  </si>
  <si>
    <t>PDU04-TOU07-BC611-CB1</t>
  </si>
  <si>
    <t>PDU04-TOU04-DL618-CB2</t>
  </si>
  <si>
    <t>PDU04-TOU01-AY656-CB2</t>
  </si>
  <si>
    <t>PDU04-TOU03-DL652-CB2</t>
  </si>
  <si>
    <t>PDU04-TOU07-BC612-CB2</t>
  </si>
  <si>
    <t>PDU04-TOU03-DL619-CB1</t>
  </si>
  <si>
    <t>PDU04-TOU00-AY657-CB1</t>
  </si>
  <si>
    <t>PDU04-TOU02-DL653-CB1</t>
  </si>
  <si>
    <t>PDU04-TOU06-BC613-CB1</t>
  </si>
  <si>
    <t>PDU04-TOU03-DL620-CB2</t>
  </si>
  <si>
    <t>PDU04-TOU00-AY658-CB2</t>
  </si>
  <si>
    <t>PDU04-TOU02-DL654-CB2</t>
  </si>
  <si>
    <t>PDU04-TOU05-BC615-CB1</t>
  </si>
  <si>
    <t>PDU04-TOU02-DL621-CB1</t>
  </si>
  <si>
    <t>PDU04-TOU01-DL655-CB1</t>
  </si>
  <si>
    <t>PDU04-TOU05-BC616-CB2</t>
  </si>
  <si>
    <t>PDU04-TOU02-DL622-CB2</t>
  </si>
  <si>
    <t>PDU03-TOU10-BC637-CB1</t>
  </si>
  <si>
    <t>PDU04-TOU01-DL656-CB2</t>
  </si>
  <si>
    <t>PDU04-TOU04-BC617-CB1</t>
  </si>
  <si>
    <t>PDU04-TOU01-DL623-CB1</t>
  </si>
  <si>
    <t>PDU03-TOU10-BC638-CB2</t>
  </si>
  <si>
    <t>PDU04-TOU00-DL657-CB1</t>
  </si>
  <si>
    <t>PDU04-TOU04-BC618-CB2</t>
  </si>
  <si>
    <t>PDU04-TOU01-DL624-CB2</t>
  </si>
  <si>
    <t>PDU03-TOU09-BC639-CB1</t>
  </si>
  <si>
    <t>PDU04-TOU00-DL658-CB2</t>
  </si>
  <si>
    <t>PDU04-TOU03-BC619-CB1</t>
  </si>
  <si>
    <t>PDU03-TOU09-BC640-CB2</t>
  </si>
  <si>
    <t>PDU04-TOU03-BC620-CB2</t>
  </si>
  <si>
    <t>PDU03-TOU11-DQ603-CB1</t>
  </si>
  <si>
    <t>PDU03-TOU08-BC641-CB1</t>
  </si>
  <si>
    <t>PDU03-TOU10-DQ637-CB1</t>
  </si>
  <si>
    <t>PDU04-TOU02-BC621-CB1</t>
    <phoneticPr fontId="4" type="noConversion"/>
  </si>
  <si>
    <t>PDU03-TOU11-DQ604-CB2</t>
  </si>
  <si>
    <t>PDU03-TOU08-BC642-CB2</t>
  </si>
  <si>
    <t>PDU03-TOU10-DQ638-CB2</t>
  </si>
  <si>
    <t>PDU04-TOU02-BC622-CB2</t>
    <phoneticPr fontId="4" type="noConversion"/>
  </si>
  <si>
    <t>PDU03-TOU10-DQ605-CB1</t>
  </si>
  <si>
    <t>PDU03-TOU07-BC643-CB1</t>
  </si>
  <si>
    <t>PDU03-TOU09-DQ639-CB1</t>
  </si>
  <si>
    <t>PDU03-TOU10-DQ606-CB2</t>
  </si>
  <si>
    <t>PDU03-TOU07-BC644-CB2</t>
  </si>
  <si>
    <t>PDU03-TOU09-DQ640-CB2</t>
  </si>
  <si>
    <t>PDU03-TOU11-BH603-CB1</t>
  </si>
  <si>
    <t>PDU03-TOU09-DQ607-CB1</t>
  </si>
  <si>
    <t>PDU03-TOU06-BC645-CB1</t>
    <phoneticPr fontId="4" type="noConversion"/>
  </si>
  <si>
    <t>PDU03-TOU08-DQ641-CB1</t>
  </si>
  <si>
    <t>PDU03-TOU11-BH604-CB2</t>
  </si>
  <si>
    <t>PDU03-TOU09-DQ608-CB2</t>
  </si>
  <si>
    <t>PDU03-TOU05-BC647-CB1</t>
  </si>
  <si>
    <t>PDU03-TOU08-DQ642-CB2</t>
  </si>
  <si>
    <t>PDU03-TOU10-BH605-CB1</t>
  </si>
  <si>
    <t>PDU03-TOU08-DQ609-CB1</t>
  </si>
  <si>
    <t>PDU03-TOU05-BC648-CB2</t>
  </si>
  <si>
    <t>PDU03-TOU07-DQ643-CB1</t>
  </si>
  <si>
    <t>PDU03-TOU10-BH606-CB2</t>
  </si>
  <si>
    <t>PDU03-TOU08-DQ610-CB2</t>
  </si>
  <si>
    <t>PDU03-TOU04-BC649-CB1</t>
  </si>
  <si>
    <t>PDU03-TOU07-DQ644-CB2</t>
  </si>
  <si>
    <t>PDU03-TOU09-BH607-CB1</t>
  </si>
  <si>
    <t>PDU03-TOU07-DQ611-CB1</t>
  </si>
  <si>
    <t>PDU03-TOU04-BC650-CB2</t>
  </si>
  <si>
    <t>PDU03-TOU06-DQ645-CB1</t>
    <phoneticPr fontId="4" type="noConversion"/>
  </si>
  <si>
    <t>PDU03-TOU09-BH608-CB2</t>
  </si>
  <si>
    <t>PDU03-TOU07-DQ612-CB2</t>
  </si>
  <si>
    <t>PDU03-TOU03-BC651-CB1</t>
  </si>
  <si>
    <t>PDU03-TOU05-DQ647-CB1</t>
  </si>
  <si>
    <t>PDU03-TOU08-BH609-CB1</t>
  </si>
  <si>
    <t>PDU03-TOU06-DQ613-CB1</t>
    <phoneticPr fontId="4" type="noConversion"/>
  </si>
  <si>
    <t>PDU03-TOU03-BC652-CB2</t>
  </si>
  <si>
    <t>PDU03-TOU05-DQ648-CB2</t>
  </si>
  <si>
    <t>PDU03-TOU08-BH610-CB2</t>
  </si>
  <si>
    <t>PDU03-TOU05-DQ615-CB1</t>
  </si>
  <si>
    <t>PDU03-TOU02-BC653-CB1</t>
  </si>
  <si>
    <t>PDU03-TOU04-DQ649-CB1</t>
  </si>
  <si>
    <t>PDU03-TOU07-BH611-CB1</t>
  </si>
  <si>
    <t>PDU03-TOU05-DQ616-CB2</t>
  </si>
  <si>
    <t>PDU03-TOU02-BC654-CB2</t>
  </si>
  <si>
    <t>PDU03-TOU04-DQ650-CB2</t>
  </si>
  <si>
    <t>PDU03-TOU07-BH612-CB2</t>
  </si>
  <si>
    <t>PDU03-TOU04-DQ617-CB1</t>
  </si>
  <si>
    <t>PDU03-TOU01-BC655-CB1</t>
  </si>
  <si>
    <t>PDU03-TOU03-DQ651-CB1</t>
  </si>
  <si>
    <t>PDU03-TOU06-BH613-CB1</t>
  </si>
  <si>
    <t>PDU03-TOU04-DQ618-CB2</t>
  </si>
  <si>
    <t>PDU03-TOU01-BC656-CB2</t>
  </si>
  <si>
    <t>PDU03-TOU03-DQ652-CB2</t>
  </si>
  <si>
    <t>PDU03-TOU05-BH615-CB1</t>
  </si>
  <si>
    <t>PDU03-TOU03-DQ619-CB1</t>
  </si>
  <si>
    <t>PDU03-TOU00-BC657-CB1</t>
  </si>
  <si>
    <t>PDU03-TOU02-DQ653-CB1</t>
  </si>
  <si>
    <t>PDU03-TOU05-BH616-CB2</t>
  </si>
  <si>
    <t>PDU03-TOU03-DQ620-CB2</t>
  </si>
  <si>
    <t>PDU03-TOU00-BC658-CB2</t>
  </si>
  <si>
    <t>PDU03-TOU02-DQ654-CB2</t>
  </si>
  <si>
    <t>PDU03-TOU04-BH617-CB1</t>
  </si>
  <si>
    <t>PDU03-TOU02-DQ621-CB1</t>
  </si>
  <si>
    <t>PDU03-TOU01-DQ655-CB1</t>
  </si>
  <si>
    <t>PDU03-TOU04-BH618-CB2</t>
  </si>
  <si>
    <t>PDU03-TOU02-DQ622-CB2</t>
  </si>
  <si>
    <t>PDU04-TOU10-BC637-CB1</t>
  </si>
  <si>
    <t>PDU03-TOU01-DQ656-CB2</t>
  </si>
  <si>
    <t>PDU03-TOU03-BH619-CB1</t>
  </si>
  <si>
    <t>PDU03-TOU01-DQ623-CB1</t>
  </si>
  <si>
    <t>PDU04-TOU10-BC638-CB2</t>
  </si>
  <si>
    <t>PDU03-TOU00-DQ657-CB1</t>
  </si>
  <si>
    <t>PDU03-TOU03-BH620-CB2</t>
  </si>
  <si>
    <t>PDU03-TOU01-DQ624-CB2</t>
  </si>
  <si>
    <t>PDU04-TOU09-BC639-CB1</t>
  </si>
  <si>
    <t>PDU03-TOU00-DQ658-CB2</t>
  </si>
  <si>
    <t>PDU03-TOU02-BH621-CB1</t>
  </si>
  <si>
    <t>PDU04-TOU09-BC640-CB2</t>
  </si>
  <si>
    <t>PDU03-TOU02-BH622-CB2</t>
  </si>
  <si>
    <t>PDU04-TOU11-DQ603-CB1</t>
  </si>
  <si>
    <t>PDU04-TOU08-BC641-CB1</t>
  </si>
  <si>
    <t>PDU04-TOU10-DQ637-CB1</t>
  </si>
  <si>
    <t>PDU03-TOU01-BH623-CB1</t>
  </si>
  <si>
    <t>PDU04-TOU11-DQ604-CB2</t>
  </si>
  <si>
    <t>PDU04-TOU08-BC642-CB2</t>
  </si>
  <si>
    <t>PDU04-TOU10-DQ638-CB2</t>
  </si>
  <si>
    <t>PDU03-TOU01-BH624-CB2</t>
  </si>
  <si>
    <t>PDU04-TOU10-DQ605-CB1</t>
  </si>
  <si>
    <t>PDU04-TOU07-BC643-CB1</t>
  </si>
  <si>
    <t>PDU04-TOU09-DQ639-CB1</t>
  </si>
  <si>
    <t>PDU04-TOU10-DQ606-CB2</t>
  </si>
  <si>
    <t>PDU04-TOU07-BC644-CB2</t>
  </si>
  <si>
    <t>PDU04-TOU09-DQ640-CB2</t>
  </si>
  <si>
    <t>PDU04-TOU11-BH603-CB1</t>
  </si>
  <si>
    <t>PDU04-TOU09-DQ607-CB1</t>
  </si>
  <si>
    <t>PDU04-TOU06-BC645-CB1</t>
    <phoneticPr fontId="4" type="noConversion"/>
  </si>
  <si>
    <t>PDU04-TOU08-DQ641-CB1</t>
  </si>
  <si>
    <t>PDU04-TOU11-BH604-CB2</t>
  </si>
  <si>
    <t>PDU04-TOU09-DQ608-CB2</t>
  </si>
  <si>
    <t>PDU04-TOU05-BC647-CB1</t>
  </si>
  <si>
    <t>PDU04-TOU08-DQ642-CB2</t>
  </si>
  <si>
    <t>PDU04-TOU10-BH605-CB1</t>
  </si>
  <si>
    <t>PDU04-TOU08-DQ609-CB1</t>
  </si>
  <si>
    <t>PDU04-TOU05-BC648-CB2</t>
  </si>
  <si>
    <t>PDU04-TOU07-DQ643-CB1</t>
  </si>
  <si>
    <t>PDU04-TOU10-BH606-CB2</t>
  </si>
  <si>
    <t>PDU04-TOU08-DQ610-CB2</t>
  </si>
  <si>
    <t>PDU04-TOU04-BC649-CB1</t>
  </si>
  <si>
    <t>PDU04-TOU07-DQ644-CB2</t>
  </si>
  <si>
    <t>PDU04-TOU09-BH607-CB1</t>
  </si>
  <si>
    <t>PDU04-TOU07-DQ611-CB1</t>
  </si>
  <si>
    <t>PDU04-TOU04-BC650-CB2</t>
  </si>
  <si>
    <t>PDU04-TOU06-DQ645-CB1</t>
    <phoneticPr fontId="4" type="noConversion"/>
  </si>
  <si>
    <t>PDU04-TOU09-BH608-CB2</t>
  </si>
  <si>
    <t>PDU04-TOU07-DQ612-CB2</t>
  </si>
  <si>
    <t>PDU04-TOU03-BC651-CB1</t>
  </si>
  <si>
    <t>PDU04-TOU05-DQ647-CB1</t>
  </si>
  <si>
    <t>PDU04-TOU08-BH609-CB1</t>
  </si>
  <si>
    <t>PDU04-TOU06-DQ613-CB1</t>
    <phoneticPr fontId="4" type="noConversion"/>
  </si>
  <si>
    <t>PDU04-TOU03-BC652-CB2</t>
  </si>
  <si>
    <t>PDU04-TOU05-DQ648-CB2</t>
  </si>
  <si>
    <t>PDU04-TOU08-BH610-CB2</t>
  </si>
  <si>
    <t>PDU04-TOU05-DQ615-CB1</t>
  </si>
  <si>
    <t>PDU04-TOU02-BC653-CB1</t>
  </si>
  <si>
    <t>PDU04-TOU04-DQ649-CB1</t>
  </si>
  <si>
    <t>PDU04-TOU07-BH611-CB1</t>
  </si>
  <si>
    <t>PDU04-TOU05-DQ616-CB2</t>
  </si>
  <si>
    <t>PDU04-TOU02-BC654-CB2</t>
  </si>
  <si>
    <t>PDU04-TOU04-DQ650-CB2</t>
  </si>
  <si>
    <t>PDU04-TOU07-BH612-CB2</t>
  </si>
  <si>
    <t>PDU04-TOU04-DQ617-CB1</t>
  </si>
  <si>
    <t>PDU04-TOU01-BC655-CB1</t>
  </si>
  <si>
    <t>PDU04-TOU03-DQ651-CB1</t>
  </si>
  <si>
    <t>PDU04-TOU06-BH613-CB1</t>
  </si>
  <si>
    <t>PDU04-TOU04-DQ618-CB2</t>
  </si>
  <si>
    <t>PDU04-TOU01-BC656-CB2</t>
  </si>
  <si>
    <t>PDU04-TOU03-DQ652-CB2</t>
  </si>
  <si>
    <t>PDU04-TOU05-BH615-CB1</t>
  </si>
  <si>
    <t>PDU04-TOU03-DQ619-CB1</t>
  </si>
  <si>
    <t>PDU04-TOU00-BC657-CB1</t>
  </si>
  <si>
    <t>PDU04-TOU02-DQ653-CB1</t>
  </si>
  <si>
    <t>PDU04-TOU05-BH616-CB2</t>
  </si>
  <si>
    <t>PDU04-TOU03-DQ620-CB2</t>
  </si>
  <si>
    <t>PDU04-TOU00-BC658-CB2</t>
  </si>
  <si>
    <t>PDU04-TOU02-DQ654-CB2</t>
  </si>
  <si>
    <t>PDU04-TOU04-BH617-CB1</t>
  </si>
  <si>
    <t>PDU04-TOU02-DQ621-CB1</t>
  </si>
  <si>
    <t>PDU04-TOU01-DQ655-CB1</t>
  </si>
  <si>
    <t>PDU04-TOU04-BH618-CB2</t>
  </si>
  <si>
    <t>PDU04-TOU02-DQ622-CB2</t>
  </si>
  <si>
    <t>PDU03-TOU10-BH637-CB1</t>
  </si>
  <si>
    <t>PDU04-TOU01-DQ656-CB2</t>
  </si>
  <si>
    <t>PDU04-TOU03-BH619-CB1</t>
  </si>
  <si>
    <t>PDU04-TOU01-DQ623-CB1</t>
  </si>
  <si>
    <t>PDU03-TOU10-BH638-CB2</t>
  </si>
  <si>
    <t>PDU04-TOU00-DQ657-CB1</t>
  </si>
  <si>
    <t>PDU04-TOU03-BH620-CB2</t>
  </si>
  <si>
    <t>PDU04-TOU01-DQ624-CB2</t>
  </si>
  <si>
    <t>PDU03-TOU09-BH639-CB1</t>
  </si>
  <si>
    <t>PDU04-TOU00-DQ658-CB2</t>
  </si>
  <si>
    <t>PDU04-TOU02-BH621-CB1</t>
  </si>
  <si>
    <t>PDU03-TOU09-BH640-CB2</t>
  </si>
  <si>
    <t>PDU04-TOU02-BH622-CB2</t>
  </si>
  <si>
    <t>PDU03-TOU11-DU603-CB1</t>
  </si>
  <si>
    <t>PDU03-TOU08-BH641-CB1</t>
  </si>
  <si>
    <t>PDU03-TOU10-DU637-CB1</t>
  </si>
  <si>
    <t>PDU04-TOU01-BH623-CB1</t>
  </si>
  <si>
    <t>PDU03-TOU11-DU604-CB2</t>
  </si>
  <si>
    <t>PDU03-TOU08-BH642-CB2</t>
  </si>
  <si>
    <t>PDU03-TOU10-DU638-CB2</t>
  </si>
  <si>
    <t>PDU04-TOU01-BH624-CB2</t>
  </si>
  <si>
    <t>PDU03-TOU10-DU605-CB1</t>
  </si>
  <si>
    <t>PDU03-TOU07-BH643-CB1</t>
  </si>
  <si>
    <t>PDU03-TOU09-DU639-CB1</t>
  </si>
  <si>
    <t>PDU03-TOU10-DU606-CB2</t>
  </si>
  <si>
    <t>PDU03-TOU07-BH644-CB2</t>
  </si>
  <si>
    <t>PDU03-TOU09-DU640-CB2</t>
  </si>
  <si>
    <t>PDU05-TOU11-BL603-CB1</t>
  </si>
  <si>
    <t>PDU03-TOU09-DU607-CB1</t>
  </si>
  <si>
    <t>PDU03-TOU06-BH645-CB1</t>
  </si>
  <si>
    <t>PDU03-TOU08-DU641-CB1</t>
  </si>
  <si>
    <t>PDU05-TOU11-BL604-CB2</t>
  </si>
  <si>
    <t>PDU03-TOU09-DU608-CB2</t>
  </si>
  <si>
    <t>PDU03-TOU05-BH647-CB1</t>
    <phoneticPr fontId="4" type="noConversion"/>
  </si>
  <si>
    <t>PDU03-TOU08-DU642-CB2</t>
  </si>
  <si>
    <t>PDU05-TOU10-BL605-CB1</t>
  </si>
  <si>
    <t>PDU03-TOU08-DU609-CB1</t>
  </si>
  <si>
    <t>PDU03-TOU05-BH648-CB2</t>
    <phoneticPr fontId="4" type="noConversion"/>
  </si>
  <si>
    <t>PDU03-TOU07-DU643-CB1</t>
  </si>
  <si>
    <t>PDU05-TOU10-BL606-CB2</t>
  </si>
  <si>
    <t>PDU03-TOU08-DU610-CB2</t>
  </si>
  <si>
    <t>PDU03-TOU04-BH649-CB1</t>
  </si>
  <si>
    <t>PDU03-TOU07-DU644-CB2</t>
  </si>
  <si>
    <t>PDU05-TOU09-BL607-CB1</t>
  </si>
  <si>
    <t>PDU03-TOU07-DU611-CB1</t>
  </si>
  <si>
    <t>PDU03-TOU04-BH650-CB2</t>
  </si>
  <si>
    <t>PDU03-TOU06-DU645-CB1</t>
    <phoneticPr fontId="4" type="noConversion"/>
  </si>
  <si>
    <t>PDU05-TOU09-BL608-CB2</t>
  </si>
  <si>
    <t>PDU03-TOU07-DU612-CB2</t>
  </si>
  <si>
    <t>PDU03-TOU03-BH651-CB1</t>
  </si>
  <si>
    <t>PDU03-TOU05-DU647-CB1</t>
  </si>
  <si>
    <t>PDU05-TOU08-BL609-CB1</t>
  </si>
  <si>
    <t>PDU03-TOU06-DU613-CB1</t>
    <phoneticPr fontId="4" type="noConversion"/>
  </si>
  <si>
    <t>PDU03-TOU03-BH652-CB2</t>
  </si>
  <si>
    <t>PDU03-TOU05-DU648-CB2</t>
  </si>
  <si>
    <t>PDU05-TOU08-BL610-CB2</t>
  </si>
  <si>
    <t>PDU03-TOU05-DU615-CB1</t>
  </si>
  <si>
    <t>PDU03-TOU02-BH653-CB1</t>
  </si>
  <si>
    <t>PDU03-TOU04-DU649-CB1</t>
  </si>
  <si>
    <t>PDU05-TOU07-BL611-CB1</t>
  </si>
  <si>
    <t>PDU03-TOU05-DU616-CB2</t>
  </si>
  <si>
    <t>PDU03-TOU02-BH654-CB2</t>
  </si>
  <si>
    <t>PDU03-TOU04-DU650-CB2</t>
  </si>
  <si>
    <t>PDU05-TOU07-BL612-CB2</t>
  </si>
  <si>
    <t>PDU03-TOU04-DU617-CB1</t>
  </si>
  <si>
    <t>PDU03-TOU01-BH655-CB1</t>
  </si>
  <si>
    <t>PDU03-TOU03-DU651-CB1</t>
  </si>
  <si>
    <t>PDU05-TOU06-BL613-CB1</t>
    <phoneticPr fontId="4" type="noConversion"/>
  </si>
  <si>
    <t>PDU03-TOU04-DU618-CB2</t>
  </si>
  <si>
    <t>PDU03-TOU01-BH656-CB2</t>
  </si>
  <si>
    <t>PDU03-TOU03-DU652-CB2</t>
  </si>
  <si>
    <t>PDU05-TOU05-BL615-CB1</t>
  </si>
  <si>
    <t>PDU03-TOU03-DU619-CB1</t>
  </si>
  <si>
    <t>PDU03-TOU00-BH657-CB1</t>
  </si>
  <si>
    <t>PDU03-TOU02-DU653-CB1</t>
  </si>
  <si>
    <t>PDU05-TOU05-BL616-CB2</t>
  </si>
  <si>
    <t>PDU03-TOU03-DU620-CB2</t>
  </si>
  <si>
    <t>PDU03-TOU00-BH658-CB2</t>
  </si>
  <si>
    <t>PDU03-TOU02-DU654-CB2</t>
  </si>
  <si>
    <t>PDU05-TOU04-BL617-CB1</t>
  </si>
  <si>
    <t>PDU03-TOU02-DU621-CB1</t>
  </si>
  <si>
    <t>PDU03-TOU01-DU655-CB1</t>
  </si>
  <si>
    <t>PDU05-TOU04-BL618-CB2</t>
  </si>
  <si>
    <t>PDU03-TOU02-DU622-CB2</t>
  </si>
  <si>
    <t>PDU04-TOU10-BH637-CB1</t>
  </si>
  <si>
    <t>PDU03-TOU01-DU656-CB2</t>
  </si>
  <si>
    <t>PDU05-TOU03-BL619-CB1</t>
  </si>
  <si>
    <t>PDU03-TOU01-DU623-CB1</t>
  </si>
  <si>
    <t>PDU04-TOU10-BH638-CB2</t>
  </si>
  <si>
    <t>PDU03-TOU00-DU657-CB1</t>
  </si>
  <si>
    <t>PDU05-TOU03-BL620-CB2</t>
  </si>
  <si>
    <t>PDU03-TOU01-DU624-CB2</t>
  </si>
  <si>
    <t>PDU04-TOU09-BH639-CB1</t>
  </si>
  <si>
    <t>PDU03-TOU00-DU658-CB2</t>
  </si>
  <si>
    <t>PDU05-TOU02-BL621-CB1</t>
  </si>
  <si>
    <t>PDU04-TOU09-BH640-CB2</t>
  </si>
  <si>
    <t>PDU05-TOU02-BL622-CB2</t>
  </si>
  <si>
    <t>PDU04-TOU11-DU603-CB1</t>
  </si>
  <si>
    <t>PDU04-TOU08-BH641-CB1</t>
  </si>
  <si>
    <t>PDU04-TOU10-DU637-CB1</t>
  </si>
  <si>
    <t>PDU05-TOU01-BL623-CB1</t>
  </si>
  <si>
    <t>PDU04-TOU11-DU604-CB2</t>
  </si>
  <si>
    <t>PDU04-TOU08-BH642-CB2</t>
  </si>
  <si>
    <t>PDU04-TOU10-DU638-CB2</t>
  </si>
  <si>
    <t>PDU05-TOU01-BL624-CB2</t>
  </si>
  <si>
    <t>PDU04-TOU10-DU605-CB1</t>
  </si>
  <si>
    <t>PDU04-TOU07-BH643-CB1</t>
  </si>
  <si>
    <t>PDU04-TOU09-DU639-CB1</t>
  </si>
  <si>
    <t>PDU04-TOU10-DU606-CB2</t>
  </si>
  <si>
    <t>PDU04-TOU07-BH644-CB2</t>
  </si>
  <si>
    <t>PDU04-TOU09-DU640-CB2</t>
  </si>
  <si>
    <t>PDU06-TOU11-BL603-CB1</t>
  </si>
  <si>
    <t>PDU04-TOU09-DU607-CB1</t>
  </si>
  <si>
    <t>PDU04-TOU06-BH645-CB1</t>
  </si>
  <si>
    <t>PDU04-TOU08-DU641-CB1</t>
  </si>
  <si>
    <t>PDU06-TOU11-BL604-CB2</t>
  </si>
  <si>
    <t>PDU04-TOU09-DU608-CB2</t>
  </si>
  <si>
    <t>PDU04-TOU05-BH647-CB1</t>
    <phoneticPr fontId="4" type="noConversion"/>
  </si>
  <si>
    <t>PDU04-TOU08-DU642-CB2</t>
  </si>
  <si>
    <t>PDU06-TOU10-BL605-CB1</t>
  </si>
  <si>
    <t>PDU04-TOU08-DU609-CB1</t>
  </si>
  <si>
    <t>PDU04-TOU05-BH648-CB2</t>
    <phoneticPr fontId="4" type="noConversion"/>
  </si>
  <si>
    <t>PDU04-TOU07-DU643-CB1</t>
  </si>
  <si>
    <t>PDU06-TOU10-BL606-CB2</t>
  </si>
  <si>
    <t>PDU04-TOU08-DU610-CB2</t>
  </si>
  <si>
    <t>PDU04-TOU04-BH649-CB1</t>
  </si>
  <si>
    <t>PDU04-TOU07-DU644-CB2</t>
  </si>
  <si>
    <t>PDU06-TOU09-BL607-CB1</t>
  </si>
  <si>
    <t>PDU04-TOU07-DU611-CB1</t>
  </si>
  <si>
    <t>PDU04-TOU04-BH650-CB2</t>
  </si>
  <si>
    <t>PDU04-TOU06-DU645-CB1</t>
    <phoneticPr fontId="4" type="noConversion"/>
  </si>
  <si>
    <t>PDU06-TOU09-BL608-CB2</t>
  </si>
  <si>
    <t>PDU04-TOU07-DU612-CB2</t>
  </si>
  <si>
    <t>PDU04-TOU03-BH651-CB1</t>
  </si>
  <si>
    <t>PDU04-TOU05-DU647-CB1</t>
  </si>
  <si>
    <t>PDU06-TOU08-BL609-CB1</t>
  </si>
  <si>
    <t>PDU04-TOU06-DU613-CB1</t>
    <phoneticPr fontId="4" type="noConversion"/>
  </si>
  <si>
    <t>PDU04-TOU03-BH652-CB2</t>
  </si>
  <si>
    <t>PDU04-TOU05-DU648-CB2</t>
  </si>
  <si>
    <t>PDU06-TOU08-BL610-CB2</t>
  </si>
  <si>
    <t>PDU04-TOU05-DU615-CB1</t>
  </si>
  <si>
    <t>PDU04-TOU02-BH653-CB1</t>
  </si>
  <si>
    <t>PDU04-TOU04-DU649-CB1</t>
  </si>
  <si>
    <t>PDU06-TOU07-BL611-CB1</t>
  </si>
  <si>
    <t>PDU04-TOU05-DU616-CB2</t>
  </si>
  <si>
    <t>PDU04-TOU02-BH654-CB2</t>
  </si>
  <si>
    <t>PDU04-TOU04-DU650-CB2</t>
  </si>
  <si>
    <t>PDU06-TOU07-BL612-CB2</t>
  </si>
  <si>
    <t>PDU04-TOU04-DU617-CB1</t>
  </si>
  <si>
    <t>PDU04-TOU01-BH655-CB1</t>
  </si>
  <si>
    <t>PDU04-TOU03-DU651-CB1</t>
  </si>
  <si>
    <t>PDU06-TOU06-BL613-CB1</t>
    <phoneticPr fontId="4" type="noConversion"/>
  </si>
  <si>
    <t>PDU04-TOU04-DU618-CB2</t>
  </si>
  <si>
    <t>PDU04-TOU01-BH656-CB2</t>
  </si>
  <si>
    <t>PDU04-TOU03-DU652-CB2</t>
  </si>
  <si>
    <t>PDU06-TOU05-BL615-CB1</t>
  </si>
  <si>
    <t>PDU04-TOU03-DU619-CB1</t>
  </si>
  <si>
    <t>PDU04-TOU00-BH657-CB1</t>
  </si>
  <si>
    <t>PDU04-TOU02-DU653-CB1</t>
  </si>
  <si>
    <t>PDU06-TOU05-BL616-CB2</t>
  </si>
  <si>
    <t>PDU04-TOU03-DU620-CB2</t>
  </si>
  <si>
    <t>PDU04-TOU00-BH658-CB2</t>
  </si>
  <si>
    <t>PDU04-TOU02-DU654-CB2</t>
  </si>
  <si>
    <t>PDU06-TOU04-BL617-CB1</t>
  </si>
  <si>
    <t>PDU04-TOU02-DU621-CB1</t>
  </si>
  <si>
    <t>PDU04-TOU01-DU655-CB1</t>
  </si>
  <si>
    <t>PDU06-TOU04-BL618-CB2</t>
  </si>
  <si>
    <t>PDU04-TOU02-DU622-CB2</t>
  </si>
  <si>
    <t>PDU05-TOU10-BL637-CB1</t>
  </si>
  <si>
    <t>PDU04-TOU01-DU656-CB2</t>
  </si>
  <si>
    <t>PDU06-TOU03-BL619-CB1</t>
  </si>
  <si>
    <t>PDU04-TOU01-DU623-CB1</t>
  </si>
  <si>
    <t>PDU05-TOU10-BL638-CB2</t>
  </si>
  <si>
    <t>PDU04-TOU00-DU657-CB1</t>
  </si>
  <si>
    <t>PDU06-TOU03-BL620-CB2</t>
  </si>
  <si>
    <t>PDU04-TOU01-DU624-CB2</t>
  </si>
  <si>
    <t>PDU05-TOU09-BL639-CB1</t>
  </si>
  <si>
    <t>PDU04-TOU00-DU658-CB2</t>
  </si>
  <si>
    <t>PDU06-TOU02-BL621-CB1</t>
  </si>
  <si>
    <t>PDU05-TOU09-BL640-CB2</t>
  </si>
  <si>
    <t>PDU06-TOU02-BL622-CB2</t>
  </si>
  <si>
    <t>PDU01-TOU11-DZ603-CB1</t>
  </si>
  <si>
    <t>PDU05-TOU08-BL641-CB1</t>
  </si>
  <si>
    <t>PDU01-TOU10-DZ637-CB1</t>
  </si>
  <si>
    <t>PDU06-TOU01-BL623-CB1</t>
  </si>
  <si>
    <t>PDU01-TOU11-DZ604-CB2</t>
  </si>
  <si>
    <t>PDU05-TOU08-BL642-CB2</t>
  </si>
  <si>
    <t>PDU01-TOU10-DZ638-CB2</t>
  </si>
  <si>
    <t>PDU06-TOU01-BL624-CB2</t>
  </si>
  <si>
    <t>PDU01-TOU10-DZ605-CB1</t>
  </si>
  <si>
    <t>PDU05-TOU07-BL643-CB1</t>
  </si>
  <si>
    <t>PDU01-TOU09-DZ639-CB1</t>
  </si>
  <si>
    <t>PDU01-TOU10-DZ606-CB2</t>
  </si>
  <si>
    <t>PDU05-TOU07-BL644-CB2</t>
  </si>
  <si>
    <t>PDU01-TOU09-DZ640-CB2</t>
  </si>
  <si>
    <t>PDU05-TOU11-BQ603-CB1</t>
    <phoneticPr fontId="4" type="noConversion"/>
  </si>
  <si>
    <t>PDU01-TOU09-DZ607-CB1</t>
  </si>
  <si>
    <t>PDU05-TOU06-BL645-CB1</t>
    <phoneticPr fontId="4" type="noConversion"/>
  </si>
  <si>
    <t>PDU01-TOU08-DZ641-CB1</t>
  </si>
  <si>
    <t>PDU05-TOU11-BQ604-CB2</t>
    <phoneticPr fontId="4" type="noConversion"/>
  </si>
  <si>
    <t>PDU01-TOU09-DZ608-CB2</t>
  </si>
  <si>
    <t>PDU05-TOU05-BL647-CB1</t>
  </si>
  <si>
    <t>PDU01-TOU08-DZ642-CB2</t>
  </si>
  <si>
    <t>PDU05-TOU10-BQ605-CB1</t>
    <phoneticPr fontId="4" type="noConversion"/>
  </si>
  <si>
    <t>PDU01-TOU08-DZ609-CB1</t>
  </si>
  <si>
    <t>PDU05-TOU05-BL648-CB2</t>
  </si>
  <si>
    <t>PDU01-TOU07-DZ643-CB1</t>
  </si>
  <si>
    <t>PDU05-TOU10-BQ606-CB2</t>
    <phoneticPr fontId="4" type="noConversion"/>
  </si>
  <si>
    <t>PDU01-TOU08-DZ610-CB2</t>
  </si>
  <si>
    <t>PDU05-TOU04-BL649-CB1</t>
  </si>
  <si>
    <t>PDU01-TOU07-DZ644-CB2</t>
  </si>
  <si>
    <t>PDU05-TOU09-BQ607-CB1</t>
    <phoneticPr fontId="4" type="noConversion"/>
  </si>
  <si>
    <t>PDU01-TOU07-DZ611-CB1</t>
  </si>
  <si>
    <t>PDU05-TOU04-BL650-CB2</t>
  </si>
  <si>
    <t>PDU01-TOU06-DZ645-CB1</t>
  </si>
  <si>
    <t>PDU05-TOU09-BQ608-CB2</t>
    <phoneticPr fontId="4" type="noConversion"/>
  </si>
  <si>
    <t>PDU01-TOU07-DZ612-CB2</t>
  </si>
  <si>
    <t>PDU05-TOU03-BL651-CB1</t>
  </si>
  <si>
    <t>PDU01-TOU05-DZ647-CB1</t>
  </si>
  <si>
    <t>PDU05-TOU08-BQ609-CB1</t>
    <phoneticPr fontId="4" type="noConversion"/>
  </si>
  <si>
    <t>PDU01-TOU06-DZ613-CB1</t>
  </si>
  <si>
    <t>PDU05-TOU03-BL652-CB2</t>
  </si>
  <si>
    <t>PDU01-TOU05-DZ648-CB2</t>
  </si>
  <si>
    <t>PDU05-TOU08-BQ610-CB2</t>
    <phoneticPr fontId="4" type="noConversion"/>
  </si>
  <si>
    <t>PDU01-TOU05-DZ615-CB1</t>
  </si>
  <si>
    <t>PDU05-TOU02-BL653-CB1</t>
  </si>
  <si>
    <t>PDU01-TOU04-DZ649-CB1</t>
  </si>
  <si>
    <t>PDU05-TOU07-BQ611-CB1</t>
    <phoneticPr fontId="4" type="noConversion"/>
  </si>
  <si>
    <t>PDU01-TOU05-DZ616-CB2</t>
  </si>
  <si>
    <t>PDU05-TOU02-BL654-CB2</t>
  </si>
  <si>
    <t>PDU01-TOU04-DZ650-CB2</t>
  </si>
  <si>
    <t>PDU05-TOU07-BQ612-CB2</t>
    <phoneticPr fontId="4" type="noConversion"/>
  </si>
  <si>
    <t>PDU01-TOU04-DZ617-CB1</t>
  </si>
  <si>
    <t>PDU05-TOU01-BL655-CB1</t>
  </si>
  <si>
    <t>PDU01-TOU03-DZ651-CB1</t>
  </si>
  <si>
    <t>PDU05-TOU06-BQ613-CB1</t>
    <phoneticPr fontId="4" type="noConversion"/>
  </si>
  <si>
    <t>PDU01-TOU04-DZ618-CB2</t>
  </si>
  <si>
    <t>PDU05-TOU01-BL656-CB2</t>
  </si>
  <si>
    <t>PDU01-TOU03-DZ652-CB2</t>
  </si>
  <si>
    <t>PDU05-TOU05-BQ615-CB1</t>
    <phoneticPr fontId="4" type="noConversion"/>
  </si>
  <si>
    <t>PDU01-TOU03-DZ619-CB1</t>
  </si>
  <si>
    <t>PDU05-TOU00-BL657-CB1</t>
  </si>
  <si>
    <t>PDU01-TOU02-DZ653-CB1</t>
  </si>
  <si>
    <t>PDU05-TOU05-BQ616-CB2</t>
    <phoneticPr fontId="4" type="noConversion"/>
  </si>
  <si>
    <t>PDU01-TOU03-DZ620-CB2</t>
  </si>
  <si>
    <t>PDU05-TOU00-BL658-CB2</t>
  </si>
  <si>
    <t>PDU01-TOU02-DZ654-CB2</t>
  </si>
  <si>
    <t>PDU05-TOU04-BQ617-CB1</t>
    <phoneticPr fontId="4" type="noConversion"/>
  </si>
  <si>
    <t>PDU01-TOU02-DZ621-CB1</t>
  </si>
  <si>
    <t>PDU01-TOU01-DZ655-CB1</t>
  </si>
  <si>
    <t>PDU05-TOU04-BQ618-CB2</t>
    <phoneticPr fontId="4" type="noConversion"/>
  </si>
  <si>
    <t>PDU01-TOU02-DZ622-CB2</t>
  </si>
  <si>
    <t>PDU06-TOU10-BL637-CB1</t>
  </si>
  <si>
    <t>PDU01-TOU01-DZ656-CB2</t>
  </si>
  <si>
    <t>PDU05-TOU03-BQ619-CB1</t>
    <phoneticPr fontId="4" type="noConversion"/>
  </si>
  <si>
    <t>PDU01-TOU01-DZ623-CB1</t>
  </si>
  <si>
    <t>PDU06-TOU10-BL638-CB2</t>
  </si>
  <si>
    <t>PDU01-TOU00-DZ657-CB1</t>
  </si>
  <si>
    <t>PDU05-TOU03-BQ620-CB2</t>
    <phoneticPr fontId="4" type="noConversion"/>
  </si>
  <si>
    <t>PDU01-TOU01-DZ624-CB2</t>
  </si>
  <si>
    <t>PDU06-TOU09-BL639-CB1</t>
  </si>
  <si>
    <t>PDU01-TOU00-DZ658-CB2</t>
  </si>
  <si>
    <t>PDU05-TOU02-BQ621-CB1</t>
    <phoneticPr fontId="4" type="noConversion"/>
  </si>
  <si>
    <t>PDU06-TOU09-BL640-CB2</t>
  </si>
  <si>
    <t>PDU05-TOU02-BQ622-CB2</t>
  </si>
  <si>
    <t>PDU02-TOU11-DZ603-CB1</t>
  </si>
  <si>
    <t>PDU06-TOU08-BL641-CB1</t>
  </si>
  <si>
    <t>PDU02-TOU10-DZ637-CB1</t>
  </si>
  <si>
    <t>PDU05-TOU01-BQ623-CB1</t>
    <phoneticPr fontId="4" type="noConversion"/>
  </si>
  <si>
    <t>PDU02-TOU11-DZ604-CB2</t>
  </si>
  <si>
    <t>PDU06-TOU08-BL642-CB2</t>
  </si>
  <si>
    <t>PDU02-TOU10-DZ638-CB2</t>
  </si>
  <si>
    <t>PDU05-TOU01-BQ624-CB2</t>
    <phoneticPr fontId="4" type="noConversion"/>
  </si>
  <si>
    <t>PDU02-TOU10-DZ605-CB1</t>
  </si>
  <si>
    <t>PDU06-TOU07-BL643-CB1</t>
  </si>
  <si>
    <t>PDU02-TOU09-DZ639-CB1</t>
  </si>
  <si>
    <t>PDU02-TOU10-DZ606-CB2</t>
  </si>
  <si>
    <t>PDU06-TOU07-BL644-CB2</t>
  </si>
  <si>
    <t>PDU02-TOU09-DZ640-CB2</t>
  </si>
  <si>
    <t>PDU06-TOU11-BQ603-CB1</t>
    <phoneticPr fontId="4" type="noConversion"/>
  </si>
  <si>
    <t>PDU02-TOU09-DZ607-CB1</t>
  </si>
  <si>
    <t>PDU06-TOU06-BL645-CB1</t>
    <phoneticPr fontId="4" type="noConversion"/>
  </si>
  <si>
    <t>PDU02-TOU08-DZ641-CB1</t>
  </si>
  <si>
    <t>PDU06-TOU11-BQ604-CB2</t>
    <phoneticPr fontId="4" type="noConversion"/>
  </si>
  <si>
    <t>PDU02-TOU09-DZ608-CB2</t>
  </si>
  <si>
    <t>PDU06-TOU05-BL647-CB1</t>
  </si>
  <si>
    <t>PDU02-TOU08-DZ642-CB2</t>
  </si>
  <si>
    <t>PDU06-TOU10-BQ605-CB1</t>
    <phoneticPr fontId="4" type="noConversion"/>
  </si>
  <si>
    <t>PDU02-TOU08-DZ609-CB1</t>
  </si>
  <si>
    <t>PDU06-TOU05-BL648-CB2</t>
  </si>
  <si>
    <t>PDU02-TOU07-DZ643-CB1</t>
  </si>
  <si>
    <t>PDU06-TOU10-BQ606-CB2</t>
    <phoneticPr fontId="4" type="noConversion"/>
  </si>
  <si>
    <t>PDU02-TOU08-DZ610-CB2</t>
  </si>
  <si>
    <t>PDU06-TOU04-BL649-CB1</t>
  </si>
  <si>
    <t>PDU02-TOU07-DZ644-CB2</t>
  </si>
  <si>
    <t>PDU06-TOU09-BQ607-CB1</t>
    <phoneticPr fontId="4" type="noConversion"/>
  </si>
  <si>
    <t>PDU02-TOU07-DZ611-CB1</t>
  </si>
  <si>
    <t>PDU06-TOU04-BL650-CB2</t>
  </si>
  <si>
    <t>PDU02-TOU06-DZ645-CB1</t>
  </si>
  <si>
    <t>PDU06-TOU09-BQ608-CB2</t>
    <phoneticPr fontId="4" type="noConversion"/>
  </si>
  <si>
    <t>PDU02-TOU07-DZ612-CB2</t>
  </si>
  <si>
    <t>PDU06-TOU03-BL651-CB1</t>
  </si>
  <si>
    <t>PDU02-TOU05-DZ647-CB1</t>
    <phoneticPr fontId="4" type="noConversion"/>
  </si>
  <si>
    <t>PDU06-TOU08-BQ609-CB1</t>
    <phoneticPr fontId="4" type="noConversion"/>
  </si>
  <si>
    <t>PDU02-TOU06-DZ613-CB1</t>
  </si>
  <si>
    <t>PDU06-TOU03-BL652-CB2</t>
  </si>
  <si>
    <t>PDU02-TOU05-DZ648-CB2</t>
    <phoneticPr fontId="4" type="noConversion"/>
  </si>
  <si>
    <t>PDU06-TOU08-BQ610-CB2</t>
    <phoneticPr fontId="4" type="noConversion"/>
  </si>
  <si>
    <t>PDU02-TOU05-DZ615-CB1</t>
  </si>
  <si>
    <t>PDU06-TOU02-BL653-CB1</t>
  </si>
  <si>
    <t>PDU02-TOU04-DZ649-CB1</t>
  </si>
  <si>
    <t>PDU06-TOU07-BQ611-CB1</t>
    <phoneticPr fontId="4" type="noConversion"/>
  </si>
  <si>
    <t>PDU02-TOU05-DZ616-CB2</t>
  </si>
  <si>
    <t>PDU06-TOU02-BL654-CB2</t>
  </si>
  <si>
    <t>PDU02-TOU04-DZ650-CB2</t>
  </si>
  <si>
    <t>PDU06-TOU07-BQ612-CB2</t>
    <phoneticPr fontId="4" type="noConversion"/>
  </si>
  <si>
    <t>PDU02-TOU04-DZ617-CB1</t>
  </si>
  <si>
    <t>PDU06-TOU01-BL655-CB1</t>
  </si>
  <si>
    <t>PDU02-TOU03-DZ651-CB1</t>
  </si>
  <si>
    <t>PDU06-TOU06-BQ613-CB1</t>
    <phoneticPr fontId="4" type="noConversion"/>
  </si>
  <si>
    <t>PDU02-TOU04-DZ618-CB2</t>
  </si>
  <si>
    <t>PDU06-TOU01-BL656-CB2</t>
  </si>
  <si>
    <t>PDU02-TOU03-DZ652-CB2</t>
  </si>
  <si>
    <t>PDU06-TOU05-BQ615-CB1</t>
    <phoneticPr fontId="4" type="noConversion"/>
  </si>
  <si>
    <t>PDU02-TOU03-DZ619-CB1</t>
  </si>
  <si>
    <t>PDU06-TOU00-BL657-CB1</t>
  </si>
  <si>
    <t>PDU02-TOU02-DZ653-CB1</t>
  </si>
  <si>
    <t>PDU06-TOU05-BQ616-CB2</t>
    <phoneticPr fontId="4" type="noConversion"/>
  </si>
  <si>
    <t>PDU02-TOU03-DZ620-CB2</t>
  </si>
  <si>
    <t>PDU06-TOU00-BL658-CB2</t>
  </si>
  <si>
    <t>PDU02-TOU02-DZ654-CB2</t>
  </si>
  <si>
    <t>PDU06-TOU04-BQ617-CB1</t>
    <phoneticPr fontId="4" type="noConversion"/>
  </si>
  <si>
    <t>PDU02-TOU02-DZ621-CB1</t>
  </si>
  <si>
    <t>PDU02-TOU01-DZ655-CB1</t>
  </si>
  <si>
    <t>PDU06-TOU04-BQ618-CB2</t>
    <phoneticPr fontId="4" type="noConversion"/>
  </si>
  <si>
    <t>PDU02-TOU02-DZ622-CB2</t>
  </si>
  <si>
    <t>PDU05-TOU10-BQ637-CB1</t>
  </si>
  <si>
    <t>PDU02-TOU01-DZ656-CB2</t>
  </si>
  <si>
    <t>PDU06-TOU03-BQ619-CB1</t>
    <phoneticPr fontId="4" type="noConversion"/>
  </si>
  <si>
    <t>PDU02-TOU01-DZ623-CB1</t>
  </si>
  <si>
    <t>PDU05-TOU10-BQ638-CB2</t>
  </si>
  <si>
    <t>PDU02-TOU00-DZ657-CB1</t>
  </si>
  <si>
    <t>PDU06-TOU03-BQ620-CB2</t>
    <phoneticPr fontId="4" type="noConversion"/>
  </si>
  <si>
    <t>PDU02-TOU01-DZ624-CB2</t>
  </si>
  <si>
    <t>PDU05-TOU09-BQ639-CB1</t>
  </si>
  <si>
    <t>PDU02-TOU00-DZ658-CB2</t>
    <phoneticPr fontId="4" type="noConversion"/>
  </si>
  <si>
    <t>PDU06-TOU02-BQ621-CB1</t>
    <phoneticPr fontId="4" type="noConversion"/>
  </si>
  <si>
    <t>PDU05-TOU09-BQ640-CB2</t>
  </si>
  <si>
    <t>PDU06-TOU02-BQ622-CB2</t>
    <phoneticPr fontId="4" type="noConversion"/>
  </si>
  <si>
    <t>PDU01-TOU11-ED603-CB1</t>
  </si>
  <si>
    <t>PDU05-TOU08-BQ641-CB1</t>
  </si>
  <si>
    <t>PDU01-TOU10-ED637-CB1</t>
  </si>
  <si>
    <t>PDU06-TOU01-BQ623-CB1</t>
    <phoneticPr fontId="4" type="noConversion"/>
  </si>
  <si>
    <t>PDU01-TOU11-ED604-CB2</t>
  </si>
  <si>
    <t>PDU05-TOU08-BQ642-CB2</t>
  </si>
  <si>
    <t>PDU01-TOU10-ED638-CB2</t>
  </si>
  <si>
    <t>PDU06-TOU01-BQ624-CB2</t>
    <phoneticPr fontId="4" type="noConversion"/>
  </si>
  <si>
    <t>PDU01-TOU10-ED605-CB1</t>
  </si>
  <si>
    <t>PDU05-TOU07-BQ643-CB1</t>
  </si>
  <si>
    <t>PDU01-TOU09-ED639-CB1</t>
  </si>
  <si>
    <t>PDU01-TOU10-ED606-CB2</t>
  </si>
  <si>
    <t>PDU05-TOU07-BQ644-CB2</t>
  </si>
  <si>
    <t>PDU01-TOU09-ED640-CB2</t>
  </si>
  <si>
    <t>PDU05-TOU11-BU603-CB1</t>
    <phoneticPr fontId="4" type="noConversion"/>
  </si>
  <si>
    <t>PDU01-TOU09-ED607-CB1</t>
  </si>
  <si>
    <t>PDU05-TOU06-BQ645-CB1</t>
    <phoneticPr fontId="4" type="noConversion"/>
  </si>
  <si>
    <t>PDU01-TOU08-ED641-CB1</t>
  </si>
  <si>
    <t>PDU05-TOU11-BU604-CB2</t>
    <phoneticPr fontId="4" type="noConversion"/>
  </si>
  <si>
    <t>PDU01-TOU09-ED608-CB2</t>
  </si>
  <si>
    <t>PDU05-TOU05-BQ647-CB1</t>
  </si>
  <si>
    <t>PDU01-TOU08-ED642-CB2</t>
  </si>
  <si>
    <t>PDU05-TOU10-BU605-CB1</t>
    <phoneticPr fontId="4" type="noConversion"/>
  </si>
  <si>
    <t>PDU01-TOU08-ED609-CB1</t>
  </si>
  <si>
    <t>PDU05-TOU05-BQ648-CB2</t>
  </si>
  <si>
    <t>PDU01-TOU07-ED643-CB1</t>
  </si>
  <si>
    <t>PDU05-TOU10-BU606-CB2</t>
  </si>
  <si>
    <t>PDU01-TOU08-ED610-CB2</t>
  </si>
  <si>
    <t>PDU05-TOU04-BQ649-CB1</t>
  </si>
  <si>
    <t>PDU01-TOU07-ED644-CB2</t>
  </si>
  <si>
    <t>PDU05-TOU09-BU607-CB1</t>
  </si>
  <si>
    <t>PDU01-TOU07-ED611-CB1</t>
  </si>
  <si>
    <t>PDU05-TOU04-BQ650-CB2</t>
  </si>
  <si>
    <t>PDU01-TOU06-ED645-CB1</t>
    <phoneticPr fontId="4" type="noConversion"/>
  </si>
  <si>
    <t>PDU05-TOU09-BU608-CB2</t>
  </si>
  <si>
    <t>PDU01-TOU07-ED612-CB2</t>
  </si>
  <si>
    <t>PDU05-TOU03-BQ651-CB1</t>
  </si>
  <si>
    <t>PDU01-TOU05-ED647-CB1</t>
  </si>
  <si>
    <t>PDU05-TOU08-BU609-CB1</t>
  </si>
  <si>
    <t>PDU01-TOU06-ED613-CB1</t>
    <phoneticPr fontId="4" type="noConversion"/>
  </si>
  <si>
    <t>PDU05-TOU03-BQ652-CB2</t>
  </si>
  <si>
    <t>PDU01-TOU05-ED648-CB2</t>
  </si>
  <si>
    <t>PDU05-TOU08-BU610-CB2</t>
  </si>
  <si>
    <t>PDU01-TOU05-ED615-CB1</t>
  </si>
  <si>
    <t>PDU05-TOU02-BQ653-CB1</t>
  </si>
  <si>
    <t>PDU01-TOU04-ED649-CB1</t>
  </si>
  <si>
    <t>PDU05-TOU07-BU611-CB1</t>
  </si>
  <si>
    <t>PDU01-TOU05-ED616-CB2</t>
  </si>
  <si>
    <t>PDU05-TOU02-BQ654-CB2</t>
  </si>
  <si>
    <t>PDU01-TOU04-ED650-CB2</t>
  </si>
  <si>
    <t>PDU05-TOU07-BU612-CB2</t>
  </si>
  <si>
    <t>PDU01-TOU04-ED617-CB1</t>
  </si>
  <si>
    <t>PDU05-TOU01-BQ655-CB1</t>
  </si>
  <si>
    <t>PDU01-TOU03-ED651-CB1</t>
  </si>
  <si>
    <t>PDU05-TOU06-BU613-CB1</t>
  </si>
  <si>
    <t>PDU01-TOU04-ED618-CB2</t>
  </si>
  <si>
    <t>PDU05-TOU01-BQ656-CB2</t>
  </si>
  <si>
    <t>PDU01-TOU03-ED652-CB2</t>
  </si>
  <si>
    <t>PDU05-TOU05-BU615-CB1</t>
  </si>
  <si>
    <t>PDU01-TOU03-ED619-CB1</t>
  </si>
  <si>
    <t>PDU05-TOU00-BQ657-CB1</t>
  </si>
  <si>
    <t>PDU01-TOU02-ED653-CB1</t>
  </si>
  <si>
    <t>PDU05-TOU05-BU616-CB2</t>
  </si>
  <si>
    <t>PDU01-TOU03-ED620-CB2</t>
  </si>
  <si>
    <t>PDU05-TOU00-BQ658-CB2</t>
  </si>
  <si>
    <t>PDU01-TOU02-ED654-CB2</t>
  </si>
  <si>
    <t>PDU05-TOU04-BU617-CB1</t>
  </si>
  <si>
    <t>PDU01-TOU02-ED621-CB1</t>
  </si>
  <si>
    <t>PDU01-TOU01-ED655-CB1</t>
  </si>
  <si>
    <t>PDU05-TOU04-BU618-CB2</t>
  </si>
  <si>
    <t>PDU01-TOU02-ED622-CB2</t>
  </si>
  <si>
    <t>PDU06-TOU10-BQ637-CB1</t>
  </si>
  <si>
    <t>PDU01-TOU01-ED656-CB2</t>
  </si>
  <si>
    <t>PDU05-TOU03-BU619-CB1</t>
  </si>
  <si>
    <t>PDU01-TOU01-ED623-CB1</t>
  </si>
  <si>
    <t>PDU06-TOU10-BQ638-CB2</t>
  </si>
  <si>
    <t>PDU01-TOU00-ED657-CB1</t>
  </si>
  <si>
    <t>PDU05-TOU03-BU620-CB2</t>
  </si>
  <si>
    <t>PDU01-TOU01-ED624-CB2</t>
  </si>
  <si>
    <t>PDU06-TOU09-BQ639-CB1</t>
  </si>
  <si>
    <t>PDU01-TOU00-ED658-CB2</t>
  </si>
  <si>
    <t>PDU05-TOU02-BU621-CB1</t>
  </si>
  <si>
    <t>PDU06-TOU09-BQ640-CB2</t>
  </si>
  <si>
    <t>PDU05-TOU02-BU622-CB2</t>
  </si>
  <si>
    <t>PDU02-TOU11-ED603-CB1</t>
  </si>
  <si>
    <t>PDU06-TOU08-BQ641-CB1</t>
  </si>
  <si>
    <t>PDU02-TOU10-ED637-CB1</t>
  </si>
  <si>
    <t>PDU05-TOU01-BU623-CB1</t>
  </si>
  <si>
    <t>PDU02-TOU11-ED604-CB2</t>
  </si>
  <si>
    <t>PDU06-TOU08-BQ642-CB2</t>
  </si>
  <si>
    <t>PDU02-TOU10-ED638-CB2</t>
  </si>
  <si>
    <t>PDU05-TOU01-BU624-CB2</t>
  </si>
  <si>
    <t>PDU02-TOU10-ED605-CB1</t>
  </si>
  <si>
    <t>PDU06-TOU07-BQ643-CB1</t>
  </si>
  <si>
    <t>PDU02-TOU09-ED639-CB1</t>
  </si>
  <si>
    <t>PDU02-TOU10-ED606-CB2</t>
  </si>
  <si>
    <t>PDU06-TOU07-BQ644-CB2</t>
  </si>
  <si>
    <t>PDU02-TOU09-ED640-CB2</t>
  </si>
  <si>
    <t>PDU06-TOU11-BU603-CB1</t>
  </si>
  <si>
    <t>PDU02-TOU09-ED607-CB1</t>
  </si>
  <si>
    <t>PDU06-TOU06-BQ645-CB1</t>
    <phoneticPr fontId="4" type="noConversion"/>
  </si>
  <si>
    <t>PDU02-TOU08-ED641-CB1</t>
  </si>
  <si>
    <t>PDU06-TOU11-BU604-CB2</t>
  </si>
  <si>
    <t>PDU02-TOU09-ED608-CB2</t>
  </si>
  <si>
    <t>PDU06-TOU05-BQ647-CB1</t>
  </si>
  <si>
    <t>PDU02-TOU08-ED642-CB2</t>
  </si>
  <si>
    <t>PDU06-TOU10-BU605-CB1</t>
  </si>
  <si>
    <t>PDU02-TOU08-ED609-CB1</t>
  </si>
  <si>
    <t>PDU06-TOU05-BQ648-CB2</t>
  </si>
  <si>
    <t>PDU02-TOU07-ED643-CB1</t>
  </si>
  <si>
    <t>PDU06-TOU10-BU606-CB2</t>
  </si>
  <si>
    <t>PDU02-TOU08-ED610-CB2</t>
  </si>
  <si>
    <t>PDU06-TOU04-BQ649-CB1</t>
  </si>
  <si>
    <t>PDU02-TOU07-ED644-CB2</t>
  </si>
  <si>
    <t>PDU06-TOU09-BU607-CB1</t>
  </si>
  <si>
    <t>PDU02-TOU07-ED611-CB1</t>
  </si>
  <si>
    <t>PDU06-TOU04-BQ650-CB2</t>
  </si>
  <si>
    <t>PDU02-TOU06-ED645-CB1</t>
    <phoneticPr fontId="4" type="noConversion"/>
  </si>
  <si>
    <t>PDU06-TOU09-BU608-CB2</t>
  </si>
  <si>
    <t>PDU02-TOU07-ED612-CB2</t>
  </si>
  <si>
    <t>PDU06-TOU03-BQ651-CB1</t>
  </si>
  <si>
    <t>PDU02-TOU05-ED647-CB1</t>
  </si>
  <si>
    <t>PDU06-TOU08-BU609-CB1</t>
  </si>
  <si>
    <t>PDU02-TOU06-ED613-CB1</t>
    <phoneticPr fontId="4" type="noConversion"/>
  </si>
  <si>
    <t>PDU06-TOU03-BQ652-CB2</t>
  </si>
  <si>
    <t>PDU02-TOU05-ED648-CB2</t>
  </si>
  <si>
    <t>PDU06-TOU08-BU610-CB2</t>
  </si>
  <si>
    <t>PDU02-TOU05-ED615-CB1</t>
  </si>
  <si>
    <t>PDU06-TOU02-BQ653-CB1</t>
  </si>
  <si>
    <t>PDU02-TOU04-ED649-CB1</t>
  </si>
  <si>
    <t>PDU06-TOU07-BU611-CB1</t>
  </si>
  <si>
    <t>PDU02-TOU05-ED616-CB2</t>
  </si>
  <si>
    <t>PDU06-TOU02-BQ654-CB2</t>
  </si>
  <si>
    <t>PDU02-TOU04-ED650-CB2</t>
  </si>
  <si>
    <t>PDU06-TOU07-BU612-CB2</t>
  </si>
  <si>
    <t>PDU02-TOU04-ED617-CB1</t>
  </si>
  <si>
    <t>PDU06-TOU01-BQ655-CB1</t>
  </si>
  <si>
    <t>PDU02-TOU03-ED651-CB1</t>
  </si>
  <si>
    <t>PDU06-TOU06-BU613-CB1</t>
  </si>
  <si>
    <t>PDU02-TOU04-ED618-CB2</t>
  </si>
  <si>
    <t>PDU06-TOU01-BQ656-CB2</t>
  </si>
  <si>
    <t>PDU02-TOU03-ED652-CB2</t>
  </si>
  <si>
    <t>PDU06-TOU05-BU615-CB1</t>
  </si>
  <si>
    <t>PDU02-TOU03-ED619-CB1</t>
  </si>
  <si>
    <t>PDU06-TOU00-BQ657-CB1</t>
  </si>
  <si>
    <t>PDU02-TOU02-ED653-CB1</t>
  </si>
  <si>
    <t>PDU06-TOU05-BU616-CB2</t>
  </si>
  <si>
    <t>PDU02-TOU03-ED620-CB2</t>
  </si>
  <si>
    <t>PDU06-TOU00-BQ658-CB2</t>
  </si>
  <si>
    <t>PDU02-TOU02-ED654-CB2</t>
  </si>
  <si>
    <t>PDU06-TOU04-BU617-CB1</t>
  </si>
  <si>
    <t>PDU02-TOU02-ED621-CB1</t>
  </si>
  <si>
    <t>PDU02-TOU01-ED655-CB1</t>
  </si>
  <si>
    <t>PDU06-TOU04-BU618-CB2</t>
  </si>
  <si>
    <t>PDU02-TOU02-ED622-CB2</t>
  </si>
  <si>
    <t>PDU05-TOU10-BU637-CB1</t>
  </si>
  <si>
    <t>PDU02-TOU01-ED656-CB2</t>
  </si>
  <si>
    <t>PDU06-TOU03-BU619-CB1</t>
  </si>
  <si>
    <t>PDU02-TOU01-ED623-CB1</t>
  </si>
  <si>
    <t>PDU05-TOU10-BU638-CB2</t>
  </si>
  <si>
    <t>PDU02-TOU00-ED657-CB1</t>
  </si>
  <si>
    <t>PDU06-TOU03-BU620-CB2</t>
  </si>
  <si>
    <t>PDU02-TOU01-ED624-CB2</t>
  </si>
  <si>
    <t>PDU05-TOU09-BU639-CB1</t>
  </si>
  <si>
    <t>PDU02-TOU00-ED658-CB2</t>
  </si>
  <si>
    <t>PDU06-TOU02-BU621-CB1</t>
  </si>
  <si>
    <t>PDU05-TOU09-BU640-CB2</t>
  </si>
  <si>
    <t>PDU06-TOU02-BU622-CB2</t>
  </si>
  <si>
    <t>PDU01-TOU11-EI603-CB2</t>
  </si>
  <si>
    <t>PDU05-TOU08-BU641-CB1</t>
  </si>
  <si>
    <t>PDU01-TOU10-EI637-CB1</t>
  </si>
  <si>
    <t>PDU06-TOU01-BU623-CB1</t>
  </si>
  <si>
    <t>PDU01-TOU10-EI605-CB1</t>
  </si>
  <si>
    <t>PDU05-TOU08-BU642-CB2</t>
  </si>
  <si>
    <t>PDU01-TOU10-EI638-CB2</t>
  </si>
  <si>
    <t>PDU06-TOU01-BU624-CB2</t>
  </si>
  <si>
    <t>PDU01-TOU10-EI606-CB2</t>
  </si>
  <si>
    <t>PDU05-TOU07-BU643-CB1</t>
  </si>
  <si>
    <t>PDU01-TOU09-EI639-CB1</t>
  </si>
  <si>
    <t>PDU01-TOU09-EI607-CB1</t>
  </si>
  <si>
    <t>PDU05-TOU07-BU644-CB2</t>
  </si>
  <si>
    <t>PDU01-TOU09-EI640-CB2</t>
  </si>
  <si>
    <t>PDU03-TOU06-BZ613-CB1</t>
    <phoneticPr fontId="4" type="noConversion"/>
  </si>
  <si>
    <t>PDU01-TOU09-EI608-CB2</t>
  </si>
  <si>
    <t>PDU05-TOU06-BU645-CB1</t>
  </si>
  <si>
    <t>PDU01-TOU08-EI641-CB1</t>
  </si>
  <si>
    <t>PDU01-TOU08-EI609-CB1</t>
  </si>
  <si>
    <t>PDU05-TOU05-BU647-CB1</t>
  </si>
  <si>
    <t>PDU01-TOU08-EI642-CB2</t>
  </si>
  <si>
    <t>PDU04-TOU06-BZ613-CB1</t>
    <phoneticPr fontId="4" type="noConversion"/>
  </si>
  <si>
    <t>PDU01-TOU08-EI610-CB2</t>
  </si>
  <si>
    <t>PDU05-TOU05-BU648-CB2</t>
  </si>
  <si>
    <t>PDU01-TOU07-EI643-CB1</t>
  </si>
  <si>
    <t>PDU01-TOU07-EI611-CB1</t>
  </si>
  <si>
    <t>PDU05-TOU04-BU649-CB1</t>
  </si>
  <si>
    <t>PDU01-TOU07-EI644-CB2</t>
  </si>
  <si>
    <t>PDU01-TOU07-EI612-CB2</t>
  </si>
  <si>
    <t>PDU05-TOU04-BU650-CB2</t>
  </si>
  <si>
    <t>PDU01-TOU06-EI645-CB1</t>
    <phoneticPr fontId="4" type="noConversion"/>
  </si>
  <si>
    <t>PDU01-TOU06-EI613-CB1</t>
  </si>
  <si>
    <t>PDU05-TOU03-BU651-CB1</t>
  </si>
  <si>
    <t>PDU01-TOU05-EI647-CB1</t>
  </si>
  <si>
    <t>PDU01-TOU05-EI615-CB1</t>
  </si>
  <si>
    <t>PDU05-TOU03-BU652-CB2</t>
  </si>
  <si>
    <t>PDU01-TOU05-EI648-CB2</t>
  </si>
  <si>
    <t>PDU01-TOU05-EI616-CB2</t>
  </si>
  <si>
    <t>PDU05-TOU02-BU653-CB1</t>
  </si>
  <si>
    <t>PDU01-TOU04-EI649-CB1</t>
  </si>
  <si>
    <t>PDU01-TOU04-EI617-CB1</t>
  </si>
  <si>
    <t>PDU05-TOU02-BU654-CB2</t>
  </si>
  <si>
    <t>PDU01-TOU04-EI650-CB2</t>
  </si>
  <si>
    <t>PDU01-TOU04-EI618-CB2</t>
  </si>
  <si>
    <t>PDU05-TOU01-BU655-CB1</t>
  </si>
  <si>
    <t>PDU01-TOU03-EI651-CB1</t>
  </si>
  <si>
    <t>PDU01-TOU03-EI619-CB1</t>
  </si>
  <si>
    <t>PDU05-TOU01-BU656-CB2</t>
  </si>
  <si>
    <t>PDU01-TOU03-EI652-CB2</t>
  </si>
  <si>
    <t>PDU01-TOU03-EI620-CB2</t>
  </si>
  <si>
    <t>PDU05-TOU00-BU657-CB1</t>
  </si>
  <si>
    <t>PDU01-TOU02-EI653-CB1</t>
  </si>
  <si>
    <t>PDU01-TOU02-EI621-CB1</t>
  </si>
  <si>
    <t>PDU05-TOU00-BU658-CB2</t>
  </si>
  <si>
    <t>PDU01-TOU02-EI654-CB2</t>
  </si>
  <si>
    <t>PDU01-TOU02-EI622-CB2</t>
  </si>
  <si>
    <t>PDU01-TOU01-EI655-CB1</t>
  </si>
  <si>
    <t>PDU01-TOU01-EI623-CB1</t>
  </si>
  <si>
    <t>PDU06-TOU10-BU637-CB1</t>
  </si>
  <si>
    <t>PDU01-TOU01-EI656-CB2</t>
  </si>
  <si>
    <t>PDU01-TOU01-EI624-CB2</t>
  </si>
  <si>
    <t>PDU06-TOU10-BU638-CB2</t>
  </si>
  <si>
    <t>PDU01-TOU00-EI657-CB2</t>
    <phoneticPr fontId="4" type="noConversion"/>
  </si>
  <si>
    <t>PDU06-TOU09-BU639-CB1</t>
  </si>
  <si>
    <t>PDU01-TOU00-EI658-CB1</t>
    <phoneticPr fontId="4" type="noConversion"/>
  </si>
  <si>
    <t>PDU02-TOU11-EI603-CB2</t>
  </si>
  <si>
    <t>PDU06-TOU09-BU640-CB2</t>
  </si>
  <si>
    <t>PDU02-TOU10-EI605-CB1</t>
  </si>
  <si>
    <t>PDU06-TOU08-BU641-CB1</t>
  </si>
  <si>
    <t>PDU02-TOU10-EI637-CB1</t>
  </si>
  <si>
    <t>PDU02-TOU10-EI606-CB2</t>
  </si>
  <si>
    <t>PDU06-TOU08-BU642-CB2</t>
  </si>
  <si>
    <t>PDU02-TOU10-EI638-CB2</t>
  </si>
  <si>
    <t>PDU02-TOU09-EI607-CB1</t>
  </si>
  <si>
    <t>PDU06-TOU07-BU643-CB1</t>
  </si>
  <si>
    <t>PDU02-TOU09-EI639-CB1</t>
  </si>
  <si>
    <t>PDU02-TOU09-EI608-CB2</t>
  </si>
  <si>
    <t>PDU06-TOU07-BU644-CB2</t>
  </si>
  <si>
    <t>PDU02-TOU09-EI640-CB2</t>
  </si>
  <si>
    <t>PDU02-TOU08-EI609-CB1</t>
  </si>
  <si>
    <t>PDU06-TOU06-BU645-CB1</t>
  </si>
  <si>
    <t>PDU02-TOU08-EI641-CB1</t>
  </si>
  <si>
    <t>PDU02-TOU08-EI610-CB2</t>
  </si>
  <si>
    <t>PDU06-TOU05-BU647-CB1</t>
    <phoneticPr fontId="4" type="noConversion"/>
  </si>
  <si>
    <t>PDU02-TOU08-EI642-CB2</t>
  </si>
  <si>
    <t>PDU02-TOU07-EI611-CB1</t>
  </si>
  <si>
    <t>PDU06-TOU05-BU648-CB2</t>
    <phoneticPr fontId="4" type="noConversion"/>
  </si>
  <si>
    <t>PDU02-TOU07-EI643-CB1</t>
  </si>
  <si>
    <t>PDU02-TOU07-EI612-CB2</t>
  </si>
  <si>
    <t>PDU06-TOU04-BU649-CB1</t>
  </si>
  <si>
    <t>PDU02-TOU07-EI644-CB2</t>
  </si>
  <si>
    <t>PDU02-TOU06-EI613-CB1</t>
  </si>
  <si>
    <t>PDU06-TOU04-BU650-CB2</t>
  </si>
  <si>
    <t>PDU02-TOU06-EI645-CB1</t>
    <phoneticPr fontId="4" type="noConversion"/>
  </si>
  <si>
    <t>PDU02-TOU05-EI615-CB1</t>
  </si>
  <si>
    <t>PDU06-TOU03-BU651-CB1</t>
  </si>
  <si>
    <t>PDU02-TOU05-EI647-CB1</t>
  </si>
  <si>
    <t>PDU02-TOU05-EI616-CB2</t>
  </si>
  <si>
    <t>PDU06-TOU03-BU652-CB2</t>
  </si>
  <si>
    <t>PDU02-TOU05-EI648-CB2</t>
  </si>
  <si>
    <t>PDU02-TOU04-EI617-CB1</t>
  </si>
  <si>
    <t>PDU06-TOU02-BU653-CB1</t>
  </si>
  <si>
    <t>PDU02-TOU04-EI649-CB1</t>
  </si>
  <si>
    <t>PDU02-TOU04-EI618-CB2</t>
  </si>
  <si>
    <t>PDU06-TOU02-BU654-CB2</t>
  </si>
  <si>
    <t>PDU02-TOU04-EI650-CB2</t>
  </si>
  <si>
    <t>PDU02-TOU03-EI619-CB1</t>
  </si>
  <si>
    <t>PDU06-TOU01-BU655-CB1</t>
  </si>
  <si>
    <t>PDU02-TOU03-EI651-CB1</t>
  </si>
  <si>
    <t>PDU02-TOU03-EI620-CB2</t>
  </si>
  <si>
    <t>PDU06-TOU01-BU656-CB2</t>
  </si>
  <si>
    <t>PDU02-TOU03-EI652-CB2</t>
  </si>
  <si>
    <t>PDU02-TOU02-EI621-CB1</t>
  </si>
  <si>
    <t>PDU06-TOU00-BU657-CB1</t>
  </si>
  <si>
    <t>PDU02-TOU02-EI653-CB1</t>
  </si>
  <si>
    <t>PDU02-TOU02-EI622-CB2</t>
  </si>
  <si>
    <t>PDU06-TOU00-BU658-CB2</t>
  </si>
  <si>
    <t>PDU02-TOU02-EI654-CB2</t>
  </si>
  <si>
    <t>PDU02-TOU01-EI623-CB1</t>
  </si>
  <si>
    <t>PDU02-TOU01-EI655-CB1</t>
  </si>
  <si>
    <t>PDU02-TOU01-EI624-CB2</t>
  </si>
  <si>
    <t>PDU03-TOU01-BZ645-CB1</t>
    <phoneticPr fontId="4" type="noConversion"/>
  </si>
  <si>
    <t>PDU02-TOU01-EI656-CB2</t>
  </si>
  <si>
    <t>PDU02-TOU00-EI657-CB2</t>
    <phoneticPr fontId="4" type="noConversion"/>
  </si>
  <si>
    <t>PDU04-TOU01-BZ645-CB1</t>
    <phoneticPr fontId="4" type="noConversion"/>
  </si>
  <si>
    <t>PDU02-TOU00-EI658-CB1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</si>
</sst>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1" formatCode="_-* #,##0_-;\-* #,##0_-;_-* &quot;-&quot;_-;_-@_-"/>
    <numFmt numFmtId="176" formatCode="0.000_ "/>
    <numFmt numFmtId="177" formatCode="0_ "/>
    <numFmt numFmtId="178" formatCode="mm&quot;월&quot;\ dd&quot;일&quot;"/>
    <numFmt numFmtId="179" formatCode="##&quot;kW&quot;"/>
    <numFmt numFmtId="181" formatCode="0.0%"/>
    <numFmt numFmtId="182" formatCode="#,##0_ "/>
    <numFmt numFmtId="183" formatCode="0_);[Red]\(0\)"/>
    <numFmt numFmtId="184" formatCode="_-* #,##0.00_-;\-* #,##0.00_-;_-* &quot;-&quot;_-;_-@_-"/>
  </numFmts>
  <fonts count="6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color theme="1"/>
      <name val="Calibri"/>
      <family val="2"/>
    </font>
    <font>
      <sz val="11"/>
      <color theme="1"/>
      <name val="Segoe UI"/>
      <family val="2"/>
    </font>
    <font>
      <sz val="11"/>
      <color rgb="FF000000"/>
      <name val="맑은 고딕"/>
      <family val="3"/>
      <charset val="129"/>
    </font>
    <font>
      <strike/>
      <sz val="11"/>
      <color theme="1"/>
      <name val="Calibri"/>
      <family val="2"/>
    </font>
    <font>
      <sz val="11"/>
      <name val="맑은 고딕"/>
      <family val="3"/>
      <charset val="129"/>
    </font>
    <font>
      <sz val="11"/>
      <color rgb="FF000000"/>
      <name val="맑은 고딕"/>
      <family val="3"/>
    </font>
    <font>
      <sz val="11"/>
      <name val="맑은 고딕"/>
      <family val="3"/>
    </font>
    <font>
      <b/>
      <sz val="20"/>
      <color rgb="FF000000"/>
      <name val="맑은 고딕"/>
      <family val="3"/>
    </font>
    <font>
      <sz val="11"/>
      <color rgb="FFFF0000"/>
      <name val="맑은 고딕"/>
      <family val="3"/>
    </font>
    <font>
      <sz val="11"/>
      <color rgb="FFFF000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00B050"/>
      <name val="맑은 고딕"/>
      <family val="3"/>
    </font>
    <font>
      <sz val="11"/>
      <color rgb="FF00B050"/>
      <name val="맑은 고딕"/>
      <family val="2"/>
      <charset val="129"/>
      <scheme val="minor"/>
    </font>
    <font>
      <sz val="11"/>
      <color rgb="FF00B050"/>
      <name val="맑은 고딕"/>
      <family val="3"/>
      <charset val="129"/>
    </font>
    <font>
      <sz val="11"/>
      <color theme="0"/>
      <name val="맑은 고딕"/>
      <family val="2"/>
      <charset val="129"/>
      <scheme val="minor"/>
    </font>
    <font>
      <sz val="11"/>
      <color theme="0"/>
      <name val="맑은 고딕"/>
      <family val="3"/>
    </font>
    <font>
      <sz val="11"/>
      <color theme="0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rgb="FFFFFFFF"/>
      <name val="맑은 고딕"/>
      <family val="2"/>
      <charset val="129"/>
      <scheme val="minor"/>
    </font>
    <font>
      <sz val="11"/>
      <color rgb="FFFFFFFF"/>
      <name val="맑은 고딕"/>
      <family val="3"/>
      <charset val="129"/>
    </font>
    <font>
      <sz val="11"/>
      <color rgb="FFFFFFFF"/>
      <name val="맑은 고딕"/>
      <family val="3"/>
    </font>
    <font>
      <b/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sz val="11"/>
      <name val="Calibri"/>
      <family val="2"/>
    </font>
    <font>
      <sz val="11"/>
      <color theme="1" tint="0.499984740745262"/>
      <name val="Calibri"/>
      <family val="2"/>
    </font>
    <font>
      <sz val="8"/>
      <color theme="1"/>
      <name val="Calibri"/>
      <family val="2"/>
    </font>
    <font>
      <sz val="8"/>
      <color theme="0"/>
      <name val="Calibri"/>
      <family val="2"/>
    </font>
    <font>
      <b/>
      <sz val="8"/>
      <color rgb="FF0070C0"/>
      <name val="Calibri"/>
      <family val="2"/>
    </font>
    <font>
      <b/>
      <sz val="8"/>
      <color theme="1"/>
      <name val="Calibri"/>
      <family val="2"/>
    </font>
    <font>
      <b/>
      <sz val="24"/>
      <color theme="1"/>
      <name val="Calibri"/>
      <family val="2"/>
    </font>
    <font>
      <sz val="9"/>
      <color theme="1"/>
      <name val="Calibri"/>
      <family val="2"/>
    </font>
    <font>
      <b/>
      <sz val="11"/>
      <color rgb="FF000000"/>
      <name val="Calibri"/>
      <family val="2"/>
    </font>
    <font>
      <sz val="10"/>
      <color theme="1"/>
      <name val="Calibri"/>
      <family val="2"/>
    </font>
    <font>
      <sz val="10"/>
      <name val="Calibri"/>
      <family val="2"/>
    </font>
    <font>
      <b/>
      <sz val="10"/>
      <color theme="1"/>
      <name val="Calibri"/>
      <family val="2"/>
    </font>
    <font>
      <b/>
      <sz val="9"/>
      <color theme="1"/>
      <name val="Calibri"/>
      <family val="2"/>
    </font>
    <font>
      <b/>
      <sz val="9"/>
      <color rgb="FF00B050"/>
      <name val="Calibri"/>
      <family val="2"/>
    </font>
    <font>
      <strike/>
      <sz val="8"/>
      <color theme="1"/>
      <name val="Calibri"/>
      <family val="2"/>
    </font>
    <font>
      <sz val="11"/>
      <color theme="1" tint="0.34998626667073579"/>
      <name val="Calibri"/>
      <family val="2"/>
    </font>
    <font>
      <b/>
      <sz val="9"/>
      <color rgb="FFFF0000"/>
      <name val="Calibri"/>
      <family val="2"/>
    </font>
    <font>
      <sz val="11"/>
      <color theme="0" tint="-0.249977111117893"/>
      <name val="Calibri"/>
      <family val="2"/>
    </font>
    <font>
      <sz val="12"/>
      <color theme="1"/>
      <name val="Calibri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9"/>
      <color rgb="FF0070C0"/>
      <name val="Calibri"/>
      <family val="2"/>
    </font>
    <font>
      <strike/>
      <sz val="11"/>
      <name val="Calibri"/>
      <family val="2"/>
    </font>
    <font>
      <sz val="11"/>
      <color theme="0" tint="-0.34998626667073579"/>
      <name val="Calibri"/>
      <family val="2"/>
    </font>
    <font>
      <sz val="11"/>
      <color theme="1"/>
      <name val="맑은 고딕"/>
      <family val="3"/>
    </font>
    <font>
      <sz val="11"/>
      <color rgb="FF000000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99FF66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B0F0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rgb="FF00B0F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>
      <alignment vertical="center"/>
    </xf>
    <xf numFmtId="0" fontId="3" fillId="0" borderId="0"/>
    <xf numFmtId="0" fontId="2" fillId="0" borderId="0"/>
    <xf numFmtId="0" fontId="22" fillId="0" borderId="0" applyNumberFormat="0" applyFill="0" applyBorder="0" applyAlignment="0" applyProtection="0">
      <alignment vertical="center"/>
    </xf>
    <xf numFmtId="0" fontId="2" fillId="0" borderId="0"/>
    <xf numFmtId="41" fontId="23" fillId="0" borderId="0" applyFont="0" applyFill="0" applyBorder="0" applyAlignment="0" applyProtection="0">
      <alignment vertical="center"/>
    </xf>
    <xf numFmtId="9" fontId="23" fillId="0" borderId="0" applyFont="0" applyFill="0" applyBorder="0" applyAlignment="0" applyProtection="0">
      <alignment vertical="center"/>
    </xf>
    <xf numFmtId="0" fontId="1" fillId="0" borderId="0"/>
  </cellStyleXfs>
  <cellXfs count="60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7" fillId="2" borderId="1" xfId="0" applyFont="1" applyFill="1" applyBorder="1" applyAlignment="1">
      <alignment horizontal="left" vertical="center" indent="1"/>
    </xf>
    <xf numFmtId="0" fontId="0" fillId="0" borderId="1" xfId="0" applyBorder="1" applyAlignment="1">
      <alignment horizontal="left" vertical="center" inden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indent="1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8" fillId="0" borderId="1" xfId="0" applyFont="1" applyBorder="1" applyAlignment="1">
      <alignment horizontal="center" vertical="center"/>
    </xf>
    <xf numFmtId="0" fontId="13" fillId="11" borderId="15" xfId="0" applyFont="1" applyFill="1" applyBorder="1" applyAlignment="1">
      <alignment vertical="center" wrapText="1"/>
    </xf>
    <xf numFmtId="0" fontId="13" fillId="11" borderId="16" xfId="0" applyFont="1" applyFill="1" applyBorder="1" applyAlignment="1">
      <alignment vertical="center" wrapText="1"/>
    </xf>
    <xf numFmtId="0" fontId="11" fillId="11" borderId="16" xfId="0" applyFont="1" applyFill="1" applyBorder="1" applyAlignment="1">
      <alignment vertical="center" wrapText="1"/>
    </xf>
    <xf numFmtId="0" fontId="11" fillId="11" borderId="15" xfId="0" applyFont="1" applyFill="1" applyBorder="1" applyAlignment="1">
      <alignment vertical="center" wrapText="1"/>
    </xf>
    <xf numFmtId="0" fontId="11" fillId="11" borderId="0" xfId="0" applyFont="1" applyFill="1" applyAlignment="1">
      <alignment horizontal="left" vertical="center" indent="1"/>
    </xf>
    <xf numFmtId="0" fontId="14" fillId="22" borderId="1" xfId="0" applyFont="1" applyFill="1" applyBorder="1" applyAlignment="1">
      <alignment vertical="center" wrapText="1"/>
    </xf>
    <xf numFmtId="0" fontId="16" fillId="22" borderId="15" xfId="0" applyFont="1" applyFill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23" borderId="16" xfId="0" applyFont="1" applyFill="1" applyBorder="1" applyAlignment="1">
      <alignment vertical="center" wrapText="1"/>
    </xf>
    <xf numFmtId="0" fontId="14" fillId="0" borderId="16" xfId="0" applyFont="1" applyBorder="1" applyAlignment="1">
      <alignment vertical="center" wrapText="1"/>
    </xf>
    <xf numFmtId="0" fontId="17" fillId="0" borderId="16" xfId="0" applyFont="1" applyBorder="1" applyAlignment="1">
      <alignment vertical="center" wrapText="1"/>
    </xf>
    <xf numFmtId="0" fontId="14" fillId="22" borderId="16" xfId="0" applyFont="1" applyFill="1" applyBorder="1" applyAlignment="1">
      <alignment vertical="center" wrapText="1"/>
    </xf>
    <xf numFmtId="0" fontId="17" fillId="22" borderId="16" xfId="0" applyFont="1" applyFill="1" applyBorder="1" applyAlignment="1">
      <alignment vertical="center" wrapText="1"/>
    </xf>
    <xf numFmtId="0" fontId="14" fillId="23" borderId="15" xfId="0" applyFont="1" applyFill="1" applyBorder="1" applyAlignment="1">
      <alignment vertical="center" wrapText="1"/>
    </xf>
    <xf numFmtId="0" fontId="14" fillId="0" borderId="15" xfId="0" applyFont="1" applyBorder="1" applyAlignment="1">
      <alignment vertical="center" wrapText="1"/>
    </xf>
    <xf numFmtId="0" fontId="17" fillId="0" borderId="15" xfId="0" applyFont="1" applyBorder="1" applyAlignment="1">
      <alignment vertical="center" wrapText="1"/>
    </xf>
    <xf numFmtId="0" fontId="14" fillId="23" borderId="0" xfId="0" applyFont="1" applyFill="1" applyAlignment="1">
      <alignment vertical="center" wrapText="1"/>
    </xf>
    <xf numFmtId="0" fontId="18" fillId="0" borderId="0" xfId="0" applyFont="1" applyAlignment="1">
      <alignment horizontal="left" vertical="center"/>
    </xf>
    <xf numFmtId="0" fontId="17" fillId="23" borderId="16" xfId="0" applyFont="1" applyFill="1" applyBorder="1" applyAlignment="1">
      <alignment vertical="center" wrapText="1"/>
    </xf>
    <xf numFmtId="0" fontId="17" fillId="0" borderId="1" xfId="0" applyFont="1" applyBorder="1" applyAlignment="1">
      <alignment vertical="center" wrapText="1"/>
    </xf>
    <xf numFmtId="0" fontId="21" fillId="0" borderId="0" xfId="0" applyFont="1" applyAlignment="1">
      <alignment horizontal="left" vertical="center"/>
    </xf>
    <xf numFmtId="0" fontId="15" fillId="5" borderId="15" xfId="0" applyFont="1" applyFill="1" applyBorder="1" applyAlignment="1">
      <alignment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15" fillId="5" borderId="1" xfId="0" applyFont="1" applyFill="1" applyBorder="1" applyAlignment="1">
      <alignment vertical="center" wrapText="1"/>
    </xf>
    <xf numFmtId="0" fontId="0" fillId="5" borderId="0" xfId="0" applyFill="1" applyAlignment="1">
      <alignment horizontal="left" vertical="center" indent="1"/>
    </xf>
    <xf numFmtId="0" fontId="14" fillId="0" borderId="0" xfId="0" applyFont="1" applyAlignment="1">
      <alignment horizontal="center" vertical="center" wrapText="1"/>
    </xf>
    <xf numFmtId="0" fontId="6" fillId="0" borderId="0" xfId="0" applyFont="1">
      <alignment vertical="center"/>
    </xf>
    <xf numFmtId="0" fontId="6" fillId="0" borderId="0" xfId="0" applyFont="1" applyAlignment="1">
      <alignment horizontal="center" vertical="center"/>
    </xf>
    <xf numFmtId="0" fontId="24" fillId="0" borderId="16" xfId="0" applyFont="1" applyBorder="1" applyAlignment="1">
      <alignment vertical="center" wrapText="1"/>
    </xf>
    <xf numFmtId="0" fontId="25" fillId="0" borderId="0" xfId="0" applyFont="1" applyAlignment="1">
      <alignment horizontal="left" vertical="center" indent="1"/>
    </xf>
    <xf numFmtId="0" fontId="26" fillId="22" borderId="16" xfId="0" applyFont="1" applyFill="1" applyBorder="1" applyAlignment="1">
      <alignment vertical="center" wrapText="1"/>
    </xf>
    <xf numFmtId="0" fontId="26" fillId="0" borderId="1" xfId="0" applyFont="1" applyBorder="1" applyAlignment="1">
      <alignment vertical="center" wrapText="1"/>
    </xf>
    <xf numFmtId="0" fontId="13" fillId="11" borderId="1" xfId="0" applyFont="1" applyFill="1" applyBorder="1" applyAlignment="1">
      <alignment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14" fillId="0" borderId="1" xfId="0" applyFont="1" applyBorder="1" applyAlignment="1">
      <alignment vertical="center" wrapText="1"/>
    </xf>
    <xf numFmtId="0" fontId="8" fillId="0" borderId="0" xfId="0" applyFont="1" applyAlignment="1">
      <alignment horizontal="left" vertical="center" indent="1"/>
    </xf>
    <xf numFmtId="0" fontId="8" fillId="0" borderId="0" xfId="0" applyFont="1" applyAlignment="1">
      <alignment horizontal="center" vertical="center"/>
    </xf>
    <xf numFmtId="0" fontId="0" fillId="10" borderId="0" xfId="0" applyFill="1" applyAlignment="1">
      <alignment horizontal="left" vertical="center" indent="1"/>
    </xf>
    <xf numFmtId="0" fontId="14" fillId="10" borderId="1" xfId="0" applyFont="1" applyFill="1" applyBorder="1" applyAlignment="1">
      <alignment vertical="center" wrapText="1"/>
    </xf>
    <xf numFmtId="0" fontId="11" fillId="10" borderId="1" xfId="0" applyFont="1" applyFill="1" applyBorder="1" applyAlignment="1">
      <alignment vertical="center" wrapText="1"/>
    </xf>
    <xf numFmtId="0" fontId="0" fillId="11" borderId="1" xfId="0" applyFill="1" applyBorder="1" applyAlignment="1">
      <alignment horizontal="center" vertical="center"/>
    </xf>
    <xf numFmtId="41" fontId="6" fillId="0" borderId="0" xfId="0" applyNumberFormat="1" applyFont="1">
      <alignment vertical="center"/>
    </xf>
    <xf numFmtId="0" fontId="11" fillId="11" borderId="14" xfId="0" applyFont="1" applyFill="1" applyBorder="1" applyAlignment="1">
      <alignment vertical="center" wrapText="1"/>
    </xf>
    <xf numFmtId="0" fontId="11" fillId="11" borderId="3" xfId="0" applyFont="1" applyFill="1" applyBorder="1" applyAlignment="1">
      <alignment vertical="center" wrapText="1"/>
    </xf>
    <xf numFmtId="0" fontId="11" fillId="0" borderId="16" xfId="0" applyFont="1" applyBorder="1" applyAlignment="1">
      <alignment vertical="center" wrapText="1"/>
    </xf>
    <xf numFmtId="0" fontId="15" fillId="5" borderId="16" xfId="0" applyFont="1" applyFill="1" applyBorder="1" applyAlignment="1">
      <alignment vertical="center" wrapText="1"/>
    </xf>
    <xf numFmtId="0" fontId="11" fillId="4" borderId="16" xfId="0" applyFont="1" applyFill="1" applyBorder="1" applyAlignment="1">
      <alignment vertical="center" wrapText="1"/>
    </xf>
    <xf numFmtId="0" fontId="0" fillId="4" borderId="0" xfId="0" applyFill="1" applyAlignment="1">
      <alignment horizontal="left" vertical="center" indent="1"/>
    </xf>
    <xf numFmtId="0" fontId="19" fillId="0" borderId="0" xfId="0" applyFont="1">
      <alignment vertical="center"/>
    </xf>
    <xf numFmtId="0" fontId="6" fillId="0" borderId="2" xfId="0" applyFont="1" applyBorder="1" applyAlignment="1">
      <alignment horizontal="center" vertical="center"/>
    </xf>
    <xf numFmtId="181" fontId="6" fillId="0" borderId="0" xfId="6" applyNumberFormat="1" applyFont="1">
      <alignment vertical="center"/>
    </xf>
    <xf numFmtId="0" fontId="0" fillId="11" borderId="0" xfId="0" applyFill="1" applyAlignment="1">
      <alignment horizontal="left" vertical="center" indent="1"/>
    </xf>
    <xf numFmtId="0" fontId="14" fillId="11" borderId="16" xfId="0" applyFont="1" applyFill="1" applyBorder="1" applyAlignment="1">
      <alignment vertical="center" wrapText="1"/>
    </xf>
    <xf numFmtId="0" fontId="14" fillId="11" borderId="1" xfId="0" applyFont="1" applyFill="1" applyBorder="1" applyAlignment="1">
      <alignment vertical="center" wrapText="1"/>
    </xf>
    <xf numFmtId="0" fontId="14" fillId="28" borderId="16" xfId="0" applyFont="1" applyFill="1" applyBorder="1" applyAlignment="1">
      <alignment vertical="center" wrapText="1"/>
    </xf>
    <xf numFmtId="0" fontId="0" fillId="28" borderId="0" xfId="0" applyFill="1" applyAlignment="1">
      <alignment horizontal="left" vertical="center" indent="1"/>
    </xf>
    <xf numFmtId="0" fontId="14" fillId="0" borderId="1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0" fillId="18" borderId="1" xfId="0" applyFill="1" applyBorder="1">
      <alignment vertical="center"/>
    </xf>
    <xf numFmtId="0" fontId="16" fillId="22" borderId="1" xfId="0" applyFont="1" applyFill="1" applyBorder="1" applyAlignment="1">
      <alignment vertical="center" wrapText="1"/>
    </xf>
    <xf numFmtId="0" fontId="28" fillId="30" borderId="1" xfId="0" applyFont="1" applyFill="1" applyBorder="1" applyAlignment="1">
      <alignment vertical="center" wrapText="1"/>
    </xf>
    <xf numFmtId="0" fontId="15" fillId="11" borderId="1" xfId="0" applyFont="1" applyFill="1" applyBorder="1" applyAlignment="1">
      <alignment vertical="center" wrapText="1"/>
    </xf>
    <xf numFmtId="0" fontId="28" fillId="18" borderId="1" xfId="0" applyFont="1" applyFill="1" applyBorder="1" applyAlignment="1">
      <alignment vertical="center" wrapText="1"/>
    </xf>
    <xf numFmtId="0" fontId="29" fillId="18" borderId="1" xfId="0" applyFont="1" applyFill="1" applyBorder="1" applyAlignment="1">
      <alignment vertical="center" wrapText="1"/>
    </xf>
    <xf numFmtId="0" fontId="29" fillId="30" borderId="1" xfId="0" applyFont="1" applyFill="1" applyBorder="1" applyAlignment="1">
      <alignment vertical="center" wrapText="1"/>
    </xf>
    <xf numFmtId="0" fontId="27" fillId="18" borderId="1" xfId="0" applyFont="1" applyFill="1" applyBorder="1" applyAlignment="1">
      <alignment horizontal="left" vertical="center"/>
    </xf>
    <xf numFmtId="0" fontId="30" fillId="18" borderId="1" xfId="0" applyFont="1" applyFill="1" applyBorder="1" applyAlignment="1">
      <alignment horizontal="left" vertical="center"/>
    </xf>
    <xf numFmtId="0" fontId="15" fillId="0" borderId="1" xfId="0" applyFont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13" fillId="0" borderId="0" xfId="0" applyFont="1" applyAlignment="1">
      <alignment vertical="center" wrapText="1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41" fontId="6" fillId="0" borderId="22" xfId="5" applyFont="1" applyBorder="1">
      <alignment vertical="center"/>
    </xf>
    <xf numFmtId="0" fontId="6" fillId="0" borderId="27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6" fillId="0" borderId="3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41" fontId="6" fillId="0" borderId="33" xfId="5" applyFont="1" applyBorder="1">
      <alignment vertical="center"/>
    </xf>
    <xf numFmtId="0" fontId="6" fillId="0" borderId="32" xfId="0" applyFont="1" applyBorder="1">
      <alignment vertical="center"/>
    </xf>
    <xf numFmtId="183" fontId="6" fillId="0" borderId="35" xfId="5" applyNumberFormat="1" applyFont="1" applyBorder="1" applyAlignment="1">
      <alignment horizontal="center" vertical="center"/>
    </xf>
    <xf numFmtId="183" fontId="6" fillId="0" borderId="23" xfId="5" applyNumberFormat="1" applyFont="1" applyBorder="1" applyAlignment="1">
      <alignment horizontal="center" vertical="center"/>
    </xf>
    <xf numFmtId="182" fontId="6" fillId="0" borderId="34" xfId="5" applyNumberFormat="1" applyFont="1" applyBorder="1" applyAlignment="1">
      <alignment horizontal="center" vertical="center"/>
    </xf>
    <xf numFmtId="182" fontId="6" fillId="0" borderId="1" xfId="5" applyNumberFormat="1" applyFont="1" applyBorder="1" applyAlignment="1">
      <alignment horizontal="center" vertical="center"/>
    </xf>
    <xf numFmtId="0" fontId="31" fillId="18" borderId="0" xfId="0" applyFont="1" applyFill="1" applyAlignment="1">
      <alignment horizontal="left" vertical="center" indent="1"/>
    </xf>
    <xf numFmtId="0" fontId="31" fillId="18" borderId="1" xfId="0" applyFont="1" applyFill="1" applyBorder="1" applyAlignment="1">
      <alignment horizontal="left" vertical="center" indent="1"/>
    </xf>
    <xf numFmtId="0" fontId="32" fillId="18" borderId="1" xfId="0" applyFont="1" applyFill="1" applyBorder="1" applyAlignment="1">
      <alignment vertical="center" wrapText="1"/>
    </xf>
    <xf numFmtId="0" fontId="13" fillId="0" borderId="16" xfId="0" applyFont="1" applyBorder="1" applyAlignment="1">
      <alignment vertical="center" wrapText="1"/>
    </xf>
    <xf numFmtId="0" fontId="33" fillId="18" borderId="16" xfId="0" applyFont="1" applyFill="1" applyBorder="1" applyAlignment="1">
      <alignment vertical="center" wrapText="1"/>
    </xf>
    <xf numFmtId="0" fontId="25" fillId="0" borderId="0" xfId="0" applyFont="1" applyAlignment="1">
      <alignment vertical="center" indent="1"/>
    </xf>
    <xf numFmtId="0" fontId="14" fillId="28" borderId="36" xfId="0" applyFont="1" applyFill="1" applyBorder="1" applyAlignment="1">
      <alignment vertical="center" wrapText="1"/>
    </xf>
    <xf numFmtId="0" fontId="16" fillId="22" borderId="18" xfId="0" applyFont="1" applyFill="1" applyBorder="1" applyAlignment="1">
      <alignment vertical="center" wrapText="1"/>
    </xf>
    <xf numFmtId="0" fontId="14" fillId="22" borderId="37" xfId="0" applyFont="1" applyFill="1" applyBorder="1" applyAlignment="1">
      <alignment vertical="center" wrapText="1"/>
    </xf>
    <xf numFmtId="0" fontId="8" fillId="10" borderId="0" xfId="0" applyFont="1" applyFill="1" applyAlignment="1">
      <alignment horizontal="left" vertical="center"/>
    </xf>
    <xf numFmtId="0" fontId="15" fillId="11" borderId="18" xfId="0" applyFont="1" applyFill="1" applyBorder="1" applyAlignment="1">
      <alignment vertical="center" wrapText="1"/>
    </xf>
    <xf numFmtId="0" fontId="14" fillId="10" borderId="18" xfId="0" applyFont="1" applyFill="1" applyBorder="1" applyAlignment="1">
      <alignment vertical="center" wrapText="1"/>
    </xf>
    <xf numFmtId="0" fontId="13" fillId="11" borderId="18" xfId="0" applyFont="1" applyFill="1" applyBorder="1" applyAlignment="1">
      <alignment vertical="center" wrapText="1"/>
    </xf>
    <xf numFmtId="0" fontId="14" fillId="10" borderId="15" xfId="0" applyFont="1" applyFill="1" applyBorder="1" applyAlignment="1">
      <alignment vertical="center" wrapText="1"/>
    </xf>
    <xf numFmtId="0" fontId="15" fillId="11" borderId="15" xfId="0" applyFont="1" applyFill="1" applyBorder="1" applyAlignment="1">
      <alignment vertical="center" wrapText="1"/>
    </xf>
    <xf numFmtId="0" fontId="14" fillId="11" borderId="15" xfId="0" applyFont="1" applyFill="1" applyBorder="1" applyAlignment="1">
      <alignment vertical="center" wrapText="1"/>
    </xf>
    <xf numFmtId="183" fontId="20" fillId="0" borderId="23" xfId="5" applyNumberFormat="1" applyFont="1" applyBorder="1" applyAlignment="1">
      <alignment horizontal="center" vertical="center"/>
    </xf>
    <xf numFmtId="183" fontId="20" fillId="0" borderId="35" xfId="5" applyNumberFormat="1" applyFont="1" applyBorder="1" applyAlignment="1">
      <alignment horizontal="center" vertical="center"/>
    </xf>
    <xf numFmtId="0" fontId="14" fillId="0" borderId="18" xfId="0" applyFont="1" applyBorder="1" applyAlignment="1">
      <alignment vertical="center" wrapText="1"/>
    </xf>
    <xf numFmtId="0" fontId="14" fillId="22" borderId="18" xfId="0" applyFont="1" applyFill="1" applyBorder="1" applyAlignment="1">
      <alignment vertical="center" wrapText="1"/>
    </xf>
    <xf numFmtId="0" fontId="27" fillId="20" borderId="0" xfId="0" applyFont="1" applyFill="1" applyAlignment="1">
      <alignment horizontal="left" vertical="center" indent="1"/>
    </xf>
    <xf numFmtId="0" fontId="28" fillId="20" borderId="18" xfId="0" applyFont="1" applyFill="1" applyBorder="1" applyAlignment="1">
      <alignment vertical="center" wrapText="1"/>
    </xf>
    <xf numFmtId="0" fontId="28" fillId="20" borderId="36" xfId="0" applyFont="1" applyFill="1" applyBorder="1" applyAlignment="1">
      <alignment vertical="center" wrapText="1"/>
    </xf>
    <xf numFmtId="0" fontId="24" fillId="0" borderId="18" xfId="0" applyFont="1" applyBorder="1" applyAlignment="1">
      <alignment vertical="center" wrapText="1"/>
    </xf>
    <xf numFmtId="0" fontId="14" fillId="11" borderId="18" xfId="0" applyFont="1" applyFill="1" applyBorder="1" applyAlignment="1">
      <alignment vertical="center" wrapText="1"/>
    </xf>
    <xf numFmtId="0" fontId="26" fillId="22" borderId="18" xfId="0" applyFont="1" applyFill="1" applyBorder="1" applyAlignment="1">
      <alignment vertical="center" wrapText="1"/>
    </xf>
    <xf numFmtId="0" fontId="24" fillId="0" borderId="15" xfId="0" applyFont="1" applyBorder="1" applyAlignment="1">
      <alignment vertical="center" wrapText="1"/>
    </xf>
    <xf numFmtId="0" fontId="29" fillId="18" borderId="15" xfId="0" applyFont="1" applyFill="1" applyBorder="1" applyAlignment="1">
      <alignment vertical="center" wrapText="1"/>
    </xf>
    <xf numFmtId="0" fontId="28" fillId="35" borderId="15" xfId="0" applyFont="1" applyFill="1" applyBorder="1" applyAlignment="1">
      <alignment vertical="center" wrapText="1"/>
    </xf>
    <xf numFmtId="0" fontId="30" fillId="35" borderId="0" xfId="0" applyFont="1" applyFill="1" applyAlignment="1">
      <alignment horizontal="left" vertical="center"/>
    </xf>
    <xf numFmtId="0" fontId="15" fillId="0" borderId="0" xfId="0" applyFont="1" applyAlignment="1">
      <alignment vertical="center" wrapText="1"/>
    </xf>
    <xf numFmtId="0" fontId="8" fillId="4" borderId="0" xfId="0" applyFont="1" applyFill="1" applyAlignment="1">
      <alignment horizontal="left" vertical="center"/>
    </xf>
    <xf numFmtId="0" fontId="15" fillId="4" borderId="1" xfId="0" applyFont="1" applyFill="1" applyBorder="1" applyAlignment="1">
      <alignment vertical="center" wrapText="1"/>
    </xf>
    <xf numFmtId="0" fontId="14" fillId="4" borderId="1" xfId="0" applyFont="1" applyFill="1" applyBorder="1" applyAlignment="1">
      <alignment vertical="center" wrapText="1"/>
    </xf>
    <xf numFmtId="0" fontId="14" fillId="4" borderId="15" xfId="0" applyFont="1" applyFill="1" applyBorder="1" applyAlignment="1">
      <alignment vertical="center" wrapText="1"/>
    </xf>
    <xf numFmtId="0" fontId="14" fillId="4" borderId="36" xfId="0" applyFont="1" applyFill="1" applyBorder="1" applyAlignment="1">
      <alignment vertical="center" wrapText="1"/>
    </xf>
    <xf numFmtId="0" fontId="34" fillId="0" borderId="0" xfId="0" applyFont="1" applyAlignment="1">
      <alignment horizontal="center" vertical="center"/>
    </xf>
    <xf numFmtId="0" fontId="34" fillId="0" borderId="40" xfId="0" applyFont="1" applyBorder="1" applyAlignment="1">
      <alignment horizontal="center" vertical="center"/>
    </xf>
    <xf numFmtId="0" fontId="35" fillId="16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34" fillId="16" borderId="0" xfId="0" applyFont="1" applyFill="1">
      <alignment vertical="center"/>
    </xf>
    <xf numFmtId="0" fontId="9" fillId="4" borderId="0" xfId="0" applyFont="1" applyFill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36" fillId="20" borderId="4" xfId="0" applyFont="1" applyFill="1" applyBorder="1" applyAlignment="1">
      <alignment horizontal="center" vertical="center"/>
    </xf>
    <xf numFmtId="0" fontId="9" fillId="17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 vertical="center"/>
    </xf>
    <xf numFmtId="0" fontId="9" fillId="31" borderId="1" xfId="0" applyFont="1" applyFill="1" applyBorder="1" applyAlignment="1">
      <alignment horizontal="center" vertical="center"/>
    </xf>
    <xf numFmtId="0" fontId="9" fillId="36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1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left" vertical="center"/>
    </xf>
    <xf numFmtId="0" fontId="9" fillId="4" borderId="0" xfId="0" applyFont="1" applyFill="1" applyAlignment="1">
      <alignment vertical="center" wrapText="1"/>
    </xf>
    <xf numFmtId="0" fontId="9" fillId="10" borderId="0" xfId="0" applyFont="1" applyFill="1" applyAlignment="1">
      <alignment horizontal="center" vertical="center"/>
    </xf>
    <xf numFmtId="0" fontId="9" fillId="11" borderId="40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37" fillId="11" borderId="1" xfId="0" applyFont="1" applyFill="1" applyBorder="1" applyAlignment="1">
      <alignment horizontal="center" vertical="center"/>
    </xf>
    <xf numFmtId="0" fontId="9" fillId="29" borderId="1" xfId="0" applyFont="1" applyFill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176" fontId="9" fillId="0" borderId="0" xfId="0" applyNumberFormat="1" applyFont="1" applyAlignment="1">
      <alignment horizontal="center" vertical="center"/>
    </xf>
    <xf numFmtId="176" fontId="9" fillId="0" borderId="0" xfId="0" applyNumberFormat="1" applyFont="1" applyAlignment="1">
      <alignment horizontal="left" vertical="center"/>
    </xf>
    <xf numFmtId="176" fontId="9" fillId="0" borderId="40" xfId="0" applyNumberFormat="1" applyFont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176" fontId="34" fillId="0" borderId="0" xfId="0" applyNumberFormat="1" applyFont="1" applyAlignment="1">
      <alignment horizontal="right" vertical="center"/>
    </xf>
    <xf numFmtId="176" fontId="9" fillId="10" borderId="0" xfId="0" applyNumberFormat="1" applyFont="1" applyFill="1" applyAlignment="1">
      <alignment horizontal="center" vertical="center"/>
    </xf>
    <xf numFmtId="176" fontId="34" fillId="10" borderId="0" xfId="0" applyNumberFormat="1" applyFont="1" applyFill="1">
      <alignment vertical="center"/>
    </xf>
    <xf numFmtId="0" fontId="35" fillId="16" borderId="19" xfId="0" applyFont="1" applyFill="1" applyBorder="1" applyAlignment="1">
      <alignment horizontal="center" vertical="center"/>
    </xf>
    <xf numFmtId="0" fontId="35" fillId="16" borderId="39" xfId="0" applyFont="1" applyFill="1" applyBorder="1" applyAlignment="1">
      <alignment horizontal="center" vertical="center"/>
    </xf>
    <xf numFmtId="0" fontId="35" fillId="16" borderId="15" xfId="0" applyFont="1" applyFill="1" applyBorder="1" applyAlignment="1">
      <alignment horizontal="center" vertical="center"/>
    </xf>
    <xf numFmtId="0" fontId="35" fillId="12" borderId="19" xfId="0" applyFont="1" applyFill="1" applyBorder="1" applyAlignment="1">
      <alignment horizontal="center" vertical="center"/>
    </xf>
    <xf numFmtId="0" fontId="35" fillId="12" borderId="39" xfId="0" applyFont="1" applyFill="1" applyBorder="1" applyAlignment="1">
      <alignment horizontal="center" vertical="center"/>
    </xf>
    <xf numFmtId="0" fontId="35" fillId="12" borderId="15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0" fontId="34" fillId="4" borderId="39" xfId="0" applyFont="1" applyFill="1" applyBorder="1" applyAlignment="1">
      <alignment horizontal="center" vertical="center"/>
    </xf>
    <xf numFmtId="0" fontId="35" fillId="4" borderId="39" xfId="0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0" fontId="35" fillId="5" borderId="19" xfId="0" applyFont="1" applyFill="1" applyBorder="1" applyAlignment="1">
      <alignment horizontal="center" vertical="center"/>
    </xf>
    <xf numFmtId="0" fontId="35" fillId="5" borderId="39" xfId="0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39" fillId="0" borderId="0" xfId="0" applyFont="1" applyAlignment="1">
      <alignment horizontal="center" vertical="center"/>
    </xf>
    <xf numFmtId="0" fontId="40" fillId="33" borderId="0" xfId="0" applyFont="1" applyFill="1" applyAlignment="1">
      <alignment horizontal="center" vertical="center"/>
    </xf>
    <xf numFmtId="0" fontId="34" fillId="0" borderId="0" xfId="0" applyFont="1">
      <alignment vertical="center"/>
    </xf>
    <xf numFmtId="0" fontId="9" fillId="17" borderId="2" xfId="0" applyFont="1" applyFill="1" applyBorder="1" applyAlignment="1">
      <alignment horizontal="center" vertical="center" wrapText="1"/>
    </xf>
    <xf numFmtId="14" fontId="39" fillId="0" borderId="0" xfId="0" applyNumberFormat="1" applyFont="1" applyAlignment="1">
      <alignment horizontal="center" vertical="center"/>
    </xf>
    <xf numFmtId="0" fontId="34" fillId="0" borderId="0" xfId="0" applyFont="1" applyAlignment="1">
      <alignment horizontal="left" vertical="center"/>
    </xf>
    <xf numFmtId="0" fontId="41" fillId="0" borderId="0" xfId="0" applyFont="1" applyAlignment="1">
      <alignment horizontal="left" vertical="center"/>
    </xf>
    <xf numFmtId="0" fontId="9" fillId="36" borderId="2" xfId="0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0" fontId="9" fillId="24" borderId="2" xfId="0" applyFont="1" applyFill="1" applyBorder="1" applyAlignment="1">
      <alignment horizontal="center" vertical="center" wrapText="1"/>
    </xf>
    <xf numFmtId="0" fontId="9" fillId="17" borderId="14" xfId="0" applyFont="1" applyFill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9" fillId="36" borderId="14" xfId="0" applyFont="1" applyFill="1" applyBorder="1" applyAlignment="1">
      <alignment horizontal="center" vertical="center" wrapText="1"/>
    </xf>
    <xf numFmtId="0" fontId="9" fillId="5" borderId="14" xfId="0" applyFont="1" applyFill="1" applyBorder="1" applyAlignment="1">
      <alignment horizontal="center" vertical="center"/>
    </xf>
    <xf numFmtId="0" fontId="9" fillId="24" borderId="14" xfId="0" applyFont="1" applyFill="1" applyBorder="1" applyAlignment="1">
      <alignment horizontal="center" vertical="center" wrapText="1"/>
    </xf>
    <xf numFmtId="0" fontId="39" fillId="0" borderId="0" xfId="0" applyFont="1" applyAlignment="1">
      <alignment vertical="center" wrapText="1"/>
    </xf>
    <xf numFmtId="0" fontId="42" fillId="0" borderId="0" xfId="0" applyFont="1" applyAlignment="1">
      <alignment horizontal="left" vertical="center"/>
    </xf>
    <xf numFmtId="0" fontId="9" fillId="36" borderId="14" xfId="0" applyFont="1" applyFill="1" applyBorder="1" applyAlignment="1">
      <alignment horizontal="center" vertical="center"/>
    </xf>
    <xf numFmtId="0" fontId="9" fillId="5" borderId="3" xfId="0" applyFont="1" applyFill="1" applyBorder="1" applyAlignment="1">
      <alignment horizontal="center" vertical="center"/>
    </xf>
    <xf numFmtId="0" fontId="9" fillId="24" borderId="3" xfId="0" applyFont="1" applyFill="1" applyBorder="1" applyAlignment="1">
      <alignment horizontal="center" vertical="center"/>
    </xf>
    <xf numFmtId="0" fontId="9" fillId="9" borderId="2" xfId="0" applyFont="1" applyFill="1" applyBorder="1" applyAlignment="1">
      <alignment horizontal="center" vertical="center" wrapText="1"/>
    </xf>
    <xf numFmtId="0" fontId="9" fillId="21" borderId="2" xfId="0" applyFont="1" applyFill="1" applyBorder="1" applyAlignment="1">
      <alignment horizontal="center" vertical="center" wrapText="1"/>
    </xf>
    <xf numFmtId="0" fontId="9" fillId="19" borderId="2" xfId="0" applyFont="1" applyFill="1" applyBorder="1" applyAlignment="1">
      <alignment horizontal="center" vertical="center" wrapText="1"/>
    </xf>
    <xf numFmtId="0" fontId="9" fillId="9" borderId="14" xfId="0" applyFont="1" applyFill="1" applyBorder="1" applyAlignment="1">
      <alignment horizontal="center" vertical="center"/>
    </xf>
    <xf numFmtId="0" fontId="9" fillId="21" borderId="14" xfId="0" applyFont="1" applyFill="1" applyBorder="1" applyAlignment="1">
      <alignment horizontal="center" vertical="center" wrapText="1"/>
    </xf>
    <xf numFmtId="0" fontId="9" fillId="19" borderId="14" xfId="0" applyFont="1" applyFill="1" applyBorder="1" applyAlignment="1">
      <alignment horizontal="center" vertical="center" wrapText="1"/>
    </xf>
    <xf numFmtId="0" fontId="9" fillId="19" borderId="14" xfId="0" applyFont="1" applyFill="1" applyBorder="1" applyAlignment="1">
      <alignment horizontal="center" vertical="center"/>
    </xf>
    <xf numFmtId="0" fontId="9" fillId="11" borderId="2" xfId="0" applyFont="1" applyFill="1" applyBorder="1" applyAlignment="1">
      <alignment horizontal="center" vertical="center" wrapText="1"/>
    </xf>
    <xf numFmtId="0" fontId="9" fillId="29" borderId="2" xfId="0" applyFont="1" applyFill="1" applyBorder="1" applyAlignment="1">
      <alignment horizontal="center" vertical="center" wrapText="1"/>
    </xf>
    <xf numFmtId="0" fontId="9" fillId="11" borderId="14" xfId="0" applyFont="1" applyFill="1" applyBorder="1" applyAlignment="1">
      <alignment horizontal="center" vertical="center" wrapText="1"/>
    </xf>
    <xf numFmtId="0" fontId="9" fillId="29" borderId="14" xfId="0" applyFont="1" applyFill="1" applyBorder="1" applyAlignment="1">
      <alignment horizontal="center" vertical="center"/>
    </xf>
    <xf numFmtId="0" fontId="9" fillId="11" borderId="3" xfId="0" applyFont="1" applyFill="1" applyBorder="1" applyAlignment="1">
      <alignment horizontal="center" vertical="center"/>
    </xf>
    <xf numFmtId="0" fontId="9" fillId="29" borderId="3" xfId="0" applyFont="1" applyFill="1" applyBorder="1" applyAlignment="1">
      <alignment horizontal="center" vertical="center"/>
    </xf>
    <xf numFmtId="0" fontId="9" fillId="0" borderId="0" xfId="0" applyFont="1" applyAlignment="1">
      <alignment vertical="center" wrapText="1"/>
    </xf>
    <xf numFmtId="0" fontId="35" fillId="12" borderId="0" xfId="0" applyFont="1" applyFill="1" applyAlignment="1">
      <alignment horizontal="center" vertical="center"/>
    </xf>
    <xf numFmtId="0" fontId="9" fillId="16" borderId="0" xfId="0" applyFont="1" applyFill="1">
      <alignment vertical="center"/>
    </xf>
    <xf numFmtId="0" fontId="9" fillId="0" borderId="1" xfId="0" applyFont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0" fontId="9" fillId="11" borderId="0" xfId="0" applyFont="1" applyFill="1" applyAlignment="1">
      <alignment horizontal="center" vertical="center"/>
    </xf>
    <xf numFmtId="0" fontId="35" fillId="5" borderId="0" xfId="0" applyFont="1" applyFill="1" applyAlignment="1">
      <alignment horizontal="center" vertical="center"/>
    </xf>
    <xf numFmtId="0" fontId="35" fillId="4" borderId="0" xfId="0" applyFont="1" applyFill="1" applyAlignment="1">
      <alignment horizontal="center" vertical="center"/>
    </xf>
    <xf numFmtId="0" fontId="43" fillId="0" borderId="0" xfId="0" applyFont="1">
      <alignment vertical="center"/>
    </xf>
    <xf numFmtId="0" fontId="9" fillId="10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37" borderId="2" xfId="0" applyFont="1" applyFill="1" applyBorder="1" applyAlignment="1">
      <alignment horizontal="center" vertical="center" wrapText="1"/>
    </xf>
    <xf numFmtId="0" fontId="9" fillId="15" borderId="2" xfId="0" applyFont="1" applyFill="1" applyBorder="1" applyAlignment="1">
      <alignment horizontal="center" vertical="center" wrapText="1"/>
    </xf>
    <xf numFmtId="0" fontId="9" fillId="12" borderId="2" xfId="0" applyFont="1" applyFill="1" applyBorder="1" applyAlignment="1">
      <alignment horizontal="center" vertical="center" wrapText="1"/>
    </xf>
    <xf numFmtId="0" fontId="9" fillId="10" borderId="14" xfId="0" applyFont="1" applyFill="1" applyBorder="1" applyAlignment="1">
      <alignment horizontal="center" vertical="center"/>
    </xf>
    <xf numFmtId="0" fontId="9" fillId="6" borderId="14" xfId="0" applyFont="1" applyFill="1" applyBorder="1" applyAlignment="1">
      <alignment horizontal="center" vertical="center"/>
    </xf>
    <xf numFmtId="0" fontId="9" fillId="37" borderId="14" xfId="0" applyFont="1" applyFill="1" applyBorder="1" applyAlignment="1">
      <alignment horizontal="center" vertical="center"/>
    </xf>
    <xf numFmtId="0" fontId="9" fillId="15" borderId="14" xfId="0" applyFont="1" applyFill="1" applyBorder="1" applyAlignment="1">
      <alignment horizontal="center" vertical="center"/>
    </xf>
    <xf numFmtId="0" fontId="9" fillId="12" borderId="1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9" fillId="10" borderId="3" xfId="0" applyFont="1" applyFill="1" applyBorder="1" applyAlignment="1">
      <alignment horizontal="center" vertical="center"/>
    </xf>
    <xf numFmtId="0" fontId="9" fillId="37" borderId="3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44" fillId="15" borderId="2" xfId="0" applyFont="1" applyFill="1" applyBorder="1" applyAlignment="1">
      <alignment horizontal="center" vertical="center" wrapText="1"/>
    </xf>
    <xf numFmtId="0" fontId="44" fillId="21" borderId="2" xfId="0" applyFont="1" applyFill="1" applyBorder="1" applyAlignment="1">
      <alignment horizontal="center" vertical="center" wrapText="1"/>
    </xf>
    <xf numFmtId="0" fontId="9" fillId="21" borderId="14" xfId="0" applyFont="1" applyFill="1" applyBorder="1" applyAlignment="1">
      <alignment horizontal="center" vertical="center"/>
    </xf>
    <xf numFmtId="0" fontId="9" fillId="21" borderId="3" xfId="0" applyFont="1" applyFill="1" applyBorder="1" applyAlignment="1">
      <alignment horizontal="center" vertical="center"/>
    </xf>
    <xf numFmtId="176" fontId="34" fillId="10" borderId="0" xfId="0" applyNumberFormat="1" applyFont="1" applyFill="1" applyAlignment="1">
      <alignment horizontal="center" vertical="center"/>
    </xf>
    <xf numFmtId="0" fontId="35" fillId="0" borderId="0" xfId="0" applyFont="1">
      <alignment vertical="center"/>
    </xf>
    <xf numFmtId="0" fontId="45" fillId="0" borderId="0" xfId="0" applyFont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9" fillId="14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7" borderId="2" xfId="0" applyFont="1" applyFill="1" applyBorder="1" applyAlignment="1">
      <alignment horizontal="center" vertical="center" wrapText="1"/>
    </xf>
    <xf numFmtId="0" fontId="9" fillId="13" borderId="2" xfId="0" applyFont="1" applyFill="1" applyBorder="1" applyAlignment="1">
      <alignment horizontal="center" vertical="center" wrapText="1"/>
    </xf>
    <xf numFmtId="0" fontId="9" fillId="26" borderId="2" xfId="0" applyFont="1" applyFill="1" applyBorder="1" applyAlignment="1">
      <alignment horizontal="center" vertical="center" wrapText="1"/>
    </xf>
    <xf numFmtId="0" fontId="9" fillId="14" borderId="14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/>
    </xf>
    <xf numFmtId="0" fontId="9" fillId="13" borderId="14" xfId="0" applyFont="1" applyFill="1" applyBorder="1" applyAlignment="1">
      <alignment horizontal="center" vertical="center"/>
    </xf>
    <xf numFmtId="0" fontId="9" fillId="26" borderId="14" xfId="0" applyFont="1" applyFill="1" applyBorder="1" applyAlignment="1">
      <alignment horizontal="center" vertical="center"/>
    </xf>
    <xf numFmtId="0" fontId="9" fillId="9" borderId="3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13" borderId="3" xfId="0" applyFont="1" applyFill="1" applyBorder="1" applyAlignment="1">
      <alignment horizontal="center" vertical="center"/>
    </xf>
    <xf numFmtId="0" fontId="9" fillId="26" borderId="3" xfId="0" applyFont="1" applyFill="1" applyBorder="1" applyAlignment="1">
      <alignment horizontal="center" vertical="center"/>
    </xf>
    <xf numFmtId="0" fontId="9" fillId="27" borderId="1" xfId="0" applyFont="1" applyFill="1" applyBorder="1" applyAlignment="1">
      <alignment horizontal="center" vertical="center"/>
    </xf>
    <xf numFmtId="176" fontId="46" fillId="0" borderId="0" xfId="0" applyNumberFormat="1" applyFont="1" applyAlignment="1">
      <alignment horizontal="center" vertical="center"/>
    </xf>
    <xf numFmtId="177" fontId="46" fillId="0" borderId="0" xfId="0" applyNumberFormat="1" applyFont="1" applyAlignment="1">
      <alignment horizontal="center" vertical="center"/>
    </xf>
    <xf numFmtId="176" fontId="47" fillId="0" borderId="0" xfId="0" applyNumberFormat="1" applyFont="1" applyAlignment="1">
      <alignment horizontal="center" vertical="center"/>
    </xf>
    <xf numFmtId="176" fontId="48" fillId="0" borderId="0" xfId="0" applyNumberFormat="1" applyFont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9" fillId="27" borderId="2" xfId="0" applyFont="1" applyFill="1" applyBorder="1" applyAlignment="1">
      <alignment horizontal="center" vertical="center" wrapText="1"/>
    </xf>
    <xf numFmtId="0" fontId="9" fillId="27" borderId="14" xfId="0" applyFont="1" applyFill="1" applyBorder="1" applyAlignment="1">
      <alignment horizontal="center" vertical="center"/>
    </xf>
    <xf numFmtId="0" fontId="9" fillId="27" borderId="3" xfId="0" applyFont="1" applyFill="1" applyBorder="1" applyAlignment="1">
      <alignment horizontal="center" vertical="center"/>
    </xf>
    <xf numFmtId="0" fontId="10" fillId="10" borderId="3" xfId="0" applyFont="1" applyFill="1" applyBorder="1" applyAlignment="1">
      <alignment horizontal="center" vertical="center" wrapText="1"/>
    </xf>
    <xf numFmtId="0" fontId="9" fillId="15" borderId="14" xfId="0" applyFont="1" applyFill="1" applyBorder="1" applyAlignment="1">
      <alignment horizontal="center" vertical="center" wrapText="1"/>
    </xf>
    <xf numFmtId="0" fontId="50" fillId="0" borderId="0" xfId="0" applyFont="1" applyAlignment="1">
      <alignment horizontal="left" vertical="center"/>
    </xf>
    <xf numFmtId="0" fontId="9" fillId="5" borderId="14" xfId="0" applyFont="1" applyFill="1" applyBorder="1" applyAlignment="1">
      <alignment horizontal="center" vertical="center" wrapText="1"/>
    </xf>
    <xf numFmtId="0" fontId="6" fillId="0" borderId="44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4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0" fontId="6" fillId="0" borderId="34" xfId="0" applyFont="1" applyBorder="1">
      <alignment vertical="center"/>
    </xf>
    <xf numFmtId="0" fontId="6" fillId="0" borderId="35" xfId="0" applyFont="1" applyBorder="1">
      <alignment vertical="center"/>
    </xf>
    <xf numFmtId="0" fontId="6" fillId="0" borderId="47" xfId="0" applyFont="1" applyBorder="1">
      <alignment vertical="center"/>
    </xf>
    <xf numFmtId="0" fontId="6" fillId="0" borderId="33" xfId="0" applyFont="1" applyBorder="1">
      <alignment vertical="center"/>
    </xf>
    <xf numFmtId="0" fontId="6" fillId="0" borderId="48" xfId="0" applyFont="1" applyBorder="1">
      <alignment vertical="center"/>
    </xf>
    <xf numFmtId="0" fontId="6" fillId="0" borderId="49" xfId="0" applyFont="1" applyBorder="1">
      <alignment vertical="center"/>
    </xf>
    <xf numFmtId="0" fontId="6" fillId="0" borderId="50" xfId="0" applyFont="1" applyBorder="1">
      <alignment vertical="center"/>
    </xf>
    <xf numFmtId="0" fontId="6" fillId="0" borderId="5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23" xfId="0" applyFont="1" applyBorder="1">
      <alignment vertical="center"/>
    </xf>
    <xf numFmtId="0" fontId="6" fillId="0" borderId="52" xfId="0" applyFont="1" applyBorder="1">
      <alignment vertical="center"/>
    </xf>
    <xf numFmtId="0" fontId="6" fillId="0" borderId="22" xfId="0" applyFont="1" applyBorder="1">
      <alignment vertical="center"/>
    </xf>
    <xf numFmtId="0" fontId="6" fillId="0" borderId="25" xfId="0" applyFont="1" applyBorder="1">
      <alignment vertical="center"/>
    </xf>
    <xf numFmtId="0" fontId="6" fillId="0" borderId="26" xfId="0" applyFont="1" applyBorder="1">
      <alignment vertical="center"/>
    </xf>
    <xf numFmtId="182" fontId="6" fillId="0" borderId="2" xfId="5" applyNumberFormat="1" applyFont="1" applyBorder="1" applyAlignment="1">
      <alignment horizontal="center" vertical="center"/>
    </xf>
    <xf numFmtId="183" fontId="6" fillId="0" borderId="46" xfId="5" applyNumberFormat="1" applyFont="1" applyBorder="1" applyAlignment="1">
      <alignment horizontal="center" vertical="center"/>
    </xf>
    <xf numFmtId="0" fontId="6" fillId="0" borderId="53" xfId="0" applyFont="1" applyBorder="1">
      <alignment vertical="center"/>
    </xf>
    <xf numFmtId="0" fontId="6" fillId="0" borderId="24" xfId="0" applyFont="1" applyBorder="1">
      <alignment vertical="center"/>
    </xf>
    <xf numFmtId="41" fontId="6" fillId="0" borderId="54" xfId="5" applyFont="1" applyBorder="1">
      <alignment vertical="center"/>
    </xf>
    <xf numFmtId="41" fontId="6" fillId="0" borderId="45" xfId="5" applyFont="1" applyBorder="1">
      <alignment vertical="center"/>
    </xf>
    <xf numFmtId="182" fontId="6" fillId="0" borderId="3" xfId="5" applyNumberFormat="1" applyFont="1" applyBorder="1" applyAlignment="1">
      <alignment horizontal="center" vertical="center"/>
    </xf>
    <xf numFmtId="177" fontId="34" fillId="0" borderId="0" xfId="0" applyNumberFormat="1" applyFont="1" applyAlignment="1">
      <alignment horizontal="center" vertical="center"/>
    </xf>
    <xf numFmtId="0" fontId="35" fillId="18" borderId="1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7" fillId="21" borderId="1" xfId="0" applyFont="1" applyFill="1" applyBorder="1" applyAlignment="1">
      <alignment horizontal="center" vertical="center"/>
    </xf>
    <xf numFmtId="0" fontId="37" fillId="6" borderId="1" xfId="0" applyFont="1" applyFill="1" applyBorder="1" applyAlignment="1">
      <alignment horizontal="center" vertical="center"/>
    </xf>
    <xf numFmtId="41" fontId="34" fillId="0" borderId="0" xfId="5" applyFont="1" applyAlignment="1">
      <alignment horizontal="center" vertical="center"/>
    </xf>
    <xf numFmtId="178" fontId="34" fillId="0" borderId="0" xfId="0" applyNumberFormat="1" applyFont="1" applyAlignment="1">
      <alignment horizontal="center" vertical="center"/>
    </xf>
    <xf numFmtId="0" fontId="37" fillId="21" borderId="2" xfId="0" applyFont="1" applyFill="1" applyBorder="1" applyAlignment="1">
      <alignment horizontal="center" vertical="center" wrapText="1"/>
    </xf>
    <xf numFmtId="0" fontId="37" fillId="21" borderId="14" xfId="0" applyFont="1" applyFill="1" applyBorder="1" applyAlignment="1">
      <alignment horizontal="center" vertical="center"/>
    </xf>
    <xf numFmtId="0" fontId="37" fillId="6" borderId="3" xfId="3" applyFont="1" applyFill="1" applyBorder="1" applyAlignment="1">
      <alignment horizontal="center" vertical="center"/>
    </xf>
    <xf numFmtId="0" fontId="39" fillId="0" borderId="0" xfId="0" applyFont="1">
      <alignment vertical="center"/>
    </xf>
    <xf numFmtId="183" fontId="6" fillId="0" borderId="55" xfId="5" applyNumberFormat="1" applyFont="1" applyBorder="1" applyAlignment="1">
      <alignment horizontal="center" vertical="center"/>
    </xf>
    <xf numFmtId="182" fontId="6" fillId="0" borderId="50" xfId="5" applyNumberFormat="1" applyFont="1" applyBorder="1" applyAlignment="1">
      <alignment horizontal="center" vertical="center"/>
    </xf>
    <xf numFmtId="183" fontId="6" fillId="0" borderId="51" xfId="5" applyNumberFormat="1" applyFont="1" applyBorder="1" applyAlignment="1">
      <alignment horizontal="center" vertical="center"/>
    </xf>
    <xf numFmtId="182" fontId="20" fillId="0" borderId="57" xfId="5" applyNumberFormat="1" applyFont="1" applyBorder="1" applyAlignment="1">
      <alignment horizontal="center" vertical="center"/>
    </xf>
    <xf numFmtId="182" fontId="20" fillId="0" borderId="15" xfId="5" applyNumberFormat="1" applyFont="1" applyBorder="1" applyAlignment="1">
      <alignment horizontal="center" vertical="center"/>
    </xf>
    <xf numFmtId="182" fontId="20" fillId="0" borderId="12" xfId="5" applyNumberFormat="1" applyFont="1" applyBorder="1" applyAlignment="1">
      <alignment horizontal="center" vertical="center"/>
    </xf>
    <xf numFmtId="182" fontId="20" fillId="0" borderId="58" xfId="5" applyNumberFormat="1" applyFont="1" applyBorder="1" applyAlignment="1">
      <alignment horizontal="center" vertical="center"/>
    </xf>
    <xf numFmtId="182" fontId="20" fillId="0" borderId="16" xfId="5" applyNumberFormat="1" applyFont="1" applyBorder="1" applyAlignment="1">
      <alignment horizontal="center" vertical="center"/>
    </xf>
    <xf numFmtId="182" fontId="6" fillId="0" borderId="12" xfId="5" applyNumberFormat="1" applyFont="1" applyBorder="1" applyAlignment="1">
      <alignment horizontal="center" vertical="center"/>
    </xf>
    <xf numFmtId="0" fontId="6" fillId="0" borderId="59" xfId="0" applyFont="1" applyBorder="1">
      <alignment vertical="center"/>
    </xf>
    <xf numFmtId="0" fontId="6" fillId="0" borderId="60" xfId="0" applyFont="1" applyBorder="1">
      <alignment vertical="center"/>
    </xf>
    <xf numFmtId="41" fontId="6" fillId="0" borderId="49" xfId="5" applyFont="1" applyBorder="1">
      <alignment vertical="center"/>
    </xf>
    <xf numFmtId="41" fontId="6" fillId="0" borderId="49" xfId="0" applyNumberFormat="1" applyFont="1" applyBorder="1">
      <alignment vertical="center"/>
    </xf>
    <xf numFmtId="0" fontId="37" fillId="31" borderId="1" xfId="0" applyFont="1" applyFill="1" applyBorder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0" fontId="37" fillId="27" borderId="1" xfId="0" applyFont="1" applyFill="1" applyBorder="1" applyAlignment="1">
      <alignment horizontal="center" vertical="center"/>
    </xf>
    <xf numFmtId="176" fontId="37" fillId="7" borderId="1" xfId="0" applyNumberFormat="1" applyFont="1" applyFill="1" applyBorder="1" applyAlignment="1">
      <alignment horizontal="center" vertical="center"/>
    </xf>
    <xf numFmtId="0" fontId="37" fillId="12" borderId="1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/>
    </xf>
    <xf numFmtId="0" fontId="37" fillId="26" borderId="1" xfId="0" applyFont="1" applyFill="1" applyBorder="1" applyAlignment="1">
      <alignment horizontal="center" vertical="center"/>
    </xf>
    <xf numFmtId="0" fontId="9" fillId="0" borderId="13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9" fillId="25" borderId="2" xfId="0" applyFont="1" applyFill="1" applyBorder="1" applyAlignment="1">
      <alignment horizontal="center" vertical="center" wrapText="1"/>
    </xf>
    <xf numFmtId="0" fontId="9" fillId="38" borderId="2" xfId="0" applyFont="1" applyFill="1" applyBorder="1" applyAlignment="1">
      <alignment horizontal="center" vertical="center" wrapText="1"/>
    </xf>
    <xf numFmtId="0" fontId="9" fillId="25" borderId="14" xfId="0" applyFont="1" applyFill="1" applyBorder="1" applyAlignment="1">
      <alignment horizontal="center" vertical="center"/>
    </xf>
    <xf numFmtId="0" fontId="9" fillId="38" borderId="14" xfId="0" applyFont="1" applyFill="1" applyBorder="1" applyAlignment="1">
      <alignment horizontal="center" vertical="center"/>
    </xf>
    <xf numFmtId="0" fontId="9" fillId="25" borderId="3" xfId="0" applyFont="1" applyFill="1" applyBorder="1" applyAlignment="1">
      <alignment horizontal="center" vertical="center"/>
    </xf>
    <xf numFmtId="0" fontId="9" fillId="38" borderId="3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/>
    </xf>
    <xf numFmtId="0" fontId="9" fillId="0" borderId="0" xfId="0" applyFont="1">
      <alignment vertical="center"/>
    </xf>
    <xf numFmtId="0" fontId="12" fillId="0" borderId="14" xfId="0" applyFont="1" applyBorder="1" applyAlignment="1">
      <alignment horizontal="center" vertical="center"/>
    </xf>
    <xf numFmtId="0" fontId="12" fillId="0" borderId="3" xfId="0" applyFont="1" applyBorder="1" applyAlignment="1">
      <alignment horizontal="center" vertical="center"/>
    </xf>
    <xf numFmtId="0" fontId="9" fillId="7" borderId="14" xfId="0" applyFont="1" applyFill="1" applyBorder="1" applyAlignment="1">
      <alignment horizontal="center" vertical="center" wrapText="1"/>
    </xf>
    <xf numFmtId="0" fontId="52" fillId="31" borderId="1" xfId="0" applyFont="1" applyFill="1" applyBorder="1" applyAlignment="1">
      <alignment horizontal="center" vertical="center"/>
    </xf>
    <xf numFmtId="0" fontId="49" fillId="0" borderId="0" xfId="0" applyFont="1" applyAlignment="1">
      <alignment horizontal="left" vertical="center"/>
    </xf>
    <xf numFmtId="0" fontId="53" fillId="0" borderId="0" xfId="0" applyFont="1" applyAlignment="1">
      <alignment horizontal="center" vertical="center"/>
    </xf>
    <xf numFmtId="178" fontId="9" fillId="0" borderId="0" xfId="0" applyNumberFormat="1" applyFont="1" applyAlignment="1">
      <alignment horizontal="center" vertical="center"/>
    </xf>
    <xf numFmtId="0" fontId="9" fillId="26" borderId="2" xfId="0" applyFont="1" applyFill="1" applyBorder="1" applyAlignment="1">
      <alignment horizontal="center" vertical="center"/>
    </xf>
    <xf numFmtId="0" fontId="9" fillId="11" borderId="14" xfId="0" applyFont="1" applyFill="1" applyBorder="1" applyAlignment="1">
      <alignment horizontal="center" vertical="center"/>
    </xf>
    <xf numFmtId="0" fontId="9" fillId="27" borderId="14" xfId="0" applyFont="1" applyFill="1" applyBorder="1" applyAlignment="1">
      <alignment horizontal="center" vertical="center" wrapText="1"/>
    </xf>
    <xf numFmtId="0" fontId="54" fillId="31" borderId="1" xfId="0" applyFont="1" applyFill="1" applyBorder="1" applyAlignment="1">
      <alignment horizontal="center" vertical="center"/>
    </xf>
    <xf numFmtId="0" fontId="37" fillId="34" borderId="1" xfId="0" applyFont="1" applyFill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176" fontId="55" fillId="0" borderId="0" xfId="0" applyNumberFormat="1" applyFont="1" applyAlignment="1">
      <alignment horizontal="center" vertical="center"/>
    </xf>
    <xf numFmtId="176" fontId="56" fillId="0" borderId="0" xfId="0" applyNumberFormat="1" applyFont="1" applyAlignment="1">
      <alignment horizontal="center" vertical="center"/>
    </xf>
    <xf numFmtId="0" fontId="46" fillId="0" borderId="0" xfId="0" applyFont="1" applyAlignment="1">
      <alignment horizontal="center" vertical="center"/>
    </xf>
    <xf numFmtId="0" fontId="39" fillId="15" borderId="0" xfId="0" applyFont="1" applyFill="1" applyAlignment="1">
      <alignment horizontal="center" vertical="center"/>
    </xf>
    <xf numFmtId="0" fontId="12" fillId="9" borderId="2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2" fillId="9" borderId="14" xfId="0" applyFont="1" applyFill="1" applyBorder="1" applyAlignment="1">
      <alignment horizontal="center" vertical="center"/>
    </xf>
    <xf numFmtId="0" fontId="9" fillId="24" borderId="14" xfId="0" applyFont="1" applyFill="1" applyBorder="1" applyAlignment="1">
      <alignment horizontal="center" vertical="center"/>
    </xf>
    <xf numFmtId="0" fontId="9" fillId="34" borderId="2" xfId="0" applyFont="1" applyFill="1" applyBorder="1" applyAlignment="1">
      <alignment horizontal="center" vertical="center" wrapText="1"/>
    </xf>
    <xf numFmtId="0" fontId="9" fillId="34" borderId="14" xfId="0" applyFont="1" applyFill="1" applyBorder="1" applyAlignment="1">
      <alignment horizontal="center" vertical="center"/>
    </xf>
    <xf numFmtId="179" fontId="9" fillId="0" borderId="0" xfId="0" applyNumberFormat="1" applyFont="1" applyAlignment="1">
      <alignment horizontal="center" vertical="center"/>
    </xf>
    <xf numFmtId="0" fontId="37" fillId="29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horizontal="center" vertical="center"/>
    </xf>
    <xf numFmtId="0" fontId="9" fillId="4" borderId="61" xfId="0" applyFont="1" applyFill="1" applyBorder="1" applyAlignment="1">
      <alignment horizontal="center" vertical="center"/>
    </xf>
    <xf numFmtId="0" fontId="37" fillId="19" borderId="1" xfId="0" applyFont="1" applyFill="1" applyBorder="1" applyAlignment="1">
      <alignment horizontal="center" vertical="center"/>
    </xf>
    <xf numFmtId="0" fontId="9" fillId="4" borderId="38" xfId="0" applyFont="1" applyFill="1" applyBorder="1" applyAlignment="1">
      <alignment horizontal="center" vertical="center"/>
    </xf>
    <xf numFmtId="0" fontId="38" fillId="2" borderId="1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36" fillId="32" borderId="2" xfId="0" applyFont="1" applyFill="1" applyBorder="1" applyAlignment="1">
      <alignment horizontal="center" vertical="center" wrapText="1"/>
    </xf>
    <xf numFmtId="0" fontId="58" fillId="0" borderId="0" xfId="0" applyFont="1" applyAlignment="1">
      <alignment horizontal="left" vertical="center"/>
    </xf>
    <xf numFmtId="0" fontId="37" fillId="19" borderId="2" xfId="0" applyFont="1" applyFill="1" applyBorder="1" applyAlignment="1">
      <alignment horizontal="center" vertical="center" wrapText="1"/>
    </xf>
    <xf numFmtId="0" fontId="37" fillId="27" borderId="2" xfId="0" applyFont="1" applyFill="1" applyBorder="1" applyAlignment="1">
      <alignment horizontal="center" vertical="center" wrapText="1"/>
    </xf>
    <xf numFmtId="0" fontId="36" fillId="32" borderId="14" xfId="0" applyFont="1" applyFill="1" applyBorder="1" applyAlignment="1">
      <alignment horizontal="center" vertical="center"/>
    </xf>
    <xf numFmtId="0" fontId="37" fillId="19" borderId="14" xfId="0" applyFont="1" applyFill="1" applyBorder="1" applyAlignment="1">
      <alignment horizontal="center" vertical="center"/>
    </xf>
    <xf numFmtId="0" fontId="37" fillId="27" borderId="14" xfId="0" applyFont="1" applyFill="1" applyBorder="1" applyAlignment="1">
      <alignment horizontal="center" vertical="center"/>
    </xf>
    <xf numFmtId="0" fontId="36" fillId="32" borderId="3" xfId="0" applyFont="1" applyFill="1" applyBorder="1" applyAlignment="1">
      <alignment horizontal="center" vertical="center"/>
    </xf>
    <xf numFmtId="0" fontId="9" fillId="19" borderId="3" xfId="0" applyFont="1" applyFill="1" applyBorder="1" applyAlignment="1">
      <alignment horizontal="center" vertical="center"/>
    </xf>
    <xf numFmtId="0" fontId="36" fillId="32" borderId="1" xfId="0" applyFont="1" applyFill="1" applyBorder="1" applyAlignment="1">
      <alignment horizontal="center" vertical="center"/>
    </xf>
    <xf numFmtId="0" fontId="37" fillId="34" borderId="3" xfId="0" applyFont="1" applyFill="1" applyBorder="1" applyAlignment="1">
      <alignment horizontal="center" vertical="center"/>
    </xf>
    <xf numFmtId="0" fontId="34" fillId="2" borderId="1" xfId="0" applyFont="1" applyFill="1" applyBorder="1" applyAlignment="1">
      <alignment horizontal="center" vertical="center"/>
    </xf>
    <xf numFmtId="0" fontId="44" fillId="29" borderId="2" xfId="0" applyFont="1" applyFill="1" applyBorder="1" applyAlignment="1">
      <alignment horizontal="center" vertical="center" wrapText="1"/>
    </xf>
    <xf numFmtId="0" fontId="9" fillId="34" borderId="3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184" fontId="55" fillId="0" borderId="0" xfId="5" applyNumberFormat="1" applyFont="1" applyAlignment="1">
      <alignment horizontal="center" vertical="center"/>
    </xf>
    <xf numFmtId="176" fontId="55" fillId="0" borderId="0" xfId="0" applyNumberFormat="1" applyFont="1" applyAlignment="1">
      <alignment horizontal="left" vertical="center"/>
    </xf>
    <xf numFmtId="0" fontId="37" fillId="24" borderId="1" xfId="0" applyFont="1" applyFill="1" applyBorder="1" applyAlignment="1">
      <alignment horizontal="center" vertical="center"/>
    </xf>
    <xf numFmtId="0" fontId="27" fillId="39" borderId="0" xfId="0" applyFont="1" applyFill="1">
      <alignment vertical="center"/>
    </xf>
    <xf numFmtId="41" fontId="6" fillId="0" borderId="1" xfId="0" applyNumberFormat="1" applyFont="1" applyBorder="1">
      <alignment vertical="center"/>
    </xf>
    <xf numFmtId="41" fontId="6" fillId="0" borderId="34" xfId="0" applyNumberFormat="1" applyFont="1" applyBorder="1">
      <alignment vertical="center"/>
    </xf>
    <xf numFmtId="41" fontId="6" fillId="0" borderId="35" xfId="0" applyNumberFormat="1" applyFont="1" applyBorder="1">
      <alignment vertical="center"/>
    </xf>
    <xf numFmtId="41" fontId="6" fillId="0" borderId="23" xfId="0" applyNumberFormat="1" applyFont="1" applyBorder="1">
      <alignment vertical="center"/>
    </xf>
    <xf numFmtId="41" fontId="6" fillId="0" borderId="2" xfId="0" applyNumberFormat="1" applyFont="1" applyBorder="1">
      <alignment vertical="center"/>
    </xf>
    <xf numFmtId="41" fontId="6" fillId="0" borderId="46" xfId="0" applyNumberFormat="1" applyFont="1" applyBorder="1">
      <alignment vertical="center"/>
    </xf>
    <xf numFmtId="41" fontId="6" fillId="0" borderId="3" xfId="0" applyNumberFormat="1" applyFont="1" applyBorder="1">
      <alignment vertical="center"/>
    </xf>
    <xf numFmtId="41" fontId="6" fillId="0" borderId="55" xfId="0" applyNumberFormat="1" applyFont="1" applyBorder="1">
      <alignment vertical="center"/>
    </xf>
    <xf numFmtId="41" fontId="6" fillId="0" borderId="50" xfId="0" applyNumberFormat="1" applyFont="1" applyBorder="1">
      <alignment vertical="center"/>
    </xf>
    <xf numFmtId="41" fontId="6" fillId="0" borderId="51" xfId="0" applyNumberFormat="1" applyFont="1" applyBorder="1">
      <alignment vertical="center"/>
    </xf>
    <xf numFmtId="182" fontId="20" fillId="0" borderId="49" xfId="5" applyNumberFormat="1" applyFont="1" applyBorder="1" applyAlignment="1">
      <alignment horizontal="center" vertical="center"/>
    </xf>
    <xf numFmtId="182" fontId="20" fillId="0" borderId="62" xfId="5" applyNumberFormat="1" applyFont="1" applyBorder="1" applyAlignment="1">
      <alignment horizontal="center" vertical="center"/>
    </xf>
    <xf numFmtId="0" fontId="12" fillId="11" borderId="2" xfId="0" applyFont="1" applyFill="1" applyBorder="1" applyAlignment="1">
      <alignment horizontal="center" vertical="center" wrapText="1"/>
    </xf>
    <xf numFmtId="0" fontId="12" fillId="11" borderId="14" xfId="0" applyFont="1" applyFill="1" applyBorder="1" applyAlignment="1">
      <alignment horizontal="center" vertical="center"/>
    </xf>
    <xf numFmtId="0" fontId="12" fillId="11" borderId="3" xfId="0" applyFont="1" applyFill="1" applyBorder="1" applyAlignment="1">
      <alignment horizontal="center" vertical="center"/>
    </xf>
    <xf numFmtId="0" fontId="37" fillId="40" borderId="1" xfId="0" applyFont="1" applyFill="1" applyBorder="1" applyAlignment="1">
      <alignment horizontal="center" vertical="center"/>
    </xf>
    <xf numFmtId="0" fontId="9" fillId="40" borderId="2" xfId="0" applyFont="1" applyFill="1" applyBorder="1" applyAlignment="1">
      <alignment horizontal="center" vertical="center" wrapText="1"/>
    </xf>
    <xf numFmtId="0" fontId="9" fillId="40" borderId="14" xfId="0" applyFont="1" applyFill="1" applyBorder="1" applyAlignment="1">
      <alignment horizontal="center" vertical="center"/>
    </xf>
    <xf numFmtId="0" fontId="9" fillId="40" borderId="3" xfId="0" applyFont="1" applyFill="1" applyBorder="1" applyAlignment="1">
      <alignment horizontal="center" vertical="center"/>
    </xf>
    <xf numFmtId="0" fontId="9" fillId="40" borderId="2" xfId="0" applyFont="1" applyFill="1" applyBorder="1" applyAlignment="1">
      <alignment horizontal="center" vertical="center"/>
    </xf>
    <xf numFmtId="0" fontId="59" fillId="10" borderId="2" xfId="0" applyFont="1" applyFill="1" applyBorder="1" applyAlignment="1">
      <alignment horizontal="center" vertical="center" wrapText="1"/>
    </xf>
    <xf numFmtId="0" fontId="59" fillId="10" borderId="14" xfId="0" applyFont="1" applyFill="1" applyBorder="1" applyAlignment="1">
      <alignment horizontal="center" vertical="center"/>
    </xf>
    <xf numFmtId="0" fontId="59" fillId="12" borderId="2" xfId="0" applyFont="1" applyFill="1" applyBorder="1" applyAlignment="1">
      <alignment horizontal="center" vertical="center" wrapText="1"/>
    </xf>
    <xf numFmtId="0" fontId="59" fillId="12" borderId="14" xfId="0" applyFont="1" applyFill="1" applyBorder="1" applyAlignment="1">
      <alignment horizontal="center" vertical="center"/>
    </xf>
    <xf numFmtId="0" fontId="12" fillId="12" borderId="3" xfId="0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54" fillId="2" borderId="1" xfId="0" applyFont="1" applyFill="1" applyBorder="1" applyAlignment="1">
      <alignment horizontal="center" vertical="center"/>
    </xf>
    <xf numFmtId="0" fontId="38" fillId="16" borderId="1" xfId="0" applyFont="1" applyFill="1" applyBorder="1" applyAlignment="1">
      <alignment horizontal="center" vertical="center"/>
    </xf>
    <xf numFmtId="0" fontId="37" fillId="25" borderId="1" xfId="0" applyFont="1" applyFill="1" applyBorder="1" applyAlignment="1">
      <alignment horizontal="center" vertical="center"/>
    </xf>
    <xf numFmtId="0" fontId="9" fillId="25" borderId="2" xfId="0" applyFont="1" applyFill="1" applyBorder="1" applyAlignment="1">
      <alignment horizontal="center" vertical="center"/>
    </xf>
    <xf numFmtId="0" fontId="9" fillId="24" borderId="2" xfId="0" applyFont="1" applyFill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14" fillId="17" borderId="1" xfId="0" applyFont="1" applyFill="1" applyBorder="1" applyAlignment="1">
      <alignment vertical="center" wrapText="1"/>
    </xf>
    <xf numFmtId="0" fontId="61" fillId="17" borderId="36" xfId="0" applyFont="1" applyFill="1" applyBorder="1" applyAlignment="1">
      <alignment vertical="center" wrapText="1"/>
    </xf>
    <xf numFmtId="0" fontId="14" fillId="17" borderId="15" xfId="0" applyFont="1" applyFill="1" applyBorder="1" applyAlignment="1">
      <alignment vertical="center" wrapText="1"/>
    </xf>
    <xf numFmtId="0" fontId="27" fillId="39" borderId="0" xfId="0" applyFont="1" applyFill="1" applyAlignment="1">
      <alignment horizontal="left" vertical="center" indent="1"/>
    </xf>
    <xf numFmtId="0" fontId="13" fillId="11" borderId="16" xfId="0" applyFont="1" applyFill="1" applyBorder="1" applyAlignment="1">
      <alignment horizontal="left" vertical="center" wrapText="1" indent="1"/>
    </xf>
    <xf numFmtId="0" fontId="29" fillId="39" borderId="16" xfId="0" applyFont="1" applyFill="1" applyBorder="1" applyAlignment="1">
      <alignment horizontal="left" vertical="center" wrapText="1" indent="1"/>
    </xf>
    <xf numFmtId="0" fontId="13" fillId="11" borderId="1" xfId="0" applyFont="1" applyFill="1" applyBorder="1" applyAlignment="1">
      <alignment horizontal="left" vertical="center" wrapText="1" indent="1"/>
    </xf>
    <xf numFmtId="0" fontId="0" fillId="24" borderId="1" xfId="0" applyFill="1" applyBorder="1" applyAlignment="1">
      <alignment horizontal="left" vertical="center" indent="1"/>
    </xf>
    <xf numFmtId="0" fontId="13" fillId="10" borderId="1" xfId="0" applyFont="1" applyFill="1" applyBorder="1" applyAlignment="1">
      <alignment vertical="center" wrapText="1"/>
    </xf>
    <xf numFmtId="0" fontId="11" fillId="17" borderId="16" xfId="0" applyFont="1" applyFill="1" applyBorder="1" applyAlignment="1">
      <alignment horizontal="left" vertical="center" wrapText="1" indent="1"/>
    </xf>
    <xf numFmtId="0" fontId="62" fillId="17" borderId="1" xfId="0" applyFont="1" applyFill="1" applyBorder="1" applyAlignment="1">
      <alignment horizontal="left" vertical="center"/>
    </xf>
    <xf numFmtId="0" fontId="11" fillId="17" borderId="16" xfId="0" applyFont="1" applyFill="1" applyBorder="1" applyAlignment="1">
      <alignment vertical="center" wrapText="1"/>
    </xf>
    <xf numFmtId="0" fontId="63" fillId="0" borderId="1" xfId="0" applyFont="1" applyBorder="1">
      <alignment vertical="center"/>
    </xf>
    <xf numFmtId="0" fontId="64" fillId="0" borderId="1" xfId="0" applyFont="1" applyBorder="1">
      <alignment vertical="center"/>
    </xf>
    <xf numFmtId="0" fontId="64" fillId="0" borderId="0" xfId="0" applyFont="1">
      <alignment vertical="center"/>
    </xf>
    <xf numFmtId="0" fontId="36" fillId="18" borderId="4" xfId="0" applyFont="1" applyFill="1" applyBorder="1" applyAlignment="1">
      <alignment horizontal="center" vertical="center"/>
    </xf>
    <xf numFmtId="41" fontId="6" fillId="0" borderId="23" xfId="0" applyNumberFormat="1" applyFont="1" applyBorder="1" applyAlignment="1">
      <alignment horizontal="right" vertical="center"/>
    </xf>
    <xf numFmtId="0" fontId="14" fillId="8" borderId="1" xfId="0" applyFont="1" applyFill="1" applyBorder="1" applyAlignment="1">
      <alignment vertical="center" wrapText="1"/>
    </xf>
    <xf numFmtId="0" fontId="0" fillId="8" borderId="0" xfId="0" applyFill="1">
      <alignment vertical="center"/>
    </xf>
    <xf numFmtId="0" fontId="9" fillId="11" borderId="4" xfId="0" applyFont="1" applyFill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 vertical="center"/>
    </xf>
    <xf numFmtId="0" fontId="34" fillId="16" borderId="0" xfId="0" applyFont="1" applyFill="1" applyAlignment="1">
      <alignment horizontal="center" vertical="center"/>
    </xf>
    <xf numFmtId="0" fontId="35" fillId="18" borderId="0" xfId="0" applyFont="1" applyFill="1" applyAlignment="1">
      <alignment horizontal="center" vertical="center"/>
    </xf>
    <xf numFmtId="0" fontId="36" fillId="20" borderId="1" xfId="0" applyFont="1" applyFill="1" applyBorder="1" applyAlignment="1">
      <alignment horizontal="center" vertical="center" wrapText="1"/>
    </xf>
    <xf numFmtId="0" fontId="36" fillId="20" borderId="1" xfId="0" applyFont="1" applyFill="1" applyBorder="1" applyAlignment="1">
      <alignment horizontal="center" vertical="center"/>
    </xf>
    <xf numFmtId="0" fontId="35" fillId="16" borderId="19" xfId="0" applyFont="1" applyFill="1" applyBorder="1" applyAlignment="1">
      <alignment horizontal="center" vertical="center"/>
    </xf>
    <xf numFmtId="0" fontId="35" fillId="16" borderId="39" xfId="0" applyFont="1" applyFill="1" applyBorder="1" applyAlignment="1">
      <alignment horizontal="center" vertical="center"/>
    </xf>
    <xf numFmtId="0" fontId="35" fillId="16" borderId="15" xfId="0" applyFont="1" applyFill="1" applyBorder="1" applyAlignment="1">
      <alignment horizontal="center" vertical="center"/>
    </xf>
    <xf numFmtId="0" fontId="35" fillId="16" borderId="0" xfId="0" applyFont="1" applyFill="1" applyAlignment="1">
      <alignment horizontal="center" vertical="center"/>
    </xf>
    <xf numFmtId="0" fontId="37" fillId="11" borderId="14" xfId="0" applyFont="1" applyFill="1" applyBorder="1" applyAlignment="1">
      <alignment horizontal="center" vertical="center" wrapText="1"/>
    </xf>
    <xf numFmtId="0" fontId="37" fillId="11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176" fontId="34" fillId="0" borderId="0" xfId="0" applyNumberFormat="1" applyFont="1" applyAlignment="1">
      <alignment horizontal="center" vertical="center"/>
    </xf>
    <xf numFmtId="0" fontId="40" fillId="33" borderId="1" xfId="0" applyFont="1" applyFill="1" applyBorder="1" applyAlignment="1">
      <alignment horizontal="center" vertical="center" wrapText="1"/>
    </xf>
    <xf numFmtId="0" fontId="43" fillId="16" borderId="0" xfId="0" applyFont="1" applyFill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14" borderId="1" xfId="0" applyFont="1" applyFill="1" applyBorder="1" applyAlignment="1">
      <alignment horizontal="center" vertical="center"/>
    </xf>
    <xf numFmtId="0" fontId="39" fillId="5" borderId="0" xfId="0" applyFont="1" applyFill="1" applyAlignment="1">
      <alignment horizontal="center" vertical="center" wrapText="1"/>
    </xf>
    <xf numFmtId="0" fontId="39" fillId="5" borderId="0" xfId="0" applyFont="1" applyFill="1" applyAlignment="1">
      <alignment horizontal="center" vertical="center"/>
    </xf>
    <xf numFmtId="0" fontId="39" fillId="6" borderId="0" xfId="0" applyFont="1" applyFill="1" applyAlignment="1">
      <alignment horizontal="center" vertical="center" wrapText="1"/>
    </xf>
    <xf numFmtId="0" fontId="39" fillId="6" borderId="0" xfId="0" applyFont="1" applyFill="1" applyAlignment="1">
      <alignment horizontal="center" vertical="center"/>
    </xf>
    <xf numFmtId="0" fontId="9" fillId="6" borderId="1" xfId="0" applyFont="1" applyFill="1" applyBorder="1" applyAlignment="1">
      <alignment horizontal="center" vertical="center"/>
    </xf>
    <xf numFmtId="0" fontId="35" fillId="12" borderId="19" xfId="0" applyFont="1" applyFill="1" applyBorder="1" applyAlignment="1">
      <alignment horizontal="center" vertical="center"/>
    </xf>
    <xf numFmtId="0" fontId="35" fillId="12" borderId="39" xfId="0" applyFont="1" applyFill="1" applyBorder="1" applyAlignment="1">
      <alignment horizontal="center" vertical="center"/>
    </xf>
    <xf numFmtId="0" fontId="35" fillId="12" borderId="15" xfId="0" applyFont="1" applyFill="1" applyBorder="1" applyAlignment="1">
      <alignment horizontal="center" vertical="center"/>
    </xf>
    <xf numFmtId="0" fontId="35" fillId="12" borderId="0" xfId="0" applyFont="1" applyFill="1" applyAlignment="1">
      <alignment horizontal="center" vertical="center"/>
    </xf>
    <xf numFmtId="0" fontId="35" fillId="12" borderId="41" xfId="0" applyFont="1" applyFill="1" applyBorder="1" applyAlignment="1">
      <alignment horizontal="center" vertical="center"/>
    </xf>
    <xf numFmtId="0" fontId="39" fillId="12" borderId="0" xfId="0" applyFont="1" applyFill="1" applyAlignment="1">
      <alignment horizontal="center" vertical="center" wrapText="1"/>
    </xf>
    <xf numFmtId="0" fontId="39" fillId="12" borderId="0" xfId="0" applyFont="1" applyFill="1" applyAlignment="1">
      <alignment horizontal="center" vertical="center"/>
    </xf>
    <xf numFmtId="0" fontId="39" fillId="10" borderId="0" xfId="0" applyFont="1" applyFill="1" applyAlignment="1">
      <alignment horizontal="center" vertical="center" wrapText="1"/>
    </xf>
    <xf numFmtId="0" fontId="39" fillId="10" borderId="0" xfId="0" applyFont="1" applyFill="1" applyAlignment="1">
      <alignment horizontal="center" vertical="center"/>
    </xf>
    <xf numFmtId="0" fontId="39" fillId="19" borderId="0" xfId="0" applyFont="1" applyFill="1" applyAlignment="1">
      <alignment horizontal="center" vertical="center" wrapText="1"/>
    </xf>
    <xf numFmtId="0" fontId="39" fillId="19" borderId="0" xfId="0" applyFont="1" applyFill="1" applyAlignment="1">
      <alignment horizontal="center" vertical="center"/>
    </xf>
    <xf numFmtId="0" fontId="39" fillId="14" borderId="0" xfId="0" applyFont="1" applyFill="1" applyAlignment="1">
      <alignment horizontal="center" vertical="center" wrapText="1"/>
    </xf>
    <xf numFmtId="0" fontId="39" fillId="14" borderId="0" xfId="0" applyFont="1" applyFill="1" applyAlignment="1">
      <alignment horizontal="center" vertical="center"/>
    </xf>
    <xf numFmtId="0" fontId="9" fillId="1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12" borderId="2" xfId="0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39" fillId="9" borderId="0" xfId="0" applyFont="1" applyFill="1" applyAlignment="1">
      <alignment horizontal="center" vertical="center" wrapText="1"/>
    </xf>
    <xf numFmtId="0" fontId="39" fillId="9" borderId="0" xfId="0" applyFont="1" applyFill="1" applyAlignment="1">
      <alignment horizontal="center" vertical="center"/>
    </xf>
    <xf numFmtId="0" fontId="39" fillId="3" borderId="0" xfId="0" applyFont="1" applyFill="1" applyAlignment="1">
      <alignment horizontal="center" vertical="center" wrapText="1"/>
    </xf>
    <xf numFmtId="0" fontId="39" fillId="3" borderId="0" xfId="0" applyFont="1" applyFill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35" fillId="4" borderId="19" xfId="0" applyFont="1" applyFill="1" applyBorder="1" applyAlignment="1">
      <alignment horizontal="center" vertical="center"/>
    </xf>
    <xf numFmtId="0" fontId="35" fillId="4" borderId="39" xfId="0" applyFont="1" applyFill="1" applyBorder="1" applyAlignment="1">
      <alignment horizontal="center" vertical="center"/>
    </xf>
    <xf numFmtId="0" fontId="35" fillId="4" borderId="15" xfId="0" applyFont="1" applyFill="1" applyBorder="1" applyAlignment="1">
      <alignment horizontal="center" vertical="center"/>
    </xf>
    <xf numFmtId="0" fontId="35" fillId="4" borderId="0" xfId="0" applyFont="1" applyFill="1" applyAlignment="1">
      <alignment horizontal="center" vertical="center"/>
    </xf>
    <xf numFmtId="0" fontId="9" fillId="26" borderId="1" xfId="0" applyFont="1" applyFill="1" applyBorder="1" applyAlignment="1">
      <alignment horizontal="center" vertical="center"/>
    </xf>
    <xf numFmtId="0" fontId="39" fillId="13" borderId="0" xfId="0" applyFont="1" applyFill="1" applyAlignment="1">
      <alignment horizontal="center" vertical="center" wrapText="1"/>
    </xf>
    <xf numFmtId="0" fontId="39" fillId="13" borderId="0" xfId="0" applyFont="1" applyFill="1" applyAlignment="1">
      <alignment horizontal="center" vertical="center"/>
    </xf>
    <xf numFmtId="0" fontId="39" fillId="7" borderId="0" xfId="0" applyFont="1" applyFill="1" applyAlignment="1">
      <alignment horizontal="center" vertical="center" wrapText="1"/>
    </xf>
    <xf numFmtId="0" fontId="39" fillId="7" borderId="0" xfId="0" applyFont="1" applyFill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/>
    </xf>
    <xf numFmtId="0" fontId="9" fillId="15" borderId="1" xfId="0" applyFont="1" applyFill="1" applyBorder="1" applyAlignment="1">
      <alignment horizontal="center" vertical="center"/>
    </xf>
    <xf numFmtId="176" fontId="49" fillId="0" borderId="0" xfId="0" applyNumberFormat="1" applyFont="1" applyAlignment="1">
      <alignment horizontal="center" vertical="center"/>
    </xf>
    <xf numFmtId="0" fontId="9" fillId="27" borderId="1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5" fillId="5" borderId="0" xfId="0" applyFont="1" applyFill="1" applyAlignment="1">
      <alignment horizontal="center" vertical="center"/>
    </xf>
    <xf numFmtId="0" fontId="35" fillId="5" borderId="19" xfId="0" applyFont="1" applyFill="1" applyBorder="1" applyAlignment="1">
      <alignment horizontal="center" vertical="center"/>
    </xf>
    <xf numFmtId="0" fontId="35" fillId="5" borderId="39" xfId="0" applyFont="1" applyFill="1" applyBorder="1" applyAlignment="1">
      <alignment horizontal="center" vertical="center"/>
    </xf>
    <xf numFmtId="0" fontId="35" fillId="5" borderId="15" xfId="0" applyFont="1" applyFill="1" applyBorder="1" applyAlignment="1">
      <alignment horizontal="center" vertical="center"/>
    </xf>
    <xf numFmtId="0" fontId="35" fillId="5" borderId="4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11" fillId="11" borderId="14" xfId="0" applyFont="1" applyFill="1" applyBorder="1" applyAlignment="1">
      <alignment horizontal="center" vertical="center" wrapText="1"/>
    </xf>
    <xf numFmtId="0" fontId="11" fillId="11" borderId="3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4" fillId="0" borderId="1" xfId="0" applyFont="1" applyBorder="1" applyAlignment="1">
      <alignment horizontal="center" vertical="center" wrapText="1"/>
    </xf>
    <xf numFmtId="0" fontId="14" fillId="5" borderId="2" xfId="0" applyFont="1" applyFill="1" applyBorder="1" applyAlignment="1">
      <alignment horizontal="center" vertical="center" wrapText="1"/>
    </xf>
    <xf numFmtId="0" fontId="14" fillId="5" borderId="3" xfId="0" applyFont="1" applyFill="1" applyBorder="1" applyAlignment="1">
      <alignment horizontal="center" vertical="center" wrapText="1"/>
    </xf>
    <xf numFmtId="0" fontId="11" fillId="11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1" fillId="0" borderId="2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4" fillId="11" borderId="2" xfId="0" applyFont="1" applyFill="1" applyBorder="1" applyAlignment="1">
      <alignment horizontal="center" vertical="center" wrapText="1"/>
    </xf>
    <xf numFmtId="0" fontId="14" fillId="11" borderId="14" xfId="0" applyFont="1" applyFill="1" applyBorder="1" applyAlignment="1">
      <alignment horizontal="center" vertical="center" wrapText="1"/>
    </xf>
    <xf numFmtId="0" fontId="14" fillId="11" borderId="3" xfId="0" applyFont="1" applyFill="1" applyBorder="1" applyAlignment="1">
      <alignment horizontal="center" vertical="center" wrapText="1"/>
    </xf>
    <xf numFmtId="0" fontId="37" fillId="6" borderId="1" xfId="0" applyFont="1" applyFill="1" applyBorder="1" applyAlignment="1">
      <alignment horizontal="center" vertical="center"/>
    </xf>
    <xf numFmtId="0" fontId="39" fillId="4" borderId="0" xfId="0" applyFont="1" applyFill="1" applyAlignment="1">
      <alignment horizontal="center" vertical="center" wrapText="1"/>
    </xf>
    <xf numFmtId="0" fontId="39" fillId="4" borderId="0" xfId="0" applyFont="1" applyFill="1" applyAlignment="1">
      <alignment horizontal="center" vertical="center"/>
    </xf>
    <xf numFmtId="0" fontId="37" fillId="21" borderId="1" xfId="0" applyFont="1" applyFill="1" applyBorder="1" applyAlignment="1">
      <alignment horizontal="center" vertical="center"/>
    </xf>
    <xf numFmtId="0" fontId="9" fillId="4" borderId="0" xfId="0" applyFont="1" applyFill="1" applyAlignment="1">
      <alignment horizontal="center" vertical="center" wrapText="1"/>
    </xf>
    <xf numFmtId="0" fontId="9" fillId="4" borderId="0" xfId="0" applyFont="1" applyFill="1" applyAlignment="1">
      <alignment horizontal="center" vertical="center"/>
    </xf>
    <xf numFmtId="0" fontId="39" fillId="4" borderId="10" xfId="0" applyFont="1" applyFill="1" applyBorder="1" applyAlignment="1">
      <alignment horizontal="center" vertical="center" wrapText="1"/>
    </xf>
    <xf numFmtId="0" fontId="39" fillId="4" borderId="10" xfId="0" applyFont="1" applyFill="1" applyBorder="1" applyAlignment="1">
      <alignment horizontal="center" vertical="center"/>
    </xf>
    <xf numFmtId="0" fontId="9" fillId="25" borderId="1" xfId="0" applyFont="1" applyFill="1" applyBorder="1" applyAlignment="1">
      <alignment horizontal="center" vertical="center"/>
    </xf>
    <xf numFmtId="0" fontId="9" fillId="38" borderId="1" xfId="0" applyFont="1" applyFill="1" applyBorder="1" applyAlignment="1">
      <alignment horizontal="center" vertical="center"/>
    </xf>
    <xf numFmtId="0" fontId="39" fillId="4" borderId="9" xfId="0" applyFont="1" applyFill="1" applyBorder="1" applyAlignment="1">
      <alignment horizontal="center" vertical="center" wrapText="1"/>
    </xf>
    <xf numFmtId="0" fontId="39" fillId="4" borderId="9" xfId="0" applyFont="1" applyFill="1" applyBorder="1" applyAlignment="1">
      <alignment horizontal="center" vertical="center"/>
    </xf>
    <xf numFmtId="0" fontId="34" fillId="0" borderId="1" xfId="0" applyFont="1" applyBorder="1" applyAlignment="1">
      <alignment horizontal="center" vertical="center"/>
    </xf>
    <xf numFmtId="0" fontId="37" fillId="27" borderId="1" xfId="0" applyFont="1" applyFill="1" applyBorder="1" applyAlignment="1">
      <alignment horizontal="center" vertical="center"/>
    </xf>
    <xf numFmtId="0" fontId="37" fillId="5" borderId="1" xfId="0" applyFont="1" applyFill="1" applyBorder="1" applyAlignment="1">
      <alignment horizontal="center" vertical="center"/>
    </xf>
    <xf numFmtId="0" fontId="9" fillId="15" borderId="2" xfId="0" applyFont="1" applyFill="1" applyBorder="1" applyAlignment="1">
      <alignment horizontal="center" vertical="center"/>
    </xf>
    <xf numFmtId="0" fontId="9" fillId="15" borderId="3" xfId="0" applyFont="1" applyFill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 wrapText="1"/>
    </xf>
    <xf numFmtId="0" fontId="9" fillId="4" borderId="9" xfId="0" applyFont="1" applyFill="1" applyBorder="1" applyAlignment="1">
      <alignment horizontal="center" vertical="center"/>
    </xf>
    <xf numFmtId="176" fontId="48" fillId="0" borderId="0" xfId="0" applyNumberFormat="1" applyFont="1" applyAlignment="1">
      <alignment horizontal="center" vertical="center"/>
    </xf>
    <xf numFmtId="0" fontId="14" fillId="0" borderId="14" xfId="0" applyFont="1" applyBorder="1" applyAlignment="1">
      <alignment vertical="center" wrapText="1"/>
    </xf>
    <xf numFmtId="0" fontId="14" fillId="0" borderId="3" xfId="0" applyFont="1" applyBorder="1" applyAlignment="1">
      <alignment vertical="center" wrapText="1"/>
    </xf>
    <xf numFmtId="0" fontId="14" fillId="0" borderId="2" xfId="0" applyFont="1" applyBorder="1" applyAlignment="1">
      <alignment vertical="center" wrapText="1"/>
    </xf>
    <xf numFmtId="0" fontId="14" fillId="0" borderId="17" xfId="0" applyFont="1" applyBorder="1" applyAlignment="1">
      <alignment vertical="center" wrapText="1"/>
    </xf>
    <xf numFmtId="0" fontId="14" fillId="0" borderId="18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18" xfId="0" applyFont="1" applyBorder="1" applyAlignment="1">
      <alignment horizontal="center" vertical="center" wrapText="1"/>
    </xf>
    <xf numFmtId="0" fontId="9" fillId="11" borderId="1" xfId="0" applyFont="1" applyFill="1" applyBorder="1" applyAlignment="1">
      <alignment horizontal="center" vertical="center"/>
    </xf>
    <xf numFmtId="0" fontId="37" fillId="19" borderId="1" xfId="0" applyFont="1" applyFill="1" applyBorder="1" applyAlignment="1">
      <alignment horizontal="center" vertical="center"/>
    </xf>
    <xf numFmtId="0" fontId="9" fillId="24" borderId="1" xfId="0" applyFont="1" applyFill="1" applyBorder="1" applyAlignment="1">
      <alignment horizontal="center" vertical="center"/>
    </xf>
    <xf numFmtId="0" fontId="57" fillId="5" borderId="1" xfId="0" applyFont="1" applyFill="1" applyBorder="1" applyAlignment="1">
      <alignment horizontal="center" vertical="center"/>
    </xf>
    <xf numFmtId="0" fontId="37" fillId="10" borderId="1" xfId="0" applyFont="1" applyFill="1" applyBorder="1" applyAlignment="1">
      <alignment horizontal="center" vertical="center"/>
    </xf>
    <xf numFmtId="0" fontId="37" fillId="11" borderId="1" xfId="0" applyFont="1" applyFill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37" fillId="24" borderId="1" xfId="0" applyFont="1" applyFill="1" applyBorder="1" applyAlignment="1">
      <alignment horizontal="center" vertical="center"/>
    </xf>
    <xf numFmtId="0" fontId="36" fillId="32" borderId="1" xfId="0" applyFont="1" applyFill="1" applyBorder="1" applyAlignment="1">
      <alignment horizontal="center" vertical="center"/>
    </xf>
    <xf numFmtId="0" fontId="57" fillId="10" borderId="1" xfId="0" applyFont="1" applyFill="1" applyBorder="1" applyAlignment="1">
      <alignment horizontal="center" vertical="center"/>
    </xf>
    <xf numFmtId="0" fontId="60" fillId="21" borderId="1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 wrapText="1"/>
    </xf>
    <xf numFmtId="0" fontId="14" fillId="0" borderId="1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4" fillId="0" borderId="37" xfId="0" applyFont="1" applyBorder="1" applyAlignment="1">
      <alignment horizontal="center" vertical="center" wrapText="1"/>
    </xf>
    <xf numFmtId="0" fontId="14" fillId="0" borderId="42" xfId="0" applyFont="1" applyBorder="1" applyAlignment="1">
      <alignment horizontal="center" vertical="center" wrapText="1"/>
    </xf>
    <xf numFmtId="0" fontId="14" fillId="0" borderId="43" xfId="0" applyFont="1" applyBorder="1" applyAlignment="1">
      <alignment horizontal="center" vertical="center" wrapText="1"/>
    </xf>
  </cellXfs>
  <cellStyles count="8">
    <cellStyle name="Comma [0]" xfId="5" builtinId="6"/>
    <cellStyle name="Hyperlink" xfId="3" builtinId="8"/>
    <cellStyle name="Normal" xfId="0" builtinId="0"/>
    <cellStyle name="Normal 2" xfId="1" xr:uid="{96BDA17B-22B0-4F22-8DF6-5BC3945D9BA7}"/>
    <cellStyle name="Normal 3" xfId="2" xr:uid="{FE42CB32-9BD9-4916-BBB8-6ADE3C5312F1}"/>
    <cellStyle name="Normal 4" xfId="4" xr:uid="{8C71A462-1A54-406A-A086-1129F648FF5E}"/>
    <cellStyle name="Normal 5" xfId="7" xr:uid="{C361C315-9E9D-40F9-AC2C-561CBBAE9AFC}"/>
    <cellStyle name="Percent" xfId="6" builtinId="5"/>
  </cellStyles>
  <dxfs count="0"/>
  <tableStyles count="0" defaultTableStyle="TableStyleMedium2" defaultPivotStyle="PivotStyleLight16"/>
  <colors>
    <mruColors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sheetMetadata" Target="metadata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5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29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microsoft.com/office/2017/06/relationships/rdRichValueTypes" Target="richData/rdRichValueTyp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06/relationships/rdRichValueStructure" Target="richData/rdrichvaluestructure.xml"/><Relationship Id="rId28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microsoft.com/office/2017/06/relationships/rdRichValue" Target="richData/rdrichvalue.xml"/><Relationship Id="rId27" Type="http://schemas.openxmlformats.org/officeDocument/2006/relationships/customXml" Target="../customXml/item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42</xdr:col>
      <xdr:colOff>575235</xdr:colOff>
      <xdr:row>21</xdr:row>
      <xdr:rowOff>67236</xdr:rowOff>
    </xdr:from>
    <xdr:to>
      <xdr:col>42</xdr:col>
      <xdr:colOff>766482</xdr:colOff>
      <xdr:row>26</xdr:row>
      <xdr:rowOff>161367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3CA673A-DB4B-4155-896D-3D6E05B7678E}"/>
            </a:ext>
          </a:extLst>
        </xdr:cNvPr>
        <xdr:cNvSpPr txBox="1"/>
      </xdr:nvSpPr>
      <xdr:spPr>
        <a:xfrm>
          <a:off x="29721735" y="4074086"/>
          <a:ext cx="191247" cy="1046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42</xdr:col>
      <xdr:colOff>563282</xdr:colOff>
      <xdr:row>13</xdr:row>
      <xdr:rowOff>92636</xdr:rowOff>
    </xdr:from>
    <xdr:to>
      <xdr:col>42</xdr:col>
      <xdr:colOff>754529</xdr:colOff>
      <xdr:row>18</xdr:row>
      <xdr:rowOff>186766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E825A1E8-B4B4-406B-9A96-4E6F328B8E0D}"/>
            </a:ext>
          </a:extLst>
        </xdr:cNvPr>
        <xdr:cNvSpPr txBox="1"/>
      </xdr:nvSpPr>
      <xdr:spPr>
        <a:xfrm>
          <a:off x="29709782" y="2550086"/>
          <a:ext cx="191247" cy="1072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42</xdr:col>
      <xdr:colOff>581212</xdr:colOff>
      <xdr:row>4</xdr:row>
      <xdr:rowOff>58271</xdr:rowOff>
    </xdr:from>
    <xdr:to>
      <xdr:col>42</xdr:col>
      <xdr:colOff>754529</xdr:colOff>
      <xdr:row>10</xdr:row>
      <xdr:rowOff>194235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41813F1-E426-4D27-9E16-37B2BCDAA8F1}"/>
            </a:ext>
          </a:extLst>
        </xdr:cNvPr>
        <xdr:cNvSpPr txBox="1"/>
      </xdr:nvSpPr>
      <xdr:spPr>
        <a:xfrm>
          <a:off x="29727712" y="801221"/>
          <a:ext cx="173317" cy="1272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40</xdr:col>
      <xdr:colOff>500529</xdr:colOff>
      <xdr:row>12</xdr:row>
      <xdr:rowOff>52294</xdr:rowOff>
    </xdr:from>
    <xdr:to>
      <xdr:col>41</xdr:col>
      <xdr:colOff>44397</xdr:colOff>
      <xdr:row>13</xdr:row>
      <xdr:rowOff>13447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706C20F5-6117-44A9-BA68-C8BF8A900B8C}"/>
            </a:ext>
          </a:extLst>
        </xdr:cNvPr>
        <xdr:cNvSpPr/>
      </xdr:nvSpPr>
      <xdr:spPr>
        <a:xfrm>
          <a:off x="28338929" y="2319244"/>
          <a:ext cx="197918" cy="151653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503518</xdr:colOff>
      <xdr:row>19</xdr:row>
      <xdr:rowOff>17928</xdr:rowOff>
    </xdr:from>
    <xdr:to>
      <xdr:col>41</xdr:col>
      <xdr:colOff>47386</xdr:colOff>
      <xdr:row>19</xdr:row>
      <xdr:rowOff>195728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85CB731E-3B39-4B87-A3E2-0EDAAB12A7C6}"/>
            </a:ext>
          </a:extLst>
        </xdr:cNvPr>
        <xdr:cNvSpPr/>
      </xdr:nvSpPr>
      <xdr:spPr>
        <a:xfrm>
          <a:off x="28341918" y="3643778"/>
          <a:ext cx="197918" cy="1714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762309</xdr:colOff>
      <xdr:row>5</xdr:row>
      <xdr:rowOff>38533</xdr:rowOff>
    </xdr:from>
    <xdr:to>
      <xdr:col>40</xdr:col>
      <xdr:colOff>122671</xdr:colOff>
      <xdr:row>25</xdr:row>
      <xdr:rowOff>9958</xdr:rowOff>
    </xdr:to>
    <xdr:grpSp>
      <xdr:nvGrpSpPr>
        <xdr:cNvPr id="7" name="그룹 32">
          <a:extLst>
            <a:ext uri="{FF2B5EF4-FFF2-40B4-BE49-F238E27FC236}">
              <a16:creationId xmlns:a16="http://schemas.microsoft.com/office/drawing/2014/main" id="{6A57F3B0-3193-41F4-9FAD-7904ED0966B9}"/>
            </a:ext>
          </a:extLst>
        </xdr:cNvPr>
        <xdr:cNvGrpSpPr/>
      </xdr:nvGrpSpPr>
      <xdr:grpSpPr>
        <a:xfrm>
          <a:off x="27940309" y="1012200"/>
          <a:ext cx="175279" cy="4014258"/>
          <a:chOff x="1181554" y="3298479"/>
          <a:chExt cx="141654" cy="4317892"/>
        </a:xfrm>
      </xdr:grpSpPr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0601B5A7-4EB1-7638-D3E7-55AED258F4A8}"/>
              </a:ext>
            </a:extLst>
          </xdr:cNvPr>
          <xdr:cNvSpPr/>
        </xdr:nvSpPr>
        <xdr:spPr>
          <a:xfrm>
            <a:off x="1181554" y="35133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" name="Rectangle: Rounded Corners 8">
            <a:extLst>
              <a:ext uri="{FF2B5EF4-FFF2-40B4-BE49-F238E27FC236}">
                <a16:creationId xmlns:a16="http://schemas.microsoft.com/office/drawing/2014/main" id="{8837788C-60EF-5297-9167-C239323C214B}"/>
              </a:ext>
            </a:extLst>
          </xdr:cNvPr>
          <xdr:cNvSpPr/>
        </xdr:nvSpPr>
        <xdr:spPr>
          <a:xfrm>
            <a:off x="1181554" y="3948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" name="Rectangle: Rounded Corners 9">
            <a:extLst>
              <a:ext uri="{FF2B5EF4-FFF2-40B4-BE49-F238E27FC236}">
                <a16:creationId xmlns:a16="http://schemas.microsoft.com/office/drawing/2014/main" id="{F5E4F4BB-93CC-2903-3393-8A1E34D70A73}"/>
              </a:ext>
            </a:extLst>
          </xdr:cNvPr>
          <xdr:cNvSpPr/>
        </xdr:nvSpPr>
        <xdr:spPr>
          <a:xfrm>
            <a:off x="1181554" y="4357007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: Rounded Corners 10">
            <a:extLst>
              <a:ext uri="{FF2B5EF4-FFF2-40B4-BE49-F238E27FC236}">
                <a16:creationId xmlns:a16="http://schemas.microsoft.com/office/drawing/2014/main" id="{EA12AE59-0F21-EB15-5D05-0E539BB7BDE4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" name="Rectangle: Rounded Corners 11">
            <a:extLst>
              <a:ext uri="{FF2B5EF4-FFF2-40B4-BE49-F238E27FC236}">
                <a16:creationId xmlns:a16="http://schemas.microsoft.com/office/drawing/2014/main" id="{8C2F093E-2B84-5146-F27C-33F23FF4F2C5}"/>
              </a:ext>
            </a:extLst>
          </xdr:cNvPr>
          <xdr:cNvSpPr/>
        </xdr:nvSpPr>
        <xdr:spPr>
          <a:xfrm>
            <a:off x="1182462" y="482237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" name="Rectangle: Rounded Corners 12">
            <a:extLst>
              <a:ext uri="{FF2B5EF4-FFF2-40B4-BE49-F238E27FC236}">
                <a16:creationId xmlns:a16="http://schemas.microsoft.com/office/drawing/2014/main" id="{1A317C0D-8AFF-E791-5938-A7DABDA2684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" name="Rectangle: Rounded Corners 13">
            <a:extLst>
              <a:ext uri="{FF2B5EF4-FFF2-40B4-BE49-F238E27FC236}">
                <a16:creationId xmlns:a16="http://schemas.microsoft.com/office/drawing/2014/main" id="{E337C0EE-0349-BB72-6064-A3C09D1A6F8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161A101B-A1D3-9339-9655-CBEF0E98A3C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" name="Rectangle: Rounded Corners 15">
            <a:extLst>
              <a:ext uri="{FF2B5EF4-FFF2-40B4-BE49-F238E27FC236}">
                <a16:creationId xmlns:a16="http://schemas.microsoft.com/office/drawing/2014/main" id="{19083BE8-3B2A-11F4-B269-EA70A6F64A7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" name="Rectangle: Rounded Corners 16">
            <a:extLst>
              <a:ext uri="{FF2B5EF4-FFF2-40B4-BE49-F238E27FC236}">
                <a16:creationId xmlns:a16="http://schemas.microsoft.com/office/drawing/2014/main" id="{8D1D1274-5574-AADF-5394-4857C6DC8E8E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" name="Rectangle: Rounded Corners 5">
            <a:extLst>
              <a:ext uri="{FF2B5EF4-FFF2-40B4-BE49-F238E27FC236}">
                <a16:creationId xmlns:a16="http://schemas.microsoft.com/office/drawing/2014/main" id="{311DB2CA-6540-D836-08B0-58BB391B1EA5}"/>
              </a:ext>
            </a:extLst>
          </xdr:cNvPr>
          <xdr:cNvSpPr/>
        </xdr:nvSpPr>
        <xdr:spPr>
          <a:xfrm>
            <a:off x="1182462" y="5484480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42</xdr:col>
      <xdr:colOff>575235</xdr:colOff>
      <xdr:row>21</xdr:row>
      <xdr:rowOff>67236</xdr:rowOff>
    </xdr:from>
    <xdr:to>
      <xdr:col>42</xdr:col>
      <xdr:colOff>766482</xdr:colOff>
      <xdr:row>26</xdr:row>
      <xdr:rowOff>161367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96702F17-E458-47B4-9659-F7C24ED06015}"/>
            </a:ext>
          </a:extLst>
        </xdr:cNvPr>
        <xdr:cNvSpPr txBox="1"/>
      </xdr:nvSpPr>
      <xdr:spPr>
        <a:xfrm>
          <a:off x="29721735" y="4074086"/>
          <a:ext cx="191247" cy="1046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42</xdr:col>
      <xdr:colOff>563282</xdr:colOff>
      <xdr:row>13</xdr:row>
      <xdr:rowOff>92636</xdr:rowOff>
    </xdr:from>
    <xdr:to>
      <xdr:col>42</xdr:col>
      <xdr:colOff>754529</xdr:colOff>
      <xdr:row>18</xdr:row>
      <xdr:rowOff>186766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13C10789-7DCE-4CD9-9581-C8B3A99C759A}"/>
            </a:ext>
          </a:extLst>
        </xdr:cNvPr>
        <xdr:cNvSpPr txBox="1"/>
      </xdr:nvSpPr>
      <xdr:spPr>
        <a:xfrm>
          <a:off x="29709782" y="2550086"/>
          <a:ext cx="191247" cy="1072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42</xdr:col>
      <xdr:colOff>581212</xdr:colOff>
      <xdr:row>4</xdr:row>
      <xdr:rowOff>58271</xdr:rowOff>
    </xdr:from>
    <xdr:to>
      <xdr:col>42</xdr:col>
      <xdr:colOff>754529</xdr:colOff>
      <xdr:row>10</xdr:row>
      <xdr:rowOff>194235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B7EAB401-3433-4FB7-8EB7-86D80240DB2D}"/>
            </a:ext>
          </a:extLst>
        </xdr:cNvPr>
        <xdr:cNvSpPr txBox="1"/>
      </xdr:nvSpPr>
      <xdr:spPr>
        <a:xfrm>
          <a:off x="29727712" y="801221"/>
          <a:ext cx="173317" cy="1272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40</xdr:col>
      <xdr:colOff>500529</xdr:colOff>
      <xdr:row>12</xdr:row>
      <xdr:rowOff>52294</xdr:rowOff>
    </xdr:from>
    <xdr:to>
      <xdr:col>41</xdr:col>
      <xdr:colOff>44397</xdr:colOff>
      <xdr:row>13</xdr:row>
      <xdr:rowOff>13447</xdr:rowOff>
    </xdr:to>
    <xdr:sp macro="" textlink="">
      <xdr:nvSpPr>
        <xdr:cNvPr id="22" name="Rectangle: Rounded Corners 21">
          <a:extLst>
            <a:ext uri="{FF2B5EF4-FFF2-40B4-BE49-F238E27FC236}">
              <a16:creationId xmlns:a16="http://schemas.microsoft.com/office/drawing/2014/main" id="{B4C9289A-B1A7-439C-8D72-5A9626997BE5}"/>
            </a:ext>
          </a:extLst>
        </xdr:cNvPr>
        <xdr:cNvSpPr/>
      </xdr:nvSpPr>
      <xdr:spPr>
        <a:xfrm>
          <a:off x="28338929" y="2319244"/>
          <a:ext cx="197918" cy="151653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503518</xdr:colOff>
      <xdr:row>19</xdr:row>
      <xdr:rowOff>17928</xdr:rowOff>
    </xdr:from>
    <xdr:to>
      <xdr:col>41</xdr:col>
      <xdr:colOff>47386</xdr:colOff>
      <xdr:row>19</xdr:row>
      <xdr:rowOff>195728</xdr:rowOff>
    </xdr:to>
    <xdr:sp macro="" textlink="">
      <xdr:nvSpPr>
        <xdr:cNvPr id="23" name="Rectangle: Rounded Corners 22">
          <a:extLst>
            <a:ext uri="{FF2B5EF4-FFF2-40B4-BE49-F238E27FC236}">
              <a16:creationId xmlns:a16="http://schemas.microsoft.com/office/drawing/2014/main" id="{E4FCBE12-ADAF-4B0A-8E7B-09BDAA8D5538}"/>
            </a:ext>
          </a:extLst>
        </xdr:cNvPr>
        <xdr:cNvSpPr/>
      </xdr:nvSpPr>
      <xdr:spPr>
        <a:xfrm>
          <a:off x="28341918" y="3643778"/>
          <a:ext cx="197918" cy="1714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8247</xdr:colOff>
      <xdr:row>5</xdr:row>
      <xdr:rowOff>30596</xdr:rowOff>
    </xdr:from>
    <xdr:to>
      <xdr:col>43</xdr:col>
      <xdr:colOff>178234</xdr:colOff>
      <xdr:row>25</xdr:row>
      <xdr:rowOff>2021</xdr:rowOff>
    </xdr:to>
    <xdr:grpSp>
      <xdr:nvGrpSpPr>
        <xdr:cNvPr id="24" name="그룹 32">
          <a:extLst>
            <a:ext uri="{FF2B5EF4-FFF2-40B4-BE49-F238E27FC236}">
              <a16:creationId xmlns:a16="http://schemas.microsoft.com/office/drawing/2014/main" id="{760B2440-6C56-421D-9F08-CF6231B1DB66}"/>
            </a:ext>
          </a:extLst>
        </xdr:cNvPr>
        <xdr:cNvGrpSpPr/>
      </xdr:nvGrpSpPr>
      <xdr:grpSpPr>
        <a:xfrm>
          <a:off x="30128414" y="1004263"/>
          <a:ext cx="169987" cy="4014258"/>
          <a:chOff x="1181554" y="3298479"/>
          <a:chExt cx="141654" cy="4317892"/>
        </a:xfrm>
      </xdr:grpSpPr>
      <xdr:sp macro="" textlink="">
        <xdr:nvSpPr>
          <xdr:cNvPr id="25" name="Rectangle: Rounded Corners 24">
            <a:extLst>
              <a:ext uri="{FF2B5EF4-FFF2-40B4-BE49-F238E27FC236}">
                <a16:creationId xmlns:a16="http://schemas.microsoft.com/office/drawing/2014/main" id="{0A811A86-1834-4533-5500-1337FACE051E}"/>
              </a:ext>
            </a:extLst>
          </xdr:cNvPr>
          <xdr:cNvSpPr/>
        </xdr:nvSpPr>
        <xdr:spPr>
          <a:xfrm>
            <a:off x="1181554" y="35133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" name="Rectangle: Rounded Corners 25">
            <a:extLst>
              <a:ext uri="{FF2B5EF4-FFF2-40B4-BE49-F238E27FC236}">
                <a16:creationId xmlns:a16="http://schemas.microsoft.com/office/drawing/2014/main" id="{BB2E4864-0919-90C4-41D3-10B9FA23A78D}"/>
              </a:ext>
            </a:extLst>
          </xdr:cNvPr>
          <xdr:cNvSpPr/>
        </xdr:nvSpPr>
        <xdr:spPr>
          <a:xfrm>
            <a:off x="1181554" y="3948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" name="Rectangle: Rounded Corners 26">
            <a:extLst>
              <a:ext uri="{FF2B5EF4-FFF2-40B4-BE49-F238E27FC236}">
                <a16:creationId xmlns:a16="http://schemas.microsoft.com/office/drawing/2014/main" id="{51E3EDCB-C735-80F7-3968-732D424A0DC7}"/>
              </a:ext>
            </a:extLst>
          </xdr:cNvPr>
          <xdr:cNvSpPr/>
        </xdr:nvSpPr>
        <xdr:spPr>
          <a:xfrm>
            <a:off x="1181554" y="4357007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" name="Rectangle: Rounded Corners 27">
            <a:extLst>
              <a:ext uri="{FF2B5EF4-FFF2-40B4-BE49-F238E27FC236}">
                <a16:creationId xmlns:a16="http://schemas.microsoft.com/office/drawing/2014/main" id="{31B8D77A-6E18-B36F-C354-468421B5AFA1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" name="Rectangle: Rounded Corners 28">
            <a:extLst>
              <a:ext uri="{FF2B5EF4-FFF2-40B4-BE49-F238E27FC236}">
                <a16:creationId xmlns:a16="http://schemas.microsoft.com/office/drawing/2014/main" id="{561ACD6E-24F1-9D71-F60D-03FBDF742E39}"/>
              </a:ext>
            </a:extLst>
          </xdr:cNvPr>
          <xdr:cNvSpPr/>
        </xdr:nvSpPr>
        <xdr:spPr>
          <a:xfrm>
            <a:off x="1182462" y="482237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" name="Rectangle: Rounded Corners 29">
            <a:extLst>
              <a:ext uri="{FF2B5EF4-FFF2-40B4-BE49-F238E27FC236}">
                <a16:creationId xmlns:a16="http://schemas.microsoft.com/office/drawing/2014/main" id="{9965D4F9-A54F-2CB2-0100-CB147A65E7E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" name="Rectangle: Rounded Corners 30">
            <a:extLst>
              <a:ext uri="{FF2B5EF4-FFF2-40B4-BE49-F238E27FC236}">
                <a16:creationId xmlns:a16="http://schemas.microsoft.com/office/drawing/2014/main" id="{CEFA20D3-BD91-EDB7-163B-1E17AF73B4F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" name="Rectangle: Rounded Corners 31">
            <a:extLst>
              <a:ext uri="{FF2B5EF4-FFF2-40B4-BE49-F238E27FC236}">
                <a16:creationId xmlns:a16="http://schemas.microsoft.com/office/drawing/2014/main" id="{1DE53401-EBB4-5F7C-671C-562CF8E76A7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" name="Rectangle: Rounded Corners 32">
            <a:extLst>
              <a:ext uri="{FF2B5EF4-FFF2-40B4-BE49-F238E27FC236}">
                <a16:creationId xmlns:a16="http://schemas.microsoft.com/office/drawing/2014/main" id="{451B97D1-5FDF-CA80-D9CD-03197B9F7E7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" name="Rectangle: Rounded Corners 33">
            <a:extLst>
              <a:ext uri="{FF2B5EF4-FFF2-40B4-BE49-F238E27FC236}">
                <a16:creationId xmlns:a16="http://schemas.microsoft.com/office/drawing/2014/main" id="{DBE3DE12-9F52-A563-92C4-7EA506B0791E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" name="Rectangle: Rounded Corners 5">
            <a:extLst>
              <a:ext uri="{FF2B5EF4-FFF2-40B4-BE49-F238E27FC236}">
                <a16:creationId xmlns:a16="http://schemas.microsoft.com/office/drawing/2014/main" id="{65EBDEF1-1B7A-4E0B-9FBB-73236E54C20F}"/>
              </a:ext>
            </a:extLst>
          </xdr:cNvPr>
          <xdr:cNvSpPr/>
        </xdr:nvSpPr>
        <xdr:spPr>
          <a:xfrm>
            <a:off x="1182462" y="5484480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42</xdr:col>
      <xdr:colOff>575235</xdr:colOff>
      <xdr:row>21</xdr:row>
      <xdr:rowOff>67236</xdr:rowOff>
    </xdr:from>
    <xdr:to>
      <xdr:col>42</xdr:col>
      <xdr:colOff>766482</xdr:colOff>
      <xdr:row>26</xdr:row>
      <xdr:rowOff>161367</xdr:rowOff>
    </xdr:to>
    <xdr:sp macro="" textlink="">
      <xdr:nvSpPr>
        <xdr:cNvPr id="36" name="TextBox 35">
          <a:extLst>
            <a:ext uri="{FF2B5EF4-FFF2-40B4-BE49-F238E27FC236}">
              <a16:creationId xmlns:a16="http://schemas.microsoft.com/office/drawing/2014/main" id="{9FB9FF0B-ABFC-483E-A844-60C4D537EE4E}"/>
            </a:ext>
          </a:extLst>
        </xdr:cNvPr>
        <xdr:cNvSpPr txBox="1"/>
      </xdr:nvSpPr>
      <xdr:spPr>
        <a:xfrm>
          <a:off x="29721735" y="4074086"/>
          <a:ext cx="191247" cy="1046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42</xdr:col>
      <xdr:colOff>563282</xdr:colOff>
      <xdr:row>13</xdr:row>
      <xdr:rowOff>92636</xdr:rowOff>
    </xdr:from>
    <xdr:to>
      <xdr:col>42</xdr:col>
      <xdr:colOff>754529</xdr:colOff>
      <xdr:row>18</xdr:row>
      <xdr:rowOff>186766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FC4F0289-B96F-4790-BC3A-48068D883ED8}"/>
            </a:ext>
          </a:extLst>
        </xdr:cNvPr>
        <xdr:cNvSpPr txBox="1"/>
      </xdr:nvSpPr>
      <xdr:spPr>
        <a:xfrm>
          <a:off x="29709782" y="2550086"/>
          <a:ext cx="191247" cy="1072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42</xdr:col>
      <xdr:colOff>581212</xdr:colOff>
      <xdr:row>4</xdr:row>
      <xdr:rowOff>58271</xdr:rowOff>
    </xdr:from>
    <xdr:to>
      <xdr:col>42</xdr:col>
      <xdr:colOff>754529</xdr:colOff>
      <xdr:row>10</xdr:row>
      <xdr:rowOff>194235</xdr:rowOff>
    </xdr:to>
    <xdr:sp macro="" textlink="">
      <xdr:nvSpPr>
        <xdr:cNvPr id="38" name="TextBox 37">
          <a:extLst>
            <a:ext uri="{FF2B5EF4-FFF2-40B4-BE49-F238E27FC236}">
              <a16:creationId xmlns:a16="http://schemas.microsoft.com/office/drawing/2014/main" id="{FEB273A6-7D39-4BA7-B661-281967C500B4}"/>
            </a:ext>
          </a:extLst>
        </xdr:cNvPr>
        <xdr:cNvSpPr txBox="1"/>
      </xdr:nvSpPr>
      <xdr:spPr>
        <a:xfrm>
          <a:off x="29727712" y="801221"/>
          <a:ext cx="173317" cy="1272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40</xdr:col>
      <xdr:colOff>500529</xdr:colOff>
      <xdr:row>12</xdr:row>
      <xdr:rowOff>52294</xdr:rowOff>
    </xdr:from>
    <xdr:to>
      <xdr:col>41</xdr:col>
      <xdr:colOff>44397</xdr:colOff>
      <xdr:row>13</xdr:row>
      <xdr:rowOff>13447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BD32C9BB-4CD1-4000-A2EA-656DE1C42594}"/>
            </a:ext>
          </a:extLst>
        </xdr:cNvPr>
        <xdr:cNvSpPr/>
      </xdr:nvSpPr>
      <xdr:spPr>
        <a:xfrm>
          <a:off x="28338929" y="2319244"/>
          <a:ext cx="197918" cy="151653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503518</xdr:colOff>
      <xdr:row>19</xdr:row>
      <xdr:rowOff>17928</xdr:rowOff>
    </xdr:from>
    <xdr:to>
      <xdr:col>41</xdr:col>
      <xdr:colOff>47386</xdr:colOff>
      <xdr:row>19</xdr:row>
      <xdr:rowOff>195728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id="{4ADCF0E3-FFA0-432D-A440-DFD647720DAF}"/>
            </a:ext>
          </a:extLst>
        </xdr:cNvPr>
        <xdr:cNvSpPr/>
      </xdr:nvSpPr>
      <xdr:spPr>
        <a:xfrm>
          <a:off x="28341918" y="3643778"/>
          <a:ext cx="197918" cy="1714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8247</xdr:colOff>
      <xdr:row>5</xdr:row>
      <xdr:rowOff>30596</xdr:rowOff>
    </xdr:from>
    <xdr:to>
      <xdr:col>43</xdr:col>
      <xdr:colOff>178234</xdr:colOff>
      <xdr:row>25</xdr:row>
      <xdr:rowOff>2021</xdr:rowOff>
    </xdr:to>
    <xdr:grpSp>
      <xdr:nvGrpSpPr>
        <xdr:cNvPr id="41" name="그룹 32">
          <a:extLst>
            <a:ext uri="{FF2B5EF4-FFF2-40B4-BE49-F238E27FC236}">
              <a16:creationId xmlns:a16="http://schemas.microsoft.com/office/drawing/2014/main" id="{9C08E2D5-14AA-4575-B4A6-2E5E4D91D99F}"/>
            </a:ext>
          </a:extLst>
        </xdr:cNvPr>
        <xdr:cNvGrpSpPr/>
      </xdr:nvGrpSpPr>
      <xdr:grpSpPr>
        <a:xfrm>
          <a:off x="30128414" y="1004263"/>
          <a:ext cx="169987" cy="4014258"/>
          <a:chOff x="1181554" y="3298479"/>
          <a:chExt cx="141654" cy="4317892"/>
        </a:xfrm>
      </xdr:grpSpPr>
      <xdr:sp macro="" textlink="">
        <xdr:nvSpPr>
          <xdr:cNvPr id="42" name="Rectangle: Rounded Corners 41">
            <a:extLst>
              <a:ext uri="{FF2B5EF4-FFF2-40B4-BE49-F238E27FC236}">
                <a16:creationId xmlns:a16="http://schemas.microsoft.com/office/drawing/2014/main" id="{D86D324B-D15C-9492-3967-D70D05F32CE7}"/>
              </a:ext>
            </a:extLst>
          </xdr:cNvPr>
          <xdr:cNvSpPr/>
        </xdr:nvSpPr>
        <xdr:spPr>
          <a:xfrm>
            <a:off x="1181554" y="35133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" name="Rectangle: Rounded Corners 42">
            <a:extLst>
              <a:ext uri="{FF2B5EF4-FFF2-40B4-BE49-F238E27FC236}">
                <a16:creationId xmlns:a16="http://schemas.microsoft.com/office/drawing/2014/main" id="{E8403842-8A27-F0EB-3762-59F29378A309}"/>
              </a:ext>
            </a:extLst>
          </xdr:cNvPr>
          <xdr:cNvSpPr/>
        </xdr:nvSpPr>
        <xdr:spPr>
          <a:xfrm>
            <a:off x="1181554" y="3948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0CCA5670-10D0-0F2B-AA78-C57C277914F0}"/>
              </a:ext>
            </a:extLst>
          </xdr:cNvPr>
          <xdr:cNvSpPr/>
        </xdr:nvSpPr>
        <xdr:spPr>
          <a:xfrm>
            <a:off x="1181554" y="4357007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" name="Rectangle: Rounded Corners 44">
            <a:extLst>
              <a:ext uri="{FF2B5EF4-FFF2-40B4-BE49-F238E27FC236}">
                <a16:creationId xmlns:a16="http://schemas.microsoft.com/office/drawing/2014/main" id="{5A65AB0E-F886-70F5-F143-F41089D73A4A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" name="Rectangle: Rounded Corners 45">
            <a:extLst>
              <a:ext uri="{FF2B5EF4-FFF2-40B4-BE49-F238E27FC236}">
                <a16:creationId xmlns:a16="http://schemas.microsoft.com/office/drawing/2014/main" id="{F5CA5B42-A0D8-C17D-FA79-EC27A4F589F4}"/>
              </a:ext>
            </a:extLst>
          </xdr:cNvPr>
          <xdr:cNvSpPr/>
        </xdr:nvSpPr>
        <xdr:spPr>
          <a:xfrm>
            <a:off x="1182462" y="482237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" name="Rectangle: Rounded Corners 46">
            <a:extLst>
              <a:ext uri="{FF2B5EF4-FFF2-40B4-BE49-F238E27FC236}">
                <a16:creationId xmlns:a16="http://schemas.microsoft.com/office/drawing/2014/main" id="{9E4EB47B-8C79-F119-88EC-EBDDE27B4F4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" name="Rectangle: Rounded Corners 47">
            <a:extLst>
              <a:ext uri="{FF2B5EF4-FFF2-40B4-BE49-F238E27FC236}">
                <a16:creationId xmlns:a16="http://schemas.microsoft.com/office/drawing/2014/main" id="{7ED9DE73-BABC-01E1-D7B0-AE1BFED999C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" name="Rectangle: Rounded Corners 48">
            <a:extLst>
              <a:ext uri="{FF2B5EF4-FFF2-40B4-BE49-F238E27FC236}">
                <a16:creationId xmlns:a16="http://schemas.microsoft.com/office/drawing/2014/main" id="{F2F1DAE2-2DEA-1DF1-085E-0839198EE52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" name="Rectangle: Rounded Corners 49">
            <a:extLst>
              <a:ext uri="{FF2B5EF4-FFF2-40B4-BE49-F238E27FC236}">
                <a16:creationId xmlns:a16="http://schemas.microsoft.com/office/drawing/2014/main" id="{EBDEE89F-DAC3-782F-5A50-B7207087E176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" name="Rectangle: Rounded Corners 50">
            <a:extLst>
              <a:ext uri="{FF2B5EF4-FFF2-40B4-BE49-F238E27FC236}">
                <a16:creationId xmlns:a16="http://schemas.microsoft.com/office/drawing/2014/main" id="{B7912AC9-452C-AC8E-9B27-F6B71BA73A4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" name="Rectangle: Rounded Corners 5">
            <a:extLst>
              <a:ext uri="{FF2B5EF4-FFF2-40B4-BE49-F238E27FC236}">
                <a16:creationId xmlns:a16="http://schemas.microsoft.com/office/drawing/2014/main" id="{48DE9DF6-9AE9-51E2-BEF9-AB245756AC3A}"/>
              </a:ext>
            </a:extLst>
          </xdr:cNvPr>
          <xdr:cNvSpPr/>
        </xdr:nvSpPr>
        <xdr:spPr>
          <a:xfrm>
            <a:off x="1182462" y="5484480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42</xdr:col>
      <xdr:colOff>575235</xdr:colOff>
      <xdr:row>21</xdr:row>
      <xdr:rowOff>67236</xdr:rowOff>
    </xdr:from>
    <xdr:to>
      <xdr:col>42</xdr:col>
      <xdr:colOff>766482</xdr:colOff>
      <xdr:row>26</xdr:row>
      <xdr:rowOff>161367</xdr:rowOff>
    </xdr:to>
    <xdr:sp macro="" textlink="">
      <xdr:nvSpPr>
        <xdr:cNvPr id="53" name="TextBox 52">
          <a:extLst>
            <a:ext uri="{FF2B5EF4-FFF2-40B4-BE49-F238E27FC236}">
              <a16:creationId xmlns:a16="http://schemas.microsoft.com/office/drawing/2014/main" id="{BFA7E911-E452-45B4-B0B4-CB2D2F264602}"/>
            </a:ext>
          </a:extLst>
        </xdr:cNvPr>
        <xdr:cNvSpPr txBox="1"/>
      </xdr:nvSpPr>
      <xdr:spPr>
        <a:xfrm>
          <a:off x="29721735" y="4074086"/>
          <a:ext cx="191247" cy="1046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42</xdr:col>
      <xdr:colOff>563282</xdr:colOff>
      <xdr:row>13</xdr:row>
      <xdr:rowOff>92636</xdr:rowOff>
    </xdr:from>
    <xdr:to>
      <xdr:col>42</xdr:col>
      <xdr:colOff>754529</xdr:colOff>
      <xdr:row>18</xdr:row>
      <xdr:rowOff>186766</xdr:rowOff>
    </xdr:to>
    <xdr:sp macro="" textlink="">
      <xdr:nvSpPr>
        <xdr:cNvPr id="54" name="TextBox 53">
          <a:extLst>
            <a:ext uri="{FF2B5EF4-FFF2-40B4-BE49-F238E27FC236}">
              <a16:creationId xmlns:a16="http://schemas.microsoft.com/office/drawing/2014/main" id="{109B33A1-D4D6-4551-BE6A-F1A693BE2807}"/>
            </a:ext>
          </a:extLst>
        </xdr:cNvPr>
        <xdr:cNvSpPr txBox="1"/>
      </xdr:nvSpPr>
      <xdr:spPr>
        <a:xfrm>
          <a:off x="29709782" y="2550086"/>
          <a:ext cx="191247" cy="1072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42</xdr:col>
      <xdr:colOff>581212</xdr:colOff>
      <xdr:row>4</xdr:row>
      <xdr:rowOff>58271</xdr:rowOff>
    </xdr:from>
    <xdr:to>
      <xdr:col>42</xdr:col>
      <xdr:colOff>754529</xdr:colOff>
      <xdr:row>10</xdr:row>
      <xdr:rowOff>194235</xdr:rowOff>
    </xdr:to>
    <xdr:sp macro="" textlink="">
      <xdr:nvSpPr>
        <xdr:cNvPr id="55" name="TextBox 54">
          <a:extLst>
            <a:ext uri="{FF2B5EF4-FFF2-40B4-BE49-F238E27FC236}">
              <a16:creationId xmlns:a16="http://schemas.microsoft.com/office/drawing/2014/main" id="{22104188-EBEC-4AFB-B630-3D7F82E82308}"/>
            </a:ext>
          </a:extLst>
        </xdr:cNvPr>
        <xdr:cNvSpPr txBox="1"/>
      </xdr:nvSpPr>
      <xdr:spPr>
        <a:xfrm>
          <a:off x="29727712" y="801221"/>
          <a:ext cx="173317" cy="1272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40</xdr:col>
      <xdr:colOff>500529</xdr:colOff>
      <xdr:row>12</xdr:row>
      <xdr:rowOff>52294</xdr:rowOff>
    </xdr:from>
    <xdr:to>
      <xdr:col>41</xdr:col>
      <xdr:colOff>44397</xdr:colOff>
      <xdr:row>13</xdr:row>
      <xdr:rowOff>13447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id="{488E1DBF-442C-4A10-80B6-25B5E3E191DA}"/>
            </a:ext>
          </a:extLst>
        </xdr:cNvPr>
        <xdr:cNvSpPr/>
      </xdr:nvSpPr>
      <xdr:spPr>
        <a:xfrm>
          <a:off x="28338929" y="2319244"/>
          <a:ext cx="197918" cy="151653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40</xdr:col>
      <xdr:colOff>503518</xdr:colOff>
      <xdr:row>19</xdr:row>
      <xdr:rowOff>17928</xdr:rowOff>
    </xdr:from>
    <xdr:to>
      <xdr:col>41</xdr:col>
      <xdr:colOff>47386</xdr:colOff>
      <xdr:row>19</xdr:row>
      <xdr:rowOff>195728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id="{373294B5-9857-4FC1-A0A2-D8A29691CF00}"/>
            </a:ext>
          </a:extLst>
        </xdr:cNvPr>
        <xdr:cNvSpPr/>
      </xdr:nvSpPr>
      <xdr:spPr>
        <a:xfrm>
          <a:off x="28341918" y="3643778"/>
          <a:ext cx="197918" cy="1714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43</xdr:col>
      <xdr:colOff>8247</xdr:colOff>
      <xdr:row>5</xdr:row>
      <xdr:rowOff>30596</xdr:rowOff>
    </xdr:from>
    <xdr:to>
      <xdr:col>43</xdr:col>
      <xdr:colOff>178234</xdr:colOff>
      <xdr:row>25</xdr:row>
      <xdr:rowOff>2021</xdr:rowOff>
    </xdr:to>
    <xdr:grpSp>
      <xdr:nvGrpSpPr>
        <xdr:cNvPr id="58" name="그룹 32">
          <a:extLst>
            <a:ext uri="{FF2B5EF4-FFF2-40B4-BE49-F238E27FC236}">
              <a16:creationId xmlns:a16="http://schemas.microsoft.com/office/drawing/2014/main" id="{511CB13C-1884-41CB-B51F-F9F25F79338E}"/>
            </a:ext>
          </a:extLst>
        </xdr:cNvPr>
        <xdr:cNvGrpSpPr/>
      </xdr:nvGrpSpPr>
      <xdr:grpSpPr>
        <a:xfrm>
          <a:off x="30128414" y="1004263"/>
          <a:ext cx="169987" cy="4014258"/>
          <a:chOff x="1181554" y="3298479"/>
          <a:chExt cx="141654" cy="4317892"/>
        </a:xfrm>
      </xdr:grpSpPr>
      <xdr:sp macro="" textlink="">
        <xdr:nvSpPr>
          <xdr:cNvPr id="59" name="Rectangle: Rounded Corners 58">
            <a:extLst>
              <a:ext uri="{FF2B5EF4-FFF2-40B4-BE49-F238E27FC236}">
                <a16:creationId xmlns:a16="http://schemas.microsoft.com/office/drawing/2014/main" id="{C816EBCA-4F99-7C25-EB98-E9DDA02DD3A6}"/>
              </a:ext>
            </a:extLst>
          </xdr:cNvPr>
          <xdr:cNvSpPr/>
        </xdr:nvSpPr>
        <xdr:spPr>
          <a:xfrm>
            <a:off x="1181554" y="35133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" name="Rectangle: Rounded Corners 59">
            <a:extLst>
              <a:ext uri="{FF2B5EF4-FFF2-40B4-BE49-F238E27FC236}">
                <a16:creationId xmlns:a16="http://schemas.microsoft.com/office/drawing/2014/main" id="{72D3370A-0AD9-B1D7-4CF5-FA12FA5E8EE7}"/>
              </a:ext>
            </a:extLst>
          </xdr:cNvPr>
          <xdr:cNvSpPr/>
        </xdr:nvSpPr>
        <xdr:spPr>
          <a:xfrm>
            <a:off x="1181554" y="3948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6" name="Rectangle: Rounded Corners 125">
            <a:extLst>
              <a:ext uri="{FF2B5EF4-FFF2-40B4-BE49-F238E27FC236}">
                <a16:creationId xmlns:a16="http://schemas.microsoft.com/office/drawing/2014/main" id="{90EF1959-0756-2DB8-9920-60FBA78CBCBA}"/>
              </a:ext>
            </a:extLst>
          </xdr:cNvPr>
          <xdr:cNvSpPr/>
        </xdr:nvSpPr>
        <xdr:spPr>
          <a:xfrm>
            <a:off x="1181554" y="4357007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7" name="Rectangle: Rounded Corners 126">
            <a:extLst>
              <a:ext uri="{FF2B5EF4-FFF2-40B4-BE49-F238E27FC236}">
                <a16:creationId xmlns:a16="http://schemas.microsoft.com/office/drawing/2014/main" id="{BC3E9C1B-C3B0-D980-E4C7-C9E2B76FD1F4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8" name="Rectangle: Rounded Corners 127">
            <a:extLst>
              <a:ext uri="{FF2B5EF4-FFF2-40B4-BE49-F238E27FC236}">
                <a16:creationId xmlns:a16="http://schemas.microsoft.com/office/drawing/2014/main" id="{0FC1D095-54C3-043D-50CF-A8DAFBFFBA25}"/>
              </a:ext>
            </a:extLst>
          </xdr:cNvPr>
          <xdr:cNvSpPr/>
        </xdr:nvSpPr>
        <xdr:spPr>
          <a:xfrm>
            <a:off x="1182462" y="482237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9" name="Rectangle: Rounded Corners 128">
            <a:extLst>
              <a:ext uri="{FF2B5EF4-FFF2-40B4-BE49-F238E27FC236}">
                <a16:creationId xmlns:a16="http://schemas.microsoft.com/office/drawing/2014/main" id="{6214B2FC-1D36-5B92-B665-4C7BEA51F74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0" name="Rectangle: Rounded Corners 129">
            <a:extLst>
              <a:ext uri="{FF2B5EF4-FFF2-40B4-BE49-F238E27FC236}">
                <a16:creationId xmlns:a16="http://schemas.microsoft.com/office/drawing/2014/main" id="{0A0D6F0B-5C07-A6F3-7DC5-107CCC8E7ED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1" name="Rectangle: Rounded Corners 130">
            <a:extLst>
              <a:ext uri="{FF2B5EF4-FFF2-40B4-BE49-F238E27FC236}">
                <a16:creationId xmlns:a16="http://schemas.microsoft.com/office/drawing/2014/main" id="{C0A4E04B-522C-6F35-4EEE-66254E49A6D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2" name="Rectangle: Rounded Corners 131">
            <a:extLst>
              <a:ext uri="{FF2B5EF4-FFF2-40B4-BE49-F238E27FC236}">
                <a16:creationId xmlns:a16="http://schemas.microsoft.com/office/drawing/2014/main" id="{60EA9705-E9D6-190E-B3C2-0A8DB416315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3" name="Rectangle: Rounded Corners 132">
            <a:extLst>
              <a:ext uri="{FF2B5EF4-FFF2-40B4-BE49-F238E27FC236}">
                <a16:creationId xmlns:a16="http://schemas.microsoft.com/office/drawing/2014/main" id="{A9644C48-A089-6CB3-04B1-EBE2F6E1413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4" name="Rectangle: Rounded Corners 5">
            <a:extLst>
              <a:ext uri="{FF2B5EF4-FFF2-40B4-BE49-F238E27FC236}">
                <a16:creationId xmlns:a16="http://schemas.microsoft.com/office/drawing/2014/main" id="{ABE2CB75-BCE4-D7D2-6FBF-FD085EB2C2CA}"/>
              </a:ext>
            </a:extLst>
          </xdr:cNvPr>
          <xdr:cNvSpPr/>
        </xdr:nvSpPr>
        <xdr:spPr>
          <a:xfrm>
            <a:off x="1182462" y="5484480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491648</xdr:colOff>
      <xdr:row>1</xdr:row>
      <xdr:rowOff>141438</xdr:rowOff>
    </xdr:from>
    <xdr:to>
      <xdr:col>5</xdr:col>
      <xdr:colOff>2202221</xdr:colOff>
      <xdr:row>7</xdr:row>
      <xdr:rowOff>126337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25CFE5-4EA1-47E7-BC35-6A4E356633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310535" y="-524549"/>
          <a:ext cx="1283474" cy="3034548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399143</xdr:colOff>
      <xdr:row>5</xdr:row>
      <xdr:rowOff>27214</xdr:rowOff>
    </xdr:from>
    <xdr:to>
      <xdr:col>34</xdr:col>
      <xdr:colOff>590390</xdr:colOff>
      <xdr:row>10</xdr:row>
      <xdr:rowOff>116008</xdr:rowOff>
    </xdr:to>
    <xdr:sp macro="" textlink="">
      <xdr:nvSpPr>
        <xdr:cNvPr id="298" name="TextBox 297">
          <a:extLst>
            <a:ext uri="{FF2B5EF4-FFF2-40B4-BE49-F238E27FC236}">
              <a16:creationId xmlns:a16="http://schemas.microsoft.com/office/drawing/2014/main" id="{F3FD9326-2D13-4D95-8EED-E037FC2BF471}"/>
            </a:ext>
          </a:extLst>
        </xdr:cNvPr>
        <xdr:cNvSpPr txBox="1"/>
      </xdr:nvSpPr>
      <xdr:spPr>
        <a:xfrm>
          <a:off x="24008443" y="947964"/>
          <a:ext cx="191247" cy="1009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415472</xdr:colOff>
      <xdr:row>13</xdr:row>
      <xdr:rowOff>61685</xdr:rowOff>
    </xdr:from>
    <xdr:to>
      <xdr:col>34</xdr:col>
      <xdr:colOff>606719</xdr:colOff>
      <xdr:row>18</xdr:row>
      <xdr:rowOff>150480</xdr:rowOff>
    </xdr:to>
    <xdr:sp macro="" textlink="">
      <xdr:nvSpPr>
        <xdr:cNvPr id="299" name="TextBox 298">
          <a:extLst>
            <a:ext uri="{FF2B5EF4-FFF2-40B4-BE49-F238E27FC236}">
              <a16:creationId xmlns:a16="http://schemas.microsoft.com/office/drawing/2014/main" id="{6123FE06-A386-48C9-A7E9-8A69F8F242A8}"/>
            </a:ext>
          </a:extLst>
        </xdr:cNvPr>
        <xdr:cNvSpPr txBox="1"/>
      </xdr:nvSpPr>
      <xdr:spPr>
        <a:xfrm>
          <a:off x="24024772" y="245563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422730</xdr:colOff>
      <xdr:row>21</xdr:row>
      <xdr:rowOff>81643</xdr:rowOff>
    </xdr:from>
    <xdr:to>
      <xdr:col>34</xdr:col>
      <xdr:colOff>598716</xdr:colOff>
      <xdr:row>27</xdr:row>
      <xdr:rowOff>166808</xdr:rowOff>
    </xdr:to>
    <xdr:sp macro="" textlink="">
      <xdr:nvSpPr>
        <xdr:cNvPr id="300" name="TextBox 299">
          <a:extLst>
            <a:ext uri="{FF2B5EF4-FFF2-40B4-BE49-F238E27FC236}">
              <a16:creationId xmlns:a16="http://schemas.microsoft.com/office/drawing/2014/main" id="{DC48A29B-F8F2-44A6-A785-BD07920FBC2E}"/>
            </a:ext>
          </a:extLst>
        </xdr:cNvPr>
        <xdr:cNvSpPr txBox="1"/>
      </xdr:nvSpPr>
      <xdr:spPr>
        <a:xfrm>
          <a:off x="24032030" y="3948793"/>
          <a:ext cx="175986" cy="1190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35</xdr:col>
      <xdr:colOff>22411</xdr:colOff>
      <xdr:row>14</xdr:row>
      <xdr:rowOff>44822</xdr:rowOff>
    </xdr:from>
    <xdr:to>
      <xdr:col>35</xdr:col>
      <xdr:colOff>168060</xdr:colOff>
      <xdr:row>14</xdr:row>
      <xdr:rowOff>210514</xdr:rowOff>
    </xdr:to>
    <xdr:sp macro="" textlink="">
      <xdr:nvSpPr>
        <xdr:cNvPr id="301" name="Rectangle: Rounded Corners 6">
          <a:extLst>
            <a:ext uri="{FF2B5EF4-FFF2-40B4-BE49-F238E27FC236}">
              <a16:creationId xmlns:a16="http://schemas.microsoft.com/office/drawing/2014/main" id="{B0F3E771-4379-4C34-8EC8-C2D65052B8A6}"/>
            </a:ext>
          </a:extLst>
        </xdr:cNvPr>
        <xdr:cNvSpPr/>
      </xdr:nvSpPr>
      <xdr:spPr>
        <a:xfrm>
          <a:off x="24438161" y="2622922"/>
          <a:ext cx="145649" cy="14029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503465</xdr:colOff>
      <xdr:row>4</xdr:row>
      <xdr:rowOff>27213</xdr:rowOff>
    </xdr:from>
    <xdr:to>
      <xdr:col>2</xdr:col>
      <xdr:colOff>646701</xdr:colOff>
      <xdr:row>24</xdr:row>
      <xdr:rowOff>183003</xdr:rowOff>
    </xdr:to>
    <xdr:grpSp>
      <xdr:nvGrpSpPr>
        <xdr:cNvPr id="302" name="그룹 24">
          <a:extLst>
            <a:ext uri="{FF2B5EF4-FFF2-40B4-BE49-F238E27FC236}">
              <a16:creationId xmlns:a16="http://schemas.microsoft.com/office/drawing/2014/main" id="{6A866AA4-1400-486B-B122-61825119D5AF}"/>
            </a:ext>
          </a:extLst>
        </xdr:cNvPr>
        <xdr:cNvGrpSpPr>
          <a:grpSpLocks noChangeAspect="1"/>
        </xdr:cNvGrpSpPr>
      </xdr:nvGrpSpPr>
      <xdr:grpSpPr>
        <a:xfrm>
          <a:off x="1825759" y="789213"/>
          <a:ext cx="143236" cy="3965790"/>
          <a:chOff x="1181551" y="3090947"/>
          <a:chExt cx="141657" cy="4525424"/>
        </a:xfrm>
      </xdr:grpSpPr>
      <xdr:sp macro="" textlink="">
        <xdr:nvSpPr>
          <xdr:cNvPr id="303" name="Rectangle: Rounded Corners 1">
            <a:extLst>
              <a:ext uri="{FF2B5EF4-FFF2-40B4-BE49-F238E27FC236}">
                <a16:creationId xmlns:a16="http://schemas.microsoft.com/office/drawing/2014/main" id="{FBB8CC22-258D-0111-EF78-6C9940F0990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4" name="Rectangle: Rounded Corners 2">
            <a:extLst>
              <a:ext uri="{FF2B5EF4-FFF2-40B4-BE49-F238E27FC236}">
                <a16:creationId xmlns:a16="http://schemas.microsoft.com/office/drawing/2014/main" id="{49103A7E-F7F1-137E-71B2-E81ABBFB6E0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5" name="Rectangle: Rounded Corners 3">
            <a:extLst>
              <a:ext uri="{FF2B5EF4-FFF2-40B4-BE49-F238E27FC236}">
                <a16:creationId xmlns:a16="http://schemas.microsoft.com/office/drawing/2014/main" id="{320198B3-DC31-6AC0-31D6-E51BACFCA44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6" name="Rectangle: Rounded Corners 4">
            <a:extLst>
              <a:ext uri="{FF2B5EF4-FFF2-40B4-BE49-F238E27FC236}">
                <a16:creationId xmlns:a16="http://schemas.microsoft.com/office/drawing/2014/main" id="{AEEC2B76-50D3-338E-D765-E648934B6E4C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7" name="Rectangle: Rounded Corners 5">
            <a:extLst>
              <a:ext uri="{FF2B5EF4-FFF2-40B4-BE49-F238E27FC236}">
                <a16:creationId xmlns:a16="http://schemas.microsoft.com/office/drawing/2014/main" id="{E6FFBC83-8589-DA5D-E8FE-4E3D5E3D8589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8" name="Rectangle: Rounded Corners 6">
            <a:extLst>
              <a:ext uri="{FF2B5EF4-FFF2-40B4-BE49-F238E27FC236}">
                <a16:creationId xmlns:a16="http://schemas.microsoft.com/office/drawing/2014/main" id="{C18D4314-EEB7-AE52-766B-1B6BCD70602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9" name="Rectangle: Rounded Corners 7">
            <a:extLst>
              <a:ext uri="{FF2B5EF4-FFF2-40B4-BE49-F238E27FC236}">
                <a16:creationId xmlns:a16="http://schemas.microsoft.com/office/drawing/2014/main" id="{6F051ACB-A175-4C37-40A2-98AADC210D6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0" name="Rectangle: Rounded Corners 8">
            <a:extLst>
              <a:ext uri="{FF2B5EF4-FFF2-40B4-BE49-F238E27FC236}">
                <a16:creationId xmlns:a16="http://schemas.microsoft.com/office/drawing/2014/main" id="{320484CD-83B1-1787-8C7A-A518BF07281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1" name="Rectangle: Rounded Corners 9">
            <a:extLst>
              <a:ext uri="{FF2B5EF4-FFF2-40B4-BE49-F238E27FC236}">
                <a16:creationId xmlns:a16="http://schemas.microsoft.com/office/drawing/2014/main" id="{EA0E8A7B-E06B-EA3A-E9F3-19A52384491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2" name="Rectangle: Rounded Corners 10">
            <a:extLst>
              <a:ext uri="{FF2B5EF4-FFF2-40B4-BE49-F238E27FC236}">
                <a16:creationId xmlns:a16="http://schemas.microsoft.com/office/drawing/2014/main" id="{B0BF6705-8937-F909-51E8-7CB7F5F35ED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3" name="Rectangle: Rounded Corners 5">
            <a:extLst>
              <a:ext uri="{FF2B5EF4-FFF2-40B4-BE49-F238E27FC236}">
                <a16:creationId xmlns:a16="http://schemas.microsoft.com/office/drawing/2014/main" id="{95560F3C-78E1-40E4-C617-92EEFE972DA8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13608</xdr:colOff>
      <xdr:row>4</xdr:row>
      <xdr:rowOff>27213</xdr:rowOff>
    </xdr:from>
    <xdr:to>
      <xdr:col>7</xdr:col>
      <xdr:colOff>156844</xdr:colOff>
      <xdr:row>24</xdr:row>
      <xdr:rowOff>183003</xdr:rowOff>
    </xdr:to>
    <xdr:grpSp>
      <xdr:nvGrpSpPr>
        <xdr:cNvPr id="314" name="그룹 24">
          <a:extLst>
            <a:ext uri="{FF2B5EF4-FFF2-40B4-BE49-F238E27FC236}">
              <a16:creationId xmlns:a16="http://schemas.microsoft.com/office/drawing/2014/main" id="{D278E89A-0463-4DAB-A32D-46D632FEFE34}"/>
            </a:ext>
          </a:extLst>
        </xdr:cNvPr>
        <xdr:cNvGrpSpPr>
          <a:grpSpLocks noChangeAspect="1"/>
        </xdr:cNvGrpSpPr>
      </xdr:nvGrpSpPr>
      <xdr:grpSpPr>
        <a:xfrm>
          <a:off x="4932990" y="789213"/>
          <a:ext cx="143236" cy="3965790"/>
          <a:chOff x="1181551" y="3090947"/>
          <a:chExt cx="141657" cy="4525424"/>
        </a:xfrm>
      </xdr:grpSpPr>
      <xdr:sp macro="" textlink="">
        <xdr:nvSpPr>
          <xdr:cNvPr id="315" name="Rectangle: Rounded Corners 1">
            <a:extLst>
              <a:ext uri="{FF2B5EF4-FFF2-40B4-BE49-F238E27FC236}">
                <a16:creationId xmlns:a16="http://schemas.microsoft.com/office/drawing/2014/main" id="{EB185322-240E-11F5-9D58-96602E19ECD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6" name="Rectangle: Rounded Corners 2">
            <a:extLst>
              <a:ext uri="{FF2B5EF4-FFF2-40B4-BE49-F238E27FC236}">
                <a16:creationId xmlns:a16="http://schemas.microsoft.com/office/drawing/2014/main" id="{038BEB18-381D-1F6E-A7E0-F7E3E31B55B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7" name="Rectangle: Rounded Corners 3">
            <a:extLst>
              <a:ext uri="{FF2B5EF4-FFF2-40B4-BE49-F238E27FC236}">
                <a16:creationId xmlns:a16="http://schemas.microsoft.com/office/drawing/2014/main" id="{E4A0A5F5-E525-D369-D39B-99BDB5E4DB8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8" name="Rectangle: Rounded Corners 4">
            <a:extLst>
              <a:ext uri="{FF2B5EF4-FFF2-40B4-BE49-F238E27FC236}">
                <a16:creationId xmlns:a16="http://schemas.microsoft.com/office/drawing/2014/main" id="{91687719-DCA3-B117-6E6B-DB6AA5F3C098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9" name="Rectangle: Rounded Corners 5">
            <a:extLst>
              <a:ext uri="{FF2B5EF4-FFF2-40B4-BE49-F238E27FC236}">
                <a16:creationId xmlns:a16="http://schemas.microsoft.com/office/drawing/2014/main" id="{2C7D5527-5621-710F-C778-2D86C0F8E6F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0" name="Rectangle: Rounded Corners 6">
            <a:extLst>
              <a:ext uri="{FF2B5EF4-FFF2-40B4-BE49-F238E27FC236}">
                <a16:creationId xmlns:a16="http://schemas.microsoft.com/office/drawing/2014/main" id="{1D0C3871-D979-1292-6E03-334B9A6C8C7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1" name="Rectangle: Rounded Corners 7">
            <a:extLst>
              <a:ext uri="{FF2B5EF4-FFF2-40B4-BE49-F238E27FC236}">
                <a16:creationId xmlns:a16="http://schemas.microsoft.com/office/drawing/2014/main" id="{E9BB12F2-4399-AED1-36EB-E4EB0F2E824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2" name="Rectangle: Rounded Corners 8">
            <a:extLst>
              <a:ext uri="{FF2B5EF4-FFF2-40B4-BE49-F238E27FC236}">
                <a16:creationId xmlns:a16="http://schemas.microsoft.com/office/drawing/2014/main" id="{5B25F7AC-436D-C2D2-EA71-35DFBEEEAA5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3" name="Rectangle: Rounded Corners 9">
            <a:extLst>
              <a:ext uri="{FF2B5EF4-FFF2-40B4-BE49-F238E27FC236}">
                <a16:creationId xmlns:a16="http://schemas.microsoft.com/office/drawing/2014/main" id="{BBD7219A-7A11-011A-2AB2-5E07E82ACA7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4" name="Rectangle: Rounded Corners 10">
            <a:extLst>
              <a:ext uri="{FF2B5EF4-FFF2-40B4-BE49-F238E27FC236}">
                <a16:creationId xmlns:a16="http://schemas.microsoft.com/office/drawing/2014/main" id="{5307E19B-7DDC-C997-BE46-D28B71931C2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5" name="Rectangle: Rounded Corners 5">
            <a:extLst>
              <a:ext uri="{FF2B5EF4-FFF2-40B4-BE49-F238E27FC236}">
                <a16:creationId xmlns:a16="http://schemas.microsoft.com/office/drawing/2014/main" id="{3750FF42-6FB4-59FC-27DF-499362AFF9AC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514351</xdr:colOff>
      <xdr:row>4</xdr:row>
      <xdr:rowOff>27213</xdr:rowOff>
    </xdr:from>
    <xdr:to>
      <xdr:col>9</xdr:col>
      <xdr:colOff>657587</xdr:colOff>
      <xdr:row>24</xdr:row>
      <xdr:rowOff>183003</xdr:rowOff>
    </xdr:to>
    <xdr:grpSp>
      <xdr:nvGrpSpPr>
        <xdr:cNvPr id="326" name="그룹 24">
          <a:extLst>
            <a:ext uri="{FF2B5EF4-FFF2-40B4-BE49-F238E27FC236}">
              <a16:creationId xmlns:a16="http://schemas.microsoft.com/office/drawing/2014/main" id="{A7321670-97A7-421C-9AC0-436F6B0B4F6A}"/>
            </a:ext>
          </a:extLst>
        </xdr:cNvPr>
        <xdr:cNvGrpSpPr>
          <a:grpSpLocks noChangeAspect="1"/>
        </xdr:cNvGrpSpPr>
      </xdr:nvGrpSpPr>
      <xdr:grpSpPr>
        <a:xfrm>
          <a:off x="6756027" y="789213"/>
          <a:ext cx="143236" cy="3965790"/>
          <a:chOff x="1181551" y="3090947"/>
          <a:chExt cx="141657" cy="4525424"/>
        </a:xfrm>
      </xdr:grpSpPr>
      <xdr:sp macro="" textlink="">
        <xdr:nvSpPr>
          <xdr:cNvPr id="327" name="Rectangle: Rounded Corners 1">
            <a:extLst>
              <a:ext uri="{FF2B5EF4-FFF2-40B4-BE49-F238E27FC236}">
                <a16:creationId xmlns:a16="http://schemas.microsoft.com/office/drawing/2014/main" id="{238D205C-BA89-0B02-5762-460658C22E0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8" name="Rectangle: Rounded Corners 2">
            <a:extLst>
              <a:ext uri="{FF2B5EF4-FFF2-40B4-BE49-F238E27FC236}">
                <a16:creationId xmlns:a16="http://schemas.microsoft.com/office/drawing/2014/main" id="{6214E367-67AF-10B3-2234-5F5685987D2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9" name="Rectangle: Rounded Corners 3">
            <a:extLst>
              <a:ext uri="{FF2B5EF4-FFF2-40B4-BE49-F238E27FC236}">
                <a16:creationId xmlns:a16="http://schemas.microsoft.com/office/drawing/2014/main" id="{F5CA81A5-0C01-5EAF-3DD9-0759F95E587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0" name="Rectangle: Rounded Corners 4">
            <a:extLst>
              <a:ext uri="{FF2B5EF4-FFF2-40B4-BE49-F238E27FC236}">
                <a16:creationId xmlns:a16="http://schemas.microsoft.com/office/drawing/2014/main" id="{4F47404F-13E1-BDE6-46BF-6DB990DDE517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1" name="Rectangle: Rounded Corners 5">
            <a:extLst>
              <a:ext uri="{FF2B5EF4-FFF2-40B4-BE49-F238E27FC236}">
                <a16:creationId xmlns:a16="http://schemas.microsoft.com/office/drawing/2014/main" id="{C71E68E3-7887-732D-5983-14CFDD5DCB6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2" name="Rectangle: Rounded Corners 6">
            <a:extLst>
              <a:ext uri="{FF2B5EF4-FFF2-40B4-BE49-F238E27FC236}">
                <a16:creationId xmlns:a16="http://schemas.microsoft.com/office/drawing/2014/main" id="{FD320AD0-8E62-06AD-64AB-167F34D5407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3" name="Rectangle: Rounded Corners 7">
            <a:extLst>
              <a:ext uri="{FF2B5EF4-FFF2-40B4-BE49-F238E27FC236}">
                <a16:creationId xmlns:a16="http://schemas.microsoft.com/office/drawing/2014/main" id="{575A9A87-0827-BE64-752A-834C89DFAA9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4" name="Rectangle: Rounded Corners 8">
            <a:extLst>
              <a:ext uri="{FF2B5EF4-FFF2-40B4-BE49-F238E27FC236}">
                <a16:creationId xmlns:a16="http://schemas.microsoft.com/office/drawing/2014/main" id="{3C83B559-057B-8CFD-C894-39E6E757F8D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5" name="Rectangle: Rounded Corners 9">
            <a:extLst>
              <a:ext uri="{FF2B5EF4-FFF2-40B4-BE49-F238E27FC236}">
                <a16:creationId xmlns:a16="http://schemas.microsoft.com/office/drawing/2014/main" id="{F0D095A2-789F-BCD8-9F1B-D5142828D3F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6" name="Rectangle: Rounded Corners 10">
            <a:extLst>
              <a:ext uri="{FF2B5EF4-FFF2-40B4-BE49-F238E27FC236}">
                <a16:creationId xmlns:a16="http://schemas.microsoft.com/office/drawing/2014/main" id="{AC3FD93D-1EA0-DB3E-44D0-66F20BA942B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7" name="Rectangle: Rounded Corners 5">
            <a:extLst>
              <a:ext uri="{FF2B5EF4-FFF2-40B4-BE49-F238E27FC236}">
                <a16:creationId xmlns:a16="http://schemas.microsoft.com/office/drawing/2014/main" id="{492E217A-431E-ABA9-F83C-AB8E40306A7B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13608</xdr:colOff>
      <xdr:row>4</xdr:row>
      <xdr:rowOff>27213</xdr:rowOff>
    </xdr:from>
    <xdr:to>
      <xdr:col>14</xdr:col>
      <xdr:colOff>156844</xdr:colOff>
      <xdr:row>24</xdr:row>
      <xdr:rowOff>183003</xdr:rowOff>
    </xdr:to>
    <xdr:grpSp>
      <xdr:nvGrpSpPr>
        <xdr:cNvPr id="338" name="그룹 24">
          <a:extLst>
            <a:ext uri="{FF2B5EF4-FFF2-40B4-BE49-F238E27FC236}">
              <a16:creationId xmlns:a16="http://schemas.microsoft.com/office/drawing/2014/main" id="{1A4162A7-2874-495F-AD70-FD0AF7517517}"/>
            </a:ext>
          </a:extLst>
        </xdr:cNvPr>
        <xdr:cNvGrpSpPr>
          <a:grpSpLocks noChangeAspect="1"/>
        </xdr:cNvGrpSpPr>
      </xdr:nvGrpSpPr>
      <xdr:grpSpPr>
        <a:xfrm>
          <a:off x="9852373" y="789213"/>
          <a:ext cx="143236" cy="3965790"/>
          <a:chOff x="1181551" y="3090947"/>
          <a:chExt cx="141657" cy="4525424"/>
        </a:xfrm>
      </xdr:grpSpPr>
      <xdr:sp macro="" textlink="">
        <xdr:nvSpPr>
          <xdr:cNvPr id="339" name="Rectangle: Rounded Corners 1">
            <a:extLst>
              <a:ext uri="{FF2B5EF4-FFF2-40B4-BE49-F238E27FC236}">
                <a16:creationId xmlns:a16="http://schemas.microsoft.com/office/drawing/2014/main" id="{3582694C-02A0-B4A6-2AF2-0FEFDFE3AB3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0" name="Rectangle: Rounded Corners 2">
            <a:extLst>
              <a:ext uri="{FF2B5EF4-FFF2-40B4-BE49-F238E27FC236}">
                <a16:creationId xmlns:a16="http://schemas.microsoft.com/office/drawing/2014/main" id="{F997D72C-7CA0-67EF-6D0F-23FB6E1CE40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1" name="Rectangle: Rounded Corners 3">
            <a:extLst>
              <a:ext uri="{FF2B5EF4-FFF2-40B4-BE49-F238E27FC236}">
                <a16:creationId xmlns:a16="http://schemas.microsoft.com/office/drawing/2014/main" id="{65FD525C-8B28-A71E-5A1D-F1EDEA0E08E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2" name="Rectangle: Rounded Corners 4">
            <a:extLst>
              <a:ext uri="{FF2B5EF4-FFF2-40B4-BE49-F238E27FC236}">
                <a16:creationId xmlns:a16="http://schemas.microsoft.com/office/drawing/2014/main" id="{54245822-705B-CC15-B082-4F5A58902C60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3" name="Rectangle: Rounded Corners 5">
            <a:extLst>
              <a:ext uri="{FF2B5EF4-FFF2-40B4-BE49-F238E27FC236}">
                <a16:creationId xmlns:a16="http://schemas.microsoft.com/office/drawing/2014/main" id="{DABAAEC6-43E4-B48B-D056-C98A6321395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4" name="Rectangle: Rounded Corners 6">
            <a:extLst>
              <a:ext uri="{FF2B5EF4-FFF2-40B4-BE49-F238E27FC236}">
                <a16:creationId xmlns:a16="http://schemas.microsoft.com/office/drawing/2014/main" id="{34B9EA11-BB41-9046-0548-A0440DAA37B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5" name="Rectangle: Rounded Corners 7">
            <a:extLst>
              <a:ext uri="{FF2B5EF4-FFF2-40B4-BE49-F238E27FC236}">
                <a16:creationId xmlns:a16="http://schemas.microsoft.com/office/drawing/2014/main" id="{F01EE2BF-0F01-A6BF-FC9C-F4B766EFF82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6" name="Rectangle: Rounded Corners 8">
            <a:extLst>
              <a:ext uri="{FF2B5EF4-FFF2-40B4-BE49-F238E27FC236}">
                <a16:creationId xmlns:a16="http://schemas.microsoft.com/office/drawing/2014/main" id="{A8768A1A-078D-1C69-969D-3D17237A866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7" name="Rectangle: Rounded Corners 9">
            <a:extLst>
              <a:ext uri="{FF2B5EF4-FFF2-40B4-BE49-F238E27FC236}">
                <a16:creationId xmlns:a16="http://schemas.microsoft.com/office/drawing/2014/main" id="{580DFACB-678F-3F8B-185F-53F329E465E9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8" name="Rectangle: Rounded Corners 10">
            <a:extLst>
              <a:ext uri="{FF2B5EF4-FFF2-40B4-BE49-F238E27FC236}">
                <a16:creationId xmlns:a16="http://schemas.microsoft.com/office/drawing/2014/main" id="{6DA777AD-241A-5A21-DD7F-C6D752A494F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9" name="Rectangle: Rounded Corners 5">
            <a:extLst>
              <a:ext uri="{FF2B5EF4-FFF2-40B4-BE49-F238E27FC236}">
                <a16:creationId xmlns:a16="http://schemas.microsoft.com/office/drawing/2014/main" id="{5EF6F577-842A-7BBB-107C-6EFD0FA8B939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514351</xdr:colOff>
      <xdr:row>4</xdr:row>
      <xdr:rowOff>27213</xdr:rowOff>
    </xdr:from>
    <xdr:to>
      <xdr:col>16</xdr:col>
      <xdr:colOff>657587</xdr:colOff>
      <xdr:row>24</xdr:row>
      <xdr:rowOff>183003</xdr:rowOff>
    </xdr:to>
    <xdr:grpSp>
      <xdr:nvGrpSpPr>
        <xdr:cNvPr id="350" name="그룹 24">
          <a:extLst>
            <a:ext uri="{FF2B5EF4-FFF2-40B4-BE49-F238E27FC236}">
              <a16:creationId xmlns:a16="http://schemas.microsoft.com/office/drawing/2014/main" id="{5CEA5B2B-F089-4DF5-864F-E6B4AEE4EFC9}"/>
            </a:ext>
          </a:extLst>
        </xdr:cNvPr>
        <xdr:cNvGrpSpPr>
          <a:grpSpLocks noChangeAspect="1"/>
        </xdr:cNvGrpSpPr>
      </xdr:nvGrpSpPr>
      <xdr:grpSpPr>
        <a:xfrm>
          <a:off x="11675410" y="789213"/>
          <a:ext cx="143236" cy="3965790"/>
          <a:chOff x="1181551" y="3090947"/>
          <a:chExt cx="141657" cy="4525424"/>
        </a:xfrm>
      </xdr:grpSpPr>
      <xdr:sp macro="" textlink="">
        <xdr:nvSpPr>
          <xdr:cNvPr id="351" name="Rectangle: Rounded Corners 1">
            <a:extLst>
              <a:ext uri="{FF2B5EF4-FFF2-40B4-BE49-F238E27FC236}">
                <a16:creationId xmlns:a16="http://schemas.microsoft.com/office/drawing/2014/main" id="{8FFDC9F4-8BED-4794-CA63-320E98C645C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2" name="Rectangle: Rounded Corners 2">
            <a:extLst>
              <a:ext uri="{FF2B5EF4-FFF2-40B4-BE49-F238E27FC236}">
                <a16:creationId xmlns:a16="http://schemas.microsoft.com/office/drawing/2014/main" id="{A1C23C66-3578-F76C-EB49-559B9F1E905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3" name="Rectangle: Rounded Corners 3">
            <a:extLst>
              <a:ext uri="{FF2B5EF4-FFF2-40B4-BE49-F238E27FC236}">
                <a16:creationId xmlns:a16="http://schemas.microsoft.com/office/drawing/2014/main" id="{E4E1A951-3571-1251-00F0-CBA5F2FC52A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4" name="Rectangle: Rounded Corners 4">
            <a:extLst>
              <a:ext uri="{FF2B5EF4-FFF2-40B4-BE49-F238E27FC236}">
                <a16:creationId xmlns:a16="http://schemas.microsoft.com/office/drawing/2014/main" id="{2EAEC136-ADEB-D5CA-4E82-B66BF75684F0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5" name="Rectangle: Rounded Corners 5">
            <a:extLst>
              <a:ext uri="{FF2B5EF4-FFF2-40B4-BE49-F238E27FC236}">
                <a16:creationId xmlns:a16="http://schemas.microsoft.com/office/drawing/2014/main" id="{49580387-1663-D1A0-45DA-DE334A7FB0D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6" name="Rectangle: Rounded Corners 6">
            <a:extLst>
              <a:ext uri="{FF2B5EF4-FFF2-40B4-BE49-F238E27FC236}">
                <a16:creationId xmlns:a16="http://schemas.microsoft.com/office/drawing/2014/main" id="{97DD9F72-B8CF-5C3B-2CDD-8446C210088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7" name="Rectangle: Rounded Corners 7">
            <a:extLst>
              <a:ext uri="{FF2B5EF4-FFF2-40B4-BE49-F238E27FC236}">
                <a16:creationId xmlns:a16="http://schemas.microsoft.com/office/drawing/2014/main" id="{8053DC01-A1C8-C49E-CF5C-359A987C8CE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8" name="Rectangle: Rounded Corners 8">
            <a:extLst>
              <a:ext uri="{FF2B5EF4-FFF2-40B4-BE49-F238E27FC236}">
                <a16:creationId xmlns:a16="http://schemas.microsoft.com/office/drawing/2014/main" id="{3D73555C-B916-088F-9311-2F0058222BE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9" name="Rectangle: Rounded Corners 9">
            <a:extLst>
              <a:ext uri="{FF2B5EF4-FFF2-40B4-BE49-F238E27FC236}">
                <a16:creationId xmlns:a16="http://schemas.microsoft.com/office/drawing/2014/main" id="{64765CF0-30AC-AD7A-81FB-A0325A26480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0" name="Rectangle: Rounded Corners 10">
            <a:extLst>
              <a:ext uri="{FF2B5EF4-FFF2-40B4-BE49-F238E27FC236}">
                <a16:creationId xmlns:a16="http://schemas.microsoft.com/office/drawing/2014/main" id="{ABD2F4B0-05E4-8AD4-4F17-82922E20CC0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1" name="Rectangle: Rounded Corners 5">
            <a:extLst>
              <a:ext uri="{FF2B5EF4-FFF2-40B4-BE49-F238E27FC236}">
                <a16:creationId xmlns:a16="http://schemas.microsoft.com/office/drawing/2014/main" id="{20415464-BC46-6139-C321-2C4BF8422896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13608</xdr:colOff>
      <xdr:row>4</xdr:row>
      <xdr:rowOff>27213</xdr:rowOff>
    </xdr:from>
    <xdr:to>
      <xdr:col>21</xdr:col>
      <xdr:colOff>156844</xdr:colOff>
      <xdr:row>24</xdr:row>
      <xdr:rowOff>183003</xdr:rowOff>
    </xdr:to>
    <xdr:grpSp>
      <xdr:nvGrpSpPr>
        <xdr:cNvPr id="362" name="그룹 24">
          <a:extLst>
            <a:ext uri="{FF2B5EF4-FFF2-40B4-BE49-F238E27FC236}">
              <a16:creationId xmlns:a16="http://schemas.microsoft.com/office/drawing/2014/main" id="{D561217C-8310-4CBF-BC64-6B73E1BF50E4}"/>
            </a:ext>
          </a:extLst>
        </xdr:cNvPr>
        <xdr:cNvGrpSpPr>
          <a:grpSpLocks noChangeAspect="1"/>
        </xdr:cNvGrpSpPr>
      </xdr:nvGrpSpPr>
      <xdr:grpSpPr>
        <a:xfrm>
          <a:off x="14973461" y="789213"/>
          <a:ext cx="143236" cy="3965790"/>
          <a:chOff x="1181551" y="3090947"/>
          <a:chExt cx="141657" cy="4525424"/>
        </a:xfrm>
      </xdr:grpSpPr>
      <xdr:sp macro="" textlink="">
        <xdr:nvSpPr>
          <xdr:cNvPr id="363" name="Rectangle: Rounded Corners 1">
            <a:extLst>
              <a:ext uri="{FF2B5EF4-FFF2-40B4-BE49-F238E27FC236}">
                <a16:creationId xmlns:a16="http://schemas.microsoft.com/office/drawing/2014/main" id="{2C9232B7-D542-2302-0DEA-B6312D0A89E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4" name="Rectangle: Rounded Corners 2">
            <a:extLst>
              <a:ext uri="{FF2B5EF4-FFF2-40B4-BE49-F238E27FC236}">
                <a16:creationId xmlns:a16="http://schemas.microsoft.com/office/drawing/2014/main" id="{E6E966B7-1498-FAD2-04F9-2A218999432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5" name="Rectangle: Rounded Corners 3">
            <a:extLst>
              <a:ext uri="{FF2B5EF4-FFF2-40B4-BE49-F238E27FC236}">
                <a16:creationId xmlns:a16="http://schemas.microsoft.com/office/drawing/2014/main" id="{084B7819-024B-45CE-E4C5-96C32024CA1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6" name="Rectangle: Rounded Corners 4">
            <a:extLst>
              <a:ext uri="{FF2B5EF4-FFF2-40B4-BE49-F238E27FC236}">
                <a16:creationId xmlns:a16="http://schemas.microsoft.com/office/drawing/2014/main" id="{C0119B18-A3E3-053D-E9DA-D789491BEBAB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7" name="Rectangle: Rounded Corners 5">
            <a:extLst>
              <a:ext uri="{FF2B5EF4-FFF2-40B4-BE49-F238E27FC236}">
                <a16:creationId xmlns:a16="http://schemas.microsoft.com/office/drawing/2014/main" id="{EBB18797-85D0-C3EF-F0DF-1082C0461D7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8" name="Rectangle: Rounded Corners 6">
            <a:extLst>
              <a:ext uri="{FF2B5EF4-FFF2-40B4-BE49-F238E27FC236}">
                <a16:creationId xmlns:a16="http://schemas.microsoft.com/office/drawing/2014/main" id="{D1C6D94E-698A-1860-49F0-89BD46B770E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9" name="Rectangle: Rounded Corners 7">
            <a:extLst>
              <a:ext uri="{FF2B5EF4-FFF2-40B4-BE49-F238E27FC236}">
                <a16:creationId xmlns:a16="http://schemas.microsoft.com/office/drawing/2014/main" id="{22129DC7-5818-8532-7483-3D2D876BC69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0" name="Rectangle: Rounded Corners 8">
            <a:extLst>
              <a:ext uri="{FF2B5EF4-FFF2-40B4-BE49-F238E27FC236}">
                <a16:creationId xmlns:a16="http://schemas.microsoft.com/office/drawing/2014/main" id="{DAD11AD3-9AD6-7768-BF13-45BB17B5792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1" name="Rectangle: Rounded Corners 9">
            <a:extLst>
              <a:ext uri="{FF2B5EF4-FFF2-40B4-BE49-F238E27FC236}">
                <a16:creationId xmlns:a16="http://schemas.microsoft.com/office/drawing/2014/main" id="{24B80C25-BCB9-D78A-16A9-5F6523E17083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2" name="Rectangle: Rounded Corners 10">
            <a:extLst>
              <a:ext uri="{FF2B5EF4-FFF2-40B4-BE49-F238E27FC236}">
                <a16:creationId xmlns:a16="http://schemas.microsoft.com/office/drawing/2014/main" id="{6CEE3CD5-8184-F72D-5AAD-44A9981AB8A0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3" name="Rectangle: Rounded Corners 5">
            <a:extLst>
              <a:ext uri="{FF2B5EF4-FFF2-40B4-BE49-F238E27FC236}">
                <a16:creationId xmlns:a16="http://schemas.microsoft.com/office/drawing/2014/main" id="{9B75A189-959C-2564-3D13-4886F584DA37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514351</xdr:colOff>
      <xdr:row>4</xdr:row>
      <xdr:rowOff>27213</xdr:rowOff>
    </xdr:from>
    <xdr:to>
      <xdr:col>23</xdr:col>
      <xdr:colOff>657587</xdr:colOff>
      <xdr:row>24</xdr:row>
      <xdr:rowOff>183003</xdr:rowOff>
    </xdr:to>
    <xdr:grpSp>
      <xdr:nvGrpSpPr>
        <xdr:cNvPr id="374" name="그룹 24">
          <a:extLst>
            <a:ext uri="{FF2B5EF4-FFF2-40B4-BE49-F238E27FC236}">
              <a16:creationId xmlns:a16="http://schemas.microsoft.com/office/drawing/2014/main" id="{35A3A3CC-62E1-4D81-B1CE-B08B13D9682E}"/>
            </a:ext>
          </a:extLst>
        </xdr:cNvPr>
        <xdr:cNvGrpSpPr>
          <a:grpSpLocks noChangeAspect="1"/>
        </xdr:cNvGrpSpPr>
      </xdr:nvGrpSpPr>
      <xdr:grpSpPr>
        <a:xfrm>
          <a:off x="16796498" y="789213"/>
          <a:ext cx="143236" cy="3965790"/>
          <a:chOff x="1181551" y="3090947"/>
          <a:chExt cx="141657" cy="4525424"/>
        </a:xfrm>
      </xdr:grpSpPr>
      <xdr:sp macro="" textlink="">
        <xdr:nvSpPr>
          <xdr:cNvPr id="375" name="Rectangle: Rounded Corners 1">
            <a:extLst>
              <a:ext uri="{FF2B5EF4-FFF2-40B4-BE49-F238E27FC236}">
                <a16:creationId xmlns:a16="http://schemas.microsoft.com/office/drawing/2014/main" id="{1CDF1967-340F-DB64-E119-C0484FBC57E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6" name="Rectangle: Rounded Corners 2">
            <a:extLst>
              <a:ext uri="{FF2B5EF4-FFF2-40B4-BE49-F238E27FC236}">
                <a16:creationId xmlns:a16="http://schemas.microsoft.com/office/drawing/2014/main" id="{A302B3CE-60D2-816B-8C9A-435298D41DFA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7" name="Rectangle: Rounded Corners 3">
            <a:extLst>
              <a:ext uri="{FF2B5EF4-FFF2-40B4-BE49-F238E27FC236}">
                <a16:creationId xmlns:a16="http://schemas.microsoft.com/office/drawing/2014/main" id="{938FDE18-01F3-DC50-D8B6-4B4B07D3DE8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8" name="Rectangle: Rounded Corners 4">
            <a:extLst>
              <a:ext uri="{FF2B5EF4-FFF2-40B4-BE49-F238E27FC236}">
                <a16:creationId xmlns:a16="http://schemas.microsoft.com/office/drawing/2014/main" id="{313FFF56-D275-1935-2627-2A49004694B9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9" name="Rectangle: Rounded Corners 5">
            <a:extLst>
              <a:ext uri="{FF2B5EF4-FFF2-40B4-BE49-F238E27FC236}">
                <a16:creationId xmlns:a16="http://schemas.microsoft.com/office/drawing/2014/main" id="{CAA19CCA-1BCB-F26B-F4FB-1E25631D899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0" name="Rectangle: Rounded Corners 6">
            <a:extLst>
              <a:ext uri="{FF2B5EF4-FFF2-40B4-BE49-F238E27FC236}">
                <a16:creationId xmlns:a16="http://schemas.microsoft.com/office/drawing/2014/main" id="{B3B0F826-E2E2-C1BB-D803-8C0ECFCC583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1" name="Rectangle: Rounded Corners 7">
            <a:extLst>
              <a:ext uri="{FF2B5EF4-FFF2-40B4-BE49-F238E27FC236}">
                <a16:creationId xmlns:a16="http://schemas.microsoft.com/office/drawing/2014/main" id="{044309AB-091F-08FD-BED2-E1DCD92FEBB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2" name="Rectangle: Rounded Corners 8">
            <a:extLst>
              <a:ext uri="{FF2B5EF4-FFF2-40B4-BE49-F238E27FC236}">
                <a16:creationId xmlns:a16="http://schemas.microsoft.com/office/drawing/2014/main" id="{08780FE7-F29F-3D7E-BEB9-50A55ED7A12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3" name="Rectangle: Rounded Corners 9">
            <a:extLst>
              <a:ext uri="{FF2B5EF4-FFF2-40B4-BE49-F238E27FC236}">
                <a16:creationId xmlns:a16="http://schemas.microsoft.com/office/drawing/2014/main" id="{42451113-B10C-825A-CD0F-41FAB87F70F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4" name="Rectangle: Rounded Corners 10">
            <a:extLst>
              <a:ext uri="{FF2B5EF4-FFF2-40B4-BE49-F238E27FC236}">
                <a16:creationId xmlns:a16="http://schemas.microsoft.com/office/drawing/2014/main" id="{8516862B-569B-82A4-C345-FA3D1AA46BD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5" name="Rectangle: Rounded Corners 5">
            <a:extLst>
              <a:ext uri="{FF2B5EF4-FFF2-40B4-BE49-F238E27FC236}">
                <a16:creationId xmlns:a16="http://schemas.microsoft.com/office/drawing/2014/main" id="{F21A9730-426B-CF40-9AEF-B59443784D2D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13608</xdr:colOff>
      <xdr:row>4</xdr:row>
      <xdr:rowOff>27213</xdr:rowOff>
    </xdr:from>
    <xdr:to>
      <xdr:col>28</xdr:col>
      <xdr:colOff>156844</xdr:colOff>
      <xdr:row>24</xdr:row>
      <xdr:rowOff>183003</xdr:rowOff>
    </xdr:to>
    <xdr:grpSp>
      <xdr:nvGrpSpPr>
        <xdr:cNvPr id="386" name="그룹 24">
          <a:extLst>
            <a:ext uri="{FF2B5EF4-FFF2-40B4-BE49-F238E27FC236}">
              <a16:creationId xmlns:a16="http://schemas.microsoft.com/office/drawing/2014/main" id="{40AA16C1-3E3B-4421-B2CB-C72AD338A50C}"/>
            </a:ext>
          </a:extLst>
        </xdr:cNvPr>
        <xdr:cNvGrpSpPr>
          <a:grpSpLocks noChangeAspect="1"/>
        </xdr:cNvGrpSpPr>
      </xdr:nvGrpSpPr>
      <xdr:grpSpPr>
        <a:xfrm>
          <a:off x="19892843" y="789213"/>
          <a:ext cx="143236" cy="3965790"/>
          <a:chOff x="1181551" y="3090947"/>
          <a:chExt cx="141657" cy="4525424"/>
        </a:xfrm>
      </xdr:grpSpPr>
      <xdr:sp macro="" textlink="">
        <xdr:nvSpPr>
          <xdr:cNvPr id="387" name="Rectangle: Rounded Corners 1">
            <a:extLst>
              <a:ext uri="{FF2B5EF4-FFF2-40B4-BE49-F238E27FC236}">
                <a16:creationId xmlns:a16="http://schemas.microsoft.com/office/drawing/2014/main" id="{61537255-515F-663E-B8C4-591063AFE92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8" name="Rectangle: Rounded Corners 2">
            <a:extLst>
              <a:ext uri="{FF2B5EF4-FFF2-40B4-BE49-F238E27FC236}">
                <a16:creationId xmlns:a16="http://schemas.microsoft.com/office/drawing/2014/main" id="{723B3142-FD35-5022-F953-8362F404BF2A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9" name="Rectangle: Rounded Corners 3">
            <a:extLst>
              <a:ext uri="{FF2B5EF4-FFF2-40B4-BE49-F238E27FC236}">
                <a16:creationId xmlns:a16="http://schemas.microsoft.com/office/drawing/2014/main" id="{3D38A818-B815-CA18-C11F-A7D386C9CB1C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0" name="Rectangle: Rounded Corners 4">
            <a:extLst>
              <a:ext uri="{FF2B5EF4-FFF2-40B4-BE49-F238E27FC236}">
                <a16:creationId xmlns:a16="http://schemas.microsoft.com/office/drawing/2014/main" id="{2741AB7D-6117-9E7A-9E67-08DB7F40B74E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1" name="Rectangle: Rounded Corners 5">
            <a:extLst>
              <a:ext uri="{FF2B5EF4-FFF2-40B4-BE49-F238E27FC236}">
                <a16:creationId xmlns:a16="http://schemas.microsoft.com/office/drawing/2014/main" id="{A654FC98-F0F8-23C5-F3D2-D5EB93A4519D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2" name="Rectangle: Rounded Corners 6">
            <a:extLst>
              <a:ext uri="{FF2B5EF4-FFF2-40B4-BE49-F238E27FC236}">
                <a16:creationId xmlns:a16="http://schemas.microsoft.com/office/drawing/2014/main" id="{7C5BDB36-0A62-B3A7-787B-065BC01A73E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3" name="Rectangle: Rounded Corners 7">
            <a:extLst>
              <a:ext uri="{FF2B5EF4-FFF2-40B4-BE49-F238E27FC236}">
                <a16:creationId xmlns:a16="http://schemas.microsoft.com/office/drawing/2014/main" id="{A2EA41EB-8A05-08F9-A804-BCEB136169E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4" name="Rectangle: Rounded Corners 8">
            <a:extLst>
              <a:ext uri="{FF2B5EF4-FFF2-40B4-BE49-F238E27FC236}">
                <a16:creationId xmlns:a16="http://schemas.microsoft.com/office/drawing/2014/main" id="{3EBDE754-F794-1C1A-806C-CEDC70463A4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5" name="Rectangle: Rounded Corners 9">
            <a:extLst>
              <a:ext uri="{FF2B5EF4-FFF2-40B4-BE49-F238E27FC236}">
                <a16:creationId xmlns:a16="http://schemas.microsoft.com/office/drawing/2014/main" id="{735C2524-52DE-EFC5-976F-987AA9C9FDB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6" name="Rectangle: Rounded Corners 10">
            <a:extLst>
              <a:ext uri="{FF2B5EF4-FFF2-40B4-BE49-F238E27FC236}">
                <a16:creationId xmlns:a16="http://schemas.microsoft.com/office/drawing/2014/main" id="{D491D9B5-92B6-B8DA-48F7-1790A33EC140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7" name="Rectangle: Rounded Corners 5">
            <a:extLst>
              <a:ext uri="{FF2B5EF4-FFF2-40B4-BE49-F238E27FC236}">
                <a16:creationId xmlns:a16="http://schemas.microsoft.com/office/drawing/2014/main" id="{CA381D80-C884-F76F-BA8B-2207576DC6EA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514351</xdr:colOff>
      <xdr:row>4</xdr:row>
      <xdr:rowOff>27213</xdr:rowOff>
    </xdr:from>
    <xdr:to>
      <xdr:col>30</xdr:col>
      <xdr:colOff>657587</xdr:colOff>
      <xdr:row>24</xdr:row>
      <xdr:rowOff>183003</xdr:rowOff>
    </xdr:to>
    <xdr:grpSp>
      <xdr:nvGrpSpPr>
        <xdr:cNvPr id="398" name="그룹 24">
          <a:extLst>
            <a:ext uri="{FF2B5EF4-FFF2-40B4-BE49-F238E27FC236}">
              <a16:creationId xmlns:a16="http://schemas.microsoft.com/office/drawing/2014/main" id="{FCCCBED5-C3B8-4A0A-90A2-BF5087AEAEAA}"/>
            </a:ext>
          </a:extLst>
        </xdr:cNvPr>
        <xdr:cNvGrpSpPr>
          <a:grpSpLocks noChangeAspect="1"/>
        </xdr:cNvGrpSpPr>
      </xdr:nvGrpSpPr>
      <xdr:grpSpPr>
        <a:xfrm>
          <a:off x="21715880" y="789213"/>
          <a:ext cx="143236" cy="3965790"/>
          <a:chOff x="1181551" y="3090947"/>
          <a:chExt cx="141657" cy="4525424"/>
        </a:xfrm>
      </xdr:grpSpPr>
      <xdr:sp macro="" textlink="">
        <xdr:nvSpPr>
          <xdr:cNvPr id="399" name="Rectangle: Rounded Corners 1">
            <a:extLst>
              <a:ext uri="{FF2B5EF4-FFF2-40B4-BE49-F238E27FC236}">
                <a16:creationId xmlns:a16="http://schemas.microsoft.com/office/drawing/2014/main" id="{96DDA1CF-3B2E-EC0A-9840-61A21F42EA7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0" name="Rectangle: Rounded Corners 2">
            <a:extLst>
              <a:ext uri="{FF2B5EF4-FFF2-40B4-BE49-F238E27FC236}">
                <a16:creationId xmlns:a16="http://schemas.microsoft.com/office/drawing/2014/main" id="{0EDB1077-8339-6172-395C-8C6AC565ED6C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1" name="Rectangle: Rounded Corners 3">
            <a:extLst>
              <a:ext uri="{FF2B5EF4-FFF2-40B4-BE49-F238E27FC236}">
                <a16:creationId xmlns:a16="http://schemas.microsoft.com/office/drawing/2014/main" id="{9C247126-A99C-CCC6-9C4D-FE9FD9206FC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2" name="Rectangle: Rounded Corners 4">
            <a:extLst>
              <a:ext uri="{FF2B5EF4-FFF2-40B4-BE49-F238E27FC236}">
                <a16:creationId xmlns:a16="http://schemas.microsoft.com/office/drawing/2014/main" id="{8A7041C4-8274-A56C-89DD-B7F318471437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3" name="Rectangle: Rounded Corners 5">
            <a:extLst>
              <a:ext uri="{FF2B5EF4-FFF2-40B4-BE49-F238E27FC236}">
                <a16:creationId xmlns:a16="http://schemas.microsoft.com/office/drawing/2014/main" id="{EA2FE373-6318-B9A4-EEAA-C35579BDAD93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4" name="Rectangle: Rounded Corners 6">
            <a:extLst>
              <a:ext uri="{FF2B5EF4-FFF2-40B4-BE49-F238E27FC236}">
                <a16:creationId xmlns:a16="http://schemas.microsoft.com/office/drawing/2014/main" id="{A67A1255-EBFC-E9A7-E50D-1424B6228E5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5" name="Rectangle: Rounded Corners 7">
            <a:extLst>
              <a:ext uri="{FF2B5EF4-FFF2-40B4-BE49-F238E27FC236}">
                <a16:creationId xmlns:a16="http://schemas.microsoft.com/office/drawing/2014/main" id="{B693C15C-84C5-DA90-7496-2C8D1B003EA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6" name="Rectangle: Rounded Corners 8">
            <a:extLst>
              <a:ext uri="{FF2B5EF4-FFF2-40B4-BE49-F238E27FC236}">
                <a16:creationId xmlns:a16="http://schemas.microsoft.com/office/drawing/2014/main" id="{8612E196-2C6D-ACA0-97A8-610421A1DFE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7" name="Rectangle: Rounded Corners 9">
            <a:extLst>
              <a:ext uri="{FF2B5EF4-FFF2-40B4-BE49-F238E27FC236}">
                <a16:creationId xmlns:a16="http://schemas.microsoft.com/office/drawing/2014/main" id="{901DE283-E4DE-3429-6DA6-0048FFC55DB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8" name="Rectangle: Rounded Corners 10">
            <a:extLst>
              <a:ext uri="{FF2B5EF4-FFF2-40B4-BE49-F238E27FC236}">
                <a16:creationId xmlns:a16="http://schemas.microsoft.com/office/drawing/2014/main" id="{2EC5B657-B6A1-2611-96E5-AF33F84C0EB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9" name="Rectangle: Rounded Corners 5">
            <a:extLst>
              <a:ext uri="{FF2B5EF4-FFF2-40B4-BE49-F238E27FC236}">
                <a16:creationId xmlns:a16="http://schemas.microsoft.com/office/drawing/2014/main" id="{8D306C09-1C06-5E53-49E7-4392C1BD8ECF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13608</xdr:colOff>
      <xdr:row>4</xdr:row>
      <xdr:rowOff>27213</xdr:rowOff>
    </xdr:from>
    <xdr:to>
      <xdr:col>21</xdr:col>
      <xdr:colOff>156844</xdr:colOff>
      <xdr:row>24</xdr:row>
      <xdr:rowOff>183003</xdr:rowOff>
    </xdr:to>
    <xdr:grpSp>
      <xdr:nvGrpSpPr>
        <xdr:cNvPr id="410" name="그룹 24">
          <a:extLst>
            <a:ext uri="{FF2B5EF4-FFF2-40B4-BE49-F238E27FC236}">
              <a16:creationId xmlns:a16="http://schemas.microsoft.com/office/drawing/2014/main" id="{C7BC4A2A-A686-442E-A57E-579792E6F06A}"/>
            </a:ext>
          </a:extLst>
        </xdr:cNvPr>
        <xdr:cNvGrpSpPr>
          <a:grpSpLocks noChangeAspect="1"/>
        </xdr:cNvGrpSpPr>
      </xdr:nvGrpSpPr>
      <xdr:grpSpPr>
        <a:xfrm>
          <a:off x="14973461" y="789213"/>
          <a:ext cx="143236" cy="3965790"/>
          <a:chOff x="1181551" y="3090947"/>
          <a:chExt cx="141657" cy="4525424"/>
        </a:xfrm>
      </xdr:grpSpPr>
      <xdr:sp macro="" textlink="">
        <xdr:nvSpPr>
          <xdr:cNvPr id="411" name="Rectangle: Rounded Corners 1">
            <a:extLst>
              <a:ext uri="{FF2B5EF4-FFF2-40B4-BE49-F238E27FC236}">
                <a16:creationId xmlns:a16="http://schemas.microsoft.com/office/drawing/2014/main" id="{9B6D1566-5CBE-F744-312F-85F762B6356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2" name="Rectangle: Rounded Corners 2">
            <a:extLst>
              <a:ext uri="{FF2B5EF4-FFF2-40B4-BE49-F238E27FC236}">
                <a16:creationId xmlns:a16="http://schemas.microsoft.com/office/drawing/2014/main" id="{5843C624-762B-6CBD-D900-FC56672E71F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3" name="Rectangle: Rounded Corners 3">
            <a:extLst>
              <a:ext uri="{FF2B5EF4-FFF2-40B4-BE49-F238E27FC236}">
                <a16:creationId xmlns:a16="http://schemas.microsoft.com/office/drawing/2014/main" id="{33A892F6-A138-61E3-E8AF-DFC24175A42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4" name="Rectangle: Rounded Corners 4">
            <a:extLst>
              <a:ext uri="{FF2B5EF4-FFF2-40B4-BE49-F238E27FC236}">
                <a16:creationId xmlns:a16="http://schemas.microsoft.com/office/drawing/2014/main" id="{97E84682-A740-5C5C-0AB2-307C1D5BCCEB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5" name="Rectangle: Rounded Corners 5">
            <a:extLst>
              <a:ext uri="{FF2B5EF4-FFF2-40B4-BE49-F238E27FC236}">
                <a16:creationId xmlns:a16="http://schemas.microsoft.com/office/drawing/2014/main" id="{A0DFCF43-CD6E-7D59-F381-BE655D8D954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6" name="Rectangle: Rounded Corners 6">
            <a:extLst>
              <a:ext uri="{FF2B5EF4-FFF2-40B4-BE49-F238E27FC236}">
                <a16:creationId xmlns:a16="http://schemas.microsoft.com/office/drawing/2014/main" id="{A931A2A5-33BF-48BD-9FEB-7A6ECB2FD60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7" name="Rectangle: Rounded Corners 7">
            <a:extLst>
              <a:ext uri="{FF2B5EF4-FFF2-40B4-BE49-F238E27FC236}">
                <a16:creationId xmlns:a16="http://schemas.microsoft.com/office/drawing/2014/main" id="{F15AA193-1FFF-CB31-16FC-713CC9EF9AB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8" name="Rectangle: Rounded Corners 8">
            <a:extLst>
              <a:ext uri="{FF2B5EF4-FFF2-40B4-BE49-F238E27FC236}">
                <a16:creationId xmlns:a16="http://schemas.microsoft.com/office/drawing/2014/main" id="{3C8A325B-C565-F739-42BB-6F9E2EAC781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9" name="Rectangle: Rounded Corners 9">
            <a:extLst>
              <a:ext uri="{FF2B5EF4-FFF2-40B4-BE49-F238E27FC236}">
                <a16:creationId xmlns:a16="http://schemas.microsoft.com/office/drawing/2014/main" id="{DEB75C79-0D32-F369-3984-FE3DC537AEA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0" name="Rectangle: Rounded Corners 10">
            <a:extLst>
              <a:ext uri="{FF2B5EF4-FFF2-40B4-BE49-F238E27FC236}">
                <a16:creationId xmlns:a16="http://schemas.microsoft.com/office/drawing/2014/main" id="{E19B842D-55E3-9F7B-4A77-68663A403401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1" name="Rectangle: Rounded Corners 5">
            <a:extLst>
              <a:ext uri="{FF2B5EF4-FFF2-40B4-BE49-F238E27FC236}">
                <a16:creationId xmlns:a16="http://schemas.microsoft.com/office/drawing/2014/main" id="{187575AD-DAEC-BBF2-79FB-2C336951F23E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13608</xdr:colOff>
      <xdr:row>4</xdr:row>
      <xdr:rowOff>27213</xdr:rowOff>
    </xdr:from>
    <xdr:to>
      <xdr:col>28</xdr:col>
      <xdr:colOff>156844</xdr:colOff>
      <xdr:row>24</xdr:row>
      <xdr:rowOff>183003</xdr:rowOff>
    </xdr:to>
    <xdr:grpSp>
      <xdr:nvGrpSpPr>
        <xdr:cNvPr id="422" name="그룹 24">
          <a:extLst>
            <a:ext uri="{FF2B5EF4-FFF2-40B4-BE49-F238E27FC236}">
              <a16:creationId xmlns:a16="http://schemas.microsoft.com/office/drawing/2014/main" id="{910EEE14-7849-43F5-AB99-EECF7CB9B03B}"/>
            </a:ext>
          </a:extLst>
        </xdr:cNvPr>
        <xdr:cNvGrpSpPr>
          <a:grpSpLocks noChangeAspect="1"/>
        </xdr:cNvGrpSpPr>
      </xdr:nvGrpSpPr>
      <xdr:grpSpPr>
        <a:xfrm>
          <a:off x="19892843" y="789213"/>
          <a:ext cx="143236" cy="3965790"/>
          <a:chOff x="1181551" y="3090947"/>
          <a:chExt cx="141657" cy="4525424"/>
        </a:xfrm>
      </xdr:grpSpPr>
      <xdr:sp macro="" textlink="">
        <xdr:nvSpPr>
          <xdr:cNvPr id="423" name="Rectangle: Rounded Corners 1">
            <a:extLst>
              <a:ext uri="{FF2B5EF4-FFF2-40B4-BE49-F238E27FC236}">
                <a16:creationId xmlns:a16="http://schemas.microsoft.com/office/drawing/2014/main" id="{35B1CEF4-BAB4-DE53-D39C-B21A3431F6B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4" name="Rectangle: Rounded Corners 2">
            <a:extLst>
              <a:ext uri="{FF2B5EF4-FFF2-40B4-BE49-F238E27FC236}">
                <a16:creationId xmlns:a16="http://schemas.microsoft.com/office/drawing/2014/main" id="{865802B8-067D-C28D-3315-A5870BED877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5" name="Rectangle: Rounded Corners 3">
            <a:extLst>
              <a:ext uri="{FF2B5EF4-FFF2-40B4-BE49-F238E27FC236}">
                <a16:creationId xmlns:a16="http://schemas.microsoft.com/office/drawing/2014/main" id="{AC383D7E-8191-040A-15B1-5E0E9379454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6" name="Rectangle: Rounded Corners 4">
            <a:extLst>
              <a:ext uri="{FF2B5EF4-FFF2-40B4-BE49-F238E27FC236}">
                <a16:creationId xmlns:a16="http://schemas.microsoft.com/office/drawing/2014/main" id="{20605D7E-DDAB-135E-2E3F-F57F47712435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7" name="Rectangle: Rounded Corners 5">
            <a:extLst>
              <a:ext uri="{FF2B5EF4-FFF2-40B4-BE49-F238E27FC236}">
                <a16:creationId xmlns:a16="http://schemas.microsoft.com/office/drawing/2014/main" id="{9C98C80C-57A2-CDC3-84A7-2BAF77D8E5B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8" name="Rectangle: Rounded Corners 6">
            <a:extLst>
              <a:ext uri="{FF2B5EF4-FFF2-40B4-BE49-F238E27FC236}">
                <a16:creationId xmlns:a16="http://schemas.microsoft.com/office/drawing/2014/main" id="{AB9C189A-BFD6-5ABC-9DD8-1FE92F31175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9" name="Rectangle: Rounded Corners 7">
            <a:extLst>
              <a:ext uri="{FF2B5EF4-FFF2-40B4-BE49-F238E27FC236}">
                <a16:creationId xmlns:a16="http://schemas.microsoft.com/office/drawing/2014/main" id="{9851DBA0-D587-64AB-8E4E-D3025AA6775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0" name="Rectangle: Rounded Corners 8">
            <a:extLst>
              <a:ext uri="{FF2B5EF4-FFF2-40B4-BE49-F238E27FC236}">
                <a16:creationId xmlns:a16="http://schemas.microsoft.com/office/drawing/2014/main" id="{DE0AE095-48B5-B2D0-ED3F-EFC77B4938B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1" name="Rectangle: Rounded Corners 9">
            <a:extLst>
              <a:ext uri="{FF2B5EF4-FFF2-40B4-BE49-F238E27FC236}">
                <a16:creationId xmlns:a16="http://schemas.microsoft.com/office/drawing/2014/main" id="{FA168D19-A2C9-AF14-3B48-78C1783C653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2" name="Rectangle: Rounded Corners 10">
            <a:extLst>
              <a:ext uri="{FF2B5EF4-FFF2-40B4-BE49-F238E27FC236}">
                <a16:creationId xmlns:a16="http://schemas.microsoft.com/office/drawing/2014/main" id="{A42EEF7B-49C0-D725-86A9-FCEE4CF4026E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3" name="Rectangle: Rounded Corners 5">
            <a:extLst>
              <a:ext uri="{FF2B5EF4-FFF2-40B4-BE49-F238E27FC236}">
                <a16:creationId xmlns:a16="http://schemas.microsoft.com/office/drawing/2014/main" id="{0313C0C6-A9A0-B90E-F5D0-A3835FE6702A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514351</xdr:colOff>
      <xdr:row>4</xdr:row>
      <xdr:rowOff>27213</xdr:rowOff>
    </xdr:from>
    <xdr:to>
      <xdr:col>23</xdr:col>
      <xdr:colOff>657587</xdr:colOff>
      <xdr:row>24</xdr:row>
      <xdr:rowOff>183003</xdr:rowOff>
    </xdr:to>
    <xdr:grpSp>
      <xdr:nvGrpSpPr>
        <xdr:cNvPr id="434" name="그룹 24">
          <a:extLst>
            <a:ext uri="{FF2B5EF4-FFF2-40B4-BE49-F238E27FC236}">
              <a16:creationId xmlns:a16="http://schemas.microsoft.com/office/drawing/2014/main" id="{57C7217F-7187-49B2-885B-9F3A73C663CC}"/>
            </a:ext>
          </a:extLst>
        </xdr:cNvPr>
        <xdr:cNvGrpSpPr>
          <a:grpSpLocks noChangeAspect="1"/>
        </xdr:cNvGrpSpPr>
      </xdr:nvGrpSpPr>
      <xdr:grpSpPr>
        <a:xfrm>
          <a:off x="16796498" y="789213"/>
          <a:ext cx="143236" cy="3965790"/>
          <a:chOff x="1181551" y="3090947"/>
          <a:chExt cx="141657" cy="4525424"/>
        </a:xfrm>
      </xdr:grpSpPr>
      <xdr:sp macro="" textlink="">
        <xdr:nvSpPr>
          <xdr:cNvPr id="435" name="Rectangle: Rounded Corners 1">
            <a:extLst>
              <a:ext uri="{FF2B5EF4-FFF2-40B4-BE49-F238E27FC236}">
                <a16:creationId xmlns:a16="http://schemas.microsoft.com/office/drawing/2014/main" id="{4D6831D6-E24B-24DE-1D15-C8591EEAD197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6" name="Rectangle: Rounded Corners 2">
            <a:extLst>
              <a:ext uri="{FF2B5EF4-FFF2-40B4-BE49-F238E27FC236}">
                <a16:creationId xmlns:a16="http://schemas.microsoft.com/office/drawing/2014/main" id="{1178D4EC-8E44-FE71-7537-2766903CEA8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7" name="Rectangle: Rounded Corners 3">
            <a:extLst>
              <a:ext uri="{FF2B5EF4-FFF2-40B4-BE49-F238E27FC236}">
                <a16:creationId xmlns:a16="http://schemas.microsoft.com/office/drawing/2014/main" id="{7286FC87-54E3-7C40-4822-D70A5DEE715E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8" name="Rectangle: Rounded Corners 4">
            <a:extLst>
              <a:ext uri="{FF2B5EF4-FFF2-40B4-BE49-F238E27FC236}">
                <a16:creationId xmlns:a16="http://schemas.microsoft.com/office/drawing/2014/main" id="{0EE9F9A5-9C2C-96A4-3B3A-FADD2A93A0A7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9" name="Rectangle: Rounded Corners 5">
            <a:extLst>
              <a:ext uri="{FF2B5EF4-FFF2-40B4-BE49-F238E27FC236}">
                <a16:creationId xmlns:a16="http://schemas.microsoft.com/office/drawing/2014/main" id="{6255FEC6-A0BE-60E3-D184-5012041ABF5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0" name="Rectangle: Rounded Corners 6">
            <a:extLst>
              <a:ext uri="{FF2B5EF4-FFF2-40B4-BE49-F238E27FC236}">
                <a16:creationId xmlns:a16="http://schemas.microsoft.com/office/drawing/2014/main" id="{6B5C04EF-19D3-B495-0D85-410D4BC94E9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1" name="Rectangle: Rounded Corners 7">
            <a:extLst>
              <a:ext uri="{FF2B5EF4-FFF2-40B4-BE49-F238E27FC236}">
                <a16:creationId xmlns:a16="http://schemas.microsoft.com/office/drawing/2014/main" id="{DF25E71B-A449-09F4-DDEE-4BFCB84CFD0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2" name="Rectangle: Rounded Corners 8">
            <a:extLst>
              <a:ext uri="{FF2B5EF4-FFF2-40B4-BE49-F238E27FC236}">
                <a16:creationId xmlns:a16="http://schemas.microsoft.com/office/drawing/2014/main" id="{F5E263EE-EA7C-5484-EFB4-2E8D0EE236B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3" name="Rectangle: Rounded Corners 9">
            <a:extLst>
              <a:ext uri="{FF2B5EF4-FFF2-40B4-BE49-F238E27FC236}">
                <a16:creationId xmlns:a16="http://schemas.microsoft.com/office/drawing/2014/main" id="{F62C458A-328B-F616-A1B6-A9536A34F28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4" name="Rectangle: Rounded Corners 10">
            <a:extLst>
              <a:ext uri="{FF2B5EF4-FFF2-40B4-BE49-F238E27FC236}">
                <a16:creationId xmlns:a16="http://schemas.microsoft.com/office/drawing/2014/main" id="{53F4F93A-DC93-7F6E-A1AC-88F5BF521CB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5" name="Rectangle: Rounded Corners 5">
            <a:extLst>
              <a:ext uri="{FF2B5EF4-FFF2-40B4-BE49-F238E27FC236}">
                <a16:creationId xmlns:a16="http://schemas.microsoft.com/office/drawing/2014/main" id="{77A10DB4-1EF1-9ABA-10AE-211AC07274AD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34</xdr:col>
      <xdr:colOff>399143</xdr:colOff>
      <xdr:row>5</xdr:row>
      <xdr:rowOff>27214</xdr:rowOff>
    </xdr:from>
    <xdr:to>
      <xdr:col>34</xdr:col>
      <xdr:colOff>590390</xdr:colOff>
      <xdr:row>10</xdr:row>
      <xdr:rowOff>116008</xdr:rowOff>
    </xdr:to>
    <xdr:sp macro="" textlink="">
      <xdr:nvSpPr>
        <xdr:cNvPr id="446" name="TextBox 445">
          <a:extLst>
            <a:ext uri="{FF2B5EF4-FFF2-40B4-BE49-F238E27FC236}">
              <a16:creationId xmlns:a16="http://schemas.microsoft.com/office/drawing/2014/main" id="{E459607F-79EA-457D-9B78-2753959BB988}"/>
            </a:ext>
          </a:extLst>
        </xdr:cNvPr>
        <xdr:cNvSpPr txBox="1"/>
      </xdr:nvSpPr>
      <xdr:spPr>
        <a:xfrm>
          <a:off x="24008443" y="947964"/>
          <a:ext cx="191247" cy="1009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415472</xdr:colOff>
      <xdr:row>13</xdr:row>
      <xdr:rowOff>61685</xdr:rowOff>
    </xdr:from>
    <xdr:to>
      <xdr:col>34</xdr:col>
      <xdr:colOff>606719</xdr:colOff>
      <xdr:row>18</xdr:row>
      <xdr:rowOff>150480</xdr:rowOff>
    </xdr:to>
    <xdr:sp macro="" textlink="">
      <xdr:nvSpPr>
        <xdr:cNvPr id="447" name="TextBox 446">
          <a:extLst>
            <a:ext uri="{FF2B5EF4-FFF2-40B4-BE49-F238E27FC236}">
              <a16:creationId xmlns:a16="http://schemas.microsoft.com/office/drawing/2014/main" id="{C350E511-842D-4FC1-B81A-69839A3EDE1D}"/>
            </a:ext>
          </a:extLst>
        </xdr:cNvPr>
        <xdr:cNvSpPr txBox="1"/>
      </xdr:nvSpPr>
      <xdr:spPr>
        <a:xfrm>
          <a:off x="24024772" y="245563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422730</xdr:colOff>
      <xdr:row>21</xdr:row>
      <xdr:rowOff>81643</xdr:rowOff>
    </xdr:from>
    <xdr:to>
      <xdr:col>34</xdr:col>
      <xdr:colOff>598716</xdr:colOff>
      <xdr:row>27</xdr:row>
      <xdr:rowOff>166808</xdr:rowOff>
    </xdr:to>
    <xdr:sp macro="" textlink="">
      <xdr:nvSpPr>
        <xdr:cNvPr id="448" name="TextBox 447">
          <a:extLst>
            <a:ext uri="{FF2B5EF4-FFF2-40B4-BE49-F238E27FC236}">
              <a16:creationId xmlns:a16="http://schemas.microsoft.com/office/drawing/2014/main" id="{6D8FE3DA-4385-4047-9617-7A2D0CFD0435}"/>
            </a:ext>
          </a:extLst>
        </xdr:cNvPr>
        <xdr:cNvSpPr txBox="1"/>
      </xdr:nvSpPr>
      <xdr:spPr>
        <a:xfrm>
          <a:off x="24032030" y="3948793"/>
          <a:ext cx="175986" cy="1190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35</xdr:col>
      <xdr:colOff>22411</xdr:colOff>
      <xdr:row>14</xdr:row>
      <xdr:rowOff>44822</xdr:rowOff>
    </xdr:from>
    <xdr:to>
      <xdr:col>35</xdr:col>
      <xdr:colOff>168060</xdr:colOff>
      <xdr:row>14</xdr:row>
      <xdr:rowOff>210514</xdr:rowOff>
    </xdr:to>
    <xdr:sp macro="" textlink="">
      <xdr:nvSpPr>
        <xdr:cNvPr id="449" name="Rectangle: Rounded Corners 6">
          <a:extLst>
            <a:ext uri="{FF2B5EF4-FFF2-40B4-BE49-F238E27FC236}">
              <a16:creationId xmlns:a16="http://schemas.microsoft.com/office/drawing/2014/main" id="{0ADAB7D6-25C1-4B3F-8586-E641505183DF}"/>
            </a:ext>
          </a:extLst>
        </xdr:cNvPr>
        <xdr:cNvSpPr/>
      </xdr:nvSpPr>
      <xdr:spPr>
        <a:xfrm>
          <a:off x="24438161" y="2622922"/>
          <a:ext cx="145649" cy="14029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503465</xdr:colOff>
      <xdr:row>4</xdr:row>
      <xdr:rowOff>27213</xdr:rowOff>
    </xdr:from>
    <xdr:to>
      <xdr:col>2</xdr:col>
      <xdr:colOff>646701</xdr:colOff>
      <xdr:row>24</xdr:row>
      <xdr:rowOff>183003</xdr:rowOff>
    </xdr:to>
    <xdr:grpSp>
      <xdr:nvGrpSpPr>
        <xdr:cNvPr id="450" name="그룹 24">
          <a:extLst>
            <a:ext uri="{FF2B5EF4-FFF2-40B4-BE49-F238E27FC236}">
              <a16:creationId xmlns:a16="http://schemas.microsoft.com/office/drawing/2014/main" id="{19E23765-94A6-4DB5-B191-E2F19AE01534}"/>
            </a:ext>
          </a:extLst>
        </xdr:cNvPr>
        <xdr:cNvGrpSpPr>
          <a:grpSpLocks noChangeAspect="1"/>
        </xdr:cNvGrpSpPr>
      </xdr:nvGrpSpPr>
      <xdr:grpSpPr>
        <a:xfrm>
          <a:off x="1825759" y="789213"/>
          <a:ext cx="143236" cy="3965790"/>
          <a:chOff x="1181551" y="3090947"/>
          <a:chExt cx="141657" cy="4525424"/>
        </a:xfrm>
      </xdr:grpSpPr>
      <xdr:sp macro="" textlink="">
        <xdr:nvSpPr>
          <xdr:cNvPr id="451" name="Rectangle: Rounded Corners 1">
            <a:extLst>
              <a:ext uri="{FF2B5EF4-FFF2-40B4-BE49-F238E27FC236}">
                <a16:creationId xmlns:a16="http://schemas.microsoft.com/office/drawing/2014/main" id="{A57A0F90-C36F-68C4-2195-18E67F423FB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2" name="Rectangle: Rounded Corners 2">
            <a:extLst>
              <a:ext uri="{FF2B5EF4-FFF2-40B4-BE49-F238E27FC236}">
                <a16:creationId xmlns:a16="http://schemas.microsoft.com/office/drawing/2014/main" id="{6D5AB39A-9F71-122F-B758-49599CE42A4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3" name="Rectangle: Rounded Corners 3">
            <a:extLst>
              <a:ext uri="{FF2B5EF4-FFF2-40B4-BE49-F238E27FC236}">
                <a16:creationId xmlns:a16="http://schemas.microsoft.com/office/drawing/2014/main" id="{32553383-D550-1FC8-1743-96F512DB1C4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4" name="Rectangle: Rounded Corners 4">
            <a:extLst>
              <a:ext uri="{FF2B5EF4-FFF2-40B4-BE49-F238E27FC236}">
                <a16:creationId xmlns:a16="http://schemas.microsoft.com/office/drawing/2014/main" id="{85C520BB-4200-B9AE-5984-66B62EE2AA60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5" name="Rectangle: Rounded Corners 5">
            <a:extLst>
              <a:ext uri="{FF2B5EF4-FFF2-40B4-BE49-F238E27FC236}">
                <a16:creationId xmlns:a16="http://schemas.microsoft.com/office/drawing/2014/main" id="{A53DC2E6-B8FC-0F71-8AFC-914DDAFFE5B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6" name="Rectangle: Rounded Corners 6">
            <a:extLst>
              <a:ext uri="{FF2B5EF4-FFF2-40B4-BE49-F238E27FC236}">
                <a16:creationId xmlns:a16="http://schemas.microsoft.com/office/drawing/2014/main" id="{10AF9655-4944-3515-C71E-1D4BB557F0F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7" name="Rectangle: Rounded Corners 7">
            <a:extLst>
              <a:ext uri="{FF2B5EF4-FFF2-40B4-BE49-F238E27FC236}">
                <a16:creationId xmlns:a16="http://schemas.microsoft.com/office/drawing/2014/main" id="{AC48C2A3-7859-9212-2F19-BECC6476755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8" name="Rectangle: Rounded Corners 8">
            <a:extLst>
              <a:ext uri="{FF2B5EF4-FFF2-40B4-BE49-F238E27FC236}">
                <a16:creationId xmlns:a16="http://schemas.microsoft.com/office/drawing/2014/main" id="{A1AAD39B-78BB-6786-A19D-F52D1F03F0B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9" name="Rectangle: Rounded Corners 9">
            <a:extLst>
              <a:ext uri="{FF2B5EF4-FFF2-40B4-BE49-F238E27FC236}">
                <a16:creationId xmlns:a16="http://schemas.microsoft.com/office/drawing/2014/main" id="{5B5A8985-F027-56BE-94EA-1DCF3A9EA95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0" name="Rectangle: Rounded Corners 10">
            <a:extLst>
              <a:ext uri="{FF2B5EF4-FFF2-40B4-BE49-F238E27FC236}">
                <a16:creationId xmlns:a16="http://schemas.microsoft.com/office/drawing/2014/main" id="{7CC1636C-ECAB-2D11-5ECF-4E4CD8DE904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1" name="Rectangle: Rounded Corners 5">
            <a:extLst>
              <a:ext uri="{FF2B5EF4-FFF2-40B4-BE49-F238E27FC236}">
                <a16:creationId xmlns:a16="http://schemas.microsoft.com/office/drawing/2014/main" id="{7C42150D-EA62-9E75-A9A5-C55989B74283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13608</xdr:colOff>
      <xdr:row>4</xdr:row>
      <xdr:rowOff>27213</xdr:rowOff>
    </xdr:from>
    <xdr:to>
      <xdr:col>7</xdr:col>
      <xdr:colOff>156844</xdr:colOff>
      <xdr:row>24</xdr:row>
      <xdr:rowOff>183003</xdr:rowOff>
    </xdr:to>
    <xdr:grpSp>
      <xdr:nvGrpSpPr>
        <xdr:cNvPr id="462" name="그룹 24">
          <a:extLst>
            <a:ext uri="{FF2B5EF4-FFF2-40B4-BE49-F238E27FC236}">
              <a16:creationId xmlns:a16="http://schemas.microsoft.com/office/drawing/2014/main" id="{C103FF39-93F2-41C7-A621-9E4D5A54CC19}"/>
            </a:ext>
          </a:extLst>
        </xdr:cNvPr>
        <xdr:cNvGrpSpPr>
          <a:grpSpLocks noChangeAspect="1"/>
        </xdr:cNvGrpSpPr>
      </xdr:nvGrpSpPr>
      <xdr:grpSpPr>
        <a:xfrm>
          <a:off x="4932990" y="789213"/>
          <a:ext cx="143236" cy="3965790"/>
          <a:chOff x="1181551" y="3090947"/>
          <a:chExt cx="141657" cy="4525424"/>
        </a:xfrm>
      </xdr:grpSpPr>
      <xdr:sp macro="" textlink="">
        <xdr:nvSpPr>
          <xdr:cNvPr id="463" name="Rectangle: Rounded Corners 1">
            <a:extLst>
              <a:ext uri="{FF2B5EF4-FFF2-40B4-BE49-F238E27FC236}">
                <a16:creationId xmlns:a16="http://schemas.microsoft.com/office/drawing/2014/main" id="{005C1D0F-9BC6-F1EF-06F3-B94587E1351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4" name="Rectangle: Rounded Corners 2">
            <a:extLst>
              <a:ext uri="{FF2B5EF4-FFF2-40B4-BE49-F238E27FC236}">
                <a16:creationId xmlns:a16="http://schemas.microsoft.com/office/drawing/2014/main" id="{541A5216-41DF-5051-3C38-39279111731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5" name="Rectangle: Rounded Corners 3">
            <a:extLst>
              <a:ext uri="{FF2B5EF4-FFF2-40B4-BE49-F238E27FC236}">
                <a16:creationId xmlns:a16="http://schemas.microsoft.com/office/drawing/2014/main" id="{604DEFF5-1ECF-82B1-00DB-6A9D955A0CF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6" name="Rectangle: Rounded Corners 4">
            <a:extLst>
              <a:ext uri="{FF2B5EF4-FFF2-40B4-BE49-F238E27FC236}">
                <a16:creationId xmlns:a16="http://schemas.microsoft.com/office/drawing/2014/main" id="{78A5E2D7-593F-44B7-3511-32A174A36FA0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7" name="Rectangle: Rounded Corners 5">
            <a:extLst>
              <a:ext uri="{FF2B5EF4-FFF2-40B4-BE49-F238E27FC236}">
                <a16:creationId xmlns:a16="http://schemas.microsoft.com/office/drawing/2014/main" id="{5D0F1C1C-F85F-ADD9-0ACF-96AA1851303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8" name="Rectangle: Rounded Corners 6">
            <a:extLst>
              <a:ext uri="{FF2B5EF4-FFF2-40B4-BE49-F238E27FC236}">
                <a16:creationId xmlns:a16="http://schemas.microsoft.com/office/drawing/2014/main" id="{2DFB4BAE-A477-64D4-8F86-7F5951941F2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9" name="Rectangle: Rounded Corners 7">
            <a:extLst>
              <a:ext uri="{FF2B5EF4-FFF2-40B4-BE49-F238E27FC236}">
                <a16:creationId xmlns:a16="http://schemas.microsoft.com/office/drawing/2014/main" id="{EE050E00-621F-2D59-82A1-88F23EB6F09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0" name="Rectangle: Rounded Corners 8">
            <a:extLst>
              <a:ext uri="{FF2B5EF4-FFF2-40B4-BE49-F238E27FC236}">
                <a16:creationId xmlns:a16="http://schemas.microsoft.com/office/drawing/2014/main" id="{693FE60D-4CAB-FE13-DD4B-D048130E969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1" name="Rectangle: Rounded Corners 9">
            <a:extLst>
              <a:ext uri="{FF2B5EF4-FFF2-40B4-BE49-F238E27FC236}">
                <a16:creationId xmlns:a16="http://schemas.microsoft.com/office/drawing/2014/main" id="{25061400-7061-11D2-F1F9-E6D02832AE86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2" name="Rectangle: Rounded Corners 10">
            <a:extLst>
              <a:ext uri="{FF2B5EF4-FFF2-40B4-BE49-F238E27FC236}">
                <a16:creationId xmlns:a16="http://schemas.microsoft.com/office/drawing/2014/main" id="{78DF9437-1C47-6B9A-25B1-2D08F5DF7EA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3" name="Rectangle: Rounded Corners 5">
            <a:extLst>
              <a:ext uri="{FF2B5EF4-FFF2-40B4-BE49-F238E27FC236}">
                <a16:creationId xmlns:a16="http://schemas.microsoft.com/office/drawing/2014/main" id="{08A36534-AA1E-20FB-2AC6-10B0F9D96F74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514351</xdr:colOff>
      <xdr:row>4</xdr:row>
      <xdr:rowOff>27213</xdr:rowOff>
    </xdr:from>
    <xdr:to>
      <xdr:col>9</xdr:col>
      <xdr:colOff>657587</xdr:colOff>
      <xdr:row>24</xdr:row>
      <xdr:rowOff>183003</xdr:rowOff>
    </xdr:to>
    <xdr:grpSp>
      <xdr:nvGrpSpPr>
        <xdr:cNvPr id="474" name="그룹 24">
          <a:extLst>
            <a:ext uri="{FF2B5EF4-FFF2-40B4-BE49-F238E27FC236}">
              <a16:creationId xmlns:a16="http://schemas.microsoft.com/office/drawing/2014/main" id="{5DFFAA67-5AE4-43AC-B92C-7780E7D5D8D1}"/>
            </a:ext>
          </a:extLst>
        </xdr:cNvPr>
        <xdr:cNvGrpSpPr>
          <a:grpSpLocks noChangeAspect="1"/>
        </xdr:cNvGrpSpPr>
      </xdr:nvGrpSpPr>
      <xdr:grpSpPr>
        <a:xfrm>
          <a:off x="6756027" y="789213"/>
          <a:ext cx="143236" cy="3965790"/>
          <a:chOff x="1181551" y="3090947"/>
          <a:chExt cx="141657" cy="4525424"/>
        </a:xfrm>
      </xdr:grpSpPr>
      <xdr:sp macro="" textlink="">
        <xdr:nvSpPr>
          <xdr:cNvPr id="475" name="Rectangle: Rounded Corners 1">
            <a:extLst>
              <a:ext uri="{FF2B5EF4-FFF2-40B4-BE49-F238E27FC236}">
                <a16:creationId xmlns:a16="http://schemas.microsoft.com/office/drawing/2014/main" id="{4CB87D02-EC08-B8A9-4875-431E97BB092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6" name="Rectangle: Rounded Corners 2">
            <a:extLst>
              <a:ext uri="{FF2B5EF4-FFF2-40B4-BE49-F238E27FC236}">
                <a16:creationId xmlns:a16="http://schemas.microsoft.com/office/drawing/2014/main" id="{9FFE94E8-8483-EB92-F373-7644514F211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7" name="Rectangle: Rounded Corners 3">
            <a:extLst>
              <a:ext uri="{FF2B5EF4-FFF2-40B4-BE49-F238E27FC236}">
                <a16:creationId xmlns:a16="http://schemas.microsoft.com/office/drawing/2014/main" id="{F37A0B3D-3E9D-ADBE-5B2C-ED738406F46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8" name="Rectangle: Rounded Corners 4">
            <a:extLst>
              <a:ext uri="{FF2B5EF4-FFF2-40B4-BE49-F238E27FC236}">
                <a16:creationId xmlns:a16="http://schemas.microsoft.com/office/drawing/2014/main" id="{351046BE-7E69-9A45-FD43-08121A968AB0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9" name="Rectangle: Rounded Corners 5">
            <a:extLst>
              <a:ext uri="{FF2B5EF4-FFF2-40B4-BE49-F238E27FC236}">
                <a16:creationId xmlns:a16="http://schemas.microsoft.com/office/drawing/2014/main" id="{C7AB7448-0390-EFF9-6340-A435DFF94EB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0" name="Rectangle: Rounded Corners 6">
            <a:extLst>
              <a:ext uri="{FF2B5EF4-FFF2-40B4-BE49-F238E27FC236}">
                <a16:creationId xmlns:a16="http://schemas.microsoft.com/office/drawing/2014/main" id="{27212E44-1719-A5E4-3659-5DE1CBD1273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1" name="Rectangle: Rounded Corners 7">
            <a:extLst>
              <a:ext uri="{FF2B5EF4-FFF2-40B4-BE49-F238E27FC236}">
                <a16:creationId xmlns:a16="http://schemas.microsoft.com/office/drawing/2014/main" id="{EF678355-4235-6727-2D69-20E8A071623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2" name="Rectangle: Rounded Corners 8">
            <a:extLst>
              <a:ext uri="{FF2B5EF4-FFF2-40B4-BE49-F238E27FC236}">
                <a16:creationId xmlns:a16="http://schemas.microsoft.com/office/drawing/2014/main" id="{9F41863D-D207-815A-F6D7-60CE81EF338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3" name="Rectangle: Rounded Corners 9">
            <a:extLst>
              <a:ext uri="{FF2B5EF4-FFF2-40B4-BE49-F238E27FC236}">
                <a16:creationId xmlns:a16="http://schemas.microsoft.com/office/drawing/2014/main" id="{A8217589-3B43-98AF-CB4D-1D30452177A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4" name="Rectangle: Rounded Corners 10">
            <a:extLst>
              <a:ext uri="{FF2B5EF4-FFF2-40B4-BE49-F238E27FC236}">
                <a16:creationId xmlns:a16="http://schemas.microsoft.com/office/drawing/2014/main" id="{F5901244-32AE-B38E-B671-3769073700D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5" name="Rectangle: Rounded Corners 5">
            <a:extLst>
              <a:ext uri="{FF2B5EF4-FFF2-40B4-BE49-F238E27FC236}">
                <a16:creationId xmlns:a16="http://schemas.microsoft.com/office/drawing/2014/main" id="{F7C311A9-CE34-D81A-3454-AE19493AD903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13608</xdr:colOff>
      <xdr:row>4</xdr:row>
      <xdr:rowOff>27213</xdr:rowOff>
    </xdr:from>
    <xdr:to>
      <xdr:col>14</xdr:col>
      <xdr:colOff>156844</xdr:colOff>
      <xdr:row>24</xdr:row>
      <xdr:rowOff>183003</xdr:rowOff>
    </xdr:to>
    <xdr:grpSp>
      <xdr:nvGrpSpPr>
        <xdr:cNvPr id="486" name="그룹 24">
          <a:extLst>
            <a:ext uri="{FF2B5EF4-FFF2-40B4-BE49-F238E27FC236}">
              <a16:creationId xmlns:a16="http://schemas.microsoft.com/office/drawing/2014/main" id="{6B3B241E-FB36-451D-A5C4-CD626157FBC4}"/>
            </a:ext>
          </a:extLst>
        </xdr:cNvPr>
        <xdr:cNvGrpSpPr>
          <a:grpSpLocks noChangeAspect="1"/>
        </xdr:cNvGrpSpPr>
      </xdr:nvGrpSpPr>
      <xdr:grpSpPr>
        <a:xfrm>
          <a:off x="9852373" y="789213"/>
          <a:ext cx="143236" cy="3965790"/>
          <a:chOff x="1181551" y="3090947"/>
          <a:chExt cx="141657" cy="4525424"/>
        </a:xfrm>
      </xdr:grpSpPr>
      <xdr:sp macro="" textlink="">
        <xdr:nvSpPr>
          <xdr:cNvPr id="487" name="Rectangle: Rounded Corners 1">
            <a:extLst>
              <a:ext uri="{FF2B5EF4-FFF2-40B4-BE49-F238E27FC236}">
                <a16:creationId xmlns:a16="http://schemas.microsoft.com/office/drawing/2014/main" id="{00806A92-9E3E-47B7-ABF1-AE8492B61BC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8" name="Rectangle: Rounded Corners 2">
            <a:extLst>
              <a:ext uri="{FF2B5EF4-FFF2-40B4-BE49-F238E27FC236}">
                <a16:creationId xmlns:a16="http://schemas.microsoft.com/office/drawing/2014/main" id="{573A956E-3211-029F-36DD-8001313257B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9" name="Rectangle: Rounded Corners 3">
            <a:extLst>
              <a:ext uri="{FF2B5EF4-FFF2-40B4-BE49-F238E27FC236}">
                <a16:creationId xmlns:a16="http://schemas.microsoft.com/office/drawing/2014/main" id="{6EA6D370-3189-54E2-E6C2-E09C8B9D61C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0" name="Rectangle: Rounded Corners 4">
            <a:extLst>
              <a:ext uri="{FF2B5EF4-FFF2-40B4-BE49-F238E27FC236}">
                <a16:creationId xmlns:a16="http://schemas.microsoft.com/office/drawing/2014/main" id="{E816A522-C327-24C7-18C5-CB372DA2A56C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1" name="Rectangle: Rounded Corners 5">
            <a:extLst>
              <a:ext uri="{FF2B5EF4-FFF2-40B4-BE49-F238E27FC236}">
                <a16:creationId xmlns:a16="http://schemas.microsoft.com/office/drawing/2014/main" id="{1C03A29A-18B7-1709-E1B2-580BC0584F0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2" name="Rectangle: Rounded Corners 6">
            <a:extLst>
              <a:ext uri="{FF2B5EF4-FFF2-40B4-BE49-F238E27FC236}">
                <a16:creationId xmlns:a16="http://schemas.microsoft.com/office/drawing/2014/main" id="{7663FFDC-BB28-46F2-28D4-1C6EDF7EEE3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3" name="Rectangle: Rounded Corners 7">
            <a:extLst>
              <a:ext uri="{FF2B5EF4-FFF2-40B4-BE49-F238E27FC236}">
                <a16:creationId xmlns:a16="http://schemas.microsoft.com/office/drawing/2014/main" id="{222747C7-AB00-D2DA-D9F6-16AC9976E51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4" name="Rectangle: Rounded Corners 8">
            <a:extLst>
              <a:ext uri="{FF2B5EF4-FFF2-40B4-BE49-F238E27FC236}">
                <a16:creationId xmlns:a16="http://schemas.microsoft.com/office/drawing/2014/main" id="{D4C97A5F-6E8B-A8F1-2FC8-6E216F5BC60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5" name="Rectangle: Rounded Corners 9">
            <a:extLst>
              <a:ext uri="{FF2B5EF4-FFF2-40B4-BE49-F238E27FC236}">
                <a16:creationId xmlns:a16="http://schemas.microsoft.com/office/drawing/2014/main" id="{4DB075A3-A6CA-EF2D-7CD4-F49AA55E5BB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6" name="Rectangle: Rounded Corners 10">
            <a:extLst>
              <a:ext uri="{FF2B5EF4-FFF2-40B4-BE49-F238E27FC236}">
                <a16:creationId xmlns:a16="http://schemas.microsoft.com/office/drawing/2014/main" id="{FB0675CC-2102-DE92-0712-076325E80470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7" name="Rectangle: Rounded Corners 5">
            <a:extLst>
              <a:ext uri="{FF2B5EF4-FFF2-40B4-BE49-F238E27FC236}">
                <a16:creationId xmlns:a16="http://schemas.microsoft.com/office/drawing/2014/main" id="{EEA20C87-A9D9-71F0-FE04-4EF2B31BEF29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514351</xdr:colOff>
      <xdr:row>4</xdr:row>
      <xdr:rowOff>27213</xdr:rowOff>
    </xdr:from>
    <xdr:to>
      <xdr:col>16</xdr:col>
      <xdr:colOff>657587</xdr:colOff>
      <xdr:row>24</xdr:row>
      <xdr:rowOff>183003</xdr:rowOff>
    </xdr:to>
    <xdr:grpSp>
      <xdr:nvGrpSpPr>
        <xdr:cNvPr id="498" name="그룹 24">
          <a:extLst>
            <a:ext uri="{FF2B5EF4-FFF2-40B4-BE49-F238E27FC236}">
              <a16:creationId xmlns:a16="http://schemas.microsoft.com/office/drawing/2014/main" id="{6B81B527-97B0-4BB1-93C1-3EB9815AC597}"/>
            </a:ext>
          </a:extLst>
        </xdr:cNvPr>
        <xdr:cNvGrpSpPr>
          <a:grpSpLocks noChangeAspect="1"/>
        </xdr:cNvGrpSpPr>
      </xdr:nvGrpSpPr>
      <xdr:grpSpPr>
        <a:xfrm>
          <a:off x="11675410" y="789213"/>
          <a:ext cx="143236" cy="3965790"/>
          <a:chOff x="1181551" y="3090947"/>
          <a:chExt cx="141657" cy="4525424"/>
        </a:xfrm>
      </xdr:grpSpPr>
      <xdr:sp macro="" textlink="">
        <xdr:nvSpPr>
          <xdr:cNvPr id="499" name="Rectangle: Rounded Corners 1">
            <a:extLst>
              <a:ext uri="{FF2B5EF4-FFF2-40B4-BE49-F238E27FC236}">
                <a16:creationId xmlns:a16="http://schemas.microsoft.com/office/drawing/2014/main" id="{FA7310D8-B37A-469F-049C-E95434AF1C97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0" name="Rectangle: Rounded Corners 2">
            <a:extLst>
              <a:ext uri="{FF2B5EF4-FFF2-40B4-BE49-F238E27FC236}">
                <a16:creationId xmlns:a16="http://schemas.microsoft.com/office/drawing/2014/main" id="{D2C1AD5E-64C0-F206-610E-3B6AA17CCBE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1" name="Rectangle: Rounded Corners 3">
            <a:extLst>
              <a:ext uri="{FF2B5EF4-FFF2-40B4-BE49-F238E27FC236}">
                <a16:creationId xmlns:a16="http://schemas.microsoft.com/office/drawing/2014/main" id="{47731E75-62E5-AB56-2F1D-2FBD7624AE7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2" name="Rectangle: Rounded Corners 4">
            <a:extLst>
              <a:ext uri="{FF2B5EF4-FFF2-40B4-BE49-F238E27FC236}">
                <a16:creationId xmlns:a16="http://schemas.microsoft.com/office/drawing/2014/main" id="{06A720D8-A780-9EEE-DC16-30883C1E16D4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3" name="Rectangle: Rounded Corners 5">
            <a:extLst>
              <a:ext uri="{FF2B5EF4-FFF2-40B4-BE49-F238E27FC236}">
                <a16:creationId xmlns:a16="http://schemas.microsoft.com/office/drawing/2014/main" id="{F0882A23-5A9D-3D9D-ABCB-13054ECBF4E9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4" name="Rectangle: Rounded Corners 6">
            <a:extLst>
              <a:ext uri="{FF2B5EF4-FFF2-40B4-BE49-F238E27FC236}">
                <a16:creationId xmlns:a16="http://schemas.microsoft.com/office/drawing/2014/main" id="{91DA8EC5-2CC0-8229-0BDA-FB776817FE1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5" name="Rectangle: Rounded Corners 7">
            <a:extLst>
              <a:ext uri="{FF2B5EF4-FFF2-40B4-BE49-F238E27FC236}">
                <a16:creationId xmlns:a16="http://schemas.microsoft.com/office/drawing/2014/main" id="{D87F6DF4-7ADF-371D-336B-835B5F69D4F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6" name="Rectangle: Rounded Corners 8">
            <a:extLst>
              <a:ext uri="{FF2B5EF4-FFF2-40B4-BE49-F238E27FC236}">
                <a16:creationId xmlns:a16="http://schemas.microsoft.com/office/drawing/2014/main" id="{5CD964A3-79B7-4540-52AA-78AA5EDBA7F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7" name="Rectangle: Rounded Corners 9">
            <a:extLst>
              <a:ext uri="{FF2B5EF4-FFF2-40B4-BE49-F238E27FC236}">
                <a16:creationId xmlns:a16="http://schemas.microsoft.com/office/drawing/2014/main" id="{3208B8DC-BA77-F2EF-204D-294E0D6B0B73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8" name="Rectangle: Rounded Corners 10">
            <a:extLst>
              <a:ext uri="{FF2B5EF4-FFF2-40B4-BE49-F238E27FC236}">
                <a16:creationId xmlns:a16="http://schemas.microsoft.com/office/drawing/2014/main" id="{CDD7F404-676C-B5BA-ADCE-4F5FD488E0E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9" name="Rectangle: Rounded Corners 5">
            <a:extLst>
              <a:ext uri="{FF2B5EF4-FFF2-40B4-BE49-F238E27FC236}">
                <a16:creationId xmlns:a16="http://schemas.microsoft.com/office/drawing/2014/main" id="{1C0953AE-64BF-87B1-F174-98C2A7B42937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13608</xdr:colOff>
      <xdr:row>4</xdr:row>
      <xdr:rowOff>27213</xdr:rowOff>
    </xdr:from>
    <xdr:to>
      <xdr:col>21</xdr:col>
      <xdr:colOff>156844</xdr:colOff>
      <xdr:row>24</xdr:row>
      <xdr:rowOff>183003</xdr:rowOff>
    </xdr:to>
    <xdr:grpSp>
      <xdr:nvGrpSpPr>
        <xdr:cNvPr id="510" name="그룹 24">
          <a:extLst>
            <a:ext uri="{FF2B5EF4-FFF2-40B4-BE49-F238E27FC236}">
              <a16:creationId xmlns:a16="http://schemas.microsoft.com/office/drawing/2014/main" id="{C3D31CE0-F03B-4BA6-8ABB-8276A078FAA4}"/>
            </a:ext>
          </a:extLst>
        </xdr:cNvPr>
        <xdr:cNvGrpSpPr>
          <a:grpSpLocks noChangeAspect="1"/>
        </xdr:cNvGrpSpPr>
      </xdr:nvGrpSpPr>
      <xdr:grpSpPr>
        <a:xfrm>
          <a:off x="14973461" y="789213"/>
          <a:ext cx="143236" cy="3965790"/>
          <a:chOff x="1181551" y="3090947"/>
          <a:chExt cx="141657" cy="4525424"/>
        </a:xfrm>
      </xdr:grpSpPr>
      <xdr:sp macro="" textlink="">
        <xdr:nvSpPr>
          <xdr:cNvPr id="511" name="Rectangle: Rounded Corners 1">
            <a:extLst>
              <a:ext uri="{FF2B5EF4-FFF2-40B4-BE49-F238E27FC236}">
                <a16:creationId xmlns:a16="http://schemas.microsoft.com/office/drawing/2014/main" id="{E004F5EA-E151-8D81-C5FA-9B056855C9CF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2" name="Rectangle: Rounded Corners 2">
            <a:extLst>
              <a:ext uri="{FF2B5EF4-FFF2-40B4-BE49-F238E27FC236}">
                <a16:creationId xmlns:a16="http://schemas.microsoft.com/office/drawing/2014/main" id="{251A5E31-BE46-94A4-1AE7-0D70E42B56B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3" name="Rectangle: Rounded Corners 3">
            <a:extLst>
              <a:ext uri="{FF2B5EF4-FFF2-40B4-BE49-F238E27FC236}">
                <a16:creationId xmlns:a16="http://schemas.microsoft.com/office/drawing/2014/main" id="{92C8F0BE-ACAB-BE62-7461-151A74C4357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4" name="Rectangle: Rounded Corners 4">
            <a:extLst>
              <a:ext uri="{FF2B5EF4-FFF2-40B4-BE49-F238E27FC236}">
                <a16:creationId xmlns:a16="http://schemas.microsoft.com/office/drawing/2014/main" id="{45389590-87EE-324D-6706-5C2845413442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5" name="Rectangle: Rounded Corners 5">
            <a:extLst>
              <a:ext uri="{FF2B5EF4-FFF2-40B4-BE49-F238E27FC236}">
                <a16:creationId xmlns:a16="http://schemas.microsoft.com/office/drawing/2014/main" id="{E89BDE4B-FDD5-C9A0-618B-EB5AC3C79BD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6" name="Rectangle: Rounded Corners 6">
            <a:extLst>
              <a:ext uri="{FF2B5EF4-FFF2-40B4-BE49-F238E27FC236}">
                <a16:creationId xmlns:a16="http://schemas.microsoft.com/office/drawing/2014/main" id="{E53403D4-277D-A427-D0B6-E4F9F558A2E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7" name="Rectangle: Rounded Corners 7">
            <a:extLst>
              <a:ext uri="{FF2B5EF4-FFF2-40B4-BE49-F238E27FC236}">
                <a16:creationId xmlns:a16="http://schemas.microsoft.com/office/drawing/2014/main" id="{A9C1D2BC-29A6-68DF-F8E5-0FBAAED0767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8" name="Rectangle: Rounded Corners 8">
            <a:extLst>
              <a:ext uri="{FF2B5EF4-FFF2-40B4-BE49-F238E27FC236}">
                <a16:creationId xmlns:a16="http://schemas.microsoft.com/office/drawing/2014/main" id="{E40E70C3-587D-8DDC-80B8-AFA4AA84CFE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9" name="Rectangle: Rounded Corners 9">
            <a:extLst>
              <a:ext uri="{FF2B5EF4-FFF2-40B4-BE49-F238E27FC236}">
                <a16:creationId xmlns:a16="http://schemas.microsoft.com/office/drawing/2014/main" id="{0AA7FA41-5D6A-6FA9-4EE2-2F846AFF42B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0" name="Rectangle: Rounded Corners 10">
            <a:extLst>
              <a:ext uri="{FF2B5EF4-FFF2-40B4-BE49-F238E27FC236}">
                <a16:creationId xmlns:a16="http://schemas.microsoft.com/office/drawing/2014/main" id="{2F43F8D3-D362-B6D8-50D3-407A830C29A1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1" name="Rectangle: Rounded Corners 5">
            <a:extLst>
              <a:ext uri="{FF2B5EF4-FFF2-40B4-BE49-F238E27FC236}">
                <a16:creationId xmlns:a16="http://schemas.microsoft.com/office/drawing/2014/main" id="{CCDFD1DF-0408-5C8F-4708-682B13A8A8EA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514351</xdr:colOff>
      <xdr:row>4</xdr:row>
      <xdr:rowOff>27213</xdr:rowOff>
    </xdr:from>
    <xdr:to>
      <xdr:col>23</xdr:col>
      <xdr:colOff>657587</xdr:colOff>
      <xdr:row>24</xdr:row>
      <xdr:rowOff>183003</xdr:rowOff>
    </xdr:to>
    <xdr:grpSp>
      <xdr:nvGrpSpPr>
        <xdr:cNvPr id="522" name="그룹 24">
          <a:extLst>
            <a:ext uri="{FF2B5EF4-FFF2-40B4-BE49-F238E27FC236}">
              <a16:creationId xmlns:a16="http://schemas.microsoft.com/office/drawing/2014/main" id="{042F3BDB-2CF0-472D-9D20-EC2E751C4B9E}"/>
            </a:ext>
          </a:extLst>
        </xdr:cNvPr>
        <xdr:cNvGrpSpPr>
          <a:grpSpLocks noChangeAspect="1"/>
        </xdr:cNvGrpSpPr>
      </xdr:nvGrpSpPr>
      <xdr:grpSpPr>
        <a:xfrm>
          <a:off x="16796498" y="789213"/>
          <a:ext cx="143236" cy="3965790"/>
          <a:chOff x="1181551" y="3090947"/>
          <a:chExt cx="141657" cy="4525424"/>
        </a:xfrm>
      </xdr:grpSpPr>
      <xdr:sp macro="" textlink="">
        <xdr:nvSpPr>
          <xdr:cNvPr id="523" name="Rectangle: Rounded Corners 1">
            <a:extLst>
              <a:ext uri="{FF2B5EF4-FFF2-40B4-BE49-F238E27FC236}">
                <a16:creationId xmlns:a16="http://schemas.microsoft.com/office/drawing/2014/main" id="{51E96A07-5678-F9BD-915A-07FA0780816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4" name="Rectangle: Rounded Corners 2">
            <a:extLst>
              <a:ext uri="{FF2B5EF4-FFF2-40B4-BE49-F238E27FC236}">
                <a16:creationId xmlns:a16="http://schemas.microsoft.com/office/drawing/2014/main" id="{E477F114-7765-5D51-45AC-010412145A5C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5" name="Rectangle: Rounded Corners 3">
            <a:extLst>
              <a:ext uri="{FF2B5EF4-FFF2-40B4-BE49-F238E27FC236}">
                <a16:creationId xmlns:a16="http://schemas.microsoft.com/office/drawing/2014/main" id="{EC91F07D-9777-9502-1A83-55EE32BDB63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6" name="Rectangle: Rounded Corners 4">
            <a:extLst>
              <a:ext uri="{FF2B5EF4-FFF2-40B4-BE49-F238E27FC236}">
                <a16:creationId xmlns:a16="http://schemas.microsoft.com/office/drawing/2014/main" id="{9A861E48-99FF-29CE-705C-A66BFBB991E3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7" name="Rectangle: Rounded Corners 5">
            <a:extLst>
              <a:ext uri="{FF2B5EF4-FFF2-40B4-BE49-F238E27FC236}">
                <a16:creationId xmlns:a16="http://schemas.microsoft.com/office/drawing/2014/main" id="{EA38ED54-9338-34CE-89DC-7797CDD96EB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8" name="Rectangle: Rounded Corners 6">
            <a:extLst>
              <a:ext uri="{FF2B5EF4-FFF2-40B4-BE49-F238E27FC236}">
                <a16:creationId xmlns:a16="http://schemas.microsoft.com/office/drawing/2014/main" id="{B3496102-3572-3FF2-F1F0-F569540DE8A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9" name="Rectangle: Rounded Corners 7">
            <a:extLst>
              <a:ext uri="{FF2B5EF4-FFF2-40B4-BE49-F238E27FC236}">
                <a16:creationId xmlns:a16="http://schemas.microsoft.com/office/drawing/2014/main" id="{1788C89E-1215-BF1C-1734-4501E7202DAC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0" name="Rectangle: Rounded Corners 8">
            <a:extLst>
              <a:ext uri="{FF2B5EF4-FFF2-40B4-BE49-F238E27FC236}">
                <a16:creationId xmlns:a16="http://schemas.microsoft.com/office/drawing/2014/main" id="{97ADCDD5-C224-776F-4BB5-105288F14AD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1" name="Rectangle: Rounded Corners 9">
            <a:extLst>
              <a:ext uri="{FF2B5EF4-FFF2-40B4-BE49-F238E27FC236}">
                <a16:creationId xmlns:a16="http://schemas.microsoft.com/office/drawing/2014/main" id="{305B4C35-8FAA-3B45-FAD5-D346FF9A413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2" name="Rectangle: Rounded Corners 10">
            <a:extLst>
              <a:ext uri="{FF2B5EF4-FFF2-40B4-BE49-F238E27FC236}">
                <a16:creationId xmlns:a16="http://schemas.microsoft.com/office/drawing/2014/main" id="{083B4569-EA15-6093-510C-65E8BCB525D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3" name="Rectangle: Rounded Corners 5">
            <a:extLst>
              <a:ext uri="{FF2B5EF4-FFF2-40B4-BE49-F238E27FC236}">
                <a16:creationId xmlns:a16="http://schemas.microsoft.com/office/drawing/2014/main" id="{1E6F0BB4-05CD-8D8E-C9CF-5B3E8B1EDFBB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13608</xdr:colOff>
      <xdr:row>4</xdr:row>
      <xdr:rowOff>27213</xdr:rowOff>
    </xdr:from>
    <xdr:to>
      <xdr:col>28</xdr:col>
      <xdr:colOff>156844</xdr:colOff>
      <xdr:row>24</xdr:row>
      <xdr:rowOff>183003</xdr:rowOff>
    </xdr:to>
    <xdr:grpSp>
      <xdr:nvGrpSpPr>
        <xdr:cNvPr id="534" name="그룹 24">
          <a:extLst>
            <a:ext uri="{FF2B5EF4-FFF2-40B4-BE49-F238E27FC236}">
              <a16:creationId xmlns:a16="http://schemas.microsoft.com/office/drawing/2014/main" id="{8B807A39-1C72-4A82-8F7C-F8318CA31F03}"/>
            </a:ext>
          </a:extLst>
        </xdr:cNvPr>
        <xdr:cNvGrpSpPr>
          <a:grpSpLocks noChangeAspect="1"/>
        </xdr:cNvGrpSpPr>
      </xdr:nvGrpSpPr>
      <xdr:grpSpPr>
        <a:xfrm>
          <a:off x="19892843" y="789213"/>
          <a:ext cx="143236" cy="3965790"/>
          <a:chOff x="1181551" y="3090947"/>
          <a:chExt cx="141657" cy="4525424"/>
        </a:xfrm>
      </xdr:grpSpPr>
      <xdr:sp macro="" textlink="">
        <xdr:nvSpPr>
          <xdr:cNvPr id="535" name="Rectangle: Rounded Corners 1">
            <a:extLst>
              <a:ext uri="{FF2B5EF4-FFF2-40B4-BE49-F238E27FC236}">
                <a16:creationId xmlns:a16="http://schemas.microsoft.com/office/drawing/2014/main" id="{F4EB66CC-BB4D-2BEB-3AF8-378F24F95B8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6" name="Rectangle: Rounded Corners 2">
            <a:extLst>
              <a:ext uri="{FF2B5EF4-FFF2-40B4-BE49-F238E27FC236}">
                <a16:creationId xmlns:a16="http://schemas.microsoft.com/office/drawing/2014/main" id="{609A2E4D-14CA-B0F2-2E47-08DFA984100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7" name="Rectangle: Rounded Corners 3">
            <a:extLst>
              <a:ext uri="{FF2B5EF4-FFF2-40B4-BE49-F238E27FC236}">
                <a16:creationId xmlns:a16="http://schemas.microsoft.com/office/drawing/2014/main" id="{0AF53655-D465-FE2C-D873-0D22D900A90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8" name="Rectangle: Rounded Corners 4">
            <a:extLst>
              <a:ext uri="{FF2B5EF4-FFF2-40B4-BE49-F238E27FC236}">
                <a16:creationId xmlns:a16="http://schemas.microsoft.com/office/drawing/2014/main" id="{E81DD6EF-29FD-9B92-82BF-2A4447E1FFB0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9" name="Rectangle: Rounded Corners 5">
            <a:extLst>
              <a:ext uri="{FF2B5EF4-FFF2-40B4-BE49-F238E27FC236}">
                <a16:creationId xmlns:a16="http://schemas.microsoft.com/office/drawing/2014/main" id="{18312C68-03F8-A364-B08D-F0ABCEF018A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0" name="Rectangle: Rounded Corners 6">
            <a:extLst>
              <a:ext uri="{FF2B5EF4-FFF2-40B4-BE49-F238E27FC236}">
                <a16:creationId xmlns:a16="http://schemas.microsoft.com/office/drawing/2014/main" id="{7994DD6B-D438-4F7C-B124-093BD5BC8C5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1" name="Rectangle: Rounded Corners 7">
            <a:extLst>
              <a:ext uri="{FF2B5EF4-FFF2-40B4-BE49-F238E27FC236}">
                <a16:creationId xmlns:a16="http://schemas.microsoft.com/office/drawing/2014/main" id="{3F627667-7007-700B-F61D-132BE96F2C0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2" name="Rectangle: Rounded Corners 8">
            <a:extLst>
              <a:ext uri="{FF2B5EF4-FFF2-40B4-BE49-F238E27FC236}">
                <a16:creationId xmlns:a16="http://schemas.microsoft.com/office/drawing/2014/main" id="{EB457678-FF81-DD4E-14D1-3C7A99FE057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3" name="Rectangle: Rounded Corners 9">
            <a:extLst>
              <a:ext uri="{FF2B5EF4-FFF2-40B4-BE49-F238E27FC236}">
                <a16:creationId xmlns:a16="http://schemas.microsoft.com/office/drawing/2014/main" id="{60BC67B6-31EF-8781-5CEC-6FB69C62C66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4" name="Rectangle: Rounded Corners 10">
            <a:extLst>
              <a:ext uri="{FF2B5EF4-FFF2-40B4-BE49-F238E27FC236}">
                <a16:creationId xmlns:a16="http://schemas.microsoft.com/office/drawing/2014/main" id="{1EC29EFC-9C73-F99C-471F-A4AEBC33B49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5" name="Rectangle: Rounded Corners 5">
            <a:extLst>
              <a:ext uri="{FF2B5EF4-FFF2-40B4-BE49-F238E27FC236}">
                <a16:creationId xmlns:a16="http://schemas.microsoft.com/office/drawing/2014/main" id="{F389C1B8-0977-1BDB-4426-62664D3BAB46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514351</xdr:colOff>
      <xdr:row>4</xdr:row>
      <xdr:rowOff>27213</xdr:rowOff>
    </xdr:from>
    <xdr:to>
      <xdr:col>30</xdr:col>
      <xdr:colOff>657587</xdr:colOff>
      <xdr:row>24</xdr:row>
      <xdr:rowOff>183003</xdr:rowOff>
    </xdr:to>
    <xdr:grpSp>
      <xdr:nvGrpSpPr>
        <xdr:cNvPr id="546" name="그룹 24">
          <a:extLst>
            <a:ext uri="{FF2B5EF4-FFF2-40B4-BE49-F238E27FC236}">
              <a16:creationId xmlns:a16="http://schemas.microsoft.com/office/drawing/2014/main" id="{3A02F9AE-3F94-41A3-B66C-C239440D69E7}"/>
            </a:ext>
          </a:extLst>
        </xdr:cNvPr>
        <xdr:cNvGrpSpPr>
          <a:grpSpLocks noChangeAspect="1"/>
        </xdr:cNvGrpSpPr>
      </xdr:nvGrpSpPr>
      <xdr:grpSpPr>
        <a:xfrm>
          <a:off x="21715880" y="789213"/>
          <a:ext cx="143236" cy="3965790"/>
          <a:chOff x="1181551" y="3090947"/>
          <a:chExt cx="141657" cy="4525424"/>
        </a:xfrm>
      </xdr:grpSpPr>
      <xdr:sp macro="" textlink="">
        <xdr:nvSpPr>
          <xdr:cNvPr id="547" name="Rectangle: Rounded Corners 1">
            <a:extLst>
              <a:ext uri="{FF2B5EF4-FFF2-40B4-BE49-F238E27FC236}">
                <a16:creationId xmlns:a16="http://schemas.microsoft.com/office/drawing/2014/main" id="{773B1998-BCD4-3C19-F35D-9AE24586888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8" name="Rectangle: Rounded Corners 2">
            <a:extLst>
              <a:ext uri="{FF2B5EF4-FFF2-40B4-BE49-F238E27FC236}">
                <a16:creationId xmlns:a16="http://schemas.microsoft.com/office/drawing/2014/main" id="{A5792A86-94AC-4300-B4D9-743FA49BA1A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9" name="Rectangle: Rounded Corners 3">
            <a:extLst>
              <a:ext uri="{FF2B5EF4-FFF2-40B4-BE49-F238E27FC236}">
                <a16:creationId xmlns:a16="http://schemas.microsoft.com/office/drawing/2014/main" id="{56FC5326-795C-529E-3DCC-A11AB1EB9A2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0" name="Rectangle: Rounded Corners 4">
            <a:extLst>
              <a:ext uri="{FF2B5EF4-FFF2-40B4-BE49-F238E27FC236}">
                <a16:creationId xmlns:a16="http://schemas.microsoft.com/office/drawing/2014/main" id="{A10E87DA-5892-8EF1-D3D6-74D90C0BA863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1" name="Rectangle: Rounded Corners 5">
            <a:extLst>
              <a:ext uri="{FF2B5EF4-FFF2-40B4-BE49-F238E27FC236}">
                <a16:creationId xmlns:a16="http://schemas.microsoft.com/office/drawing/2014/main" id="{D63A5871-F754-E5D9-EC7A-51593D0E50B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2" name="Rectangle: Rounded Corners 6">
            <a:extLst>
              <a:ext uri="{FF2B5EF4-FFF2-40B4-BE49-F238E27FC236}">
                <a16:creationId xmlns:a16="http://schemas.microsoft.com/office/drawing/2014/main" id="{12F367F5-27C9-FF43-72D7-CB127ECB047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3" name="Rectangle: Rounded Corners 7">
            <a:extLst>
              <a:ext uri="{FF2B5EF4-FFF2-40B4-BE49-F238E27FC236}">
                <a16:creationId xmlns:a16="http://schemas.microsoft.com/office/drawing/2014/main" id="{AC0F212B-44F7-798A-41E4-35C4B5BE11D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4" name="Rectangle: Rounded Corners 8">
            <a:extLst>
              <a:ext uri="{FF2B5EF4-FFF2-40B4-BE49-F238E27FC236}">
                <a16:creationId xmlns:a16="http://schemas.microsoft.com/office/drawing/2014/main" id="{F609EE09-3850-CC88-E037-07F1546B90A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5" name="Rectangle: Rounded Corners 9">
            <a:extLst>
              <a:ext uri="{FF2B5EF4-FFF2-40B4-BE49-F238E27FC236}">
                <a16:creationId xmlns:a16="http://schemas.microsoft.com/office/drawing/2014/main" id="{8E12723D-9082-73A5-AADC-4A0A543E8A5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6" name="Rectangle: Rounded Corners 10">
            <a:extLst>
              <a:ext uri="{FF2B5EF4-FFF2-40B4-BE49-F238E27FC236}">
                <a16:creationId xmlns:a16="http://schemas.microsoft.com/office/drawing/2014/main" id="{C18F14CD-73C9-91A3-8BC1-AF49EEDF454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7" name="Rectangle: Rounded Corners 5">
            <a:extLst>
              <a:ext uri="{FF2B5EF4-FFF2-40B4-BE49-F238E27FC236}">
                <a16:creationId xmlns:a16="http://schemas.microsoft.com/office/drawing/2014/main" id="{37A59555-1B83-B1E6-B3DA-BB60995A23BB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13608</xdr:colOff>
      <xdr:row>4</xdr:row>
      <xdr:rowOff>27213</xdr:rowOff>
    </xdr:from>
    <xdr:to>
      <xdr:col>21</xdr:col>
      <xdr:colOff>156844</xdr:colOff>
      <xdr:row>24</xdr:row>
      <xdr:rowOff>183003</xdr:rowOff>
    </xdr:to>
    <xdr:grpSp>
      <xdr:nvGrpSpPr>
        <xdr:cNvPr id="558" name="그룹 24">
          <a:extLst>
            <a:ext uri="{FF2B5EF4-FFF2-40B4-BE49-F238E27FC236}">
              <a16:creationId xmlns:a16="http://schemas.microsoft.com/office/drawing/2014/main" id="{3000135B-3663-480E-ACC7-1AE15AA0A838}"/>
            </a:ext>
          </a:extLst>
        </xdr:cNvPr>
        <xdr:cNvGrpSpPr>
          <a:grpSpLocks noChangeAspect="1"/>
        </xdr:cNvGrpSpPr>
      </xdr:nvGrpSpPr>
      <xdr:grpSpPr>
        <a:xfrm>
          <a:off x="14973461" y="789213"/>
          <a:ext cx="143236" cy="3965790"/>
          <a:chOff x="1181551" y="3090947"/>
          <a:chExt cx="141657" cy="4525424"/>
        </a:xfrm>
      </xdr:grpSpPr>
      <xdr:sp macro="" textlink="">
        <xdr:nvSpPr>
          <xdr:cNvPr id="559" name="Rectangle: Rounded Corners 1">
            <a:extLst>
              <a:ext uri="{FF2B5EF4-FFF2-40B4-BE49-F238E27FC236}">
                <a16:creationId xmlns:a16="http://schemas.microsoft.com/office/drawing/2014/main" id="{F84BDF63-BF5E-E852-864C-C7C972BF2C8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0" name="Rectangle: Rounded Corners 2">
            <a:extLst>
              <a:ext uri="{FF2B5EF4-FFF2-40B4-BE49-F238E27FC236}">
                <a16:creationId xmlns:a16="http://schemas.microsoft.com/office/drawing/2014/main" id="{817DA9D8-5BCC-38BC-BCD6-B6DD96BCD29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1" name="Rectangle: Rounded Corners 3">
            <a:extLst>
              <a:ext uri="{FF2B5EF4-FFF2-40B4-BE49-F238E27FC236}">
                <a16:creationId xmlns:a16="http://schemas.microsoft.com/office/drawing/2014/main" id="{DEB70682-C436-9A1A-59FD-31426EEE24E1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2" name="Rectangle: Rounded Corners 4">
            <a:extLst>
              <a:ext uri="{FF2B5EF4-FFF2-40B4-BE49-F238E27FC236}">
                <a16:creationId xmlns:a16="http://schemas.microsoft.com/office/drawing/2014/main" id="{F0FBE12A-8B27-E088-8AB0-FAF0E8E4945A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3" name="Rectangle: Rounded Corners 5">
            <a:extLst>
              <a:ext uri="{FF2B5EF4-FFF2-40B4-BE49-F238E27FC236}">
                <a16:creationId xmlns:a16="http://schemas.microsoft.com/office/drawing/2014/main" id="{F721F9F4-6639-CAC3-90AA-12AF65677A1D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4" name="Rectangle: Rounded Corners 6">
            <a:extLst>
              <a:ext uri="{FF2B5EF4-FFF2-40B4-BE49-F238E27FC236}">
                <a16:creationId xmlns:a16="http://schemas.microsoft.com/office/drawing/2014/main" id="{AFF5A006-F687-BE1C-ABB6-9EBA6A15E17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5" name="Rectangle: Rounded Corners 7">
            <a:extLst>
              <a:ext uri="{FF2B5EF4-FFF2-40B4-BE49-F238E27FC236}">
                <a16:creationId xmlns:a16="http://schemas.microsoft.com/office/drawing/2014/main" id="{E10F5878-BCAC-4226-C30E-3F8B20DFA66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6" name="Rectangle: Rounded Corners 8">
            <a:extLst>
              <a:ext uri="{FF2B5EF4-FFF2-40B4-BE49-F238E27FC236}">
                <a16:creationId xmlns:a16="http://schemas.microsoft.com/office/drawing/2014/main" id="{14062757-DD97-A4B2-A1D7-1CB082DDC48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7" name="Rectangle: Rounded Corners 9">
            <a:extLst>
              <a:ext uri="{FF2B5EF4-FFF2-40B4-BE49-F238E27FC236}">
                <a16:creationId xmlns:a16="http://schemas.microsoft.com/office/drawing/2014/main" id="{5D1C01B4-A690-182B-0268-8B2D6F9C548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8" name="Rectangle: Rounded Corners 10">
            <a:extLst>
              <a:ext uri="{FF2B5EF4-FFF2-40B4-BE49-F238E27FC236}">
                <a16:creationId xmlns:a16="http://schemas.microsoft.com/office/drawing/2014/main" id="{6695484F-418E-BC22-EEBC-41576F91044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9" name="Rectangle: Rounded Corners 5">
            <a:extLst>
              <a:ext uri="{FF2B5EF4-FFF2-40B4-BE49-F238E27FC236}">
                <a16:creationId xmlns:a16="http://schemas.microsoft.com/office/drawing/2014/main" id="{1FD86309-5F4F-53EB-003A-605372F6DB36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13608</xdr:colOff>
      <xdr:row>4</xdr:row>
      <xdr:rowOff>27213</xdr:rowOff>
    </xdr:from>
    <xdr:to>
      <xdr:col>28</xdr:col>
      <xdr:colOff>156844</xdr:colOff>
      <xdr:row>24</xdr:row>
      <xdr:rowOff>183003</xdr:rowOff>
    </xdr:to>
    <xdr:grpSp>
      <xdr:nvGrpSpPr>
        <xdr:cNvPr id="570" name="그룹 24">
          <a:extLst>
            <a:ext uri="{FF2B5EF4-FFF2-40B4-BE49-F238E27FC236}">
              <a16:creationId xmlns:a16="http://schemas.microsoft.com/office/drawing/2014/main" id="{286A28CD-1A5D-4379-9A4F-5B322A2C62B0}"/>
            </a:ext>
          </a:extLst>
        </xdr:cNvPr>
        <xdr:cNvGrpSpPr>
          <a:grpSpLocks noChangeAspect="1"/>
        </xdr:cNvGrpSpPr>
      </xdr:nvGrpSpPr>
      <xdr:grpSpPr>
        <a:xfrm>
          <a:off x="19892843" y="789213"/>
          <a:ext cx="143236" cy="3965790"/>
          <a:chOff x="1181551" y="3090947"/>
          <a:chExt cx="141657" cy="4525424"/>
        </a:xfrm>
      </xdr:grpSpPr>
      <xdr:sp macro="" textlink="">
        <xdr:nvSpPr>
          <xdr:cNvPr id="571" name="Rectangle: Rounded Corners 1">
            <a:extLst>
              <a:ext uri="{FF2B5EF4-FFF2-40B4-BE49-F238E27FC236}">
                <a16:creationId xmlns:a16="http://schemas.microsoft.com/office/drawing/2014/main" id="{9AC7DA5D-E2A8-641D-4E2A-C7671B2ED65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2" name="Rectangle: Rounded Corners 2">
            <a:extLst>
              <a:ext uri="{FF2B5EF4-FFF2-40B4-BE49-F238E27FC236}">
                <a16:creationId xmlns:a16="http://schemas.microsoft.com/office/drawing/2014/main" id="{5D0CFA09-C3C4-06F0-CC72-6DB9D2A8E14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3" name="Rectangle: Rounded Corners 3">
            <a:extLst>
              <a:ext uri="{FF2B5EF4-FFF2-40B4-BE49-F238E27FC236}">
                <a16:creationId xmlns:a16="http://schemas.microsoft.com/office/drawing/2014/main" id="{9A7D22C6-2A90-66FE-42A6-71A8B17896A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4" name="Rectangle: Rounded Corners 4">
            <a:extLst>
              <a:ext uri="{FF2B5EF4-FFF2-40B4-BE49-F238E27FC236}">
                <a16:creationId xmlns:a16="http://schemas.microsoft.com/office/drawing/2014/main" id="{10DD9ED2-21A3-D102-D08C-43D9F4203687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5" name="Rectangle: Rounded Corners 5">
            <a:extLst>
              <a:ext uri="{FF2B5EF4-FFF2-40B4-BE49-F238E27FC236}">
                <a16:creationId xmlns:a16="http://schemas.microsoft.com/office/drawing/2014/main" id="{615FAC2F-3CAF-E7FB-25AA-D0259C09CC9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6" name="Rectangle: Rounded Corners 6">
            <a:extLst>
              <a:ext uri="{FF2B5EF4-FFF2-40B4-BE49-F238E27FC236}">
                <a16:creationId xmlns:a16="http://schemas.microsoft.com/office/drawing/2014/main" id="{AEDB0DEB-78EE-D9DC-4898-7EEC2C40E5F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7" name="Rectangle: Rounded Corners 7">
            <a:extLst>
              <a:ext uri="{FF2B5EF4-FFF2-40B4-BE49-F238E27FC236}">
                <a16:creationId xmlns:a16="http://schemas.microsoft.com/office/drawing/2014/main" id="{144C9514-71B0-0221-2724-32ADF106FBB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8" name="Rectangle: Rounded Corners 8">
            <a:extLst>
              <a:ext uri="{FF2B5EF4-FFF2-40B4-BE49-F238E27FC236}">
                <a16:creationId xmlns:a16="http://schemas.microsoft.com/office/drawing/2014/main" id="{D7AA79CE-DA53-459E-365E-851539BE070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9" name="Rectangle: Rounded Corners 9">
            <a:extLst>
              <a:ext uri="{FF2B5EF4-FFF2-40B4-BE49-F238E27FC236}">
                <a16:creationId xmlns:a16="http://schemas.microsoft.com/office/drawing/2014/main" id="{0D944E9E-40B4-C264-571F-ED6538E69743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0" name="Rectangle: Rounded Corners 10">
            <a:extLst>
              <a:ext uri="{FF2B5EF4-FFF2-40B4-BE49-F238E27FC236}">
                <a16:creationId xmlns:a16="http://schemas.microsoft.com/office/drawing/2014/main" id="{A69D8A0A-40E0-82BE-7139-D0ADB8C40D4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1" name="Rectangle: Rounded Corners 5">
            <a:extLst>
              <a:ext uri="{FF2B5EF4-FFF2-40B4-BE49-F238E27FC236}">
                <a16:creationId xmlns:a16="http://schemas.microsoft.com/office/drawing/2014/main" id="{292F7B83-8521-3E1C-5116-C4DB9C18178E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514351</xdr:colOff>
      <xdr:row>4</xdr:row>
      <xdr:rowOff>27213</xdr:rowOff>
    </xdr:from>
    <xdr:to>
      <xdr:col>23</xdr:col>
      <xdr:colOff>657587</xdr:colOff>
      <xdr:row>24</xdr:row>
      <xdr:rowOff>183003</xdr:rowOff>
    </xdr:to>
    <xdr:grpSp>
      <xdr:nvGrpSpPr>
        <xdr:cNvPr id="582" name="그룹 24">
          <a:extLst>
            <a:ext uri="{FF2B5EF4-FFF2-40B4-BE49-F238E27FC236}">
              <a16:creationId xmlns:a16="http://schemas.microsoft.com/office/drawing/2014/main" id="{80EEC267-FA02-4E33-A563-344C16F558D8}"/>
            </a:ext>
          </a:extLst>
        </xdr:cNvPr>
        <xdr:cNvGrpSpPr>
          <a:grpSpLocks noChangeAspect="1"/>
        </xdr:cNvGrpSpPr>
      </xdr:nvGrpSpPr>
      <xdr:grpSpPr>
        <a:xfrm>
          <a:off x="16796498" y="789213"/>
          <a:ext cx="143236" cy="3965790"/>
          <a:chOff x="1181551" y="3090947"/>
          <a:chExt cx="141657" cy="4525424"/>
        </a:xfrm>
      </xdr:grpSpPr>
      <xdr:sp macro="" textlink="">
        <xdr:nvSpPr>
          <xdr:cNvPr id="583" name="Rectangle: Rounded Corners 1">
            <a:extLst>
              <a:ext uri="{FF2B5EF4-FFF2-40B4-BE49-F238E27FC236}">
                <a16:creationId xmlns:a16="http://schemas.microsoft.com/office/drawing/2014/main" id="{712A0ACA-2C3D-24C8-4D7A-71F25D6E5CE7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4" name="Rectangle: Rounded Corners 2">
            <a:extLst>
              <a:ext uri="{FF2B5EF4-FFF2-40B4-BE49-F238E27FC236}">
                <a16:creationId xmlns:a16="http://schemas.microsoft.com/office/drawing/2014/main" id="{77135851-D491-3444-1200-2FC105D2FA1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5" name="Rectangle: Rounded Corners 3">
            <a:extLst>
              <a:ext uri="{FF2B5EF4-FFF2-40B4-BE49-F238E27FC236}">
                <a16:creationId xmlns:a16="http://schemas.microsoft.com/office/drawing/2014/main" id="{C573369A-BA7D-84DB-1172-B8286CC750D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6" name="Rectangle: Rounded Corners 4">
            <a:extLst>
              <a:ext uri="{FF2B5EF4-FFF2-40B4-BE49-F238E27FC236}">
                <a16:creationId xmlns:a16="http://schemas.microsoft.com/office/drawing/2014/main" id="{6C19DEB3-0775-9556-EE47-9FED92CAE86F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7" name="Rectangle: Rounded Corners 5">
            <a:extLst>
              <a:ext uri="{FF2B5EF4-FFF2-40B4-BE49-F238E27FC236}">
                <a16:creationId xmlns:a16="http://schemas.microsoft.com/office/drawing/2014/main" id="{DED5E757-55B8-BEF3-DB99-11D0192EC74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8" name="Rectangle: Rounded Corners 6">
            <a:extLst>
              <a:ext uri="{FF2B5EF4-FFF2-40B4-BE49-F238E27FC236}">
                <a16:creationId xmlns:a16="http://schemas.microsoft.com/office/drawing/2014/main" id="{B08EBA04-EF7F-2315-7323-2E46F302FDB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9" name="Rectangle: Rounded Corners 7">
            <a:extLst>
              <a:ext uri="{FF2B5EF4-FFF2-40B4-BE49-F238E27FC236}">
                <a16:creationId xmlns:a16="http://schemas.microsoft.com/office/drawing/2014/main" id="{212F0C22-C220-AEA9-3A1E-130EE370E16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0" name="Rectangle: Rounded Corners 8">
            <a:extLst>
              <a:ext uri="{FF2B5EF4-FFF2-40B4-BE49-F238E27FC236}">
                <a16:creationId xmlns:a16="http://schemas.microsoft.com/office/drawing/2014/main" id="{CB34392F-CD39-70DF-FE06-4FD9A0DF4BB3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1" name="Rectangle: Rounded Corners 9">
            <a:extLst>
              <a:ext uri="{FF2B5EF4-FFF2-40B4-BE49-F238E27FC236}">
                <a16:creationId xmlns:a16="http://schemas.microsoft.com/office/drawing/2014/main" id="{51196966-59F8-6C8E-A300-9489997F605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2" name="Rectangle: Rounded Corners 10">
            <a:extLst>
              <a:ext uri="{FF2B5EF4-FFF2-40B4-BE49-F238E27FC236}">
                <a16:creationId xmlns:a16="http://schemas.microsoft.com/office/drawing/2014/main" id="{C13B46A6-31E4-5E3F-1427-87AE43B0F24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3" name="Rectangle: Rounded Corners 5">
            <a:extLst>
              <a:ext uri="{FF2B5EF4-FFF2-40B4-BE49-F238E27FC236}">
                <a16:creationId xmlns:a16="http://schemas.microsoft.com/office/drawing/2014/main" id="{44464119-DB08-D699-91AE-F531A15C1DCE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597647</xdr:colOff>
      <xdr:row>12</xdr:row>
      <xdr:rowOff>29882</xdr:rowOff>
    </xdr:from>
    <xdr:to>
      <xdr:col>3</xdr:col>
      <xdr:colOff>74280</xdr:colOff>
      <xdr:row>12</xdr:row>
      <xdr:rowOff>207682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3DBF7A12-A8CD-4A68-B144-3628D2699957}"/>
            </a:ext>
          </a:extLst>
        </xdr:cNvPr>
        <xdr:cNvSpPr/>
      </xdr:nvSpPr>
      <xdr:spPr>
        <a:xfrm>
          <a:off x="1994647" y="2842932"/>
          <a:ext cx="175133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608106</xdr:colOff>
      <xdr:row>19</xdr:row>
      <xdr:rowOff>17929</xdr:rowOff>
    </xdr:from>
    <xdr:to>
      <xdr:col>3</xdr:col>
      <xdr:colOff>84739</xdr:colOff>
      <xdr:row>19</xdr:row>
      <xdr:rowOff>195729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23362FB1-BA34-4A41-A82B-5AF6DF82DEF1}"/>
            </a:ext>
          </a:extLst>
        </xdr:cNvPr>
        <xdr:cNvSpPr/>
      </xdr:nvSpPr>
      <xdr:spPr>
        <a:xfrm>
          <a:off x="2005106" y="4342279"/>
          <a:ext cx="175133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67236</xdr:colOff>
      <xdr:row>4</xdr:row>
      <xdr:rowOff>67234</xdr:rowOff>
    </xdr:from>
    <xdr:to>
      <xdr:col>1</xdr:col>
      <xdr:colOff>239060</xdr:colOff>
      <xdr:row>10</xdr:row>
      <xdr:rowOff>149411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2EA249FC-EEF2-48A3-B2B7-8E5D090063C6}"/>
            </a:ext>
          </a:extLst>
        </xdr:cNvPr>
        <xdr:cNvSpPr txBox="1"/>
      </xdr:nvSpPr>
      <xdr:spPr>
        <a:xfrm>
          <a:off x="765736" y="1153084"/>
          <a:ext cx="171824" cy="1377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</xdr:col>
      <xdr:colOff>70223</xdr:colOff>
      <xdr:row>13</xdr:row>
      <xdr:rowOff>70224</xdr:rowOff>
    </xdr:from>
    <xdr:to>
      <xdr:col>1</xdr:col>
      <xdr:colOff>261470</xdr:colOff>
      <xdr:row>18</xdr:row>
      <xdr:rowOff>164354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FF01A8C5-8AB3-48E9-BF76-58E588E00A6B}"/>
            </a:ext>
          </a:extLst>
        </xdr:cNvPr>
        <xdr:cNvSpPr txBox="1"/>
      </xdr:nvSpPr>
      <xdr:spPr>
        <a:xfrm>
          <a:off x="768723" y="3099174"/>
          <a:ext cx="191247" cy="1173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65740</xdr:colOff>
      <xdr:row>21</xdr:row>
      <xdr:rowOff>88153</xdr:rowOff>
    </xdr:from>
    <xdr:to>
      <xdr:col>1</xdr:col>
      <xdr:colOff>256987</xdr:colOff>
      <xdr:row>26</xdr:row>
      <xdr:rowOff>182284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4AA04C5-C7BB-43D5-875D-7D9D263CB13B}"/>
            </a:ext>
          </a:extLst>
        </xdr:cNvPr>
        <xdr:cNvSpPr txBox="1"/>
      </xdr:nvSpPr>
      <xdr:spPr>
        <a:xfrm>
          <a:off x="764240" y="4844303"/>
          <a:ext cx="191247" cy="1173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526675</xdr:colOff>
      <xdr:row>14</xdr:row>
      <xdr:rowOff>212909</xdr:rowOff>
    </xdr:from>
    <xdr:to>
      <xdr:col>1</xdr:col>
      <xdr:colOff>659711</xdr:colOff>
      <xdr:row>15</xdr:row>
      <xdr:rowOff>177797</xdr:rowOff>
    </xdr:to>
    <xdr:sp macro="" textlink="">
      <xdr:nvSpPr>
        <xdr:cNvPr id="7" name="Rectangle: Rounded Corners 5">
          <a:extLst>
            <a:ext uri="{FF2B5EF4-FFF2-40B4-BE49-F238E27FC236}">
              <a16:creationId xmlns:a16="http://schemas.microsoft.com/office/drawing/2014/main" id="{7AE7BC85-BA3B-4CCE-86AF-CDA9BAFE7AA3}"/>
            </a:ext>
          </a:extLst>
        </xdr:cNvPr>
        <xdr:cNvSpPr/>
      </xdr:nvSpPr>
      <xdr:spPr>
        <a:xfrm>
          <a:off x="1225175" y="3457759"/>
          <a:ext cx="133036" cy="18078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13608</xdr:colOff>
      <xdr:row>4</xdr:row>
      <xdr:rowOff>27214</xdr:rowOff>
    </xdr:from>
    <xdr:to>
      <xdr:col>5</xdr:col>
      <xdr:colOff>155262</xdr:colOff>
      <xdr:row>24</xdr:row>
      <xdr:rowOff>201133</xdr:rowOff>
    </xdr:to>
    <xdr:grpSp>
      <xdr:nvGrpSpPr>
        <xdr:cNvPr id="8" name="그룹 23">
          <a:extLst>
            <a:ext uri="{FF2B5EF4-FFF2-40B4-BE49-F238E27FC236}">
              <a16:creationId xmlns:a16="http://schemas.microsoft.com/office/drawing/2014/main" id="{DE48D114-8CAD-4430-86E4-9B3889F634DC}"/>
            </a:ext>
          </a:extLst>
        </xdr:cNvPr>
        <xdr:cNvGrpSpPr/>
      </xdr:nvGrpSpPr>
      <xdr:grpSpPr>
        <a:xfrm>
          <a:off x="3610696" y="800420"/>
          <a:ext cx="141654" cy="4008012"/>
          <a:chOff x="1181554" y="3298479"/>
          <a:chExt cx="141654" cy="4544085"/>
        </a:xfrm>
      </xdr:grpSpPr>
      <xdr:sp macro="" textlink="">
        <xdr:nvSpPr>
          <xdr:cNvPr id="9" name="Rectangle: Rounded Corners 1">
            <a:extLst>
              <a:ext uri="{FF2B5EF4-FFF2-40B4-BE49-F238E27FC236}">
                <a16:creationId xmlns:a16="http://schemas.microsoft.com/office/drawing/2014/main" id="{4C8D0A10-0754-4715-800A-20AECE5AD0F5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" name="Rectangle: Rounded Corners 2">
            <a:extLst>
              <a:ext uri="{FF2B5EF4-FFF2-40B4-BE49-F238E27FC236}">
                <a16:creationId xmlns:a16="http://schemas.microsoft.com/office/drawing/2014/main" id="{66972098-AF4D-4D15-9052-181114900FAD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: Rounded Corners 3">
            <a:extLst>
              <a:ext uri="{FF2B5EF4-FFF2-40B4-BE49-F238E27FC236}">
                <a16:creationId xmlns:a16="http://schemas.microsoft.com/office/drawing/2014/main" id="{ECAA43C4-3600-47DC-8C2D-4E1C221EB782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" name="Rectangle: Rounded Corners 4">
            <a:extLst>
              <a:ext uri="{FF2B5EF4-FFF2-40B4-BE49-F238E27FC236}">
                <a16:creationId xmlns:a16="http://schemas.microsoft.com/office/drawing/2014/main" id="{7442C69C-F931-4A54-BAB9-3A9D0492FEF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" name="Rectangle: Rounded Corners 5">
            <a:extLst>
              <a:ext uri="{FF2B5EF4-FFF2-40B4-BE49-F238E27FC236}">
                <a16:creationId xmlns:a16="http://schemas.microsoft.com/office/drawing/2014/main" id="{ECDA9C38-882F-4A75-B5A3-8605A870A2E8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" name="Rectangle: Rounded Corners 6">
            <a:extLst>
              <a:ext uri="{FF2B5EF4-FFF2-40B4-BE49-F238E27FC236}">
                <a16:creationId xmlns:a16="http://schemas.microsoft.com/office/drawing/2014/main" id="{F7B28818-6015-44BA-8431-986527559337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" name="Rectangle: Rounded Corners 7">
            <a:extLst>
              <a:ext uri="{FF2B5EF4-FFF2-40B4-BE49-F238E27FC236}">
                <a16:creationId xmlns:a16="http://schemas.microsoft.com/office/drawing/2014/main" id="{8DE083AE-C2AA-4578-AEE0-0FD7A9E05F02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" name="Rectangle: Rounded Corners 8">
            <a:extLst>
              <a:ext uri="{FF2B5EF4-FFF2-40B4-BE49-F238E27FC236}">
                <a16:creationId xmlns:a16="http://schemas.microsoft.com/office/drawing/2014/main" id="{7C1060FA-6853-4C52-9A2A-EB6A95295BDE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" name="Rectangle: Rounded Corners 9">
            <a:extLst>
              <a:ext uri="{FF2B5EF4-FFF2-40B4-BE49-F238E27FC236}">
                <a16:creationId xmlns:a16="http://schemas.microsoft.com/office/drawing/2014/main" id="{25ED2752-B899-4D07-9CCD-6319A464B511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" name="Rectangle: Rounded Corners 10">
            <a:extLst>
              <a:ext uri="{FF2B5EF4-FFF2-40B4-BE49-F238E27FC236}">
                <a16:creationId xmlns:a16="http://schemas.microsoft.com/office/drawing/2014/main" id="{2D333FC6-EBCC-4BD5-B071-5DC00469193B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" name="Rectangle: Rounded Corners 5">
            <a:extLst>
              <a:ext uri="{FF2B5EF4-FFF2-40B4-BE49-F238E27FC236}">
                <a16:creationId xmlns:a16="http://schemas.microsoft.com/office/drawing/2014/main" id="{D3410078-0E02-4C0F-A869-097F85BCBDD2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503464</xdr:colOff>
      <xdr:row>4</xdr:row>
      <xdr:rowOff>27214</xdr:rowOff>
    </xdr:from>
    <xdr:to>
      <xdr:col>7</xdr:col>
      <xdr:colOff>645118</xdr:colOff>
      <xdr:row>24</xdr:row>
      <xdr:rowOff>201133</xdr:rowOff>
    </xdr:to>
    <xdr:grpSp>
      <xdr:nvGrpSpPr>
        <xdr:cNvPr id="20" name="그룹 23">
          <a:extLst>
            <a:ext uri="{FF2B5EF4-FFF2-40B4-BE49-F238E27FC236}">
              <a16:creationId xmlns:a16="http://schemas.microsoft.com/office/drawing/2014/main" id="{64E4B625-3C26-4A85-9E18-B831AFB4E0DB}"/>
            </a:ext>
          </a:extLst>
        </xdr:cNvPr>
        <xdr:cNvGrpSpPr/>
      </xdr:nvGrpSpPr>
      <xdr:grpSpPr>
        <a:xfrm>
          <a:off x="5557317" y="800420"/>
          <a:ext cx="141654" cy="4008012"/>
          <a:chOff x="1181554" y="3298479"/>
          <a:chExt cx="141654" cy="4544085"/>
        </a:xfrm>
      </xdr:grpSpPr>
      <xdr:sp macro="" textlink="">
        <xdr:nvSpPr>
          <xdr:cNvPr id="21" name="Rectangle: Rounded Corners 1">
            <a:extLst>
              <a:ext uri="{FF2B5EF4-FFF2-40B4-BE49-F238E27FC236}">
                <a16:creationId xmlns:a16="http://schemas.microsoft.com/office/drawing/2014/main" id="{7D98752A-6B18-42BA-8776-DBB7509A1B54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" name="Rectangle: Rounded Corners 2">
            <a:extLst>
              <a:ext uri="{FF2B5EF4-FFF2-40B4-BE49-F238E27FC236}">
                <a16:creationId xmlns:a16="http://schemas.microsoft.com/office/drawing/2014/main" id="{5C86286C-DD25-488C-A250-E0886BCC65F2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" name="Rectangle: Rounded Corners 3">
            <a:extLst>
              <a:ext uri="{FF2B5EF4-FFF2-40B4-BE49-F238E27FC236}">
                <a16:creationId xmlns:a16="http://schemas.microsoft.com/office/drawing/2014/main" id="{0E923671-3B69-450A-9B08-24366CCF34A1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" name="Rectangle: Rounded Corners 4">
            <a:extLst>
              <a:ext uri="{FF2B5EF4-FFF2-40B4-BE49-F238E27FC236}">
                <a16:creationId xmlns:a16="http://schemas.microsoft.com/office/drawing/2014/main" id="{B49E4AF5-2767-4A1A-A6A7-8A51C4EF0F4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" name="Rectangle: Rounded Corners 5">
            <a:extLst>
              <a:ext uri="{FF2B5EF4-FFF2-40B4-BE49-F238E27FC236}">
                <a16:creationId xmlns:a16="http://schemas.microsoft.com/office/drawing/2014/main" id="{2CB04A8F-2299-46EE-9F15-CFAC2ED76355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" name="Rectangle: Rounded Corners 6">
            <a:extLst>
              <a:ext uri="{FF2B5EF4-FFF2-40B4-BE49-F238E27FC236}">
                <a16:creationId xmlns:a16="http://schemas.microsoft.com/office/drawing/2014/main" id="{FF75BA81-B88C-4601-9A84-F92E07AD3AED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" name="Rectangle: Rounded Corners 7">
            <a:extLst>
              <a:ext uri="{FF2B5EF4-FFF2-40B4-BE49-F238E27FC236}">
                <a16:creationId xmlns:a16="http://schemas.microsoft.com/office/drawing/2014/main" id="{1711E387-23B3-4876-8805-84E7CBC302DB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" name="Rectangle: Rounded Corners 8">
            <a:extLst>
              <a:ext uri="{FF2B5EF4-FFF2-40B4-BE49-F238E27FC236}">
                <a16:creationId xmlns:a16="http://schemas.microsoft.com/office/drawing/2014/main" id="{5BA1EFB8-C306-4A0F-8A00-41B92FAEAAED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" name="Rectangle: Rounded Corners 9">
            <a:extLst>
              <a:ext uri="{FF2B5EF4-FFF2-40B4-BE49-F238E27FC236}">
                <a16:creationId xmlns:a16="http://schemas.microsoft.com/office/drawing/2014/main" id="{AC924564-2790-49B2-854B-8EA797BB1C17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" name="Rectangle: Rounded Corners 10">
            <a:extLst>
              <a:ext uri="{FF2B5EF4-FFF2-40B4-BE49-F238E27FC236}">
                <a16:creationId xmlns:a16="http://schemas.microsoft.com/office/drawing/2014/main" id="{DED8D34F-B2DE-473E-803B-04A1906D63BD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" name="Rectangle: Rounded Corners 5">
            <a:extLst>
              <a:ext uri="{FF2B5EF4-FFF2-40B4-BE49-F238E27FC236}">
                <a16:creationId xmlns:a16="http://schemas.microsoft.com/office/drawing/2014/main" id="{3123984B-4C33-42B3-BF95-299B603DF141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13607</xdr:colOff>
      <xdr:row>4</xdr:row>
      <xdr:rowOff>27214</xdr:rowOff>
    </xdr:from>
    <xdr:to>
      <xdr:col>12</xdr:col>
      <xdr:colOff>155261</xdr:colOff>
      <xdr:row>24</xdr:row>
      <xdr:rowOff>201133</xdr:rowOff>
    </xdr:to>
    <xdr:grpSp>
      <xdr:nvGrpSpPr>
        <xdr:cNvPr id="32" name="그룹 23">
          <a:extLst>
            <a:ext uri="{FF2B5EF4-FFF2-40B4-BE49-F238E27FC236}">
              <a16:creationId xmlns:a16="http://schemas.microsoft.com/office/drawing/2014/main" id="{82177A3A-9756-48BD-8E16-45D64A6757DE}"/>
            </a:ext>
          </a:extLst>
        </xdr:cNvPr>
        <xdr:cNvGrpSpPr/>
      </xdr:nvGrpSpPr>
      <xdr:grpSpPr>
        <a:xfrm>
          <a:off x="8787813" y="800420"/>
          <a:ext cx="141654" cy="4008012"/>
          <a:chOff x="1181554" y="3298479"/>
          <a:chExt cx="141654" cy="4544085"/>
        </a:xfrm>
      </xdr:grpSpPr>
      <xdr:sp macro="" textlink="">
        <xdr:nvSpPr>
          <xdr:cNvPr id="33" name="Rectangle: Rounded Corners 1">
            <a:extLst>
              <a:ext uri="{FF2B5EF4-FFF2-40B4-BE49-F238E27FC236}">
                <a16:creationId xmlns:a16="http://schemas.microsoft.com/office/drawing/2014/main" id="{766CA66E-783A-4434-B522-287DFC133078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" name="Rectangle: Rounded Corners 2">
            <a:extLst>
              <a:ext uri="{FF2B5EF4-FFF2-40B4-BE49-F238E27FC236}">
                <a16:creationId xmlns:a16="http://schemas.microsoft.com/office/drawing/2014/main" id="{10280B22-7282-46E5-A380-8A4CB089DABE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" name="Rectangle: Rounded Corners 3">
            <a:extLst>
              <a:ext uri="{FF2B5EF4-FFF2-40B4-BE49-F238E27FC236}">
                <a16:creationId xmlns:a16="http://schemas.microsoft.com/office/drawing/2014/main" id="{410276F5-5387-4EDB-8B37-6C67EBFF2E4B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" name="Rectangle: Rounded Corners 4">
            <a:extLst>
              <a:ext uri="{FF2B5EF4-FFF2-40B4-BE49-F238E27FC236}">
                <a16:creationId xmlns:a16="http://schemas.microsoft.com/office/drawing/2014/main" id="{D3D11385-84A3-405F-AA6D-16E3644CDD9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" name="Rectangle: Rounded Corners 5">
            <a:extLst>
              <a:ext uri="{FF2B5EF4-FFF2-40B4-BE49-F238E27FC236}">
                <a16:creationId xmlns:a16="http://schemas.microsoft.com/office/drawing/2014/main" id="{18409198-9DD6-4FA7-96F9-F25024D8DC81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" name="Rectangle: Rounded Corners 6">
            <a:extLst>
              <a:ext uri="{FF2B5EF4-FFF2-40B4-BE49-F238E27FC236}">
                <a16:creationId xmlns:a16="http://schemas.microsoft.com/office/drawing/2014/main" id="{6454A2CF-1F19-4E51-9B90-1DEEA85C1CB1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" name="Rectangle: Rounded Corners 7">
            <a:extLst>
              <a:ext uri="{FF2B5EF4-FFF2-40B4-BE49-F238E27FC236}">
                <a16:creationId xmlns:a16="http://schemas.microsoft.com/office/drawing/2014/main" id="{8FE2DD0D-CC98-49AE-824A-1D4B786CFA31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" name="Rectangle: Rounded Corners 8">
            <a:extLst>
              <a:ext uri="{FF2B5EF4-FFF2-40B4-BE49-F238E27FC236}">
                <a16:creationId xmlns:a16="http://schemas.microsoft.com/office/drawing/2014/main" id="{932443F0-F171-42F9-A185-B80D75E3E87E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" name="Rectangle: Rounded Corners 9">
            <a:extLst>
              <a:ext uri="{FF2B5EF4-FFF2-40B4-BE49-F238E27FC236}">
                <a16:creationId xmlns:a16="http://schemas.microsoft.com/office/drawing/2014/main" id="{CDB565AB-E9FB-48F3-9628-AB26E080D41E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" name="Rectangle: Rounded Corners 10">
            <a:extLst>
              <a:ext uri="{FF2B5EF4-FFF2-40B4-BE49-F238E27FC236}">
                <a16:creationId xmlns:a16="http://schemas.microsoft.com/office/drawing/2014/main" id="{E6C132D1-A0DC-4C81-BDD6-72B8B5058352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" name="Rectangle: Rounded Corners 5">
            <a:extLst>
              <a:ext uri="{FF2B5EF4-FFF2-40B4-BE49-F238E27FC236}">
                <a16:creationId xmlns:a16="http://schemas.microsoft.com/office/drawing/2014/main" id="{18C27D61-6710-4FC2-AD81-2FD7DAB2DFED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503465</xdr:colOff>
      <xdr:row>4</xdr:row>
      <xdr:rowOff>27214</xdr:rowOff>
    </xdr:from>
    <xdr:to>
      <xdr:col>14</xdr:col>
      <xdr:colOff>645119</xdr:colOff>
      <xdr:row>24</xdr:row>
      <xdr:rowOff>201133</xdr:rowOff>
    </xdr:to>
    <xdr:grpSp>
      <xdr:nvGrpSpPr>
        <xdr:cNvPr id="44" name="그룹 23">
          <a:extLst>
            <a:ext uri="{FF2B5EF4-FFF2-40B4-BE49-F238E27FC236}">
              <a16:creationId xmlns:a16="http://schemas.microsoft.com/office/drawing/2014/main" id="{DA459C96-24D0-4BAC-B858-B994B2105A1C}"/>
            </a:ext>
          </a:extLst>
        </xdr:cNvPr>
        <xdr:cNvGrpSpPr/>
      </xdr:nvGrpSpPr>
      <xdr:grpSpPr>
        <a:xfrm>
          <a:off x="10599965" y="800420"/>
          <a:ext cx="141654" cy="4008012"/>
          <a:chOff x="1181554" y="3298479"/>
          <a:chExt cx="141654" cy="4544085"/>
        </a:xfrm>
      </xdr:grpSpPr>
      <xdr:sp macro="" textlink="">
        <xdr:nvSpPr>
          <xdr:cNvPr id="45" name="Rectangle: Rounded Corners 1">
            <a:extLst>
              <a:ext uri="{FF2B5EF4-FFF2-40B4-BE49-F238E27FC236}">
                <a16:creationId xmlns:a16="http://schemas.microsoft.com/office/drawing/2014/main" id="{0F7F4381-D173-484A-BFDA-D1EC2D139A76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" name="Rectangle: Rounded Corners 2">
            <a:extLst>
              <a:ext uri="{FF2B5EF4-FFF2-40B4-BE49-F238E27FC236}">
                <a16:creationId xmlns:a16="http://schemas.microsoft.com/office/drawing/2014/main" id="{18090D1D-FDB2-4712-95C5-338E1D6171EF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" name="Rectangle: Rounded Corners 3">
            <a:extLst>
              <a:ext uri="{FF2B5EF4-FFF2-40B4-BE49-F238E27FC236}">
                <a16:creationId xmlns:a16="http://schemas.microsoft.com/office/drawing/2014/main" id="{5A6DCE57-437A-4D99-BD24-B7DC5391C97F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" name="Rectangle: Rounded Corners 4">
            <a:extLst>
              <a:ext uri="{FF2B5EF4-FFF2-40B4-BE49-F238E27FC236}">
                <a16:creationId xmlns:a16="http://schemas.microsoft.com/office/drawing/2014/main" id="{4852596A-3E0F-43C5-B422-6BF1A47B5158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" name="Rectangle: Rounded Corners 5">
            <a:extLst>
              <a:ext uri="{FF2B5EF4-FFF2-40B4-BE49-F238E27FC236}">
                <a16:creationId xmlns:a16="http://schemas.microsoft.com/office/drawing/2014/main" id="{0E205C9A-2F08-4B13-87FB-98548615D24D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" name="Rectangle: Rounded Corners 6">
            <a:extLst>
              <a:ext uri="{FF2B5EF4-FFF2-40B4-BE49-F238E27FC236}">
                <a16:creationId xmlns:a16="http://schemas.microsoft.com/office/drawing/2014/main" id="{0B28F9F0-B602-4C89-92C7-43D0CD4F82A2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" name="Rectangle: Rounded Corners 7">
            <a:extLst>
              <a:ext uri="{FF2B5EF4-FFF2-40B4-BE49-F238E27FC236}">
                <a16:creationId xmlns:a16="http://schemas.microsoft.com/office/drawing/2014/main" id="{A4A5F783-0EE6-41E6-BB99-02EAA7525AF5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" name="Rectangle: Rounded Corners 8">
            <a:extLst>
              <a:ext uri="{FF2B5EF4-FFF2-40B4-BE49-F238E27FC236}">
                <a16:creationId xmlns:a16="http://schemas.microsoft.com/office/drawing/2014/main" id="{5D4F4E13-D699-42A6-A459-A66F1BE46298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" name="Rectangle: Rounded Corners 9">
            <a:extLst>
              <a:ext uri="{FF2B5EF4-FFF2-40B4-BE49-F238E27FC236}">
                <a16:creationId xmlns:a16="http://schemas.microsoft.com/office/drawing/2014/main" id="{5808F3C9-37E5-473E-82C1-E30F99D68A0F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" name="Rectangle: Rounded Corners 10">
            <a:extLst>
              <a:ext uri="{FF2B5EF4-FFF2-40B4-BE49-F238E27FC236}">
                <a16:creationId xmlns:a16="http://schemas.microsoft.com/office/drawing/2014/main" id="{B175FE4C-C78D-47AF-9CD9-CABE1DE198DD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" name="Rectangle: Rounded Corners 5">
            <a:extLst>
              <a:ext uri="{FF2B5EF4-FFF2-40B4-BE49-F238E27FC236}">
                <a16:creationId xmlns:a16="http://schemas.microsoft.com/office/drawing/2014/main" id="{7EA5A6FE-4946-4EB5-94A9-FCAE1B0DD946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13608</xdr:colOff>
      <xdr:row>4</xdr:row>
      <xdr:rowOff>27214</xdr:rowOff>
    </xdr:from>
    <xdr:to>
      <xdr:col>19</xdr:col>
      <xdr:colOff>155262</xdr:colOff>
      <xdr:row>24</xdr:row>
      <xdr:rowOff>201133</xdr:rowOff>
    </xdr:to>
    <xdr:grpSp>
      <xdr:nvGrpSpPr>
        <xdr:cNvPr id="56" name="그룹 23">
          <a:extLst>
            <a:ext uri="{FF2B5EF4-FFF2-40B4-BE49-F238E27FC236}">
              <a16:creationId xmlns:a16="http://schemas.microsoft.com/office/drawing/2014/main" id="{D928CF70-0509-4072-BD41-2B3D0F919E3B}"/>
            </a:ext>
          </a:extLst>
        </xdr:cNvPr>
        <xdr:cNvGrpSpPr/>
      </xdr:nvGrpSpPr>
      <xdr:grpSpPr>
        <a:xfrm>
          <a:off x="13707196" y="800420"/>
          <a:ext cx="141654" cy="4008012"/>
          <a:chOff x="1181554" y="3298479"/>
          <a:chExt cx="141654" cy="4544085"/>
        </a:xfrm>
      </xdr:grpSpPr>
      <xdr:sp macro="" textlink="">
        <xdr:nvSpPr>
          <xdr:cNvPr id="57" name="Rectangle: Rounded Corners 1">
            <a:extLst>
              <a:ext uri="{FF2B5EF4-FFF2-40B4-BE49-F238E27FC236}">
                <a16:creationId xmlns:a16="http://schemas.microsoft.com/office/drawing/2014/main" id="{0ED3A05C-5BFB-4926-8A27-6FF7E97B4607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" name="Rectangle: Rounded Corners 2">
            <a:extLst>
              <a:ext uri="{FF2B5EF4-FFF2-40B4-BE49-F238E27FC236}">
                <a16:creationId xmlns:a16="http://schemas.microsoft.com/office/drawing/2014/main" id="{3E48AEA2-9E6B-4E65-8E3E-0E2D6C5869CA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" name="Rectangle: Rounded Corners 3">
            <a:extLst>
              <a:ext uri="{FF2B5EF4-FFF2-40B4-BE49-F238E27FC236}">
                <a16:creationId xmlns:a16="http://schemas.microsoft.com/office/drawing/2014/main" id="{BFA26B48-CEBC-4F35-A64D-58240A2FC99B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" name="Rectangle: Rounded Corners 4">
            <a:extLst>
              <a:ext uri="{FF2B5EF4-FFF2-40B4-BE49-F238E27FC236}">
                <a16:creationId xmlns:a16="http://schemas.microsoft.com/office/drawing/2014/main" id="{CB74CB5A-4C41-431E-B25B-035B4F9CACC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" name="Rectangle: Rounded Corners 5">
            <a:extLst>
              <a:ext uri="{FF2B5EF4-FFF2-40B4-BE49-F238E27FC236}">
                <a16:creationId xmlns:a16="http://schemas.microsoft.com/office/drawing/2014/main" id="{FF0839AE-08B6-4E1E-A92E-E8DB06BAE3BF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" name="Rectangle: Rounded Corners 6">
            <a:extLst>
              <a:ext uri="{FF2B5EF4-FFF2-40B4-BE49-F238E27FC236}">
                <a16:creationId xmlns:a16="http://schemas.microsoft.com/office/drawing/2014/main" id="{5547CBB6-8885-46C3-8357-C882F445F0F7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" name="Rectangle: Rounded Corners 7">
            <a:extLst>
              <a:ext uri="{FF2B5EF4-FFF2-40B4-BE49-F238E27FC236}">
                <a16:creationId xmlns:a16="http://schemas.microsoft.com/office/drawing/2014/main" id="{99CBE2C0-6A7C-4406-A01A-50BE7FBAB17D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" name="Rectangle: Rounded Corners 8">
            <a:extLst>
              <a:ext uri="{FF2B5EF4-FFF2-40B4-BE49-F238E27FC236}">
                <a16:creationId xmlns:a16="http://schemas.microsoft.com/office/drawing/2014/main" id="{48C97E1E-C73B-480E-8F2F-96D97E1EC3F5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" name="Rectangle: Rounded Corners 9">
            <a:extLst>
              <a:ext uri="{FF2B5EF4-FFF2-40B4-BE49-F238E27FC236}">
                <a16:creationId xmlns:a16="http://schemas.microsoft.com/office/drawing/2014/main" id="{6D448492-5465-4C2F-AC51-D5F71F869268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" name="Rectangle: Rounded Corners 10">
            <a:extLst>
              <a:ext uri="{FF2B5EF4-FFF2-40B4-BE49-F238E27FC236}">
                <a16:creationId xmlns:a16="http://schemas.microsoft.com/office/drawing/2014/main" id="{BCF134AC-962C-42D8-B76D-25D79ACC3B47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" name="Rectangle: Rounded Corners 5">
            <a:extLst>
              <a:ext uri="{FF2B5EF4-FFF2-40B4-BE49-F238E27FC236}">
                <a16:creationId xmlns:a16="http://schemas.microsoft.com/office/drawing/2014/main" id="{E34DCBD5-5CE5-4E29-80BE-9549762969D6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503466</xdr:colOff>
      <xdr:row>4</xdr:row>
      <xdr:rowOff>27214</xdr:rowOff>
    </xdr:from>
    <xdr:to>
      <xdr:col>21</xdr:col>
      <xdr:colOff>645120</xdr:colOff>
      <xdr:row>24</xdr:row>
      <xdr:rowOff>201133</xdr:rowOff>
    </xdr:to>
    <xdr:grpSp>
      <xdr:nvGrpSpPr>
        <xdr:cNvPr id="68" name="그룹 23">
          <a:extLst>
            <a:ext uri="{FF2B5EF4-FFF2-40B4-BE49-F238E27FC236}">
              <a16:creationId xmlns:a16="http://schemas.microsoft.com/office/drawing/2014/main" id="{DCFBA584-9EF2-48C5-8F1B-D78BED16F70B}"/>
            </a:ext>
          </a:extLst>
        </xdr:cNvPr>
        <xdr:cNvGrpSpPr/>
      </xdr:nvGrpSpPr>
      <xdr:grpSpPr>
        <a:xfrm>
          <a:off x="15519348" y="800420"/>
          <a:ext cx="141654" cy="4008012"/>
          <a:chOff x="1181554" y="3298479"/>
          <a:chExt cx="141654" cy="4544085"/>
        </a:xfrm>
      </xdr:grpSpPr>
      <xdr:sp macro="" textlink="">
        <xdr:nvSpPr>
          <xdr:cNvPr id="69" name="Rectangle: Rounded Corners 1">
            <a:extLst>
              <a:ext uri="{FF2B5EF4-FFF2-40B4-BE49-F238E27FC236}">
                <a16:creationId xmlns:a16="http://schemas.microsoft.com/office/drawing/2014/main" id="{462B6BF5-E903-4E25-9CE3-2680B52D8B9D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" name="Rectangle: Rounded Corners 2">
            <a:extLst>
              <a:ext uri="{FF2B5EF4-FFF2-40B4-BE49-F238E27FC236}">
                <a16:creationId xmlns:a16="http://schemas.microsoft.com/office/drawing/2014/main" id="{E9A72CD9-FAE0-46A3-8673-964AA6D54AF3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" name="Rectangle: Rounded Corners 3">
            <a:extLst>
              <a:ext uri="{FF2B5EF4-FFF2-40B4-BE49-F238E27FC236}">
                <a16:creationId xmlns:a16="http://schemas.microsoft.com/office/drawing/2014/main" id="{0441FAB9-8B0E-4CAE-A2CB-17A17F37FCA0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" name="Rectangle: Rounded Corners 4">
            <a:extLst>
              <a:ext uri="{FF2B5EF4-FFF2-40B4-BE49-F238E27FC236}">
                <a16:creationId xmlns:a16="http://schemas.microsoft.com/office/drawing/2014/main" id="{685A2DD5-6376-4CF0-BE8F-CB2898C786E1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" name="Rectangle: Rounded Corners 5">
            <a:extLst>
              <a:ext uri="{FF2B5EF4-FFF2-40B4-BE49-F238E27FC236}">
                <a16:creationId xmlns:a16="http://schemas.microsoft.com/office/drawing/2014/main" id="{8755F6FB-0A26-41F9-A211-C055652F6CE5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4" name="Rectangle: Rounded Corners 6">
            <a:extLst>
              <a:ext uri="{FF2B5EF4-FFF2-40B4-BE49-F238E27FC236}">
                <a16:creationId xmlns:a16="http://schemas.microsoft.com/office/drawing/2014/main" id="{75222C7B-722B-4604-AF6F-1AA08568D850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5" name="Rectangle: Rounded Corners 7">
            <a:extLst>
              <a:ext uri="{FF2B5EF4-FFF2-40B4-BE49-F238E27FC236}">
                <a16:creationId xmlns:a16="http://schemas.microsoft.com/office/drawing/2014/main" id="{E9BA38F7-1CAB-4459-87C5-1D2DB40278FF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6" name="Rectangle: Rounded Corners 8">
            <a:extLst>
              <a:ext uri="{FF2B5EF4-FFF2-40B4-BE49-F238E27FC236}">
                <a16:creationId xmlns:a16="http://schemas.microsoft.com/office/drawing/2014/main" id="{BF19DE7B-2560-4633-B6A3-44BC30212A1A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7" name="Rectangle: Rounded Corners 9">
            <a:extLst>
              <a:ext uri="{FF2B5EF4-FFF2-40B4-BE49-F238E27FC236}">
                <a16:creationId xmlns:a16="http://schemas.microsoft.com/office/drawing/2014/main" id="{1787AD2C-EC8B-4523-B59A-ED27F1179341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8" name="Rectangle: Rounded Corners 10">
            <a:extLst>
              <a:ext uri="{FF2B5EF4-FFF2-40B4-BE49-F238E27FC236}">
                <a16:creationId xmlns:a16="http://schemas.microsoft.com/office/drawing/2014/main" id="{FAF7A1B3-642B-4DFC-927D-F6BAD418932E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9" name="Rectangle: Rounded Corners 5">
            <a:extLst>
              <a:ext uri="{FF2B5EF4-FFF2-40B4-BE49-F238E27FC236}">
                <a16:creationId xmlns:a16="http://schemas.microsoft.com/office/drawing/2014/main" id="{F161D70B-EDE5-4ABB-AD2C-8BF889944A42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13608</xdr:colOff>
      <xdr:row>4</xdr:row>
      <xdr:rowOff>27214</xdr:rowOff>
    </xdr:from>
    <xdr:to>
      <xdr:col>26</xdr:col>
      <xdr:colOff>155262</xdr:colOff>
      <xdr:row>24</xdr:row>
      <xdr:rowOff>201133</xdr:rowOff>
    </xdr:to>
    <xdr:grpSp>
      <xdr:nvGrpSpPr>
        <xdr:cNvPr id="80" name="그룹 23">
          <a:extLst>
            <a:ext uri="{FF2B5EF4-FFF2-40B4-BE49-F238E27FC236}">
              <a16:creationId xmlns:a16="http://schemas.microsoft.com/office/drawing/2014/main" id="{AC0B71DA-6660-4660-982D-184DC308631E}"/>
            </a:ext>
          </a:extLst>
        </xdr:cNvPr>
        <xdr:cNvGrpSpPr/>
      </xdr:nvGrpSpPr>
      <xdr:grpSpPr>
        <a:xfrm>
          <a:off x="18626579" y="800420"/>
          <a:ext cx="141654" cy="4008012"/>
          <a:chOff x="1181554" y="3298479"/>
          <a:chExt cx="141654" cy="4544085"/>
        </a:xfrm>
      </xdr:grpSpPr>
      <xdr:sp macro="" textlink="">
        <xdr:nvSpPr>
          <xdr:cNvPr id="81" name="Rectangle: Rounded Corners 1">
            <a:extLst>
              <a:ext uri="{FF2B5EF4-FFF2-40B4-BE49-F238E27FC236}">
                <a16:creationId xmlns:a16="http://schemas.microsoft.com/office/drawing/2014/main" id="{54747B31-F7E7-44B9-AFA0-A41F01AD82FE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2" name="Rectangle: Rounded Corners 2">
            <a:extLst>
              <a:ext uri="{FF2B5EF4-FFF2-40B4-BE49-F238E27FC236}">
                <a16:creationId xmlns:a16="http://schemas.microsoft.com/office/drawing/2014/main" id="{0B994FF5-BD7E-4BB0-9B83-85B9F0276C37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3" name="Rectangle: Rounded Corners 3">
            <a:extLst>
              <a:ext uri="{FF2B5EF4-FFF2-40B4-BE49-F238E27FC236}">
                <a16:creationId xmlns:a16="http://schemas.microsoft.com/office/drawing/2014/main" id="{2AFF2BD4-0035-4647-B158-E5E1290B1473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4" name="Rectangle: Rounded Corners 4">
            <a:extLst>
              <a:ext uri="{FF2B5EF4-FFF2-40B4-BE49-F238E27FC236}">
                <a16:creationId xmlns:a16="http://schemas.microsoft.com/office/drawing/2014/main" id="{8F4AF324-0DE6-4D7E-81D8-E93FCE0B657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5" name="Rectangle: Rounded Corners 5">
            <a:extLst>
              <a:ext uri="{FF2B5EF4-FFF2-40B4-BE49-F238E27FC236}">
                <a16:creationId xmlns:a16="http://schemas.microsoft.com/office/drawing/2014/main" id="{92F5719E-795E-43D9-B1AE-88F7714C10EB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6" name="Rectangle: Rounded Corners 6">
            <a:extLst>
              <a:ext uri="{FF2B5EF4-FFF2-40B4-BE49-F238E27FC236}">
                <a16:creationId xmlns:a16="http://schemas.microsoft.com/office/drawing/2014/main" id="{20CDC187-F4AC-4CAC-9F50-A6199EF7F80C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7" name="Rectangle: Rounded Corners 7">
            <a:extLst>
              <a:ext uri="{FF2B5EF4-FFF2-40B4-BE49-F238E27FC236}">
                <a16:creationId xmlns:a16="http://schemas.microsoft.com/office/drawing/2014/main" id="{154CCCC1-B5D4-4947-A543-AC4CC5BFAF61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8" name="Rectangle: Rounded Corners 8">
            <a:extLst>
              <a:ext uri="{FF2B5EF4-FFF2-40B4-BE49-F238E27FC236}">
                <a16:creationId xmlns:a16="http://schemas.microsoft.com/office/drawing/2014/main" id="{EEA00BA3-0AD4-4923-89A3-117096F7A93D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9" name="Rectangle: Rounded Corners 9">
            <a:extLst>
              <a:ext uri="{FF2B5EF4-FFF2-40B4-BE49-F238E27FC236}">
                <a16:creationId xmlns:a16="http://schemas.microsoft.com/office/drawing/2014/main" id="{91FEBD45-FD62-46C4-A186-45F74BEBCCC2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0" name="Rectangle: Rounded Corners 10">
            <a:extLst>
              <a:ext uri="{FF2B5EF4-FFF2-40B4-BE49-F238E27FC236}">
                <a16:creationId xmlns:a16="http://schemas.microsoft.com/office/drawing/2014/main" id="{124C9AEF-B4DD-4C14-B9A8-E7B6D3516B41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1" name="Rectangle: Rounded Corners 5">
            <a:extLst>
              <a:ext uri="{FF2B5EF4-FFF2-40B4-BE49-F238E27FC236}">
                <a16:creationId xmlns:a16="http://schemas.microsoft.com/office/drawing/2014/main" id="{C9036B6E-075E-40E9-9909-8F9B3AE4806A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514351</xdr:colOff>
      <xdr:row>4</xdr:row>
      <xdr:rowOff>27214</xdr:rowOff>
    </xdr:from>
    <xdr:to>
      <xdr:col>28</xdr:col>
      <xdr:colOff>656005</xdr:colOff>
      <xdr:row>24</xdr:row>
      <xdr:rowOff>201133</xdr:rowOff>
    </xdr:to>
    <xdr:grpSp>
      <xdr:nvGrpSpPr>
        <xdr:cNvPr id="92" name="그룹 23">
          <a:extLst>
            <a:ext uri="{FF2B5EF4-FFF2-40B4-BE49-F238E27FC236}">
              <a16:creationId xmlns:a16="http://schemas.microsoft.com/office/drawing/2014/main" id="{E75295CC-024C-42FD-9DA2-720D3B249694}"/>
            </a:ext>
          </a:extLst>
        </xdr:cNvPr>
        <xdr:cNvGrpSpPr/>
      </xdr:nvGrpSpPr>
      <xdr:grpSpPr>
        <a:xfrm>
          <a:off x="20449616" y="800420"/>
          <a:ext cx="141654" cy="4008012"/>
          <a:chOff x="1181554" y="3298479"/>
          <a:chExt cx="141654" cy="4544085"/>
        </a:xfrm>
      </xdr:grpSpPr>
      <xdr:sp macro="" textlink="">
        <xdr:nvSpPr>
          <xdr:cNvPr id="93" name="Rectangle: Rounded Corners 1">
            <a:extLst>
              <a:ext uri="{FF2B5EF4-FFF2-40B4-BE49-F238E27FC236}">
                <a16:creationId xmlns:a16="http://schemas.microsoft.com/office/drawing/2014/main" id="{EDA04004-92FD-458E-A117-B959CB5F0A75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4" name="Rectangle: Rounded Corners 2">
            <a:extLst>
              <a:ext uri="{FF2B5EF4-FFF2-40B4-BE49-F238E27FC236}">
                <a16:creationId xmlns:a16="http://schemas.microsoft.com/office/drawing/2014/main" id="{50CCE557-B3C6-4A89-911F-8320A70D01DD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5" name="Rectangle: Rounded Corners 3">
            <a:extLst>
              <a:ext uri="{FF2B5EF4-FFF2-40B4-BE49-F238E27FC236}">
                <a16:creationId xmlns:a16="http://schemas.microsoft.com/office/drawing/2014/main" id="{D87CD173-D40A-43A3-A47B-927E9D4E593A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6" name="Rectangle: Rounded Corners 4">
            <a:extLst>
              <a:ext uri="{FF2B5EF4-FFF2-40B4-BE49-F238E27FC236}">
                <a16:creationId xmlns:a16="http://schemas.microsoft.com/office/drawing/2014/main" id="{5FF3D43B-A766-4971-9E12-539248522198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7" name="Rectangle: Rounded Corners 5">
            <a:extLst>
              <a:ext uri="{FF2B5EF4-FFF2-40B4-BE49-F238E27FC236}">
                <a16:creationId xmlns:a16="http://schemas.microsoft.com/office/drawing/2014/main" id="{D2B19162-1C64-48DB-AFFD-E05D2E94FB8F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8" name="Rectangle: Rounded Corners 6">
            <a:extLst>
              <a:ext uri="{FF2B5EF4-FFF2-40B4-BE49-F238E27FC236}">
                <a16:creationId xmlns:a16="http://schemas.microsoft.com/office/drawing/2014/main" id="{2460D817-F6CC-43D2-B11F-F03F2E375E87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9" name="Rectangle: Rounded Corners 7">
            <a:extLst>
              <a:ext uri="{FF2B5EF4-FFF2-40B4-BE49-F238E27FC236}">
                <a16:creationId xmlns:a16="http://schemas.microsoft.com/office/drawing/2014/main" id="{0D9AF0E0-5401-4AF7-AE85-6451FDE375B4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0" name="Rectangle: Rounded Corners 8">
            <a:extLst>
              <a:ext uri="{FF2B5EF4-FFF2-40B4-BE49-F238E27FC236}">
                <a16:creationId xmlns:a16="http://schemas.microsoft.com/office/drawing/2014/main" id="{CCA5BA33-A592-42E7-96FF-5BA46BE93D8B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1" name="Rectangle: Rounded Corners 9">
            <a:extLst>
              <a:ext uri="{FF2B5EF4-FFF2-40B4-BE49-F238E27FC236}">
                <a16:creationId xmlns:a16="http://schemas.microsoft.com/office/drawing/2014/main" id="{CB13FC0D-9610-4F85-8E95-B47903B7BC52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2" name="Rectangle: Rounded Corners 10">
            <a:extLst>
              <a:ext uri="{FF2B5EF4-FFF2-40B4-BE49-F238E27FC236}">
                <a16:creationId xmlns:a16="http://schemas.microsoft.com/office/drawing/2014/main" id="{1A4956CE-233D-4D87-9442-E67F6DF8D3B5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3" name="Rectangle: Rounded Corners 5">
            <a:extLst>
              <a:ext uri="{FF2B5EF4-FFF2-40B4-BE49-F238E27FC236}">
                <a16:creationId xmlns:a16="http://schemas.microsoft.com/office/drawing/2014/main" id="{073C551A-D27C-4841-929B-115A291028BE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24494</xdr:colOff>
      <xdr:row>4</xdr:row>
      <xdr:rowOff>27214</xdr:rowOff>
    </xdr:from>
    <xdr:to>
      <xdr:col>33</xdr:col>
      <xdr:colOff>166148</xdr:colOff>
      <xdr:row>24</xdr:row>
      <xdr:rowOff>201133</xdr:rowOff>
    </xdr:to>
    <xdr:grpSp>
      <xdr:nvGrpSpPr>
        <xdr:cNvPr id="104" name="그룹 23">
          <a:extLst>
            <a:ext uri="{FF2B5EF4-FFF2-40B4-BE49-F238E27FC236}">
              <a16:creationId xmlns:a16="http://schemas.microsoft.com/office/drawing/2014/main" id="{6A0C917A-B378-41C7-8A24-EE4D1E1AA3AA}"/>
            </a:ext>
          </a:extLst>
        </xdr:cNvPr>
        <xdr:cNvGrpSpPr/>
      </xdr:nvGrpSpPr>
      <xdr:grpSpPr>
        <a:xfrm>
          <a:off x="23556847" y="800420"/>
          <a:ext cx="141654" cy="4008012"/>
          <a:chOff x="1181554" y="3298479"/>
          <a:chExt cx="141654" cy="4544085"/>
        </a:xfrm>
      </xdr:grpSpPr>
      <xdr:sp macro="" textlink="">
        <xdr:nvSpPr>
          <xdr:cNvPr id="105" name="Rectangle: Rounded Corners 1">
            <a:extLst>
              <a:ext uri="{FF2B5EF4-FFF2-40B4-BE49-F238E27FC236}">
                <a16:creationId xmlns:a16="http://schemas.microsoft.com/office/drawing/2014/main" id="{F06B4081-B7D5-45A4-A32F-116A5DBD80CC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6" name="Rectangle: Rounded Corners 2">
            <a:extLst>
              <a:ext uri="{FF2B5EF4-FFF2-40B4-BE49-F238E27FC236}">
                <a16:creationId xmlns:a16="http://schemas.microsoft.com/office/drawing/2014/main" id="{D8A4DAEE-8E67-4B4E-B43C-223D7B144155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7" name="Rectangle: Rounded Corners 3">
            <a:extLst>
              <a:ext uri="{FF2B5EF4-FFF2-40B4-BE49-F238E27FC236}">
                <a16:creationId xmlns:a16="http://schemas.microsoft.com/office/drawing/2014/main" id="{EB645BCA-78AC-4D9A-8096-449E81FF5526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8" name="Rectangle: Rounded Corners 4">
            <a:extLst>
              <a:ext uri="{FF2B5EF4-FFF2-40B4-BE49-F238E27FC236}">
                <a16:creationId xmlns:a16="http://schemas.microsoft.com/office/drawing/2014/main" id="{704C1BB1-068C-43F9-94D9-2D22CCB13968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9" name="Rectangle: Rounded Corners 5">
            <a:extLst>
              <a:ext uri="{FF2B5EF4-FFF2-40B4-BE49-F238E27FC236}">
                <a16:creationId xmlns:a16="http://schemas.microsoft.com/office/drawing/2014/main" id="{395D1A74-81BE-4CB0-BFED-6F5740EFF28B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0" name="Rectangle: Rounded Corners 6">
            <a:extLst>
              <a:ext uri="{FF2B5EF4-FFF2-40B4-BE49-F238E27FC236}">
                <a16:creationId xmlns:a16="http://schemas.microsoft.com/office/drawing/2014/main" id="{2A37C75B-F6DA-419D-8954-90E14F7FB1DD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1" name="Rectangle: Rounded Corners 7">
            <a:extLst>
              <a:ext uri="{FF2B5EF4-FFF2-40B4-BE49-F238E27FC236}">
                <a16:creationId xmlns:a16="http://schemas.microsoft.com/office/drawing/2014/main" id="{F580FBB6-E37F-4192-A8A8-429E85F14F63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2" name="Rectangle: Rounded Corners 8">
            <a:extLst>
              <a:ext uri="{FF2B5EF4-FFF2-40B4-BE49-F238E27FC236}">
                <a16:creationId xmlns:a16="http://schemas.microsoft.com/office/drawing/2014/main" id="{A4646679-C8EB-4FD6-A98D-17D4B5D04844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3" name="Rectangle: Rounded Corners 9">
            <a:extLst>
              <a:ext uri="{FF2B5EF4-FFF2-40B4-BE49-F238E27FC236}">
                <a16:creationId xmlns:a16="http://schemas.microsoft.com/office/drawing/2014/main" id="{554C5D61-39C6-4693-887E-9DAC0C7EF270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4" name="Rectangle: Rounded Corners 10">
            <a:extLst>
              <a:ext uri="{FF2B5EF4-FFF2-40B4-BE49-F238E27FC236}">
                <a16:creationId xmlns:a16="http://schemas.microsoft.com/office/drawing/2014/main" id="{7440D5CE-AD3B-4A02-AE9C-A0787778FBC3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5" name="Rectangle: Rounded Corners 5">
            <a:extLst>
              <a:ext uri="{FF2B5EF4-FFF2-40B4-BE49-F238E27FC236}">
                <a16:creationId xmlns:a16="http://schemas.microsoft.com/office/drawing/2014/main" id="{ABD1DD7C-956C-45C6-A0B0-41205F9E26C9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514351</xdr:colOff>
      <xdr:row>4</xdr:row>
      <xdr:rowOff>27213</xdr:rowOff>
    </xdr:from>
    <xdr:to>
      <xdr:col>7</xdr:col>
      <xdr:colOff>657587</xdr:colOff>
      <xdr:row>24</xdr:row>
      <xdr:rowOff>183003</xdr:rowOff>
    </xdr:to>
    <xdr:grpSp>
      <xdr:nvGrpSpPr>
        <xdr:cNvPr id="116" name="그룹 24">
          <a:extLst>
            <a:ext uri="{FF2B5EF4-FFF2-40B4-BE49-F238E27FC236}">
              <a16:creationId xmlns:a16="http://schemas.microsoft.com/office/drawing/2014/main" id="{D6724386-43E7-4BCE-8414-981408679731}"/>
            </a:ext>
          </a:extLst>
        </xdr:cNvPr>
        <xdr:cNvGrpSpPr>
          <a:grpSpLocks noChangeAspect="1"/>
        </xdr:cNvGrpSpPr>
      </xdr:nvGrpSpPr>
      <xdr:grpSpPr>
        <a:xfrm>
          <a:off x="5568204" y="800419"/>
          <a:ext cx="143236" cy="3999408"/>
          <a:chOff x="1181551" y="3090947"/>
          <a:chExt cx="141657" cy="4525424"/>
        </a:xfrm>
      </xdr:grpSpPr>
      <xdr:sp macro="" textlink="">
        <xdr:nvSpPr>
          <xdr:cNvPr id="117" name="Rectangle: Rounded Corners 1">
            <a:extLst>
              <a:ext uri="{FF2B5EF4-FFF2-40B4-BE49-F238E27FC236}">
                <a16:creationId xmlns:a16="http://schemas.microsoft.com/office/drawing/2014/main" id="{88927A22-B547-4263-8097-15834BF5C57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8" name="Rectangle: Rounded Corners 2">
            <a:extLst>
              <a:ext uri="{FF2B5EF4-FFF2-40B4-BE49-F238E27FC236}">
                <a16:creationId xmlns:a16="http://schemas.microsoft.com/office/drawing/2014/main" id="{B850114B-6722-45BC-BE66-DA4445F8D76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9" name="Rectangle: Rounded Corners 3">
            <a:extLst>
              <a:ext uri="{FF2B5EF4-FFF2-40B4-BE49-F238E27FC236}">
                <a16:creationId xmlns:a16="http://schemas.microsoft.com/office/drawing/2014/main" id="{AC388148-DB3A-4402-8E16-33AC9196289C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0" name="Rectangle: Rounded Corners 4">
            <a:extLst>
              <a:ext uri="{FF2B5EF4-FFF2-40B4-BE49-F238E27FC236}">
                <a16:creationId xmlns:a16="http://schemas.microsoft.com/office/drawing/2014/main" id="{3B4972D9-D00D-48C7-8372-D3C88204FB5D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1" name="Rectangle: Rounded Corners 5">
            <a:extLst>
              <a:ext uri="{FF2B5EF4-FFF2-40B4-BE49-F238E27FC236}">
                <a16:creationId xmlns:a16="http://schemas.microsoft.com/office/drawing/2014/main" id="{EBF7BD94-7F2C-4DE2-9764-D01110689F0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2" name="Rectangle: Rounded Corners 6">
            <a:extLst>
              <a:ext uri="{FF2B5EF4-FFF2-40B4-BE49-F238E27FC236}">
                <a16:creationId xmlns:a16="http://schemas.microsoft.com/office/drawing/2014/main" id="{F6E2754C-8D87-4365-A399-C8D6FC5B5F3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3" name="Rectangle: Rounded Corners 7">
            <a:extLst>
              <a:ext uri="{FF2B5EF4-FFF2-40B4-BE49-F238E27FC236}">
                <a16:creationId xmlns:a16="http://schemas.microsoft.com/office/drawing/2014/main" id="{42878A1F-8CF0-4F20-B902-B7144681DD2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4" name="Rectangle: Rounded Corners 8">
            <a:extLst>
              <a:ext uri="{FF2B5EF4-FFF2-40B4-BE49-F238E27FC236}">
                <a16:creationId xmlns:a16="http://schemas.microsoft.com/office/drawing/2014/main" id="{B8E36D1E-E683-4B7D-93EB-E67F9C41363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5" name="Rectangle: Rounded Corners 9">
            <a:extLst>
              <a:ext uri="{FF2B5EF4-FFF2-40B4-BE49-F238E27FC236}">
                <a16:creationId xmlns:a16="http://schemas.microsoft.com/office/drawing/2014/main" id="{728A0156-14B6-4A33-AF7B-91B31E430A0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6" name="Rectangle: Rounded Corners 10">
            <a:extLst>
              <a:ext uri="{FF2B5EF4-FFF2-40B4-BE49-F238E27FC236}">
                <a16:creationId xmlns:a16="http://schemas.microsoft.com/office/drawing/2014/main" id="{2CB3B19A-ABF9-446B-892D-966F315BC44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7" name="Rectangle: Rounded Corners 5">
            <a:extLst>
              <a:ext uri="{FF2B5EF4-FFF2-40B4-BE49-F238E27FC236}">
                <a16:creationId xmlns:a16="http://schemas.microsoft.com/office/drawing/2014/main" id="{24648420-E969-46D6-B434-2C36DEB18F00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514351</xdr:colOff>
      <xdr:row>4</xdr:row>
      <xdr:rowOff>27213</xdr:rowOff>
    </xdr:from>
    <xdr:to>
      <xdr:col>14</xdr:col>
      <xdr:colOff>657587</xdr:colOff>
      <xdr:row>24</xdr:row>
      <xdr:rowOff>183003</xdr:rowOff>
    </xdr:to>
    <xdr:grpSp>
      <xdr:nvGrpSpPr>
        <xdr:cNvPr id="128" name="그룹 24">
          <a:extLst>
            <a:ext uri="{FF2B5EF4-FFF2-40B4-BE49-F238E27FC236}">
              <a16:creationId xmlns:a16="http://schemas.microsoft.com/office/drawing/2014/main" id="{9459A816-F47B-4838-AA47-E49099F92B01}"/>
            </a:ext>
          </a:extLst>
        </xdr:cNvPr>
        <xdr:cNvGrpSpPr>
          <a:grpSpLocks noChangeAspect="1"/>
        </xdr:cNvGrpSpPr>
      </xdr:nvGrpSpPr>
      <xdr:grpSpPr>
        <a:xfrm>
          <a:off x="10610851" y="800419"/>
          <a:ext cx="143236" cy="3999408"/>
          <a:chOff x="1181551" y="3090947"/>
          <a:chExt cx="141657" cy="4525424"/>
        </a:xfrm>
      </xdr:grpSpPr>
      <xdr:sp macro="" textlink="">
        <xdr:nvSpPr>
          <xdr:cNvPr id="129" name="Rectangle: Rounded Corners 1">
            <a:extLst>
              <a:ext uri="{FF2B5EF4-FFF2-40B4-BE49-F238E27FC236}">
                <a16:creationId xmlns:a16="http://schemas.microsoft.com/office/drawing/2014/main" id="{8F4E86A3-389A-4CEB-9A4E-4E642E6A838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0" name="Rectangle: Rounded Corners 2">
            <a:extLst>
              <a:ext uri="{FF2B5EF4-FFF2-40B4-BE49-F238E27FC236}">
                <a16:creationId xmlns:a16="http://schemas.microsoft.com/office/drawing/2014/main" id="{89C2D165-2FB5-44B3-92E5-9CF0A6D78B8F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1" name="Rectangle: Rounded Corners 3">
            <a:extLst>
              <a:ext uri="{FF2B5EF4-FFF2-40B4-BE49-F238E27FC236}">
                <a16:creationId xmlns:a16="http://schemas.microsoft.com/office/drawing/2014/main" id="{7871F19B-83B5-4EE2-B1E3-844DD67E0761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2" name="Rectangle: Rounded Corners 4">
            <a:extLst>
              <a:ext uri="{FF2B5EF4-FFF2-40B4-BE49-F238E27FC236}">
                <a16:creationId xmlns:a16="http://schemas.microsoft.com/office/drawing/2014/main" id="{5B269C37-0255-4E15-ADBB-530D4D512F81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3" name="Rectangle: Rounded Corners 5">
            <a:extLst>
              <a:ext uri="{FF2B5EF4-FFF2-40B4-BE49-F238E27FC236}">
                <a16:creationId xmlns:a16="http://schemas.microsoft.com/office/drawing/2014/main" id="{9D80E507-821D-4512-B5AC-CF1A3E6214CD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4" name="Rectangle: Rounded Corners 6">
            <a:extLst>
              <a:ext uri="{FF2B5EF4-FFF2-40B4-BE49-F238E27FC236}">
                <a16:creationId xmlns:a16="http://schemas.microsoft.com/office/drawing/2014/main" id="{B3F6AD83-87A9-47D6-B283-463CF7D2221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5" name="Rectangle: Rounded Corners 7">
            <a:extLst>
              <a:ext uri="{FF2B5EF4-FFF2-40B4-BE49-F238E27FC236}">
                <a16:creationId xmlns:a16="http://schemas.microsoft.com/office/drawing/2014/main" id="{CE165F1D-E36F-4BCF-903C-8CF33BEAC42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6" name="Rectangle: Rounded Corners 8">
            <a:extLst>
              <a:ext uri="{FF2B5EF4-FFF2-40B4-BE49-F238E27FC236}">
                <a16:creationId xmlns:a16="http://schemas.microsoft.com/office/drawing/2014/main" id="{6154E127-FF9F-4611-86AD-AD2675E612A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7" name="Rectangle: Rounded Corners 9">
            <a:extLst>
              <a:ext uri="{FF2B5EF4-FFF2-40B4-BE49-F238E27FC236}">
                <a16:creationId xmlns:a16="http://schemas.microsoft.com/office/drawing/2014/main" id="{3FA58513-5ECA-4409-98D6-5897C45D8E0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8" name="Rectangle: Rounded Corners 10">
            <a:extLst>
              <a:ext uri="{FF2B5EF4-FFF2-40B4-BE49-F238E27FC236}">
                <a16:creationId xmlns:a16="http://schemas.microsoft.com/office/drawing/2014/main" id="{9BDF5EEB-631D-4DDE-913E-733EC084729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9" name="Rectangle: Rounded Corners 5">
            <a:extLst>
              <a:ext uri="{FF2B5EF4-FFF2-40B4-BE49-F238E27FC236}">
                <a16:creationId xmlns:a16="http://schemas.microsoft.com/office/drawing/2014/main" id="{AEC8367C-EB94-4DDD-BA65-05D999AE69E6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514351</xdr:colOff>
      <xdr:row>4</xdr:row>
      <xdr:rowOff>27213</xdr:rowOff>
    </xdr:from>
    <xdr:to>
      <xdr:col>28</xdr:col>
      <xdr:colOff>657587</xdr:colOff>
      <xdr:row>24</xdr:row>
      <xdr:rowOff>183003</xdr:rowOff>
    </xdr:to>
    <xdr:grpSp>
      <xdr:nvGrpSpPr>
        <xdr:cNvPr id="140" name="그룹 24">
          <a:extLst>
            <a:ext uri="{FF2B5EF4-FFF2-40B4-BE49-F238E27FC236}">
              <a16:creationId xmlns:a16="http://schemas.microsoft.com/office/drawing/2014/main" id="{922C6D89-4358-4034-A5F0-146C3DFC17D1}"/>
            </a:ext>
          </a:extLst>
        </xdr:cNvPr>
        <xdr:cNvGrpSpPr>
          <a:grpSpLocks noChangeAspect="1"/>
        </xdr:cNvGrpSpPr>
      </xdr:nvGrpSpPr>
      <xdr:grpSpPr>
        <a:xfrm>
          <a:off x="20449616" y="800419"/>
          <a:ext cx="143236" cy="3999408"/>
          <a:chOff x="1181551" y="3090947"/>
          <a:chExt cx="141657" cy="4525424"/>
        </a:xfrm>
      </xdr:grpSpPr>
      <xdr:sp macro="" textlink="">
        <xdr:nvSpPr>
          <xdr:cNvPr id="141" name="Rectangle: Rounded Corners 1">
            <a:extLst>
              <a:ext uri="{FF2B5EF4-FFF2-40B4-BE49-F238E27FC236}">
                <a16:creationId xmlns:a16="http://schemas.microsoft.com/office/drawing/2014/main" id="{C00B03D7-4184-4B5A-B5B4-349DA77733C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2" name="Rectangle: Rounded Corners 2">
            <a:extLst>
              <a:ext uri="{FF2B5EF4-FFF2-40B4-BE49-F238E27FC236}">
                <a16:creationId xmlns:a16="http://schemas.microsoft.com/office/drawing/2014/main" id="{54AF61FB-3DA7-4734-B3AD-8DD8D658ED5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3" name="Rectangle: Rounded Corners 3">
            <a:extLst>
              <a:ext uri="{FF2B5EF4-FFF2-40B4-BE49-F238E27FC236}">
                <a16:creationId xmlns:a16="http://schemas.microsoft.com/office/drawing/2014/main" id="{D3AB44A0-0EB2-4FC8-8FF7-6DF684E7A8A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4" name="Rectangle: Rounded Corners 4">
            <a:extLst>
              <a:ext uri="{FF2B5EF4-FFF2-40B4-BE49-F238E27FC236}">
                <a16:creationId xmlns:a16="http://schemas.microsoft.com/office/drawing/2014/main" id="{931EF01E-AED9-4A26-A681-E710CCCF1899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5" name="Rectangle: Rounded Corners 5">
            <a:extLst>
              <a:ext uri="{FF2B5EF4-FFF2-40B4-BE49-F238E27FC236}">
                <a16:creationId xmlns:a16="http://schemas.microsoft.com/office/drawing/2014/main" id="{3289C42E-850D-456D-9BD2-AE9AF054DC1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6" name="Rectangle: Rounded Corners 6">
            <a:extLst>
              <a:ext uri="{FF2B5EF4-FFF2-40B4-BE49-F238E27FC236}">
                <a16:creationId xmlns:a16="http://schemas.microsoft.com/office/drawing/2014/main" id="{3F989CE6-8C90-478B-802C-1F884C5F413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7" name="Rectangle: Rounded Corners 7">
            <a:extLst>
              <a:ext uri="{FF2B5EF4-FFF2-40B4-BE49-F238E27FC236}">
                <a16:creationId xmlns:a16="http://schemas.microsoft.com/office/drawing/2014/main" id="{38FD9BCA-C6BE-4BEE-9AD1-7B22E31C57F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8" name="Rectangle: Rounded Corners 8">
            <a:extLst>
              <a:ext uri="{FF2B5EF4-FFF2-40B4-BE49-F238E27FC236}">
                <a16:creationId xmlns:a16="http://schemas.microsoft.com/office/drawing/2014/main" id="{C918C74A-696C-4FA9-83B9-579A75F70A6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9" name="Rectangle: Rounded Corners 9">
            <a:extLst>
              <a:ext uri="{FF2B5EF4-FFF2-40B4-BE49-F238E27FC236}">
                <a16:creationId xmlns:a16="http://schemas.microsoft.com/office/drawing/2014/main" id="{4BC3C9E2-619F-48E3-B112-854E9B003F0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0" name="Rectangle: Rounded Corners 10">
            <a:extLst>
              <a:ext uri="{FF2B5EF4-FFF2-40B4-BE49-F238E27FC236}">
                <a16:creationId xmlns:a16="http://schemas.microsoft.com/office/drawing/2014/main" id="{439DA577-D642-45DA-847B-2D730880A67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1" name="Rectangle: Rounded Corners 5">
            <a:extLst>
              <a:ext uri="{FF2B5EF4-FFF2-40B4-BE49-F238E27FC236}">
                <a16:creationId xmlns:a16="http://schemas.microsoft.com/office/drawing/2014/main" id="{E675C15C-E82E-42A5-8CE8-5A5DD8E2109A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13608</xdr:colOff>
      <xdr:row>4</xdr:row>
      <xdr:rowOff>27213</xdr:rowOff>
    </xdr:from>
    <xdr:to>
      <xdr:col>12</xdr:col>
      <xdr:colOff>156844</xdr:colOff>
      <xdr:row>24</xdr:row>
      <xdr:rowOff>183003</xdr:rowOff>
    </xdr:to>
    <xdr:grpSp>
      <xdr:nvGrpSpPr>
        <xdr:cNvPr id="152" name="그룹 24">
          <a:extLst>
            <a:ext uri="{FF2B5EF4-FFF2-40B4-BE49-F238E27FC236}">
              <a16:creationId xmlns:a16="http://schemas.microsoft.com/office/drawing/2014/main" id="{D0B3552D-6C2C-4DC5-990D-7FDF1FF31BB3}"/>
            </a:ext>
          </a:extLst>
        </xdr:cNvPr>
        <xdr:cNvGrpSpPr>
          <a:grpSpLocks noChangeAspect="1"/>
        </xdr:cNvGrpSpPr>
      </xdr:nvGrpSpPr>
      <xdr:grpSpPr>
        <a:xfrm>
          <a:off x="8787814" y="800419"/>
          <a:ext cx="143236" cy="3999408"/>
          <a:chOff x="1181551" y="3090947"/>
          <a:chExt cx="141657" cy="4525424"/>
        </a:xfrm>
      </xdr:grpSpPr>
      <xdr:sp macro="" textlink="">
        <xdr:nvSpPr>
          <xdr:cNvPr id="153" name="Rectangle: Rounded Corners 1">
            <a:extLst>
              <a:ext uri="{FF2B5EF4-FFF2-40B4-BE49-F238E27FC236}">
                <a16:creationId xmlns:a16="http://schemas.microsoft.com/office/drawing/2014/main" id="{774ACDFD-0DAC-48CF-B6E5-92E2CFE2D5A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" name="Rectangle: Rounded Corners 2">
            <a:extLst>
              <a:ext uri="{FF2B5EF4-FFF2-40B4-BE49-F238E27FC236}">
                <a16:creationId xmlns:a16="http://schemas.microsoft.com/office/drawing/2014/main" id="{B2D1B8D7-6A8F-479A-B829-07E7469C388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" name="Rectangle: Rounded Corners 3">
            <a:extLst>
              <a:ext uri="{FF2B5EF4-FFF2-40B4-BE49-F238E27FC236}">
                <a16:creationId xmlns:a16="http://schemas.microsoft.com/office/drawing/2014/main" id="{264C67C1-BCFE-43F0-B975-68CE49CE6EC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" name="Rectangle: Rounded Corners 4">
            <a:extLst>
              <a:ext uri="{FF2B5EF4-FFF2-40B4-BE49-F238E27FC236}">
                <a16:creationId xmlns:a16="http://schemas.microsoft.com/office/drawing/2014/main" id="{5E71239A-B2A3-45AB-B675-8145ADE0B63B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" name="Rectangle: Rounded Corners 5">
            <a:extLst>
              <a:ext uri="{FF2B5EF4-FFF2-40B4-BE49-F238E27FC236}">
                <a16:creationId xmlns:a16="http://schemas.microsoft.com/office/drawing/2014/main" id="{4D312754-0D74-4219-BC23-314700C2301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8" name="Rectangle: Rounded Corners 6">
            <a:extLst>
              <a:ext uri="{FF2B5EF4-FFF2-40B4-BE49-F238E27FC236}">
                <a16:creationId xmlns:a16="http://schemas.microsoft.com/office/drawing/2014/main" id="{5CE3A94D-3E03-48AC-8786-450AB019D93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" name="Rectangle: Rounded Corners 7">
            <a:extLst>
              <a:ext uri="{FF2B5EF4-FFF2-40B4-BE49-F238E27FC236}">
                <a16:creationId xmlns:a16="http://schemas.microsoft.com/office/drawing/2014/main" id="{D72F6CA3-19DE-4BCF-841C-A3C260852AE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" name="Rectangle: Rounded Corners 8">
            <a:extLst>
              <a:ext uri="{FF2B5EF4-FFF2-40B4-BE49-F238E27FC236}">
                <a16:creationId xmlns:a16="http://schemas.microsoft.com/office/drawing/2014/main" id="{668A8162-F1E5-4F12-AC41-EA7858351E8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" name="Rectangle: Rounded Corners 9">
            <a:extLst>
              <a:ext uri="{FF2B5EF4-FFF2-40B4-BE49-F238E27FC236}">
                <a16:creationId xmlns:a16="http://schemas.microsoft.com/office/drawing/2014/main" id="{E4E00B09-08DE-47AF-BEB2-1BEDAD3A012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" name="Rectangle: Rounded Corners 10">
            <a:extLst>
              <a:ext uri="{FF2B5EF4-FFF2-40B4-BE49-F238E27FC236}">
                <a16:creationId xmlns:a16="http://schemas.microsoft.com/office/drawing/2014/main" id="{2B9F9946-BCA2-471D-9E8B-46C39F21246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3" name="Rectangle: Rounded Corners 5">
            <a:extLst>
              <a:ext uri="{FF2B5EF4-FFF2-40B4-BE49-F238E27FC236}">
                <a16:creationId xmlns:a16="http://schemas.microsoft.com/office/drawing/2014/main" id="{E922A1E1-473F-4D46-BC7D-E43B5A3D2805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13608</xdr:colOff>
      <xdr:row>4</xdr:row>
      <xdr:rowOff>27213</xdr:rowOff>
    </xdr:from>
    <xdr:to>
      <xdr:col>19</xdr:col>
      <xdr:colOff>156844</xdr:colOff>
      <xdr:row>24</xdr:row>
      <xdr:rowOff>183003</xdr:rowOff>
    </xdr:to>
    <xdr:grpSp>
      <xdr:nvGrpSpPr>
        <xdr:cNvPr id="164" name="그룹 24">
          <a:extLst>
            <a:ext uri="{FF2B5EF4-FFF2-40B4-BE49-F238E27FC236}">
              <a16:creationId xmlns:a16="http://schemas.microsoft.com/office/drawing/2014/main" id="{EA38D5C2-9EED-4350-8413-29F7821378A9}"/>
            </a:ext>
          </a:extLst>
        </xdr:cNvPr>
        <xdr:cNvGrpSpPr>
          <a:grpSpLocks noChangeAspect="1"/>
        </xdr:cNvGrpSpPr>
      </xdr:nvGrpSpPr>
      <xdr:grpSpPr>
        <a:xfrm>
          <a:off x="13707196" y="800419"/>
          <a:ext cx="143236" cy="3999408"/>
          <a:chOff x="1181551" y="3090947"/>
          <a:chExt cx="141657" cy="4525424"/>
        </a:xfrm>
      </xdr:grpSpPr>
      <xdr:sp macro="" textlink="">
        <xdr:nvSpPr>
          <xdr:cNvPr id="165" name="Rectangle: Rounded Corners 1">
            <a:extLst>
              <a:ext uri="{FF2B5EF4-FFF2-40B4-BE49-F238E27FC236}">
                <a16:creationId xmlns:a16="http://schemas.microsoft.com/office/drawing/2014/main" id="{B577BA94-B525-4433-BEA5-DDD131E8F10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6" name="Rectangle: Rounded Corners 2">
            <a:extLst>
              <a:ext uri="{FF2B5EF4-FFF2-40B4-BE49-F238E27FC236}">
                <a16:creationId xmlns:a16="http://schemas.microsoft.com/office/drawing/2014/main" id="{2400A00D-DA06-4291-B15A-83CC98FB5D3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" name="Rectangle: Rounded Corners 3">
            <a:extLst>
              <a:ext uri="{FF2B5EF4-FFF2-40B4-BE49-F238E27FC236}">
                <a16:creationId xmlns:a16="http://schemas.microsoft.com/office/drawing/2014/main" id="{56823133-3D32-49B5-9568-7D9ED4BB26A6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" name="Rectangle: Rounded Corners 4">
            <a:extLst>
              <a:ext uri="{FF2B5EF4-FFF2-40B4-BE49-F238E27FC236}">
                <a16:creationId xmlns:a16="http://schemas.microsoft.com/office/drawing/2014/main" id="{0D3D9AC5-EE72-433B-90A4-9528DE9A544E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" name="Rectangle: Rounded Corners 5">
            <a:extLst>
              <a:ext uri="{FF2B5EF4-FFF2-40B4-BE49-F238E27FC236}">
                <a16:creationId xmlns:a16="http://schemas.microsoft.com/office/drawing/2014/main" id="{A05063CA-E540-4D86-8B98-C7433BB3B06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" name="Rectangle: Rounded Corners 6">
            <a:extLst>
              <a:ext uri="{FF2B5EF4-FFF2-40B4-BE49-F238E27FC236}">
                <a16:creationId xmlns:a16="http://schemas.microsoft.com/office/drawing/2014/main" id="{937F05A5-4676-45B2-997B-91C23A8C421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" name="Rectangle: Rounded Corners 7">
            <a:extLst>
              <a:ext uri="{FF2B5EF4-FFF2-40B4-BE49-F238E27FC236}">
                <a16:creationId xmlns:a16="http://schemas.microsoft.com/office/drawing/2014/main" id="{64B84727-3A89-4641-A27D-5C00E1D1D52C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" name="Rectangle: Rounded Corners 8">
            <a:extLst>
              <a:ext uri="{FF2B5EF4-FFF2-40B4-BE49-F238E27FC236}">
                <a16:creationId xmlns:a16="http://schemas.microsoft.com/office/drawing/2014/main" id="{9517CA6D-61E2-422A-AD83-7D8CD78F471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" name="Rectangle: Rounded Corners 9">
            <a:extLst>
              <a:ext uri="{FF2B5EF4-FFF2-40B4-BE49-F238E27FC236}">
                <a16:creationId xmlns:a16="http://schemas.microsoft.com/office/drawing/2014/main" id="{9A45B6B5-07AB-4C7E-A74A-5D42C051B19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" name="Rectangle: Rounded Corners 10">
            <a:extLst>
              <a:ext uri="{FF2B5EF4-FFF2-40B4-BE49-F238E27FC236}">
                <a16:creationId xmlns:a16="http://schemas.microsoft.com/office/drawing/2014/main" id="{F0B4E094-7AD6-46DA-842B-0C733DAA544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" name="Rectangle: Rounded Corners 5">
            <a:extLst>
              <a:ext uri="{FF2B5EF4-FFF2-40B4-BE49-F238E27FC236}">
                <a16:creationId xmlns:a16="http://schemas.microsoft.com/office/drawing/2014/main" id="{6CBE52BA-E81C-40D5-BA91-388D90858C3F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597647</xdr:colOff>
      <xdr:row>12</xdr:row>
      <xdr:rowOff>29882</xdr:rowOff>
    </xdr:from>
    <xdr:to>
      <xdr:col>3</xdr:col>
      <xdr:colOff>74280</xdr:colOff>
      <xdr:row>12</xdr:row>
      <xdr:rowOff>207682</xdr:rowOff>
    </xdr:to>
    <xdr:sp macro="" textlink="">
      <xdr:nvSpPr>
        <xdr:cNvPr id="176" name="Rectangle: Rounded Corners 175">
          <a:extLst>
            <a:ext uri="{FF2B5EF4-FFF2-40B4-BE49-F238E27FC236}">
              <a16:creationId xmlns:a16="http://schemas.microsoft.com/office/drawing/2014/main" id="{EEF1B0B1-198B-4635-9BA8-A15E601463ED}"/>
            </a:ext>
          </a:extLst>
        </xdr:cNvPr>
        <xdr:cNvSpPr/>
      </xdr:nvSpPr>
      <xdr:spPr>
        <a:xfrm>
          <a:off x="1969247" y="2627032"/>
          <a:ext cx="162433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608106</xdr:colOff>
      <xdr:row>19</xdr:row>
      <xdr:rowOff>17929</xdr:rowOff>
    </xdr:from>
    <xdr:to>
      <xdr:col>3</xdr:col>
      <xdr:colOff>84739</xdr:colOff>
      <xdr:row>19</xdr:row>
      <xdr:rowOff>195729</xdr:rowOff>
    </xdr:to>
    <xdr:sp macro="" textlink="">
      <xdr:nvSpPr>
        <xdr:cNvPr id="177" name="Rectangle: Rounded Corners 176">
          <a:extLst>
            <a:ext uri="{FF2B5EF4-FFF2-40B4-BE49-F238E27FC236}">
              <a16:creationId xmlns:a16="http://schemas.microsoft.com/office/drawing/2014/main" id="{04B29200-C0AA-4841-A655-BF27A548F628}"/>
            </a:ext>
          </a:extLst>
        </xdr:cNvPr>
        <xdr:cNvSpPr/>
      </xdr:nvSpPr>
      <xdr:spPr>
        <a:xfrm>
          <a:off x="1979706" y="4126379"/>
          <a:ext cx="162433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67236</xdr:colOff>
      <xdr:row>4</xdr:row>
      <xdr:rowOff>67234</xdr:rowOff>
    </xdr:from>
    <xdr:to>
      <xdr:col>1</xdr:col>
      <xdr:colOff>239060</xdr:colOff>
      <xdr:row>10</xdr:row>
      <xdr:rowOff>149411</xdr:rowOff>
    </xdr:to>
    <xdr:sp macro="" textlink="">
      <xdr:nvSpPr>
        <xdr:cNvPr id="178" name="TextBox 177">
          <a:extLst>
            <a:ext uri="{FF2B5EF4-FFF2-40B4-BE49-F238E27FC236}">
              <a16:creationId xmlns:a16="http://schemas.microsoft.com/office/drawing/2014/main" id="{2F60F2A3-707E-43A9-892D-D7D63559D077}"/>
            </a:ext>
          </a:extLst>
        </xdr:cNvPr>
        <xdr:cNvSpPr txBox="1"/>
      </xdr:nvSpPr>
      <xdr:spPr>
        <a:xfrm>
          <a:off x="753036" y="937184"/>
          <a:ext cx="171824" cy="1377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</xdr:col>
      <xdr:colOff>70223</xdr:colOff>
      <xdr:row>13</xdr:row>
      <xdr:rowOff>70224</xdr:rowOff>
    </xdr:from>
    <xdr:to>
      <xdr:col>1</xdr:col>
      <xdr:colOff>261470</xdr:colOff>
      <xdr:row>18</xdr:row>
      <xdr:rowOff>164354</xdr:rowOff>
    </xdr:to>
    <xdr:sp macro="" textlink="">
      <xdr:nvSpPr>
        <xdr:cNvPr id="179" name="TextBox 178">
          <a:extLst>
            <a:ext uri="{FF2B5EF4-FFF2-40B4-BE49-F238E27FC236}">
              <a16:creationId xmlns:a16="http://schemas.microsoft.com/office/drawing/2014/main" id="{97CA6560-D242-4317-9E06-BC7E36B71DC1}"/>
            </a:ext>
          </a:extLst>
        </xdr:cNvPr>
        <xdr:cNvSpPr txBox="1"/>
      </xdr:nvSpPr>
      <xdr:spPr>
        <a:xfrm>
          <a:off x="756023" y="2883274"/>
          <a:ext cx="191247" cy="1173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65740</xdr:colOff>
      <xdr:row>21</xdr:row>
      <xdr:rowOff>88153</xdr:rowOff>
    </xdr:from>
    <xdr:to>
      <xdr:col>1</xdr:col>
      <xdr:colOff>256987</xdr:colOff>
      <xdr:row>26</xdr:row>
      <xdr:rowOff>182284</xdr:rowOff>
    </xdr:to>
    <xdr:sp macro="" textlink="">
      <xdr:nvSpPr>
        <xdr:cNvPr id="180" name="TextBox 179">
          <a:extLst>
            <a:ext uri="{FF2B5EF4-FFF2-40B4-BE49-F238E27FC236}">
              <a16:creationId xmlns:a16="http://schemas.microsoft.com/office/drawing/2014/main" id="{C2674297-247B-45D7-A3D8-34A41FB2BEAA}"/>
            </a:ext>
          </a:extLst>
        </xdr:cNvPr>
        <xdr:cNvSpPr txBox="1"/>
      </xdr:nvSpPr>
      <xdr:spPr>
        <a:xfrm>
          <a:off x="751540" y="4628403"/>
          <a:ext cx="191247" cy="1173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526675</xdr:colOff>
      <xdr:row>14</xdr:row>
      <xdr:rowOff>212909</xdr:rowOff>
    </xdr:from>
    <xdr:to>
      <xdr:col>1</xdr:col>
      <xdr:colOff>659711</xdr:colOff>
      <xdr:row>15</xdr:row>
      <xdr:rowOff>177797</xdr:rowOff>
    </xdr:to>
    <xdr:sp macro="" textlink="">
      <xdr:nvSpPr>
        <xdr:cNvPr id="181" name="Rectangle: Rounded Corners 5">
          <a:extLst>
            <a:ext uri="{FF2B5EF4-FFF2-40B4-BE49-F238E27FC236}">
              <a16:creationId xmlns:a16="http://schemas.microsoft.com/office/drawing/2014/main" id="{1136DE81-956C-477F-9389-D46B23218C3F}"/>
            </a:ext>
          </a:extLst>
        </xdr:cNvPr>
        <xdr:cNvSpPr/>
      </xdr:nvSpPr>
      <xdr:spPr>
        <a:xfrm>
          <a:off x="1212475" y="3241859"/>
          <a:ext cx="133036" cy="18078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13608</xdr:colOff>
      <xdr:row>4</xdr:row>
      <xdr:rowOff>27214</xdr:rowOff>
    </xdr:from>
    <xdr:to>
      <xdr:col>5</xdr:col>
      <xdr:colOff>155262</xdr:colOff>
      <xdr:row>24</xdr:row>
      <xdr:rowOff>201133</xdr:rowOff>
    </xdr:to>
    <xdr:grpSp>
      <xdr:nvGrpSpPr>
        <xdr:cNvPr id="182" name="그룹 23">
          <a:extLst>
            <a:ext uri="{FF2B5EF4-FFF2-40B4-BE49-F238E27FC236}">
              <a16:creationId xmlns:a16="http://schemas.microsoft.com/office/drawing/2014/main" id="{EB52B035-0070-4597-8D4C-DEB0DE7AD2A0}"/>
            </a:ext>
          </a:extLst>
        </xdr:cNvPr>
        <xdr:cNvGrpSpPr/>
      </xdr:nvGrpSpPr>
      <xdr:grpSpPr>
        <a:xfrm>
          <a:off x="3610696" y="800420"/>
          <a:ext cx="141654" cy="4008012"/>
          <a:chOff x="1181554" y="3298479"/>
          <a:chExt cx="141654" cy="4544085"/>
        </a:xfrm>
      </xdr:grpSpPr>
      <xdr:sp macro="" textlink="">
        <xdr:nvSpPr>
          <xdr:cNvPr id="183" name="Rectangle: Rounded Corners 1">
            <a:extLst>
              <a:ext uri="{FF2B5EF4-FFF2-40B4-BE49-F238E27FC236}">
                <a16:creationId xmlns:a16="http://schemas.microsoft.com/office/drawing/2014/main" id="{F0991E10-7FF3-DFEA-1AAB-A7CEEFA75D79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4" name="Rectangle: Rounded Corners 2">
            <a:extLst>
              <a:ext uri="{FF2B5EF4-FFF2-40B4-BE49-F238E27FC236}">
                <a16:creationId xmlns:a16="http://schemas.microsoft.com/office/drawing/2014/main" id="{DA638205-765C-C780-A855-D315292B3678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5" name="Rectangle: Rounded Corners 3">
            <a:extLst>
              <a:ext uri="{FF2B5EF4-FFF2-40B4-BE49-F238E27FC236}">
                <a16:creationId xmlns:a16="http://schemas.microsoft.com/office/drawing/2014/main" id="{1863B890-5F42-8775-72F6-7E6D24CE00A0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6" name="Rectangle: Rounded Corners 4">
            <a:extLst>
              <a:ext uri="{FF2B5EF4-FFF2-40B4-BE49-F238E27FC236}">
                <a16:creationId xmlns:a16="http://schemas.microsoft.com/office/drawing/2014/main" id="{AE303645-11A6-3FFA-3A46-44FBC5F7D0A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7" name="Rectangle: Rounded Corners 5">
            <a:extLst>
              <a:ext uri="{FF2B5EF4-FFF2-40B4-BE49-F238E27FC236}">
                <a16:creationId xmlns:a16="http://schemas.microsoft.com/office/drawing/2014/main" id="{08B7E4EF-CCE5-1F1A-2A9F-0DF4C51EDF68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8" name="Rectangle: Rounded Corners 6">
            <a:extLst>
              <a:ext uri="{FF2B5EF4-FFF2-40B4-BE49-F238E27FC236}">
                <a16:creationId xmlns:a16="http://schemas.microsoft.com/office/drawing/2014/main" id="{3E6C2136-1EAD-B5FD-CFB8-96D2671DB596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9" name="Rectangle: Rounded Corners 7">
            <a:extLst>
              <a:ext uri="{FF2B5EF4-FFF2-40B4-BE49-F238E27FC236}">
                <a16:creationId xmlns:a16="http://schemas.microsoft.com/office/drawing/2014/main" id="{74F9E24D-E6CA-BD50-E8D1-9D65A777A714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0" name="Rectangle: Rounded Corners 8">
            <a:extLst>
              <a:ext uri="{FF2B5EF4-FFF2-40B4-BE49-F238E27FC236}">
                <a16:creationId xmlns:a16="http://schemas.microsoft.com/office/drawing/2014/main" id="{E9D71EEE-BCEF-9B75-33FF-1275ACAAC073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1" name="Rectangle: Rounded Corners 9">
            <a:extLst>
              <a:ext uri="{FF2B5EF4-FFF2-40B4-BE49-F238E27FC236}">
                <a16:creationId xmlns:a16="http://schemas.microsoft.com/office/drawing/2014/main" id="{A335D9BA-1740-9FA6-27B7-F3B88BAA3E77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2" name="Rectangle: Rounded Corners 10">
            <a:extLst>
              <a:ext uri="{FF2B5EF4-FFF2-40B4-BE49-F238E27FC236}">
                <a16:creationId xmlns:a16="http://schemas.microsoft.com/office/drawing/2014/main" id="{D46E447D-53ED-2BA4-6AAB-BB96D49CD21C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3" name="Rectangle: Rounded Corners 5">
            <a:extLst>
              <a:ext uri="{FF2B5EF4-FFF2-40B4-BE49-F238E27FC236}">
                <a16:creationId xmlns:a16="http://schemas.microsoft.com/office/drawing/2014/main" id="{70A0E292-DE52-D99F-2461-7C8AF771D74E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503464</xdr:colOff>
      <xdr:row>4</xdr:row>
      <xdr:rowOff>27214</xdr:rowOff>
    </xdr:from>
    <xdr:to>
      <xdr:col>7</xdr:col>
      <xdr:colOff>645118</xdr:colOff>
      <xdr:row>24</xdr:row>
      <xdr:rowOff>201133</xdr:rowOff>
    </xdr:to>
    <xdr:grpSp>
      <xdr:nvGrpSpPr>
        <xdr:cNvPr id="194" name="그룹 23">
          <a:extLst>
            <a:ext uri="{FF2B5EF4-FFF2-40B4-BE49-F238E27FC236}">
              <a16:creationId xmlns:a16="http://schemas.microsoft.com/office/drawing/2014/main" id="{B8C75613-F7B0-41A2-AB9F-87D17BB8A762}"/>
            </a:ext>
          </a:extLst>
        </xdr:cNvPr>
        <xdr:cNvGrpSpPr/>
      </xdr:nvGrpSpPr>
      <xdr:grpSpPr>
        <a:xfrm>
          <a:off x="5557317" y="800420"/>
          <a:ext cx="141654" cy="4008012"/>
          <a:chOff x="1181554" y="3298479"/>
          <a:chExt cx="141654" cy="4544085"/>
        </a:xfrm>
      </xdr:grpSpPr>
      <xdr:sp macro="" textlink="">
        <xdr:nvSpPr>
          <xdr:cNvPr id="195" name="Rectangle: Rounded Corners 1">
            <a:extLst>
              <a:ext uri="{FF2B5EF4-FFF2-40B4-BE49-F238E27FC236}">
                <a16:creationId xmlns:a16="http://schemas.microsoft.com/office/drawing/2014/main" id="{30DEE3E4-8F3F-B66F-1E1A-EED6470DD46A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6" name="Rectangle: Rounded Corners 2">
            <a:extLst>
              <a:ext uri="{FF2B5EF4-FFF2-40B4-BE49-F238E27FC236}">
                <a16:creationId xmlns:a16="http://schemas.microsoft.com/office/drawing/2014/main" id="{61E667C6-F30D-ABF9-2057-A97B85991F0F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7" name="Rectangle: Rounded Corners 3">
            <a:extLst>
              <a:ext uri="{FF2B5EF4-FFF2-40B4-BE49-F238E27FC236}">
                <a16:creationId xmlns:a16="http://schemas.microsoft.com/office/drawing/2014/main" id="{B45F01FC-2353-5A25-6978-9C0F9C5609ED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8" name="Rectangle: Rounded Corners 4">
            <a:extLst>
              <a:ext uri="{FF2B5EF4-FFF2-40B4-BE49-F238E27FC236}">
                <a16:creationId xmlns:a16="http://schemas.microsoft.com/office/drawing/2014/main" id="{8F406B2A-0357-7448-B0DE-5B88D842BE1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9" name="Rectangle: Rounded Corners 5">
            <a:extLst>
              <a:ext uri="{FF2B5EF4-FFF2-40B4-BE49-F238E27FC236}">
                <a16:creationId xmlns:a16="http://schemas.microsoft.com/office/drawing/2014/main" id="{642E4E45-2845-376F-FCC6-AF046A08943E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0" name="Rectangle: Rounded Corners 6">
            <a:extLst>
              <a:ext uri="{FF2B5EF4-FFF2-40B4-BE49-F238E27FC236}">
                <a16:creationId xmlns:a16="http://schemas.microsoft.com/office/drawing/2014/main" id="{6A498F60-F2B1-B326-B524-A47247505495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1" name="Rectangle: Rounded Corners 7">
            <a:extLst>
              <a:ext uri="{FF2B5EF4-FFF2-40B4-BE49-F238E27FC236}">
                <a16:creationId xmlns:a16="http://schemas.microsoft.com/office/drawing/2014/main" id="{45E9A0C8-D073-0A60-CABE-23F9AD14ED55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2" name="Rectangle: Rounded Corners 8">
            <a:extLst>
              <a:ext uri="{FF2B5EF4-FFF2-40B4-BE49-F238E27FC236}">
                <a16:creationId xmlns:a16="http://schemas.microsoft.com/office/drawing/2014/main" id="{ACB15728-E74C-007D-7CE7-9C78AA37AF52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3" name="Rectangle: Rounded Corners 9">
            <a:extLst>
              <a:ext uri="{FF2B5EF4-FFF2-40B4-BE49-F238E27FC236}">
                <a16:creationId xmlns:a16="http://schemas.microsoft.com/office/drawing/2014/main" id="{7192A577-6F0B-5DFD-C3E7-5B23BC5EBB30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4" name="Rectangle: Rounded Corners 10">
            <a:extLst>
              <a:ext uri="{FF2B5EF4-FFF2-40B4-BE49-F238E27FC236}">
                <a16:creationId xmlns:a16="http://schemas.microsoft.com/office/drawing/2014/main" id="{722D51CB-389F-77C0-E99A-FA3D12549FBB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5" name="Rectangle: Rounded Corners 5">
            <a:extLst>
              <a:ext uri="{FF2B5EF4-FFF2-40B4-BE49-F238E27FC236}">
                <a16:creationId xmlns:a16="http://schemas.microsoft.com/office/drawing/2014/main" id="{656F8265-33F8-38FE-A791-C9C00CA205CF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13607</xdr:colOff>
      <xdr:row>4</xdr:row>
      <xdr:rowOff>27214</xdr:rowOff>
    </xdr:from>
    <xdr:to>
      <xdr:col>12</xdr:col>
      <xdr:colOff>155261</xdr:colOff>
      <xdr:row>24</xdr:row>
      <xdr:rowOff>201133</xdr:rowOff>
    </xdr:to>
    <xdr:grpSp>
      <xdr:nvGrpSpPr>
        <xdr:cNvPr id="206" name="그룹 23">
          <a:extLst>
            <a:ext uri="{FF2B5EF4-FFF2-40B4-BE49-F238E27FC236}">
              <a16:creationId xmlns:a16="http://schemas.microsoft.com/office/drawing/2014/main" id="{16EFD50D-D540-4A00-BDA3-7F70867AFD25}"/>
            </a:ext>
          </a:extLst>
        </xdr:cNvPr>
        <xdr:cNvGrpSpPr/>
      </xdr:nvGrpSpPr>
      <xdr:grpSpPr>
        <a:xfrm>
          <a:off x="8787813" y="800420"/>
          <a:ext cx="141654" cy="4008012"/>
          <a:chOff x="1181554" y="3298479"/>
          <a:chExt cx="141654" cy="4544085"/>
        </a:xfrm>
      </xdr:grpSpPr>
      <xdr:sp macro="" textlink="">
        <xdr:nvSpPr>
          <xdr:cNvPr id="207" name="Rectangle: Rounded Corners 1">
            <a:extLst>
              <a:ext uri="{FF2B5EF4-FFF2-40B4-BE49-F238E27FC236}">
                <a16:creationId xmlns:a16="http://schemas.microsoft.com/office/drawing/2014/main" id="{0719663D-CC7A-FB61-48BF-8379EEDE6EC8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8" name="Rectangle: Rounded Corners 2">
            <a:extLst>
              <a:ext uri="{FF2B5EF4-FFF2-40B4-BE49-F238E27FC236}">
                <a16:creationId xmlns:a16="http://schemas.microsoft.com/office/drawing/2014/main" id="{FA3709CA-6E88-94CC-C67A-A009597FC271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9" name="Rectangle: Rounded Corners 3">
            <a:extLst>
              <a:ext uri="{FF2B5EF4-FFF2-40B4-BE49-F238E27FC236}">
                <a16:creationId xmlns:a16="http://schemas.microsoft.com/office/drawing/2014/main" id="{889A336F-C10B-24B3-746A-65DFA50A2FEF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0" name="Rectangle: Rounded Corners 4">
            <a:extLst>
              <a:ext uri="{FF2B5EF4-FFF2-40B4-BE49-F238E27FC236}">
                <a16:creationId xmlns:a16="http://schemas.microsoft.com/office/drawing/2014/main" id="{CFF7B38B-7AA5-C811-CA05-8571027A0B01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1" name="Rectangle: Rounded Corners 5">
            <a:extLst>
              <a:ext uri="{FF2B5EF4-FFF2-40B4-BE49-F238E27FC236}">
                <a16:creationId xmlns:a16="http://schemas.microsoft.com/office/drawing/2014/main" id="{389587C6-853A-E489-8ED0-A99B4F73B97C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2" name="Rectangle: Rounded Corners 6">
            <a:extLst>
              <a:ext uri="{FF2B5EF4-FFF2-40B4-BE49-F238E27FC236}">
                <a16:creationId xmlns:a16="http://schemas.microsoft.com/office/drawing/2014/main" id="{13C37566-25FA-C2B2-DA34-B7120922DCB8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3" name="Rectangle: Rounded Corners 7">
            <a:extLst>
              <a:ext uri="{FF2B5EF4-FFF2-40B4-BE49-F238E27FC236}">
                <a16:creationId xmlns:a16="http://schemas.microsoft.com/office/drawing/2014/main" id="{82315074-4E52-01D2-3075-45224009278D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4" name="Rectangle: Rounded Corners 8">
            <a:extLst>
              <a:ext uri="{FF2B5EF4-FFF2-40B4-BE49-F238E27FC236}">
                <a16:creationId xmlns:a16="http://schemas.microsoft.com/office/drawing/2014/main" id="{2CBC862F-C733-3621-3667-6D0804A61B0B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5" name="Rectangle: Rounded Corners 9">
            <a:extLst>
              <a:ext uri="{FF2B5EF4-FFF2-40B4-BE49-F238E27FC236}">
                <a16:creationId xmlns:a16="http://schemas.microsoft.com/office/drawing/2014/main" id="{E2F7702E-A7CB-93A4-34FE-8459841E4A5C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6" name="Rectangle: Rounded Corners 10">
            <a:extLst>
              <a:ext uri="{FF2B5EF4-FFF2-40B4-BE49-F238E27FC236}">
                <a16:creationId xmlns:a16="http://schemas.microsoft.com/office/drawing/2014/main" id="{071077DC-EA0B-F781-5D43-AFD42AE30DB2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7" name="Rectangle: Rounded Corners 5">
            <a:extLst>
              <a:ext uri="{FF2B5EF4-FFF2-40B4-BE49-F238E27FC236}">
                <a16:creationId xmlns:a16="http://schemas.microsoft.com/office/drawing/2014/main" id="{6A7C4394-D808-CB49-93E4-C2EB49E2C633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503465</xdr:colOff>
      <xdr:row>4</xdr:row>
      <xdr:rowOff>27214</xdr:rowOff>
    </xdr:from>
    <xdr:to>
      <xdr:col>14</xdr:col>
      <xdr:colOff>645119</xdr:colOff>
      <xdr:row>24</xdr:row>
      <xdr:rowOff>201133</xdr:rowOff>
    </xdr:to>
    <xdr:grpSp>
      <xdr:nvGrpSpPr>
        <xdr:cNvPr id="218" name="그룹 23">
          <a:extLst>
            <a:ext uri="{FF2B5EF4-FFF2-40B4-BE49-F238E27FC236}">
              <a16:creationId xmlns:a16="http://schemas.microsoft.com/office/drawing/2014/main" id="{8F20C03B-3EFD-4E7D-9B68-D93F333E30ED}"/>
            </a:ext>
          </a:extLst>
        </xdr:cNvPr>
        <xdr:cNvGrpSpPr/>
      </xdr:nvGrpSpPr>
      <xdr:grpSpPr>
        <a:xfrm>
          <a:off x="10599965" y="800420"/>
          <a:ext cx="141654" cy="4008012"/>
          <a:chOff x="1181554" y="3298479"/>
          <a:chExt cx="141654" cy="4544085"/>
        </a:xfrm>
      </xdr:grpSpPr>
      <xdr:sp macro="" textlink="">
        <xdr:nvSpPr>
          <xdr:cNvPr id="219" name="Rectangle: Rounded Corners 1">
            <a:extLst>
              <a:ext uri="{FF2B5EF4-FFF2-40B4-BE49-F238E27FC236}">
                <a16:creationId xmlns:a16="http://schemas.microsoft.com/office/drawing/2014/main" id="{F692C460-16CA-6222-6048-26EBA3DC3918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0" name="Rectangle: Rounded Corners 2">
            <a:extLst>
              <a:ext uri="{FF2B5EF4-FFF2-40B4-BE49-F238E27FC236}">
                <a16:creationId xmlns:a16="http://schemas.microsoft.com/office/drawing/2014/main" id="{9CCC90D2-3C48-AA4C-7D7D-E5AA6F51F5BE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1" name="Rectangle: Rounded Corners 3">
            <a:extLst>
              <a:ext uri="{FF2B5EF4-FFF2-40B4-BE49-F238E27FC236}">
                <a16:creationId xmlns:a16="http://schemas.microsoft.com/office/drawing/2014/main" id="{63847354-54D9-E0D1-AB37-4EED28B41F96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2" name="Rectangle: Rounded Corners 4">
            <a:extLst>
              <a:ext uri="{FF2B5EF4-FFF2-40B4-BE49-F238E27FC236}">
                <a16:creationId xmlns:a16="http://schemas.microsoft.com/office/drawing/2014/main" id="{AB9A3ABE-B584-2826-4DF6-63F60961EB5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3" name="Rectangle: Rounded Corners 5">
            <a:extLst>
              <a:ext uri="{FF2B5EF4-FFF2-40B4-BE49-F238E27FC236}">
                <a16:creationId xmlns:a16="http://schemas.microsoft.com/office/drawing/2014/main" id="{769E8427-1B5A-8D8F-BEC0-E63B39199E8D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4" name="Rectangle: Rounded Corners 6">
            <a:extLst>
              <a:ext uri="{FF2B5EF4-FFF2-40B4-BE49-F238E27FC236}">
                <a16:creationId xmlns:a16="http://schemas.microsoft.com/office/drawing/2014/main" id="{C2276705-FD91-0DA4-4CA9-8C191AF1C7E1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5" name="Rectangle: Rounded Corners 7">
            <a:extLst>
              <a:ext uri="{FF2B5EF4-FFF2-40B4-BE49-F238E27FC236}">
                <a16:creationId xmlns:a16="http://schemas.microsoft.com/office/drawing/2014/main" id="{D9B110F0-72FC-788B-C18E-03195DA74474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6" name="Rectangle: Rounded Corners 8">
            <a:extLst>
              <a:ext uri="{FF2B5EF4-FFF2-40B4-BE49-F238E27FC236}">
                <a16:creationId xmlns:a16="http://schemas.microsoft.com/office/drawing/2014/main" id="{52B50355-62C5-5DC2-AC52-C35AC7F67411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7" name="Rectangle: Rounded Corners 9">
            <a:extLst>
              <a:ext uri="{FF2B5EF4-FFF2-40B4-BE49-F238E27FC236}">
                <a16:creationId xmlns:a16="http://schemas.microsoft.com/office/drawing/2014/main" id="{2164492B-3577-6146-ECA4-318755B8A0D4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8" name="Rectangle: Rounded Corners 10">
            <a:extLst>
              <a:ext uri="{FF2B5EF4-FFF2-40B4-BE49-F238E27FC236}">
                <a16:creationId xmlns:a16="http://schemas.microsoft.com/office/drawing/2014/main" id="{819B7939-1434-2BAE-5255-02C18A72478C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9" name="Rectangle: Rounded Corners 5">
            <a:extLst>
              <a:ext uri="{FF2B5EF4-FFF2-40B4-BE49-F238E27FC236}">
                <a16:creationId xmlns:a16="http://schemas.microsoft.com/office/drawing/2014/main" id="{12FFC322-D4D5-46DA-3CD0-3979601C9502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13608</xdr:colOff>
      <xdr:row>4</xdr:row>
      <xdr:rowOff>27214</xdr:rowOff>
    </xdr:from>
    <xdr:to>
      <xdr:col>19</xdr:col>
      <xdr:colOff>155262</xdr:colOff>
      <xdr:row>24</xdr:row>
      <xdr:rowOff>201133</xdr:rowOff>
    </xdr:to>
    <xdr:grpSp>
      <xdr:nvGrpSpPr>
        <xdr:cNvPr id="230" name="그룹 23">
          <a:extLst>
            <a:ext uri="{FF2B5EF4-FFF2-40B4-BE49-F238E27FC236}">
              <a16:creationId xmlns:a16="http://schemas.microsoft.com/office/drawing/2014/main" id="{E1BC6251-E6D7-48CB-BE01-CC9B08662B78}"/>
            </a:ext>
          </a:extLst>
        </xdr:cNvPr>
        <xdr:cNvGrpSpPr/>
      </xdr:nvGrpSpPr>
      <xdr:grpSpPr>
        <a:xfrm>
          <a:off x="13707196" y="800420"/>
          <a:ext cx="141654" cy="4008012"/>
          <a:chOff x="1181554" y="3298479"/>
          <a:chExt cx="141654" cy="4544085"/>
        </a:xfrm>
      </xdr:grpSpPr>
      <xdr:sp macro="" textlink="">
        <xdr:nvSpPr>
          <xdr:cNvPr id="231" name="Rectangle: Rounded Corners 1">
            <a:extLst>
              <a:ext uri="{FF2B5EF4-FFF2-40B4-BE49-F238E27FC236}">
                <a16:creationId xmlns:a16="http://schemas.microsoft.com/office/drawing/2014/main" id="{E2028768-8E6C-94E2-7177-CA466FC2AA45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2" name="Rectangle: Rounded Corners 2">
            <a:extLst>
              <a:ext uri="{FF2B5EF4-FFF2-40B4-BE49-F238E27FC236}">
                <a16:creationId xmlns:a16="http://schemas.microsoft.com/office/drawing/2014/main" id="{6E0AB2D4-8EC0-ED13-E44F-FDBB0806D1C5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3" name="Rectangle: Rounded Corners 3">
            <a:extLst>
              <a:ext uri="{FF2B5EF4-FFF2-40B4-BE49-F238E27FC236}">
                <a16:creationId xmlns:a16="http://schemas.microsoft.com/office/drawing/2014/main" id="{B472E924-68A5-AF80-C15C-CAB3D2A453C1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4" name="Rectangle: Rounded Corners 4">
            <a:extLst>
              <a:ext uri="{FF2B5EF4-FFF2-40B4-BE49-F238E27FC236}">
                <a16:creationId xmlns:a16="http://schemas.microsoft.com/office/drawing/2014/main" id="{F6794835-D346-BD1A-6E30-6333BE22A65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5" name="Rectangle: Rounded Corners 5">
            <a:extLst>
              <a:ext uri="{FF2B5EF4-FFF2-40B4-BE49-F238E27FC236}">
                <a16:creationId xmlns:a16="http://schemas.microsoft.com/office/drawing/2014/main" id="{BE96E33D-849B-0F21-1153-DBF8303E2DD6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6" name="Rectangle: Rounded Corners 6">
            <a:extLst>
              <a:ext uri="{FF2B5EF4-FFF2-40B4-BE49-F238E27FC236}">
                <a16:creationId xmlns:a16="http://schemas.microsoft.com/office/drawing/2014/main" id="{49DBD320-BFFE-1C1F-CAC9-B202661FEF47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7" name="Rectangle: Rounded Corners 7">
            <a:extLst>
              <a:ext uri="{FF2B5EF4-FFF2-40B4-BE49-F238E27FC236}">
                <a16:creationId xmlns:a16="http://schemas.microsoft.com/office/drawing/2014/main" id="{F5B0ED65-1CAF-C4D4-CCED-A24FD4D630D2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8" name="Rectangle: Rounded Corners 8">
            <a:extLst>
              <a:ext uri="{FF2B5EF4-FFF2-40B4-BE49-F238E27FC236}">
                <a16:creationId xmlns:a16="http://schemas.microsoft.com/office/drawing/2014/main" id="{8043108A-157D-B55C-CF94-B211BBF85406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9" name="Rectangle: Rounded Corners 9">
            <a:extLst>
              <a:ext uri="{FF2B5EF4-FFF2-40B4-BE49-F238E27FC236}">
                <a16:creationId xmlns:a16="http://schemas.microsoft.com/office/drawing/2014/main" id="{3C44F917-16E8-FDFE-81E9-594E78ED97EF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0" name="Rectangle: Rounded Corners 10">
            <a:extLst>
              <a:ext uri="{FF2B5EF4-FFF2-40B4-BE49-F238E27FC236}">
                <a16:creationId xmlns:a16="http://schemas.microsoft.com/office/drawing/2014/main" id="{E4524331-B7EE-7BC7-0E9C-CF6C63F863FA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1" name="Rectangle: Rounded Corners 5">
            <a:extLst>
              <a:ext uri="{FF2B5EF4-FFF2-40B4-BE49-F238E27FC236}">
                <a16:creationId xmlns:a16="http://schemas.microsoft.com/office/drawing/2014/main" id="{0227E4F6-AF47-33A8-61D6-6BD2ED63DBD5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503466</xdr:colOff>
      <xdr:row>4</xdr:row>
      <xdr:rowOff>27214</xdr:rowOff>
    </xdr:from>
    <xdr:to>
      <xdr:col>21</xdr:col>
      <xdr:colOff>645120</xdr:colOff>
      <xdr:row>24</xdr:row>
      <xdr:rowOff>201133</xdr:rowOff>
    </xdr:to>
    <xdr:grpSp>
      <xdr:nvGrpSpPr>
        <xdr:cNvPr id="242" name="그룹 23">
          <a:extLst>
            <a:ext uri="{FF2B5EF4-FFF2-40B4-BE49-F238E27FC236}">
              <a16:creationId xmlns:a16="http://schemas.microsoft.com/office/drawing/2014/main" id="{458AAB08-0CF9-4489-8431-2FD8955B1292}"/>
            </a:ext>
          </a:extLst>
        </xdr:cNvPr>
        <xdr:cNvGrpSpPr/>
      </xdr:nvGrpSpPr>
      <xdr:grpSpPr>
        <a:xfrm>
          <a:off x="15519348" y="800420"/>
          <a:ext cx="141654" cy="4008012"/>
          <a:chOff x="1181554" y="3298479"/>
          <a:chExt cx="141654" cy="4544085"/>
        </a:xfrm>
      </xdr:grpSpPr>
      <xdr:sp macro="" textlink="">
        <xdr:nvSpPr>
          <xdr:cNvPr id="243" name="Rectangle: Rounded Corners 1">
            <a:extLst>
              <a:ext uri="{FF2B5EF4-FFF2-40B4-BE49-F238E27FC236}">
                <a16:creationId xmlns:a16="http://schemas.microsoft.com/office/drawing/2014/main" id="{DFA95E51-318B-73C6-BBA9-FD5C59DBEB28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4" name="Rectangle: Rounded Corners 2">
            <a:extLst>
              <a:ext uri="{FF2B5EF4-FFF2-40B4-BE49-F238E27FC236}">
                <a16:creationId xmlns:a16="http://schemas.microsoft.com/office/drawing/2014/main" id="{A28E605B-A06E-2A0E-EF1B-34F089160EA0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5" name="Rectangle: Rounded Corners 3">
            <a:extLst>
              <a:ext uri="{FF2B5EF4-FFF2-40B4-BE49-F238E27FC236}">
                <a16:creationId xmlns:a16="http://schemas.microsoft.com/office/drawing/2014/main" id="{2E2E4CEC-34E1-264D-B168-815990AD1E1F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6" name="Rectangle: Rounded Corners 4">
            <a:extLst>
              <a:ext uri="{FF2B5EF4-FFF2-40B4-BE49-F238E27FC236}">
                <a16:creationId xmlns:a16="http://schemas.microsoft.com/office/drawing/2014/main" id="{BF2E65F6-00A7-234B-9394-3C5746598B5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7" name="Rectangle: Rounded Corners 5">
            <a:extLst>
              <a:ext uri="{FF2B5EF4-FFF2-40B4-BE49-F238E27FC236}">
                <a16:creationId xmlns:a16="http://schemas.microsoft.com/office/drawing/2014/main" id="{9A9B8862-B662-82D5-B2D4-1FC4D93A9D88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8" name="Rectangle: Rounded Corners 6">
            <a:extLst>
              <a:ext uri="{FF2B5EF4-FFF2-40B4-BE49-F238E27FC236}">
                <a16:creationId xmlns:a16="http://schemas.microsoft.com/office/drawing/2014/main" id="{4D1A0D4D-21F8-7025-6DA3-1B8F78D1FBE9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9" name="Rectangle: Rounded Corners 7">
            <a:extLst>
              <a:ext uri="{FF2B5EF4-FFF2-40B4-BE49-F238E27FC236}">
                <a16:creationId xmlns:a16="http://schemas.microsoft.com/office/drawing/2014/main" id="{CE610544-F783-C786-D090-B0310AEAABAD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0" name="Rectangle: Rounded Corners 8">
            <a:extLst>
              <a:ext uri="{FF2B5EF4-FFF2-40B4-BE49-F238E27FC236}">
                <a16:creationId xmlns:a16="http://schemas.microsoft.com/office/drawing/2014/main" id="{088F31B6-A6C4-11B2-41E8-A7E7FB026506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1" name="Rectangle: Rounded Corners 9">
            <a:extLst>
              <a:ext uri="{FF2B5EF4-FFF2-40B4-BE49-F238E27FC236}">
                <a16:creationId xmlns:a16="http://schemas.microsoft.com/office/drawing/2014/main" id="{44DA5B27-1A9B-65B7-D850-18E0ABFAE8E8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2" name="Rectangle: Rounded Corners 10">
            <a:extLst>
              <a:ext uri="{FF2B5EF4-FFF2-40B4-BE49-F238E27FC236}">
                <a16:creationId xmlns:a16="http://schemas.microsoft.com/office/drawing/2014/main" id="{C23714D4-A8C8-EFD8-1365-75707C67DAA7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3" name="Rectangle: Rounded Corners 5">
            <a:extLst>
              <a:ext uri="{FF2B5EF4-FFF2-40B4-BE49-F238E27FC236}">
                <a16:creationId xmlns:a16="http://schemas.microsoft.com/office/drawing/2014/main" id="{D5F53C45-E896-70E3-53FB-21D39EF8967C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13608</xdr:colOff>
      <xdr:row>4</xdr:row>
      <xdr:rowOff>27214</xdr:rowOff>
    </xdr:from>
    <xdr:to>
      <xdr:col>26</xdr:col>
      <xdr:colOff>155262</xdr:colOff>
      <xdr:row>24</xdr:row>
      <xdr:rowOff>201133</xdr:rowOff>
    </xdr:to>
    <xdr:grpSp>
      <xdr:nvGrpSpPr>
        <xdr:cNvPr id="254" name="그룹 23">
          <a:extLst>
            <a:ext uri="{FF2B5EF4-FFF2-40B4-BE49-F238E27FC236}">
              <a16:creationId xmlns:a16="http://schemas.microsoft.com/office/drawing/2014/main" id="{E0FE6415-33D4-4E63-BB7E-0A664BDEE8E4}"/>
            </a:ext>
          </a:extLst>
        </xdr:cNvPr>
        <xdr:cNvGrpSpPr/>
      </xdr:nvGrpSpPr>
      <xdr:grpSpPr>
        <a:xfrm>
          <a:off x="18626579" y="800420"/>
          <a:ext cx="141654" cy="4008012"/>
          <a:chOff x="1181554" y="3298479"/>
          <a:chExt cx="141654" cy="4544085"/>
        </a:xfrm>
      </xdr:grpSpPr>
      <xdr:sp macro="" textlink="">
        <xdr:nvSpPr>
          <xdr:cNvPr id="255" name="Rectangle: Rounded Corners 1">
            <a:extLst>
              <a:ext uri="{FF2B5EF4-FFF2-40B4-BE49-F238E27FC236}">
                <a16:creationId xmlns:a16="http://schemas.microsoft.com/office/drawing/2014/main" id="{98306241-8B16-AA11-3B12-04E0CDB29C26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6" name="Rectangle: Rounded Corners 2">
            <a:extLst>
              <a:ext uri="{FF2B5EF4-FFF2-40B4-BE49-F238E27FC236}">
                <a16:creationId xmlns:a16="http://schemas.microsoft.com/office/drawing/2014/main" id="{206150F8-63AF-5794-EEF6-D1A25278FFF3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7" name="Rectangle: Rounded Corners 3">
            <a:extLst>
              <a:ext uri="{FF2B5EF4-FFF2-40B4-BE49-F238E27FC236}">
                <a16:creationId xmlns:a16="http://schemas.microsoft.com/office/drawing/2014/main" id="{DC4B234D-C093-3FE8-EA83-E461FE631449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8" name="Rectangle: Rounded Corners 4">
            <a:extLst>
              <a:ext uri="{FF2B5EF4-FFF2-40B4-BE49-F238E27FC236}">
                <a16:creationId xmlns:a16="http://schemas.microsoft.com/office/drawing/2014/main" id="{C539E2B5-1C07-5A5B-AC03-891166366598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9" name="Rectangle: Rounded Corners 5">
            <a:extLst>
              <a:ext uri="{FF2B5EF4-FFF2-40B4-BE49-F238E27FC236}">
                <a16:creationId xmlns:a16="http://schemas.microsoft.com/office/drawing/2014/main" id="{96F4FCC4-02ED-CADC-D2EC-3DEF68D698DB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0" name="Rectangle: Rounded Corners 6">
            <a:extLst>
              <a:ext uri="{FF2B5EF4-FFF2-40B4-BE49-F238E27FC236}">
                <a16:creationId xmlns:a16="http://schemas.microsoft.com/office/drawing/2014/main" id="{386D0C75-59D0-7937-3EC2-EC90F9D979FD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1" name="Rectangle: Rounded Corners 7">
            <a:extLst>
              <a:ext uri="{FF2B5EF4-FFF2-40B4-BE49-F238E27FC236}">
                <a16:creationId xmlns:a16="http://schemas.microsoft.com/office/drawing/2014/main" id="{1CE53522-46DB-FCF8-CCEF-389FD17E0710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2" name="Rectangle: Rounded Corners 8">
            <a:extLst>
              <a:ext uri="{FF2B5EF4-FFF2-40B4-BE49-F238E27FC236}">
                <a16:creationId xmlns:a16="http://schemas.microsoft.com/office/drawing/2014/main" id="{EA78FE5D-EAC9-CC0B-2F05-122428AF8C2A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3" name="Rectangle: Rounded Corners 9">
            <a:extLst>
              <a:ext uri="{FF2B5EF4-FFF2-40B4-BE49-F238E27FC236}">
                <a16:creationId xmlns:a16="http://schemas.microsoft.com/office/drawing/2014/main" id="{B5F28185-CBEF-0730-F0BB-B13DDF5A9DC4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4" name="Rectangle: Rounded Corners 10">
            <a:extLst>
              <a:ext uri="{FF2B5EF4-FFF2-40B4-BE49-F238E27FC236}">
                <a16:creationId xmlns:a16="http://schemas.microsoft.com/office/drawing/2014/main" id="{99AE5C56-37AA-962B-9C22-521BE0B9DCD5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5" name="Rectangle: Rounded Corners 5">
            <a:extLst>
              <a:ext uri="{FF2B5EF4-FFF2-40B4-BE49-F238E27FC236}">
                <a16:creationId xmlns:a16="http://schemas.microsoft.com/office/drawing/2014/main" id="{E549E2B6-41C9-8EA6-7DAA-7E2FE6F4F668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514351</xdr:colOff>
      <xdr:row>4</xdr:row>
      <xdr:rowOff>27214</xdr:rowOff>
    </xdr:from>
    <xdr:to>
      <xdr:col>28</xdr:col>
      <xdr:colOff>656005</xdr:colOff>
      <xdr:row>24</xdr:row>
      <xdr:rowOff>201133</xdr:rowOff>
    </xdr:to>
    <xdr:grpSp>
      <xdr:nvGrpSpPr>
        <xdr:cNvPr id="266" name="그룹 23">
          <a:extLst>
            <a:ext uri="{FF2B5EF4-FFF2-40B4-BE49-F238E27FC236}">
              <a16:creationId xmlns:a16="http://schemas.microsoft.com/office/drawing/2014/main" id="{013E92D9-CD4F-4776-89D3-AA7C8100DB14}"/>
            </a:ext>
          </a:extLst>
        </xdr:cNvPr>
        <xdr:cNvGrpSpPr/>
      </xdr:nvGrpSpPr>
      <xdr:grpSpPr>
        <a:xfrm>
          <a:off x="20449616" y="800420"/>
          <a:ext cx="141654" cy="4008012"/>
          <a:chOff x="1181554" y="3298479"/>
          <a:chExt cx="141654" cy="4544085"/>
        </a:xfrm>
      </xdr:grpSpPr>
      <xdr:sp macro="" textlink="">
        <xdr:nvSpPr>
          <xdr:cNvPr id="267" name="Rectangle: Rounded Corners 1">
            <a:extLst>
              <a:ext uri="{FF2B5EF4-FFF2-40B4-BE49-F238E27FC236}">
                <a16:creationId xmlns:a16="http://schemas.microsoft.com/office/drawing/2014/main" id="{EE1C54A5-602C-998D-D19A-1D8C161D56F9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8" name="Rectangle: Rounded Corners 2">
            <a:extLst>
              <a:ext uri="{FF2B5EF4-FFF2-40B4-BE49-F238E27FC236}">
                <a16:creationId xmlns:a16="http://schemas.microsoft.com/office/drawing/2014/main" id="{50FF76A3-9CF1-4E70-2996-A61851CB9F24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9" name="Rectangle: Rounded Corners 3">
            <a:extLst>
              <a:ext uri="{FF2B5EF4-FFF2-40B4-BE49-F238E27FC236}">
                <a16:creationId xmlns:a16="http://schemas.microsoft.com/office/drawing/2014/main" id="{A3F1BFD2-9CE7-8819-C3C6-8D4AB47BD318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0" name="Rectangle: Rounded Corners 4">
            <a:extLst>
              <a:ext uri="{FF2B5EF4-FFF2-40B4-BE49-F238E27FC236}">
                <a16:creationId xmlns:a16="http://schemas.microsoft.com/office/drawing/2014/main" id="{D3119684-5E67-8607-7EBF-D01E8EB1815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1" name="Rectangle: Rounded Corners 5">
            <a:extLst>
              <a:ext uri="{FF2B5EF4-FFF2-40B4-BE49-F238E27FC236}">
                <a16:creationId xmlns:a16="http://schemas.microsoft.com/office/drawing/2014/main" id="{16B2420D-1B7C-3D27-5B80-BC1EA38BDFD9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2" name="Rectangle: Rounded Corners 6">
            <a:extLst>
              <a:ext uri="{FF2B5EF4-FFF2-40B4-BE49-F238E27FC236}">
                <a16:creationId xmlns:a16="http://schemas.microsoft.com/office/drawing/2014/main" id="{B393E8C1-3492-6ECE-7C91-5EC4523C01A1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3" name="Rectangle: Rounded Corners 7">
            <a:extLst>
              <a:ext uri="{FF2B5EF4-FFF2-40B4-BE49-F238E27FC236}">
                <a16:creationId xmlns:a16="http://schemas.microsoft.com/office/drawing/2014/main" id="{2B8B4326-75A5-DEAD-43EA-D1AB2F7F67C6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4" name="Rectangle: Rounded Corners 8">
            <a:extLst>
              <a:ext uri="{FF2B5EF4-FFF2-40B4-BE49-F238E27FC236}">
                <a16:creationId xmlns:a16="http://schemas.microsoft.com/office/drawing/2014/main" id="{3858EEC8-EEF3-D7D6-B5FA-EEA3F5C1970C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5" name="Rectangle: Rounded Corners 9">
            <a:extLst>
              <a:ext uri="{FF2B5EF4-FFF2-40B4-BE49-F238E27FC236}">
                <a16:creationId xmlns:a16="http://schemas.microsoft.com/office/drawing/2014/main" id="{B56AAC9F-C450-B9DB-9FB8-FDFEBC2B76DC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6" name="Rectangle: Rounded Corners 10">
            <a:extLst>
              <a:ext uri="{FF2B5EF4-FFF2-40B4-BE49-F238E27FC236}">
                <a16:creationId xmlns:a16="http://schemas.microsoft.com/office/drawing/2014/main" id="{4996CAFF-AD26-D05E-3C62-FD5AD9CD9D3A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7" name="Rectangle: Rounded Corners 5">
            <a:extLst>
              <a:ext uri="{FF2B5EF4-FFF2-40B4-BE49-F238E27FC236}">
                <a16:creationId xmlns:a16="http://schemas.microsoft.com/office/drawing/2014/main" id="{BF40D13B-153D-1E7D-5E0A-EEC53555A508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24494</xdr:colOff>
      <xdr:row>4</xdr:row>
      <xdr:rowOff>27214</xdr:rowOff>
    </xdr:from>
    <xdr:to>
      <xdr:col>33</xdr:col>
      <xdr:colOff>166148</xdr:colOff>
      <xdr:row>24</xdr:row>
      <xdr:rowOff>201133</xdr:rowOff>
    </xdr:to>
    <xdr:grpSp>
      <xdr:nvGrpSpPr>
        <xdr:cNvPr id="278" name="그룹 23">
          <a:extLst>
            <a:ext uri="{FF2B5EF4-FFF2-40B4-BE49-F238E27FC236}">
              <a16:creationId xmlns:a16="http://schemas.microsoft.com/office/drawing/2014/main" id="{DE3EC224-AB21-4768-8CE6-8F1B0EE47706}"/>
            </a:ext>
          </a:extLst>
        </xdr:cNvPr>
        <xdr:cNvGrpSpPr/>
      </xdr:nvGrpSpPr>
      <xdr:grpSpPr>
        <a:xfrm>
          <a:off x="23556847" y="800420"/>
          <a:ext cx="141654" cy="4008012"/>
          <a:chOff x="1181554" y="3298479"/>
          <a:chExt cx="141654" cy="4544085"/>
        </a:xfrm>
      </xdr:grpSpPr>
      <xdr:sp macro="" textlink="">
        <xdr:nvSpPr>
          <xdr:cNvPr id="279" name="Rectangle: Rounded Corners 1">
            <a:extLst>
              <a:ext uri="{FF2B5EF4-FFF2-40B4-BE49-F238E27FC236}">
                <a16:creationId xmlns:a16="http://schemas.microsoft.com/office/drawing/2014/main" id="{D8A0A153-598C-99B8-94BC-1D56054D53A7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0" name="Rectangle: Rounded Corners 2">
            <a:extLst>
              <a:ext uri="{FF2B5EF4-FFF2-40B4-BE49-F238E27FC236}">
                <a16:creationId xmlns:a16="http://schemas.microsoft.com/office/drawing/2014/main" id="{49ECD82D-64A9-3C29-1C55-70685C7D307C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1" name="Rectangle: Rounded Corners 3">
            <a:extLst>
              <a:ext uri="{FF2B5EF4-FFF2-40B4-BE49-F238E27FC236}">
                <a16:creationId xmlns:a16="http://schemas.microsoft.com/office/drawing/2014/main" id="{098276DD-2C11-C2CF-762B-6339D82E7D64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2" name="Rectangle: Rounded Corners 4">
            <a:extLst>
              <a:ext uri="{FF2B5EF4-FFF2-40B4-BE49-F238E27FC236}">
                <a16:creationId xmlns:a16="http://schemas.microsoft.com/office/drawing/2014/main" id="{9A064789-62B3-F324-F685-0F06F73D66E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3" name="Rectangle: Rounded Corners 5">
            <a:extLst>
              <a:ext uri="{FF2B5EF4-FFF2-40B4-BE49-F238E27FC236}">
                <a16:creationId xmlns:a16="http://schemas.microsoft.com/office/drawing/2014/main" id="{EEBDF1F0-6951-5235-0AEC-5AA0B05DB166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4" name="Rectangle: Rounded Corners 6">
            <a:extLst>
              <a:ext uri="{FF2B5EF4-FFF2-40B4-BE49-F238E27FC236}">
                <a16:creationId xmlns:a16="http://schemas.microsoft.com/office/drawing/2014/main" id="{AECA7463-7588-EA60-7486-0F4E6718EA51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5" name="Rectangle: Rounded Corners 7">
            <a:extLst>
              <a:ext uri="{FF2B5EF4-FFF2-40B4-BE49-F238E27FC236}">
                <a16:creationId xmlns:a16="http://schemas.microsoft.com/office/drawing/2014/main" id="{720CEB4D-D4EE-5BC3-F751-8C9AE1448C1D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6" name="Rectangle: Rounded Corners 8">
            <a:extLst>
              <a:ext uri="{FF2B5EF4-FFF2-40B4-BE49-F238E27FC236}">
                <a16:creationId xmlns:a16="http://schemas.microsoft.com/office/drawing/2014/main" id="{3BD85659-B622-93AC-CC9C-DD876CB71BFC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7" name="Rectangle: Rounded Corners 9">
            <a:extLst>
              <a:ext uri="{FF2B5EF4-FFF2-40B4-BE49-F238E27FC236}">
                <a16:creationId xmlns:a16="http://schemas.microsoft.com/office/drawing/2014/main" id="{255A0947-A9E2-D49B-12B2-3F90C371782A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8" name="Rectangle: Rounded Corners 10">
            <a:extLst>
              <a:ext uri="{FF2B5EF4-FFF2-40B4-BE49-F238E27FC236}">
                <a16:creationId xmlns:a16="http://schemas.microsoft.com/office/drawing/2014/main" id="{14BDB9FE-AD93-58EA-AC00-0B667BBA975B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9" name="Rectangle: Rounded Corners 5">
            <a:extLst>
              <a:ext uri="{FF2B5EF4-FFF2-40B4-BE49-F238E27FC236}">
                <a16:creationId xmlns:a16="http://schemas.microsoft.com/office/drawing/2014/main" id="{23DD4D77-FAE0-38B6-751B-9525EE65C414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514351</xdr:colOff>
      <xdr:row>4</xdr:row>
      <xdr:rowOff>27213</xdr:rowOff>
    </xdr:from>
    <xdr:to>
      <xdr:col>7</xdr:col>
      <xdr:colOff>657587</xdr:colOff>
      <xdr:row>24</xdr:row>
      <xdr:rowOff>183003</xdr:rowOff>
    </xdr:to>
    <xdr:grpSp>
      <xdr:nvGrpSpPr>
        <xdr:cNvPr id="290" name="그룹 24">
          <a:extLst>
            <a:ext uri="{FF2B5EF4-FFF2-40B4-BE49-F238E27FC236}">
              <a16:creationId xmlns:a16="http://schemas.microsoft.com/office/drawing/2014/main" id="{54526B34-ECF4-4EC4-932B-EF0AEBD068D1}"/>
            </a:ext>
          </a:extLst>
        </xdr:cNvPr>
        <xdr:cNvGrpSpPr>
          <a:grpSpLocks noChangeAspect="1"/>
        </xdr:cNvGrpSpPr>
      </xdr:nvGrpSpPr>
      <xdr:grpSpPr>
        <a:xfrm>
          <a:off x="5568204" y="800419"/>
          <a:ext cx="143236" cy="3999408"/>
          <a:chOff x="1181551" y="3090947"/>
          <a:chExt cx="141657" cy="4525424"/>
        </a:xfrm>
      </xdr:grpSpPr>
      <xdr:sp macro="" textlink="">
        <xdr:nvSpPr>
          <xdr:cNvPr id="291" name="Rectangle: Rounded Corners 1">
            <a:extLst>
              <a:ext uri="{FF2B5EF4-FFF2-40B4-BE49-F238E27FC236}">
                <a16:creationId xmlns:a16="http://schemas.microsoft.com/office/drawing/2014/main" id="{1D7CDB35-2C71-9169-2B22-613875552C0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2" name="Rectangle: Rounded Corners 2">
            <a:extLst>
              <a:ext uri="{FF2B5EF4-FFF2-40B4-BE49-F238E27FC236}">
                <a16:creationId xmlns:a16="http://schemas.microsoft.com/office/drawing/2014/main" id="{E30EB97C-7A40-E0FD-C186-BF6B7AD5A4F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3" name="Rectangle: Rounded Corners 3">
            <a:extLst>
              <a:ext uri="{FF2B5EF4-FFF2-40B4-BE49-F238E27FC236}">
                <a16:creationId xmlns:a16="http://schemas.microsoft.com/office/drawing/2014/main" id="{4A23218E-54D6-357F-4AAD-0AD8159F14D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4" name="Rectangle: Rounded Corners 4">
            <a:extLst>
              <a:ext uri="{FF2B5EF4-FFF2-40B4-BE49-F238E27FC236}">
                <a16:creationId xmlns:a16="http://schemas.microsoft.com/office/drawing/2014/main" id="{5D586D2D-1000-3B6C-FC1A-06FC05031187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5" name="Rectangle: Rounded Corners 5">
            <a:extLst>
              <a:ext uri="{FF2B5EF4-FFF2-40B4-BE49-F238E27FC236}">
                <a16:creationId xmlns:a16="http://schemas.microsoft.com/office/drawing/2014/main" id="{F52620EA-5ABB-51C9-61B9-49A6346D98D4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6" name="Rectangle: Rounded Corners 6">
            <a:extLst>
              <a:ext uri="{FF2B5EF4-FFF2-40B4-BE49-F238E27FC236}">
                <a16:creationId xmlns:a16="http://schemas.microsoft.com/office/drawing/2014/main" id="{E48E1A1A-5E56-6A24-3F0A-53C586F850F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7" name="Rectangle: Rounded Corners 7">
            <a:extLst>
              <a:ext uri="{FF2B5EF4-FFF2-40B4-BE49-F238E27FC236}">
                <a16:creationId xmlns:a16="http://schemas.microsoft.com/office/drawing/2014/main" id="{B72DE4CE-FB3D-A3A2-45A2-175BFA11C1A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8" name="Rectangle: Rounded Corners 8">
            <a:extLst>
              <a:ext uri="{FF2B5EF4-FFF2-40B4-BE49-F238E27FC236}">
                <a16:creationId xmlns:a16="http://schemas.microsoft.com/office/drawing/2014/main" id="{9486D640-9B46-468A-0D98-B34B18007BD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9" name="Rectangle: Rounded Corners 9">
            <a:extLst>
              <a:ext uri="{FF2B5EF4-FFF2-40B4-BE49-F238E27FC236}">
                <a16:creationId xmlns:a16="http://schemas.microsoft.com/office/drawing/2014/main" id="{5E9EE56E-97C1-8C20-DDE0-E1933030790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0" name="Rectangle: Rounded Corners 10">
            <a:extLst>
              <a:ext uri="{FF2B5EF4-FFF2-40B4-BE49-F238E27FC236}">
                <a16:creationId xmlns:a16="http://schemas.microsoft.com/office/drawing/2014/main" id="{D98F3523-82A3-3900-4A79-C095991B729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1" name="Rectangle: Rounded Corners 5">
            <a:extLst>
              <a:ext uri="{FF2B5EF4-FFF2-40B4-BE49-F238E27FC236}">
                <a16:creationId xmlns:a16="http://schemas.microsoft.com/office/drawing/2014/main" id="{894BF889-20C9-A07D-3F4E-ED13D73950B5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514351</xdr:colOff>
      <xdr:row>4</xdr:row>
      <xdr:rowOff>27213</xdr:rowOff>
    </xdr:from>
    <xdr:to>
      <xdr:col>14</xdr:col>
      <xdr:colOff>657587</xdr:colOff>
      <xdr:row>24</xdr:row>
      <xdr:rowOff>183003</xdr:rowOff>
    </xdr:to>
    <xdr:grpSp>
      <xdr:nvGrpSpPr>
        <xdr:cNvPr id="302" name="그룹 24">
          <a:extLst>
            <a:ext uri="{FF2B5EF4-FFF2-40B4-BE49-F238E27FC236}">
              <a16:creationId xmlns:a16="http://schemas.microsoft.com/office/drawing/2014/main" id="{C0C4631A-3C3C-4797-931D-ECF176CE55E5}"/>
            </a:ext>
          </a:extLst>
        </xdr:cNvPr>
        <xdr:cNvGrpSpPr>
          <a:grpSpLocks noChangeAspect="1"/>
        </xdr:cNvGrpSpPr>
      </xdr:nvGrpSpPr>
      <xdr:grpSpPr>
        <a:xfrm>
          <a:off x="10610851" y="800419"/>
          <a:ext cx="143236" cy="3999408"/>
          <a:chOff x="1181551" y="3090947"/>
          <a:chExt cx="141657" cy="4525424"/>
        </a:xfrm>
      </xdr:grpSpPr>
      <xdr:sp macro="" textlink="">
        <xdr:nvSpPr>
          <xdr:cNvPr id="303" name="Rectangle: Rounded Corners 1">
            <a:extLst>
              <a:ext uri="{FF2B5EF4-FFF2-40B4-BE49-F238E27FC236}">
                <a16:creationId xmlns:a16="http://schemas.microsoft.com/office/drawing/2014/main" id="{F84CF305-266B-10C3-6018-6A78417B02E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4" name="Rectangle: Rounded Corners 2">
            <a:extLst>
              <a:ext uri="{FF2B5EF4-FFF2-40B4-BE49-F238E27FC236}">
                <a16:creationId xmlns:a16="http://schemas.microsoft.com/office/drawing/2014/main" id="{17C1A6B3-196D-91F3-25B8-265023AFEDB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5" name="Rectangle: Rounded Corners 3">
            <a:extLst>
              <a:ext uri="{FF2B5EF4-FFF2-40B4-BE49-F238E27FC236}">
                <a16:creationId xmlns:a16="http://schemas.microsoft.com/office/drawing/2014/main" id="{40078A14-B766-8C1E-EDCA-022342BD1B2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6" name="Rectangle: Rounded Corners 4">
            <a:extLst>
              <a:ext uri="{FF2B5EF4-FFF2-40B4-BE49-F238E27FC236}">
                <a16:creationId xmlns:a16="http://schemas.microsoft.com/office/drawing/2014/main" id="{7233C967-2971-C368-1163-A7F3DF5DB6FB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7" name="Rectangle: Rounded Corners 5">
            <a:extLst>
              <a:ext uri="{FF2B5EF4-FFF2-40B4-BE49-F238E27FC236}">
                <a16:creationId xmlns:a16="http://schemas.microsoft.com/office/drawing/2014/main" id="{883A8416-B63F-1A46-44E9-9F8CACB0A09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8" name="Rectangle: Rounded Corners 6">
            <a:extLst>
              <a:ext uri="{FF2B5EF4-FFF2-40B4-BE49-F238E27FC236}">
                <a16:creationId xmlns:a16="http://schemas.microsoft.com/office/drawing/2014/main" id="{7E28C394-89F2-984A-17DE-71E69B83F24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9" name="Rectangle: Rounded Corners 7">
            <a:extLst>
              <a:ext uri="{FF2B5EF4-FFF2-40B4-BE49-F238E27FC236}">
                <a16:creationId xmlns:a16="http://schemas.microsoft.com/office/drawing/2014/main" id="{A704A7C3-4E93-7640-3332-B0E37867093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0" name="Rectangle: Rounded Corners 8">
            <a:extLst>
              <a:ext uri="{FF2B5EF4-FFF2-40B4-BE49-F238E27FC236}">
                <a16:creationId xmlns:a16="http://schemas.microsoft.com/office/drawing/2014/main" id="{EB7BE85F-9A04-D5AB-F169-4DA36D6BB06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1" name="Rectangle: Rounded Corners 9">
            <a:extLst>
              <a:ext uri="{FF2B5EF4-FFF2-40B4-BE49-F238E27FC236}">
                <a16:creationId xmlns:a16="http://schemas.microsoft.com/office/drawing/2014/main" id="{529A5D85-511E-4B95-3E91-09533307189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2" name="Rectangle: Rounded Corners 10">
            <a:extLst>
              <a:ext uri="{FF2B5EF4-FFF2-40B4-BE49-F238E27FC236}">
                <a16:creationId xmlns:a16="http://schemas.microsoft.com/office/drawing/2014/main" id="{3C784832-18B6-004A-B989-6692B349F13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3" name="Rectangle: Rounded Corners 5">
            <a:extLst>
              <a:ext uri="{FF2B5EF4-FFF2-40B4-BE49-F238E27FC236}">
                <a16:creationId xmlns:a16="http://schemas.microsoft.com/office/drawing/2014/main" id="{77C16D58-98CA-872F-67B6-27B90C03F751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514351</xdr:colOff>
      <xdr:row>4</xdr:row>
      <xdr:rowOff>27213</xdr:rowOff>
    </xdr:from>
    <xdr:to>
      <xdr:col>28</xdr:col>
      <xdr:colOff>657587</xdr:colOff>
      <xdr:row>24</xdr:row>
      <xdr:rowOff>183003</xdr:rowOff>
    </xdr:to>
    <xdr:grpSp>
      <xdr:nvGrpSpPr>
        <xdr:cNvPr id="314" name="그룹 24">
          <a:extLst>
            <a:ext uri="{FF2B5EF4-FFF2-40B4-BE49-F238E27FC236}">
              <a16:creationId xmlns:a16="http://schemas.microsoft.com/office/drawing/2014/main" id="{B03EC7EB-1FDB-4947-A931-E4D43128F5EB}"/>
            </a:ext>
          </a:extLst>
        </xdr:cNvPr>
        <xdr:cNvGrpSpPr>
          <a:grpSpLocks noChangeAspect="1"/>
        </xdr:cNvGrpSpPr>
      </xdr:nvGrpSpPr>
      <xdr:grpSpPr>
        <a:xfrm>
          <a:off x="20449616" y="800419"/>
          <a:ext cx="143236" cy="3999408"/>
          <a:chOff x="1181551" y="3090947"/>
          <a:chExt cx="141657" cy="4525424"/>
        </a:xfrm>
      </xdr:grpSpPr>
      <xdr:sp macro="" textlink="">
        <xdr:nvSpPr>
          <xdr:cNvPr id="315" name="Rectangle: Rounded Corners 1">
            <a:extLst>
              <a:ext uri="{FF2B5EF4-FFF2-40B4-BE49-F238E27FC236}">
                <a16:creationId xmlns:a16="http://schemas.microsoft.com/office/drawing/2014/main" id="{9263C4B5-6F75-D321-9976-FCAB371213D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6" name="Rectangle: Rounded Corners 2">
            <a:extLst>
              <a:ext uri="{FF2B5EF4-FFF2-40B4-BE49-F238E27FC236}">
                <a16:creationId xmlns:a16="http://schemas.microsoft.com/office/drawing/2014/main" id="{16027388-DE98-ADA1-382B-49A27F27AEE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7" name="Rectangle: Rounded Corners 3">
            <a:extLst>
              <a:ext uri="{FF2B5EF4-FFF2-40B4-BE49-F238E27FC236}">
                <a16:creationId xmlns:a16="http://schemas.microsoft.com/office/drawing/2014/main" id="{E55EE48A-247D-02D5-056B-F0E63F21531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8" name="Rectangle: Rounded Corners 4">
            <a:extLst>
              <a:ext uri="{FF2B5EF4-FFF2-40B4-BE49-F238E27FC236}">
                <a16:creationId xmlns:a16="http://schemas.microsoft.com/office/drawing/2014/main" id="{E3C9EE29-28FA-FE9A-662E-C399DD43464A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9" name="Rectangle: Rounded Corners 5">
            <a:extLst>
              <a:ext uri="{FF2B5EF4-FFF2-40B4-BE49-F238E27FC236}">
                <a16:creationId xmlns:a16="http://schemas.microsoft.com/office/drawing/2014/main" id="{0E10FC89-193E-E6C5-B199-5E17D4F62D1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0" name="Rectangle: Rounded Corners 6">
            <a:extLst>
              <a:ext uri="{FF2B5EF4-FFF2-40B4-BE49-F238E27FC236}">
                <a16:creationId xmlns:a16="http://schemas.microsoft.com/office/drawing/2014/main" id="{EBEAEFC7-76F8-27E3-7728-F49A3F70E00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1" name="Rectangle: Rounded Corners 7">
            <a:extLst>
              <a:ext uri="{FF2B5EF4-FFF2-40B4-BE49-F238E27FC236}">
                <a16:creationId xmlns:a16="http://schemas.microsoft.com/office/drawing/2014/main" id="{F22CD339-FC5F-029E-48D5-BF6B396B8CD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2" name="Rectangle: Rounded Corners 8">
            <a:extLst>
              <a:ext uri="{FF2B5EF4-FFF2-40B4-BE49-F238E27FC236}">
                <a16:creationId xmlns:a16="http://schemas.microsoft.com/office/drawing/2014/main" id="{452AB3D9-4335-F2CD-DB51-E958EA0AA12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3" name="Rectangle: Rounded Corners 9">
            <a:extLst>
              <a:ext uri="{FF2B5EF4-FFF2-40B4-BE49-F238E27FC236}">
                <a16:creationId xmlns:a16="http://schemas.microsoft.com/office/drawing/2014/main" id="{2BA69B31-14DC-DDD1-AC03-550FAE8B77A9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4" name="Rectangle: Rounded Corners 10">
            <a:extLst>
              <a:ext uri="{FF2B5EF4-FFF2-40B4-BE49-F238E27FC236}">
                <a16:creationId xmlns:a16="http://schemas.microsoft.com/office/drawing/2014/main" id="{3377C346-F745-8511-DC99-FEB05630A44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5" name="Rectangle: Rounded Corners 5">
            <a:extLst>
              <a:ext uri="{FF2B5EF4-FFF2-40B4-BE49-F238E27FC236}">
                <a16:creationId xmlns:a16="http://schemas.microsoft.com/office/drawing/2014/main" id="{9E1609BA-94E8-E454-39B2-BD2F79F519F5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13608</xdr:colOff>
      <xdr:row>4</xdr:row>
      <xdr:rowOff>27213</xdr:rowOff>
    </xdr:from>
    <xdr:to>
      <xdr:col>12</xdr:col>
      <xdr:colOff>156844</xdr:colOff>
      <xdr:row>24</xdr:row>
      <xdr:rowOff>183003</xdr:rowOff>
    </xdr:to>
    <xdr:grpSp>
      <xdr:nvGrpSpPr>
        <xdr:cNvPr id="326" name="그룹 24">
          <a:extLst>
            <a:ext uri="{FF2B5EF4-FFF2-40B4-BE49-F238E27FC236}">
              <a16:creationId xmlns:a16="http://schemas.microsoft.com/office/drawing/2014/main" id="{6340DAF8-14AB-48BA-B6C3-CEACACDC2F63}"/>
            </a:ext>
          </a:extLst>
        </xdr:cNvPr>
        <xdr:cNvGrpSpPr>
          <a:grpSpLocks noChangeAspect="1"/>
        </xdr:cNvGrpSpPr>
      </xdr:nvGrpSpPr>
      <xdr:grpSpPr>
        <a:xfrm>
          <a:off x="8787814" y="800419"/>
          <a:ext cx="143236" cy="3999408"/>
          <a:chOff x="1181551" y="3090947"/>
          <a:chExt cx="141657" cy="4525424"/>
        </a:xfrm>
      </xdr:grpSpPr>
      <xdr:sp macro="" textlink="">
        <xdr:nvSpPr>
          <xdr:cNvPr id="327" name="Rectangle: Rounded Corners 1">
            <a:extLst>
              <a:ext uri="{FF2B5EF4-FFF2-40B4-BE49-F238E27FC236}">
                <a16:creationId xmlns:a16="http://schemas.microsoft.com/office/drawing/2014/main" id="{2BBA96ED-1687-C271-812B-D1F1FD148A4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8" name="Rectangle: Rounded Corners 2">
            <a:extLst>
              <a:ext uri="{FF2B5EF4-FFF2-40B4-BE49-F238E27FC236}">
                <a16:creationId xmlns:a16="http://schemas.microsoft.com/office/drawing/2014/main" id="{C5FB345E-D6D5-A791-784D-A0280914891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9" name="Rectangle: Rounded Corners 3">
            <a:extLst>
              <a:ext uri="{FF2B5EF4-FFF2-40B4-BE49-F238E27FC236}">
                <a16:creationId xmlns:a16="http://schemas.microsoft.com/office/drawing/2014/main" id="{BE0FBD96-1BAB-469B-5FBD-CD4262572E81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0" name="Rectangle: Rounded Corners 4">
            <a:extLst>
              <a:ext uri="{FF2B5EF4-FFF2-40B4-BE49-F238E27FC236}">
                <a16:creationId xmlns:a16="http://schemas.microsoft.com/office/drawing/2014/main" id="{B30AB3A0-5625-C1C8-BD5D-354002291882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1" name="Rectangle: Rounded Corners 5">
            <a:extLst>
              <a:ext uri="{FF2B5EF4-FFF2-40B4-BE49-F238E27FC236}">
                <a16:creationId xmlns:a16="http://schemas.microsoft.com/office/drawing/2014/main" id="{EB94A63F-6A3B-A57E-4D5A-32F7BA2CB57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2" name="Rectangle: Rounded Corners 6">
            <a:extLst>
              <a:ext uri="{FF2B5EF4-FFF2-40B4-BE49-F238E27FC236}">
                <a16:creationId xmlns:a16="http://schemas.microsoft.com/office/drawing/2014/main" id="{30D73285-C855-7606-D906-7A3C36B56E6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3" name="Rectangle: Rounded Corners 7">
            <a:extLst>
              <a:ext uri="{FF2B5EF4-FFF2-40B4-BE49-F238E27FC236}">
                <a16:creationId xmlns:a16="http://schemas.microsoft.com/office/drawing/2014/main" id="{120CF6BB-D32B-E73C-B64C-63BBC87DD78A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4" name="Rectangle: Rounded Corners 8">
            <a:extLst>
              <a:ext uri="{FF2B5EF4-FFF2-40B4-BE49-F238E27FC236}">
                <a16:creationId xmlns:a16="http://schemas.microsoft.com/office/drawing/2014/main" id="{6FACEB6B-2747-3407-0A0D-40A7E0C60C8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5" name="Rectangle: Rounded Corners 9">
            <a:extLst>
              <a:ext uri="{FF2B5EF4-FFF2-40B4-BE49-F238E27FC236}">
                <a16:creationId xmlns:a16="http://schemas.microsoft.com/office/drawing/2014/main" id="{9CDFACD9-FEC6-CC77-57F7-1087F427874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6" name="Rectangle: Rounded Corners 10">
            <a:extLst>
              <a:ext uri="{FF2B5EF4-FFF2-40B4-BE49-F238E27FC236}">
                <a16:creationId xmlns:a16="http://schemas.microsoft.com/office/drawing/2014/main" id="{52906BBD-CEB4-A6F0-12B3-BF2AE73F690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7" name="Rectangle: Rounded Corners 5">
            <a:extLst>
              <a:ext uri="{FF2B5EF4-FFF2-40B4-BE49-F238E27FC236}">
                <a16:creationId xmlns:a16="http://schemas.microsoft.com/office/drawing/2014/main" id="{1CDDE9F8-ADE6-B002-CFF6-DEBB8D609E2F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13608</xdr:colOff>
      <xdr:row>4</xdr:row>
      <xdr:rowOff>27213</xdr:rowOff>
    </xdr:from>
    <xdr:to>
      <xdr:col>19</xdr:col>
      <xdr:colOff>156844</xdr:colOff>
      <xdr:row>24</xdr:row>
      <xdr:rowOff>183003</xdr:rowOff>
    </xdr:to>
    <xdr:grpSp>
      <xdr:nvGrpSpPr>
        <xdr:cNvPr id="338" name="그룹 24">
          <a:extLst>
            <a:ext uri="{FF2B5EF4-FFF2-40B4-BE49-F238E27FC236}">
              <a16:creationId xmlns:a16="http://schemas.microsoft.com/office/drawing/2014/main" id="{CB2AC9A2-08F8-4910-A09C-F289564B1217}"/>
            </a:ext>
          </a:extLst>
        </xdr:cNvPr>
        <xdr:cNvGrpSpPr>
          <a:grpSpLocks noChangeAspect="1"/>
        </xdr:cNvGrpSpPr>
      </xdr:nvGrpSpPr>
      <xdr:grpSpPr>
        <a:xfrm>
          <a:off x="13707196" y="800419"/>
          <a:ext cx="143236" cy="3999408"/>
          <a:chOff x="1181551" y="3090947"/>
          <a:chExt cx="141657" cy="4525424"/>
        </a:xfrm>
      </xdr:grpSpPr>
      <xdr:sp macro="" textlink="">
        <xdr:nvSpPr>
          <xdr:cNvPr id="339" name="Rectangle: Rounded Corners 1">
            <a:extLst>
              <a:ext uri="{FF2B5EF4-FFF2-40B4-BE49-F238E27FC236}">
                <a16:creationId xmlns:a16="http://schemas.microsoft.com/office/drawing/2014/main" id="{B458FD32-C2AF-E54B-6548-ADDCD96BD9C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0" name="Rectangle: Rounded Corners 2">
            <a:extLst>
              <a:ext uri="{FF2B5EF4-FFF2-40B4-BE49-F238E27FC236}">
                <a16:creationId xmlns:a16="http://schemas.microsoft.com/office/drawing/2014/main" id="{A883B6F6-988C-4901-0838-3C03845A541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1" name="Rectangle: Rounded Corners 3">
            <a:extLst>
              <a:ext uri="{FF2B5EF4-FFF2-40B4-BE49-F238E27FC236}">
                <a16:creationId xmlns:a16="http://schemas.microsoft.com/office/drawing/2014/main" id="{AC69C948-5E22-8C70-8E0F-245C60526C3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2" name="Rectangle: Rounded Corners 4">
            <a:extLst>
              <a:ext uri="{FF2B5EF4-FFF2-40B4-BE49-F238E27FC236}">
                <a16:creationId xmlns:a16="http://schemas.microsoft.com/office/drawing/2014/main" id="{D2BCCFBB-B4D4-1B5C-00F4-C390AB7B3174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3" name="Rectangle: Rounded Corners 5">
            <a:extLst>
              <a:ext uri="{FF2B5EF4-FFF2-40B4-BE49-F238E27FC236}">
                <a16:creationId xmlns:a16="http://schemas.microsoft.com/office/drawing/2014/main" id="{DD4F4AA1-03E0-5C07-D403-9E7B284C08B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4" name="Rectangle: Rounded Corners 6">
            <a:extLst>
              <a:ext uri="{FF2B5EF4-FFF2-40B4-BE49-F238E27FC236}">
                <a16:creationId xmlns:a16="http://schemas.microsoft.com/office/drawing/2014/main" id="{1B7659D2-8894-A78B-399B-173183280CE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5" name="Rectangle: Rounded Corners 7">
            <a:extLst>
              <a:ext uri="{FF2B5EF4-FFF2-40B4-BE49-F238E27FC236}">
                <a16:creationId xmlns:a16="http://schemas.microsoft.com/office/drawing/2014/main" id="{87DA9B15-08A0-093A-0D9B-7B877C109DEA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6" name="Rectangle: Rounded Corners 8">
            <a:extLst>
              <a:ext uri="{FF2B5EF4-FFF2-40B4-BE49-F238E27FC236}">
                <a16:creationId xmlns:a16="http://schemas.microsoft.com/office/drawing/2014/main" id="{86AA82A0-EE21-07CF-DB6B-29965ED229E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7" name="Rectangle: Rounded Corners 9">
            <a:extLst>
              <a:ext uri="{FF2B5EF4-FFF2-40B4-BE49-F238E27FC236}">
                <a16:creationId xmlns:a16="http://schemas.microsoft.com/office/drawing/2014/main" id="{5A2BC84C-F4EE-321D-F6EB-F7B833F1F2E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8" name="Rectangle: Rounded Corners 10">
            <a:extLst>
              <a:ext uri="{FF2B5EF4-FFF2-40B4-BE49-F238E27FC236}">
                <a16:creationId xmlns:a16="http://schemas.microsoft.com/office/drawing/2014/main" id="{64A921A2-F61A-1A99-AFD6-BCDD91347F7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9" name="Rectangle: Rounded Corners 5">
            <a:extLst>
              <a:ext uri="{FF2B5EF4-FFF2-40B4-BE49-F238E27FC236}">
                <a16:creationId xmlns:a16="http://schemas.microsoft.com/office/drawing/2014/main" id="{19B2747B-BF81-46FF-2735-E0111FE1566C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13608</xdr:colOff>
      <xdr:row>4</xdr:row>
      <xdr:rowOff>27214</xdr:rowOff>
    </xdr:from>
    <xdr:to>
      <xdr:col>12</xdr:col>
      <xdr:colOff>155262</xdr:colOff>
      <xdr:row>24</xdr:row>
      <xdr:rowOff>201133</xdr:rowOff>
    </xdr:to>
    <xdr:grpSp>
      <xdr:nvGrpSpPr>
        <xdr:cNvPr id="350" name="그룹 23">
          <a:extLst>
            <a:ext uri="{FF2B5EF4-FFF2-40B4-BE49-F238E27FC236}">
              <a16:creationId xmlns:a16="http://schemas.microsoft.com/office/drawing/2014/main" id="{48C5EFA9-9C64-4D17-88EA-B0674A495144}"/>
            </a:ext>
          </a:extLst>
        </xdr:cNvPr>
        <xdr:cNvGrpSpPr/>
      </xdr:nvGrpSpPr>
      <xdr:grpSpPr>
        <a:xfrm>
          <a:off x="8787814" y="800420"/>
          <a:ext cx="141654" cy="4008012"/>
          <a:chOff x="1181554" y="3298479"/>
          <a:chExt cx="141654" cy="4544085"/>
        </a:xfrm>
      </xdr:grpSpPr>
      <xdr:sp macro="" textlink="">
        <xdr:nvSpPr>
          <xdr:cNvPr id="351" name="Rectangle: Rounded Corners 1">
            <a:extLst>
              <a:ext uri="{FF2B5EF4-FFF2-40B4-BE49-F238E27FC236}">
                <a16:creationId xmlns:a16="http://schemas.microsoft.com/office/drawing/2014/main" id="{E92F785B-4EC0-AFE2-0DD9-B6DCDDDF7602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2" name="Rectangle: Rounded Corners 2">
            <a:extLst>
              <a:ext uri="{FF2B5EF4-FFF2-40B4-BE49-F238E27FC236}">
                <a16:creationId xmlns:a16="http://schemas.microsoft.com/office/drawing/2014/main" id="{FE02F928-8F70-A8C2-A77B-BF34417153ED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3" name="Rectangle: Rounded Corners 3">
            <a:extLst>
              <a:ext uri="{FF2B5EF4-FFF2-40B4-BE49-F238E27FC236}">
                <a16:creationId xmlns:a16="http://schemas.microsoft.com/office/drawing/2014/main" id="{8FF5BF31-D21D-1111-1703-EEAF660A3E77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4" name="Rectangle: Rounded Corners 4">
            <a:extLst>
              <a:ext uri="{FF2B5EF4-FFF2-40B4-BE49-F238E27FC236}">
                <a16:creationId xmlns:a16="http://schemas.microsoft.com/office/drawing/2014/main" id="{FC49CC0C-75AC-4596-F2E4-63763E4D3E6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5" name="Rectangle: Rounded Corners 5">
            <a:extLst>
              <a:ext uri="{FF2B5EF4-FFF2-40B4-BE49-F238E27FC236}">
                <a16:creationId xmlns:a16="http://schemas.microsoft.com/office/drawing/2014/main" id="{48B78DD7-0F72-9DA6-10DA-43A7B5EF8F55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6" name="Rectangle: Rounded Corners 6">
            <a:extLst>
              <a:ext uri="{FF2B5EF4-FFF2-40B4-BE49-F238E27FC236}">
                <a16:creationId xmlns:a16="http://schemas.microsoft.com/office/drawing/2014/main" id="{0398FC3A-8E01-6AE0-41F9-AD69FFDEFCFD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7" name="Rectangle: Rounded Corners 7">
            <a:extLst>
              <a:ext uri="{FF2B5EF4-FFF2-40B4-BE49-F238E27FC236}">
                <a16:creationId xmlns:a16="http://schemas.microsoft.com/office/drawing/2014/main" id="{0E5D6DEC-92A0-2AFF-B0FF-CA0CDD38F65E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8" name="Rectangle: Rounded Corners 8">
            <a:extLst>
              <a:ext uri="{FF2B5EF4-FFF2-40B4-BE49-F238E27FC236}">
                <a16:creationId xmlns:a16="http://schemas.microsoft.com/office/drawing/2014/main" id="{B467965F-2136-A8B6-1D8E-5968D8C5468C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9" name="Rectangle: Rounded Corners 9">
            <a:extLst>
              <a:ext uri="{FF2B5EF4-FFF2-40B4-BE49-F238E27FC236}">
                <a16:creationId xmlns:a16="http://schemas.microsoft.com/office/drawing/2014/main" id="{3E222E06-0F70-1D3C-C2AC-BAC5DEEA7703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0" name="Rectangle: Rounded Corners 10">
            <a:extLst>
              <a:ext uri="{FF2B5EF4-FFF2-40B4-BE49-F238E27FC236}">
                <a16:creationId xmlns:a16="http://schemas.microsoft.com/office/drawing/2014/main" id="{DF84B775-8357-7DF5-7F1E-4CE05096165A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1" name="Rectangle: Rounded Corners 5">
            <a:extLst>
              <a:ext uri="{FF2B5EF4-FFF2-40B4-BE49-F238E27FC236}">
                <a16:creationId xmlns:a16="http://schemas.microsoft.com/office/drawing/2014/main" id="{D56663E2-DC63-007C-C110-EE8793392EFE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13608</xdr:colOff>
      <xdr:row>4</xdr:row>
      <xdr:rowOff>27214</xdr:rowOff>
    </xdr:from>
    <xdr:to>
      <xdr:col>12</xdr:col>
      <xdr:colOff>155262</xdr:colOff>
      <xdr:row>24</xdr:row>
      <xdr:rowOff>201133</xdr:rowOff>
    </xdr:to>
    <xdr:grpSp>
      <xdr:nvGrpSpPr>
        <xdr:cNvPr id="362" name="그룹 23">
          <a:extLst>
            <a:ext uri="{FF2B5EF4-FFF2-40B4-BE49-F238E27FC236}">
              <a16:creationId xmlns:a16="http://schemas.microsoft.com/office/drawing/2014/main" id="{EFBC6C81-DB3C-4629-AD32-0E02836A38D5}"/>
            </a:ext>
          </a:extLst>
        </xdr:cNvPr>
        <xdr:cNvGrpSpPr/>
      </xdr:nvGrpSpPr>
      <xdr:grpSpPr>
        <a:xfrm>
          <a:off x="8787814" y="800420"/>
          <a:ext cx="141654" cy="4008012"/>
          <a:chOff x="1181554" y="3298479"/>
          <a:chExt cx="141654" cy="4544085"/>
        </a:xfrm>
      </xdr:grpSpPr>
      <xdr:sp macro="" textlink="">
        <xdr:nvSpPr>
          <xdr:cNvPr id="363" name="Rectangle: Rounded Corners 1">
            <a:extLst>
              <a:ext uri="{FF2B5EF4-FFF2-40B4-BE49-F238E27FC236}">
                <a16:creationId xmlns:a16="http://schemas.microsoft.com/office/drawing/2014/main" id="{E89D9E95-995F-E295-61A8-F5795F1A2AF1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4" name="Rectangle: Rounded Corners 2">
            <a:extLst>
              <a:ext uri="{FF2B5EF4-FFF2-40B4-BE49-F238E27FC236}">
                <a16:creationId xmlns:a16="http://schemas.microsoft.com/office/drawing/2014/main" id="{0A840C0B-DBC1-CD70-20FE-E160517F8123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5" name="Rectangle: Rounded Corners 3">
            <a:extLst>
              <a:ext uri="{FF2B5EF4-FFF2-40B4-BE49-F238E27FC236}">
                <a16:creationId xmlns:a16="http://schemas.microsoft.com/office/drawing/2014/main" id="{2F213329-9768-AC3B-FE64-1D3414DCBD21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6" name="Rectangle: Rounded Corners 4">
            <a:extLst>
              <a:ext uri="{FF2B5EF4-FFF2-40B4-BE49-F238E27FC236}">
                <a16:creationId xmlns:a16="http://schemas.microsoft.com/office/drawing/2014/main" id="{0F455034-47C1-6EB7-0FE1-131D2E098C83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7" name="Rectangle: Rounded Corners 5">
            <a:extLst>
              <a:ext uri="{FF2B5EF4-FFF2-40B4-BE49-F238E27FC236}">
                <a16:creationId xmlns:a16="http://schemas.microsoft.com/office/drawing/2014/main" id="{EE2CB46B-41A6-3F4C-1797-2F7F01B9336A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8" name="Rectangle: Rounded Corners 6">
            <a:extLst>
              <a:ext uri="{FF2B5EF4-FFF2-40B4-BE49-F238E27FC236}">
                <a16:creationId xmlns:a16="http://schemas.microsoft.com/office/drawing/2014/main" id="{70D830E0-055D-E483-701D-345A5D6BFDA7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9" name="Rectangle: Rounded Corners 7">
            <a:extLst>
              <a:ext uri="{FF2B5EF4-FFF2-40B4-BE49-F238E27FC236}">
                <a16:creationId xmlns:a16="http://schemas.microsoft.com/office/drawing/2014/main" id="{996CE1DA-326A-09B7-72BF-E4AEFBF7787B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0" name="Rectangle: Rounded Corners 8">
            <a:extLst>
              <a:ext uri="{FF2B5EF4-FFF2-40B4-BE49-F238E27FC236}">
                <a16:creationId xmlns:a16="http://schemas.microsoft.com/office/drawing/2014/main" id="{B37C1C6E-B258-5B6A-078A-6337B9CF33E0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1" name="Rectangle: Rounded Corners 9">
            <a:extLst>
              <a:ext uri="{FF2B5EF4-FFF2-40B4-BE49-F238E27FC236}">
                <a16:creationId xmlns:a16="http://schemas.microsoft.com/office/drawing/2014/main" id="{8AFA5650-A436-01E9-1E7E-F4986EE7A8ED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2" name="Rectangle: Rounded Corners 10">
            <a:extLst>
              <a:ext uri="{FF2B5EF4-FFF2-40B4-BE49-F238E27FC236}">
                <a16:creationId xmlns:a16="http://schemas.microsoft.com/office/drawing/2014/main" id="{1D8BCE0C-863B-7228-8A7F-C5BE37FDBA90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3" name="Rectangle: Rounded Corners 5">
            <a:extLst>
              <a:ext uri="{FF2B5EF4-FFF2-40B4-BE49-F238E27FC236}">
                <a16:creationId xmlns:a16="http://schemas.microsoft.com/office/drawing/2014/main" id="{71DC9640-E40C-FC9F-91B9-53771E123AA8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597647</xdr:colOff>
      <xdr:row>12</xdr:row>
      <xdr:rowOff>29882</xdr:rowOff>
    </xdr:from>
    <xdr:to>
      <xdr:col>3</xdr:col>
      <xdr:colOff>74280</xdr:colOff>
      <xdr:row>12</xdr:row>
      <xdr:rowOff>207682</xdr:rowOff>
    </xdr:to>
    <xdr:sp macro="" textlink="">
      <xdr:nvSpPr>
        <xdr:cNvPr id="374" name="Rectangle: Rounded Corners 373">
          <a:extLst>
            <a:ext uri="{FF2B5EF4-FFF2-40B4-BE49-F238E27FC236}">
              <a16:creationId xmlns:a16="http://schemas.microsoft.com/office/drawing/2014/main" id="{1A6F3AF5-5851-4C0C-B565-1C7585BD40A0}"/>
            </a:ext>
          </a:extLst>
        </xdr:cNvPr>
        <xdr:cNvSpPr/>
      </xdr:nvSpPr>
      <xdr:spPr>
        <a:xfrm>
          <a:off x="2058147" y="2246032"/>
          <a:ext cx="130683" cy="1524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608106</xdr:colOff>
      <xdr:row>19</xdr:row>
      <xdr:rowOff>17929</xdr:rowOff>
    </xdr:from>
    <xdr:to>
      <xdr:col>3</xdr:col>
      <xdr:colOff>84739</xdr:colOff>
      <xdr:row>19</xdr:row>
      <xdr:rowOff>195729</xdr:rowOff>
    </xdr:to>
    <xdr:sp macro="" textlink="">
      <xdr:nvSpPr>
        <xdr:cNvPr id="375" name="Rectangle: Rounded Corners 374">
          <a:extLst>
            <a:ext uri="{FF2B5EF4-FFF2-40B4-BE49-F238E27FC236}">
              <a16:creationId xmlns:a16="http://schemas.microsoft.com/office/drawing/2014/main" id="{5D8BA256-59DC-4E2F-B867-13D04AB6C149}"/>
            </a:ext>
          </a:extLst>
        </xdr:cNvPr>
        <xdr:cNvSpPr/>
      </xdr:nvSpPr>
      <xdr:spPr>
        <a:xfrm>
          <a:off x="2068606" y="3554879"/>
          <a:ext cx="130683" cy="1651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67236</xdr:colOff>
      <xdr:row>4</xdr:row>
      <xdr:rowOff>67234</xdr:rowOff>
    </xdr:from>
    <xdr:to>
      <xdr:col>1</xdr:col>
      <xdr:colOff>239060</xdr:colOff>
      <xdr:row>10</xdr:row>
      <xdr:rowOff>149411</xdr:rowOff>
    </xdr:to>
    <xdr:sp macro="" textlink="">
      <xdr:nvSpPr>
        <xdr:cNvPr id="376" name="TextBox 375">
          <a:extLst>
            <a:ext uri="{FF2B5EF4-FFF2-40B4-BE49-F238E27FC236}">
              <a16:creationId xmlns:a16="http://schemas.microsoft.com/office/drawing/2014/main" id="{5FA8FEB5-6FFA-4B9F-A235-DC676274BBE2}"/>
            </a:ext>
          </a:extLst>
        </xdr:cNvPr>
        <xdr:cNvSpPr txBox="1"/>
      </xdr:nvSpPr>
      <xdr:spPr>
        <a:xfrm>
          <a:off x="721286" y="810184"/>
          <a:ext cx="171824" cy="1187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</xdr:col>
      <xdr:colOff>70223</xdr:colOff>
      <xdr:row>13</xdr:row>
      <xdr:rowOff>70224</xdr:rowOff>
    </xdr:from>
    <xdr:to>
      <xdr:col>1</xdr:col>
      <xdr:colOff>261470</xdr:colOff>
      <xdr:row>18</xdr:row>
      <xdr:rowOff>164354</xdr:rowOff>
    </xdr:to>
    <xdr:sp macro="" textlink="">
      <xdr:nvSpPr>
        <xdr:cNvPr id="377" name="TextBox 376">
          <a:extLst>
            <a:ext uri="{FF2B5EF4-FFF2-40B4-BE49-F238E27FC236}">
              <a16:creationId xmlns:a16="http://schemas.microsoft.com/office/drawing/2014/main" id="{034FC38F-AE65-4708-B11B-779B32A54DE6}"/>
            </a:ext>
          </a:extLst>
        </xdr:cNvPr>
        <xdr:cNvSpPr txBox="1"/>
      </xdr:nvSpPr>
      <xdr:spPr>
        <a:xfrm>
          <a:off x="724273" y="2470524"/>
          <a:ext cx="191247" cy="1046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65740</xdr:colOff>
      <xdr:row>21</xdr:row>
      <xdr:rowOff>88153</xdr:rowOff>
    </xdr:from>
    <xdr:to>
      <xdr:col>1</xdr:col>
      <xdr:colOff>256987</xdr:colOff>
      <xdr:row>26</xdr:row>
      <xdr:rowOff>182284</xdr:rowOff>
    </xdr:to>
    <xdr:sp macro="" textlink="">
      <xdr:nvSpPr>
        <xdr:cNvPr id="378" name="TextBox 377">
          <a:extLst>
            <a:ext uri="{FF2B5EF4-FFF2-40B4-BE49-F238E27FC236}">
              <a16:creationId xmlns:a16="http://schemas.microsoft.com/office/drawing/2014/main" id="{EB007236-210E-4B82-9E35-3F63793F509B}"/>
            </a:ext>
          </a:extLst>
        </xdr:cNvPr>
        <xdr:cNvSpPr txBox="1"/>
      </xdr:nvSpPr>
      <xdr:spPr>
        <a:xfrm>
          <a:off x="719790" y="3993403"/>
          <a:ext cx="191247" cy="10148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526675</xdr:colOff>
      <xdr:row>14</xdr:row>
      <xdr:rowOff>212909</xdr:rowOff>
    </xdr:from>
    <xdr:to>
      <xdr:col>1</xdr:col>
      <xdr:colOff>659711</xdr:colOff>
      <xdr:row>15</xdr:row>
      <xdr:rowOff>177797</xdr:rowOff>
    </xdr:to>
    <xdr:sp macro="" textlink="">
      <xdr:nvSpPr>
        <xdr:cNvPr id="379" name="Rectangle: Rounded Corners 5">
          <a:extLst>
            <a:ext uri="{FF2B5EF4-FFF2-40B4-BE49-F238E27FC236}">
              <a16:creationId xmlns:a16="http://schemas.microsoft.com/office/drawing/2014/main" id="{12046D1D-C082-44B5-8D57-6FEE28F34AEE}"/>
            </a:ext>
          </a:extLst>
        </xdr:cNvPr>
        <xdr:cNvSpPr/>
      </xdr:nvSpPr>
      <xdr:spPr>
        <a:xfrm>
          <a:off x="1180725" y="2765609"/>
          <a:ext cx="133036" cy="18078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13608</xdr:colOff>
      <xdr:row>4</xdr:row>
      <xdr:rowOff>27214</xdr:rowOff>
    </xdr:from>
    <xdr:to>
      <xdr:col>5</xdr:col>
      <xdr:colOff>155262</xdr:colOff>
      <xdr:row>24</xdr:row>
      <xdr:rowOff>201133</xdr:rowOff>
    </xdr:to>
    <xdr:grpSp>
      <xdr:nvGrpSpPr>
        <xdr:cNvPr id="380" name="그룹 23">
          <a:extLst>
            <a:ext uri="{FF2B5EF4-FFF2-40B4-BE49-F238E27FC236}">
              <a16:creationId xmlns:a16="http://schemas.microsoft.com/office/drawing/2014/main" id="{6D459655-EB5F-4B73-818B-A9E4ACB1A9B5}"/>
            </a:ext>
          </a:extLst>
        </xdr:cNvPr>
        <xdr:cNvGrpSpPr/>
      </xdr:nvGrpSpPr>
      <xdr:grpSpPr>
        <a:xfrm>
          <a:off x="3610696" y="800420"/>
          <a:ext cx="141654" cy="4008012"/>
          <a:chOff x="1181554" y="3298479"/>
          <a:chExt cx="141654" cy="4544085"/>
        </a:xfrm>
      </xdr:grpSpPr>
      <xdr:sp macro="" textlink="">
        <xdr:nvSpPr>
          <xdr:cNvPr id="381" name="Rectangle: Rounded Corners 1">
            <a:extLst>
              <a:ext uri="{FF2B5EF4-FFF2-40B4-BE49-F238E27FC236}">
                <a16:creationId xmlns:a16="http://schemas.microsoft.com/office/drawing/2014/main" id="{6FC99F87-A08B-A1F9-93B8-1FC4BCB358CE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2" name="Rectangle: Rounded Corners 2">
            <a:extLst>
              <a:ext uri="{FF2B5EF4-FFF2-40B4-BE49-F238E27FC236}">
                <a16:creationId xmlns:a16="http://schemas.microsoft.com/office/drawing/2014/main" id="{935627B7-8119-5F83-7605-665DA79A6090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3" name="Rectangle: Rounded Corners 3">
            <a:extLst>
              <a:ext uri="{FF2B5EF4-FFF2-40B4-BE49-F238E27FC236}">
                <a16:creationId xmlns:a16="http://schemas.microsoft.com/office/drawing/2014/main" id="{3D1D46F0-8286-8D86-ADA1-366140C1CF97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4" name="Rectangle: Rounded Corners 4">
            <a:extLst>
              <a:ext uri="{FF2B5EF4-FFF2-40B4-BE49-F238E27FC236}">
                <a16:creationId xmlns:a16="http://schemas.microsoft.com/office/drawing/2014/main" id="{2A70D60E-13BF-E156-1B1F-DE7D2155574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5" name="Rectangle: Rounded Corners 5">
            <a:extLst>
              <a:ext uri="{FF2B5EF4-FFF2-40B4-BE49-F238E27FC236}">
                <a16:creationId xmlns:a16="http://schemas.microsoft.com/office/drawing/2014/main" id="{7D6F70FC-09F8-4B14-A474-3E33A0A2D362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6" name="Rectangle: Rounded Corners 6">
            <a:extLst>
              <a:ext uri="{FF2B5EF4-FFF2-40B4-BE49-F238E27FC236}">
                <a16:creationId xmlns:a16="http://schemas.microsoft.com/office/drawing/2014/main" id="{8BE36422-6CBD-8FAB-6BAA-2B3D8F4D55D2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7" name="Rectangle: Rounded Corners 7">
            <a:extLst>
              <a:ext uri="{FF2B5EF4-FFF2-40B4-BE49-F238E27FC236}">
                <a16:creationId xmlns:a16="http://schemas.microsoft.com/office/drawing/2014/main" id="{79A44E32-52FB-0126-6768-B3A4656029DD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8" name="Rectangle: Rounded Corners 8">
            <a:extLst>
              <a:ext uri="{FF2B5EF4-FFF2-40B4-BE49-F238E27FC236}">
                <a16:creationId xmlns:a16="http://schemas.microsoft.com/office/drawing/2014/main" id="{ACED82DB-5476-00C7-3B7D-ED221B0AD3B4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9" name="Rectangle: Rounded Corners 9">
            <a:extLst>
              <a:ext uri="{FF2B5EF4-FFF2-40B4-BE49-F238E27FC236}">
                <a16:creationId xmlns:a16="http://schemas.microsoft.com/office/drawing/2014/main" id="{5BAFA58F-972E-EB5E-1451-6990F6FBE37F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0" name="Rectangle: Rounded Corners 10">
            <a:extLst>
              <a:ext uri="{FF2B5EF4-FFF2-40B4-BE49-F238E27FC236}">
                <a16:creationId xmlns:a16="http://schemas.microsoft.com/office/drawing/2014/main" id="{F5C33B2B-C336-0067-C8C8-1858C015C6A9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1" name="Rectangle: Rounded Corners 5">
            <a:extLst>
              <a:ext uri="{FF2B5EF4-FFF2-40B4-BE49-F238E27FC236}">
                <a16:creationId xmlns:a16="http://schemas.microsoft.com/office/drawing/2014/main" id="{96EFF139-0272-25DD-4F99-C81AC9C1B7C2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503464</xdr:colOff>
      <xdr:row>4</xdr:row>
      <xdr:rowOff>27214</xdr:rowOff>
    </xdr:from>
    <xdr:to>
      <xdr:col>7</xdr:col>
      <xdr:colOff>645118</xdr:colOff>
      <xdr:row>24</xdr:row>
      <xdr:rowOff>201133</xdr:rowOff>
    </xdr:to>
    <xdr:grpSp>
      <xdr:nvGrpSpPr>
        <xdr:cNvPr id="392" name="그룹 23">
          <a:extLst>
            <a:ext uri="{FF2B5EF4-FFF2-40B4-BE49-F238E27FC236}">
              <a16:creationId xmlns:a16="http://schemas.microsoft.com/office/drawing/2014/main" id="{684FBE2E-AF7D-411E-8845-DFA26C152408}"/>
            </a:ext>
          </a:extLst>
        </xdr:cNvPr>
        <xdr:cNvGrpSpPr/>
      </xdr:nvGrpSpPr>
      <xdr:grpSpPr>
        <a:xfrm>
          <a:off x="5557317" y="800420"/>
          <a:ext cx="141654" cy="4008012"/>
          <a:chOff x="1181554" y="3298479"/>
          <a:chExt cx="141654" cy="4544085"/>
        </a:xfrm>
      </xdr:grpSpPr>
      <xdr:sp macro="" textlink="">
        <xdr:nvSpPr>
          <xdr:cNvPr id="393" name="Rectangle: Rounded Corners 1">
            <a:extLst>
              <a:ext uri="{FF2B5EF4-FFF2-40B4-BE49-F238E27FC236}">
                <a16:creationId xmlns:a16="http://schemas.microsoft.com/office/drawing/2014/main" id="{12AC4887-D2A0-8E4E-6776-0C178ACCFCE5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4" name="Rectangle: Rounded Corners 2">
            <a:extLst>
              <a:ext uri="{FF2B5EF4-FFF2-40B4-BE49-F238E27FC236}">
                <a16:creationId xmlns:a16="http://schemas.microsoft.com/office/drawing/2014/main" id="{2536E3E4-4872-EF9F-66EC-35CCFDC4EC75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5" name="Rectangle: Rounded Corners 3">
            <a:extLst>
              <a:ext uri="{FF2B5EF4-FFF2-40B4-BE49-F238E27FC236}">
                <a16:creationId xmlns:a16="http://schemas.microsoft.com/office/drawing/2014/main" id="{68F26096-0B45-BD46-8970-BCBDE9F36DA0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6" name="Rectangle: Rounded Corners 4">
            <a:extLst>
              <a:ext uri="{FF2B5EF4-FFF2-40B4-BE49-F238E27FC236}">
                <a16:creationId xmlns:a16="http://schemas.microsoft.com/office/drawing/2014/main" id="{1CAC4B81-6A89-45FF-AD23-3EB323F3BF6B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7" name="Rectangle: Rounded Corners 5">
            <a:extLst>
              <a:ext uri="{FF2B5EF4-FFF2-40B4-BE49-F238E27FC236}">
                <a16:creationId xmlns:a16="http://schemas.microsoft.com/office/drawing/2014/main" id="{F62B2873-1772-D213-1EF8-C931007808AB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8" name="Rectangle: Rounded Corners 6">
            <a:extLst>
              <a:ext uri="{FF2B5EF4-FFF2-40B4-BE49-F238E27FC236}">
                <a16:creationId xmlns:a16="http://schemas.microsoft.com/office/drawing/2014/main" id="{D72F8145-F7A8-4C58-244F-13B4F5A1B3D8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9" name="Rectangle: Rounded Corners 7">
            <a:extLst>
              <a:ext uri="{FF2B5EF4-FFF2-40B4-BE49-F238E27FC236}">
                <a16:creationId xmlns:a16="http://schemas.microsoft.com/office/drawing/2014/main" id="{48E2599C-0A5D-DCD5-8BE2-2E16EF34A246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0" name="Rectangle: Rounded Corners 8">
            <a:extLst>
              <a:ext uri="{FF2B5EF4-FFF2-40B4-BE49-F238E27FC236}">
                <a16:creationId xmlns:a16="http://schemas.microsoft.com/office/drawing/2014/main" id="{2BED8621-5EDD-57C3-5787-E005B21A75AC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1" name="Rectangle: Rounded Corners 9">
            <a:extLst>
              <a:ext uri="{FF2B5EF4-FFF2-40B4-BE49-F238E27FC236}">
                <a16:creationId xmlns:a16="http://schemas.microsoft.com/office/drawing/2014/main" id="{C944A3F7-C88B-4ADC-068D-9B0B6111C638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2" name="Rectangle: Rounded Corners 10">
            <a:extLst>
              <a:ext uri="{FF2B5EF4-FFF2-40B4-BE49-F238E27FC236}">
                <a16:creationId xmlns:a16="http://schemas.microsoft.com/office/drawing/2014/main" id="{DAEAA56C-906F-E3FE-6681-E6F94CB23546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3" name="Rectangle: Rounded Corners 5">
            <a:extLst>
              <a:ext uri="{FF2B5EF4-FFF2-40B4-BE49-F238E27FC236}">
                <a16:creationId xmlns:a16="http://schemas.microsoft.com/office/drawing/2014/main" id="{053EB92A-42E5-B37E-BF1D-26B2C57ACA7C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13607</xdr:colOff>
      <xdr:row>4</xdr:row>
      <xdr:rowOff>27214</xdr:rowOff>
    </xdr:from>
    <xdr:to>
      <xdr:col>12</xdr:col>
      <xdr:colOff>155261</xdr:colOff>
      <xdr:row>24</xdr:row>
      <xdr:rowOff>201133</xdr:rowOff>
    </xdr:to>
    <xdr:grpSp>
      <xdr:nvGrpSpPr>
        <xdr:cNvPr id="404" name="그룹 23">
          <a:extLst>
            <a:ext uri="{FF2B5EF4-FFF2-40B4-BE49-F238E27FC236}">
              <a16:creationId xmlns:a16="http://schemas.microsoft.com/office/drawing/2014/main" id="{43B62D89-9BAD-47D3-93F7-1F0B2D86F978}"/>
            </a:ext>
          </a:extLst>
        </xdr:cNvPr>
        <xdr:cNvGrpSpPr/>
      </xdr:nvGrpSpPr>
      <xdr:grpSpPr>
        <a:xfrm>
          <a:off x="8787813" y="800420"/>
          <a:ext cx="141654" cy="4008012"/>
          <a:chOff x="1181554" y="3298479"/>
          <a:chExt cx="141654" cy="4544085"/>
        </a:xfrm>
      </xdr:grpSpPr>
      <xdr:sp macro="" textlink="">
        <xdr:nvSpPr>
          <xdr:cNvPr id="405" name="Rectangle: Rounded Corners 1">
            <a:extLst>
              <a:ext uri="{FF2B5EF4-FFF2-40B4-BE49-F238E27FC236}">
                <a16:creationId xmlns:a16="http://schemas.microsoft.com/office/drawing/2014/main" id="{CBFD64F1-A4A7-5C2E-580B-A36969B9BA33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6" name="Rectangle: Rounded Corners 2">
            <a:extLst>
              <a:ext uri="{FF2B5EF4-FFF2-40B4-BE49-F238E27FC236}">
                <a16:creationId xmlns:a16="http://schemas.microsoft.com/office/drawing/2014/main" id="{8DF08FA6-754B-46EB-D38C-9E36666D2380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7" name="Rectangle: Rounded Corners 3">
            <a:extLst>
              <a:ext uri="{FF2B5EF4-FFF2-40B4-BE49-F238E27FC236}">
                <a16:creationId xmlns:a16="http://schemas.microsoft.com/office/drawing/2014/main" id="{E56F61DC-DA0A-7420-EC34-DD97D7FB9F43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8" name="Rectangle: Rounded Corners 4">
            <a:extLst>
              <a:ext uri="{FF2B5EF4-FFF2-40B4-BE49-F238E27FC236}">
                <a16:creationId xmlns:a16="http://schemas.microsoft.com/office/drawing/2014/main" id="{5BFFFA3C-6611-F1BF-EBD8-C4F39880233A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9" name="Rectangle: Rounded Corners 5">
            <a:extLst>
              <a:ext uri="{FF2B5EF4-FFF2-40B4-BE49-F238E27FC236}">
                <a16:creationId xmlns:a16="http://schemas.microsoft.com/office/drawing/2014/main" id="{94E3959D-1AC1-AC32-A4F5-DA098DFDBCAF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0" name="Rectangle: Rounded Corners 6">
            <a:extLst>
              <a:ext uri="{FF2B5EF4-FFF2-40B4-BE49-F238E27FC236}">
                <a16:creationId xmlns:a16="http://schemas.microsoft.com/office/drawing/2014/main" id="{7428913A-738F-45DA-E0DB-A9C7A2C3C5E5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1" name="Rectangle: Rounded Corners 7">
            <a:extLst>
              <a:ext uri="{FF2B5EF4-FFF2-40B4-BE49-F238E27FC236}">
                <a16:creationId xmlns:a16="http://schemas.microsoft.com/office/drawing/2014/main" id="{375C805F-A5A2-F53D-DEDC-77DA5023660D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2" name="Rectangle: Rounded Corners 8">
            <a:extLst>
              <a:ext uri="{FF2B5EF4-FFF2-40B4-BE49-F238E27FC236}">
                <a16:creationId xmlns:a16="http://schemas.microsoft.com/office/drawing/2014/main" id="{5183FC70-AA91-FFF1-CD20-21BF476FF093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3" name="Rectangle: Rounded Corners 9">
            <a:extLst>
              <a:ext uri="{FF2B5EF4-FFF2-40B4-BE49-F238E27FC236}">
                <a16:creationId xmlns:a16="http://schemas.microsoft.com/office/drawing/2014/main" id="{4D22E7FB-6E03-0AF1-934A-2C7C75339C3D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4" name="Rectangle: Rounded Corners 10">
            <a:extLst>
              <a:ext uri="{FF2B5EF4-FFF2-40B4-BE49-F238E27FC236}">
                <a16:creationId xmlns:a16="http://schemas.microsoft.com/office/drawing/2014/main" id="{806F0569-85B1-B4FF-6BF1-0D5FA6729765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5" name="Rectangle: Rounded Corners 5">
            <a:extLst>
              <a:ext uri="{FF2B5EF4-FFF2-40B4-BE49-F238E27FC236}">
                <a16:creationId xmlns:a16="http://schemas.microsoft.com/office/drawing/2014/main" id="{17356524-68B5-156D-BDA6-43A4D8241B02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503465</xdr:colOff>
      <xdr:row>4</xdr:row>
      <xdr:rowOff>27214</xdr:rowOff>
    </xdr:from>
    <xdr:to>
      <xdr:col>14</xdr:col>
      <xdr:colOff>645119</xdr:colOff>
      <xdr:row>24</xdr:row>
      <xdr:rowOff>201133</xdr:rowOff>
    </xdr:to>
    <xdr:grpSp>
      <xdr:nvGrpSpPr>
        <xdr:cNvPr id="416" name="그룹 23">
          <a:extLst>
            <a:ext uri="{FF2B5EF4-FFF2-40B4-BE49-F238E27FC236}">
              <a16:creationId xmlns:a16="http://schemas.microsoft.com/office/drawing/2014/main" id="{6409B7EB-BB8E-42E6-9A4E-8F3496E59B1B}"/>
            </a:ext>
          </a:extLst>
        </xdr:cNvPr>
        <xdr:cNvGrpSpPr/>
      </xdr:nvGrpSpPr>
      <xdr:grpSpPr>
        <a:xfrm>
          <a:off x="10599965" y="800420"/>
          <a:ext cx="141654" cy="4008012"/>
          <a:chOff x="1181554" y="3298479"/>
          <a:chExt cx="141654" cy="4544085"/>
        </a:xfrm>
      </xdr:grpSpPr>
      <xdr:sp macro="" textlink="">
        <xdr:nvSpPr>
          <xdr:cNvPr id="417" name="Rectangle: Rounded Corners 1">
            <a:extLst>
              <a:ext uri="{FF2B5EF4-FFF2-40B4-BE49-F238E27FC236}">
                <a16:creationId xmlns:a16="http://schemas.microsoft.com/office/drawing/2014/main" id="{BB908908-5C12-43BF-1E79-114DF0778E88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8" name="Rectangle: Rounded Corners 2">
            <a:extLst>
              <a:ext uri="{FF2B5EF4-FFF2-40B4-BE49-F238E27FC236}">
                <a16:creationId xmlns:a16="http://schemas.microsoft.com/office/drawing/2014/main" id="{35E019BB-6B8E-43C5-5A8F-24308C2E6A55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9" name="Rectangle: Rounded Corners 3">
            <a:extLst>
              <a:ext uri="{FF2B5EF4-FFF2-40B4-BE49-F238E27FC236}">
                <a16:creationId xmlns:a16="http://schemas.microsoft.com/office/drawing/2014/main" id="{AF2736AE-1126-A46D-47D7-081998CD3F5C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0" name="Rectangle: Rounded Corners 4">
            <a:extLst>
              <a:ext uri="{FF2B5EF4-FFF2-40B4-BE49-F238E27FC236}">
                <a16:creationId xmlns:a16="http://schemas.microsoft.com/office/drawing/2014/main" id="{5FEC95F0-915A-1E1F-3BC2-A5F3DFB277F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1" name="Rectangle: Rounded Corners 5">
            <a:extLst>
              <a:ext uri="{FF2B5EF4-FFF2-40B4-BE49-F238E27FC236}">
                <a16:creationId xmlns:a16="http://schemas.microsoft.com/office/drawing/2014/main" id="{4017A53F-25F7-864A-F081-9381DF01281C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2" name="Rectangle: Rounded Corners 6">
            <a:extLst>
              <a:ext uri="{FF2B5EF4-FFF2-40B4-BE49-F238E27FC236}">
                <a16:creationId xmlns:a16="http://schemas.microsoft.com/office/drawing/2014/main" id="{B90584C9-8263-C3C8-F5FE-1CB4B76B30F6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3" name="Rectangle: Rounded Corners 7">
            <a:extLst>
              <a:ext uri="{FF2B5EF4-FFF2-40B4-BE49-F238E27FC236}">
                <a16:creationId xmlns:a16="http://schemas.microsoft.com/office/drawing/2014/main" id="{9D3AB13D-6AE6-C061-9618-D43743C92CA5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4" name="Rectangle: Rounded Corners 8">
            <a:extLst>
              <a:ext uri="{FF2B5EF4-FFF2-40B4-BE49-F238E27FC236}">
                <a16:creationId xmlns:a16="http://schemas.microsoft.com/office/drawing/2014/main" id="{A82D94B2-C441-0E7F-F8EB-0418B5CDEA84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5" name="Rectangle: Rounded Corners 9">
            <a:extLst>
              <a:ext uri="{FF2B5EF4-FFF2-40B4-BE49-F238E27FC236}">
                <a16:creationId xmlns:a16="http://schemas.microsoft.com/office/drawing/2014/main" id="{D88F53A2-66F3-EC63-25AC-D1CE7A98728A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6" name="Rectangle: Rounded Corners 10">
            <a:extLst>
              <a:ext uri="{FF2B5EF4-FFF2-40B4-BE49-F238E27FC236}">
                <a16:creationId xmlns:a16="http://schemas.microsoft.com/office/drawing/2014/main" id="{10EB031A-9493-999F-BF86-80C79B73727F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7" name="Rectangle: Rounded Corners 5">
            <a:extLst>
              <a:ext uri="{FF2B5EF4-FFF2-40B4-BE49-F238E27FC236}">
                <a16:creationId xmlns:a16="http://schemas.microsoft.com/office/drawing/2014/main" id="{264745AE-5DFA-2E90-C5C8-F76ABD403600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13608</xdr:colOff>
      <xdr:row>4</xdr:row>
      <xdr:rowOff>27214</xdr:rowOff>
    </xdr:from>
    <xdr:to>
      <xdr:col>19</xdr:col>
      <xdr:colOff>155262</xdr:colOff>
      <xdr:row>24</xdr:row>
      <xdr:rowOff>201133</xdr:rowOff>
    </xdr:to>
    <xdr:grpSp>
      <xdr:nvGrpSpPr>
        <xdr:cNvPr id="428" name="그룹 23">
          <a:extLst>
            <a:ext uri="{FF2B5EF4-FFF2-40B4-BE49-F238E27FC236}">
              <a16:creationId xmlns:a16="http://schemas.microsoft.com/office/drawing/2014/main" id="{23E1966C-6CEF-420A-841F-30311FBBA112}"/>
            </a:ext>
          </a:extLst>
        </xdr:cNvPr>
        <xdr:cNvGrpSpPr/>
      </xdr:nvGrpSpPr>
      <xdr:grpSpPr>
        <a:xfrm>
          <a:off x="13707196" y="800420"/>
          <a:ext cx="141654" cy="4008012"/>
          <a:chOff x="1181554" y="3298479"/>
          <a:chExt cx="141654" cy="4544085"/>
        </a:xfrm>
      </xdr:grpSpPr>
      <xdr:sp macro="" textlink="">
        <xdr:nvSpPr>
          <xdr:cNvPr id="429" name="Rectangle: Rounded Corners 1">
            <a:extLst>
              <a:ext uri="{FF2B5EF4-FFF2-40B4-BE49-F238E27FC236}">
                <a16:creationId xmlns:a16="http://schemas.microsoft.com/office/drawing/2014/main" id="{14B425DB-464E-CA9B-F0D8-8DC00C2FAD29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0" name="Rectangle: Rounded Corners 2">
            <a:extLst>
              <a:ext uri="{FF2B5EF4-FFF2-40B4-BE49-F238E27FC236}">
                <a16:creationId xmlns:a16="http://schemas.microsoft.com/office/drawing/2014/main" id="{C0DC5A54-28AD-15CE-4ABA-E8552359389C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1" name="Rectangle: Rounded Corners 3">
            <a:extLst>
              <a:ext uri="{FF2B5EF4-FFF2-40B4-BE49-F238E27FC236}">
                <a16:creationId xmlns:a16="http://schemas.microsoft.com/office/drawing/2014/main" id="{2317870E-E2E2-4CCC-D511-3152078040ED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2" name="Rectangle: Rounded Corners 4">
            <a:extLst>
              <a:ext uri="{FF2B5EF4-FFF2-40B4-BE49-F238E27FC236}">
                <a16:creationId xmlns:a16="http://schemas.microsoft.com/office/drawing/2014/main" id="{A318C9BD-250A-27D4-D290-5FECF457CB3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3" name="Rectangle: Rounded Corners 5">
            <a:extLst>
              <a:ext uri="{FF2B5EF4-FFF2-40B4-BE49-F238E27FC236}">
                <a16:creationId xmlns:a16="http://schemas.microsoft.com/office/drawing/2014/main" id="{1338FCB5-6677-96FB-0F22-510ABCD2E735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4" name="Rectangle: Rounded Corners 6">
            <a:extLst>
              <a:ext uri="{FF2B5EF4-FFF2-40B4-BE49-F238E27FC236}">
                <a16:creationId xmlns:a16="http://schemas.microsoft.com/office/drawing/2014/main" id="{AD39EA93-0E7F-4E62-0190-BD3B01118BD9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5" name="Rectangle: Rounded Corners 7">
            <a:extLst>
              <a:ext uri="{FF2B5EF4-FFF2-40B4-BE49-F238E27FC236}">
                <a16:creationId xmlns:a16="http://schemas.microsoft.com/office/drawing/2014/main" id="{90A2B1AB-2B9A-6978-D5BB-F099D7ADFC97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6" name="Rectangle: Rounded Corners 8">
            <a:extLst>
              <a:ext uri="{FF2B5EF4-FFF2-40B4-BE49-F238E27FC236}">
                <a16:creationId xmlns:a16="http://schemas.microsoft.com/office/drawing/2014/main" id="{EA9A7D6E-61E4-3ED8-AB8B-1EE86FCA04E7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7" name="Rectangle: Rounded Corners 9">
            <a:extLst>
              <a:ext uri="{FF2B5EF4-FFF2-40B4-BE49-F238E27FC236}">
                <a16:creationId xmlns:a16="http://schemas.microsoft.com/office/drawing/2014/main" id="{AA20960D-FF54-B309-1B8C-77DDA76669D5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8" name="Rectangle: Rounded Corners 10">
            <a:extLst>
              <a:ext uri="{FF2B5EF4-FFF2-40B4-BE49-F238E27FC236}">
                <a16:creationId xmlns:a16="http://schemas.microsoft.com/office/drawing/2014/main" id="{228ABA7F-11A1-6124-A622-E00FE630117F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9" name="Rectangle: Rounded Corners 5">
            <a:extLst>
              <a:ext uri="{FF2B5EF4-FFF2-40B4-BE49-F238E27FC236}">
                <a16:creationId xmlns:a16="http://schemas.microsoft.com/office/drawing/2014/main" id="{DA8D3886-8B8B-F81E-122A-3B6BD5E8C69A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503466</xdr:colOff>
      <xdr:row>4</xdr:row>
      <xdr:rowOff>27214</xdr:rowOff>
    </xdr:from>
    <xdr:to>
      <xdr:col>21</xdr:col>
      <xdr:colOff>645120</xdr:colOff>
      <xdr:row>24</xdr:row>
      <xdr:rowOff>201133</xdr:rowOff>
    </xdr:to>
    <xdr:grpSp>
      <xdr:nvGrpSpPr>
        <xdr:cNvPr id="440" name="그룹 23">
          <a:extLst>
            <a:ext uri="{FF2B5EF4-FFF2-40B4-BE49-F238E27FC236}">
              <a16:creationId xmlns:a16="http://schemas.microsoft.com/office/drawing/2014/main" id="{0219B419-2AE9-4EFD-8790-8E7EF2C3A738}"/>
            </a:ext>
          </a:extLst>
        </xdr:cNvPr>
        <xdr:cNvGrpSpPr/>
      </xdr:nvGrpSpPr>
      <xdr:grpSpPr>
        <a:xfrm>
          <a:off x="15519348" y="800420"/>
          <a:ext cx="141654" cy="4008012"/>
          <a:chOff x="1181554" y="3298479"/>
          <a:chExt cx="141654" cy="4544085"/>
        </a:xfrm>
      </xdr:grpSpPr>
      <xdr:sp macro="" textlink="">
        <xdr:nvSpPr>
          <xdr:cNvPr id="441" name="Rectangle: Rounded Corners 1">
            <a:extLst>
              <a:ext uri="{FF2B5EF4-FFF2-40B4-BE49-F238E27FC236}">
                <a16:creationId xmlns:a16="http://schemas.microsoft.com/office/drawing/2014/main" id="{13471178-CEB6-CED4-AF77-7955438AF533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2" name="Rectangle: Rounded Corners 2">
            <a:extLst>
              <a:ext uri="{FF2B5EF4-FFF2-40B4-BE49-F238E27FC236}">
                <a16:creationId xmlns:a16="http://schemas.microsoft.com/office/drawing/2014/main" id="{9E4796BD-FA10-95DB-BBB2-B3505E3C5E65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3" name="Rectangle: Rounded Corners 3">
            <a:extLst>
              <a:ext uri="{FF2B5EF4-FFF2-40B4-BE49-F238E27FC236}">
                <a16:creationId xmlns:a16="http://schemas.microsoft.com/office/drawing/2014/main" id="{70BC184F-146E-2597-5783-857FAC808D22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4" name="Rectangle: Rounded Corners 4">
            <a:extLst>
              <a:ext uri="{FF2B5EF4-FFF2-40B4-BE49-F238E27FC236}">
                <a16:creationId xmlns:a16="http://schemas.microsoft.com/office/drawing/2014/main" id="{16A2A882-4418-2F7A-57E5-B857B371549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5" name="Rectangle: Rounded Corners 5">
            <a:extLst>
              <a:ext uri="{FF2B5EF4-FFF2-40B4-BE49-F238E27FC236}">
                <a16:creationId xmlns:a16="http://schemas.microsoft.com/office/drawing/2014/main" id="{33D95823-F79B-4AD7-A83A-289C29D3EE13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6" name="Rectangle: Rounded Corners 6">
            <a:extLst>
              <a:ext uri="{FF2B5EF4-FFF2-40B4-BE49-F238E27FC236}">
                <a16:creationId xmlns:a16="http://schemas.microsoft.com/office/drawing/2014/main" id="{A8190F49-3818-E605-64E3-FF9FAD861595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7" name="Rectangle: Rounded Corners 7">
            <a:extLst>
              <a:ext uri="{FF2B5EF4-FFF2-40B4-BE49-F238E27FC236}">
                <a16:creationId xmlns:a16="http://schemas.microsoft.com/office/drawing/2014/main" id="{AF9C852E-5AE0-7A65-108E-95A1CF513439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8" name="Rectangle: Rounded Corners 8">
            <a:extLst>
              <a:ext uri="{FF2B5EF4-FFF2-40B4-BE49-F238E27FC236}">
                <a16:creationId xmlns:a16="http://schemas.microsoft.com/office/drawing/2014/main" id="{5DEAED7B-333A-B3F0-2640-9894A2761415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9" name="Rectangle: Rounded Corners 9">
            <a:extLst>
              <a:ext uri="{FF2B5EF4-FFF2-40B4-BE49-F238E27FC236}">
                <a16:creationId xmlns:a16="http://schemas.microsoft.com/office/drawing/2014/main" id="{51180386-35FC-5AB2-E214-53C8A2745B90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0" name="Rectangle: Rounded Corners 10">
            <a:extLst>
              <a:ext uri="{FF2B5EF4-FFF2-40B4-BE49-F238E27FC236}">
                <a16:creationId xmlns:a16="http://schemas.microsoft.com/office/drawing/2014/main" id="{0D68EF73-A1AB-34A8-7830-1C3CB79C0173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1" name="Rectangle: Rounded Corners 5">
            <a:extLst>
              <a:ext uri="{FF2B5EF4-FFF2-40B4-BE49-F238E27FC236}">
                <a16:creationId xmlns:a16="http://schemas.microsoft.com/office/drawing/2014/main" id="{2618B1D9-B1FD-2F5B-0BB2-F887A54D0F86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13608</xdr:colOff>
      <xdr:row>4</xdr:row>
      <xdr:rowOff>27214</xdr:rowOff>
    </xdr:from>
    <xdr:to>
      <xdr:col>26</xdr:col>
      <xdr:colOff>155262</xdr:colOff>
      <xdr:row>24</xdr:row>
      <xdr:rowOff>201133</xdr:rowOff>
    </xdr:to>
    <xdr:grpSp>
      <xdr:nvGrpSpPr>
        <xdr:cNvPr id="452" name="그룹 23">
          <a:extLst>
            <a:ext uri="{FF2B5EF4-FFF2-40B4-BE49-F238E27FC236}">
              <a16:creationId xmlns:a16="http://schemas.microsoft.com/office/drawing/2014/main" id="{105E6152-F613-4C87-8257-6148D946C45E}"/>
            </a:ext>
          </a:extLst>
        </xdr:cNvPr>
        <xdr:cNvGrpSpPr/>
      </xdr:nvGrpSpPr>
      <xdr:grpSpPr>
        <a:xfrm>
          <a:off x="18626579" y="800420"/>
          <a:ext cx="141654" cy="4008012"/>
          <a:chOff x="1181554" y="3298479"/>
          <a:chExt cx="141654" cy="4544085"/>
        </a:xfrm>
      </xdr:grpSpPr>
      <xdr:sp macro="" textlink="">
        <xdr:nvSpPr>
          <xdr:cNvPr id="453" name="Rectangle: Rounded Corners 1">
            <a:extLst>
              <a:ext uri="{FF2B5EF4-FFF2-40B4-BE49-F238E27FC236}">
                <a16:creationId xmlns:a16="http://schemas.microsoft.com/office/drawing/2014/main" id="{9E7EF626-04D1-D0EF-F62D-213B7EB51471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4" name="Rectangle: Rounded Corners 2">
            <a:extLst>
              <a:ext uri="{FF2B5EF4-FFF2-40B4-BE49-F238E27FC236}">
                <a16:creationId xmlns:a16="http://schemas.microsoft.com/office/drawing/2014/main" id="{BC4E9109-4CE9-16DC-A3E4-E75420A5CEAD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5" name="Rectangle: Rounded Corners 3">
            <a:extLst>
              <a:ext uri="{FF2B5EF4-FFF2-40B4-BE49-F238E27FC236}">
                <a16:creationId xmlns:a16="http://schemas.microsoft.com/office/drawing/2014/main" id="{0622420D-DBAA-D8D9-C9E0-868145618769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6" name="Rectangle: Rounded Corners 4">
            <a:extLst>
              <a:ext uri="{FF2B5EF4-FFF2-40B4-BE49-F238E27FC236}">
                <a16:creationId xmlns:a16="http://schemas.microsoft.com/office/drawing/2014/main" id="{523855FE-17FC-2735-CA8E-CDB1C81354EB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7" name="Rectangle: Rounded Corners 5">
            <a:extLst>
              <a:ext uri="{FF2B5EF4-FFF2-40B4-BE49-F238E27FC236}">
                <a16:creationId xmlns:a16="http://schemas.microsoft.com/office/drawing/2014/main" id="{B647054E-C298-9E14-07AC-D443BBD3F3E9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8" name="Rectangle: Rounded Corners 6">
            <a:extLst>
              <a:ext uri="{FF2B5EF4-FFF2-40B4-BE49-F238E27FC236}">
                <a16:creationId xmlns:a16="http://schemas.microsoft.com/office/drawing/2014/main" id="{4040D147-2C52-87D2-80F1-938BBFF5C584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9" name="Rectangle: Rounded Corners 7">
            <a:extLst>
              <a:ext uri="{FF2B5EF4-FFF2-40B4-BE49-F238E27FC236}">
                <a16:creationId xmlns:a16="http://schemas.microsoft.com/office/drawing/2014/main" id="{6EA24FAC-415A-8166-A52A-72A6EA8CEA99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0" name="Rectangle: Rounded Corners 8">
            <a:extLst>
              <a:ext uri="{FF2B5EF4-FFF2-40B4-BE49-F238E27FC236}">
                <a16:creationId xmlns:a16="http://schemas.microsoft.com/office/drawing/2014/main" id="{B5946981-7A9C-BFED-60F4-DED1556AA3E8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1" name="Rectangle: Rounded Corners 9">
            <a:extLst>
              <a:ext uri="{FF2B5EF4-FFF2-40B4-BE49-F238E27FC236}">
                <a16:creationId xmlns:a16="http://schemas.microsoft.com/office/drawing/2014/main" id="{F40B76EA-9E4F-DE34-5B5C-05281EE7642A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2" name="Rectangle: Rounded Corners 10">
            <a:extLst>
              <a:ext uri="{FF2B5EF4-FFF2-40B4-BE49-F238E27FC236}">
                <a16:creationId xmlns:a16="http://schemas.microsoft.com/office/drawing/2014/main" id="{35B0BE1B-0A36-5991-BF55-E0E9DEEB9015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3" name="Rectangle: Rounded Corners 5">
            <a:extLst>
              <a:ext uri="{FF2B5EF4-FFF2-40B4-BE49-F238E27FC236}">
                <a16:creationId xmlns:a16="http://schemas.microsoft.com/office/drawing/2014/main" id="{D5FAA2FA-F569-8ECE-5639-479DF6AD53E8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514351</xdr:colOff>
      <xdr:row>4</xdr:row>
      <xdr:rowOff>27214</xdr:rowOff>
    </xdr:from>
    <xdr:to>
      <xdr:col>28</xdr:col>
      <xdr:colOff>656005</xdr:colOff>
      <xdr:row>24</xdr:row>
      <xdr:rowOff>201133</xdr:rowOff>
    </xdr:to>
    <xdr:grpSp>
      <xdr:nvGrpSpPr>
        <xdr:cNvPr id="464" name="그룹 23">
          <a:extLst>
            <a:ext uri="{FF2B5EF4-FFF2-40B4-BE49-F238E27FC236}">
              <a16:creationId xmlns:a16="http://schemas.microsoft.com/office/drawing/2014/main" id="{7A363BD6-41CA-4DED-A3F1-E981DCF81711}"/>
            </a:ext>
          </a:extLst>
        </xdr:cNvPr>
        <xdr:cNvGrpSpPr/>
      </xdr:nvGrpSpPr>
      <xdr:grpSpPr>
        <a:xfrm>
          <a:off x="20449616" y="800420"/>
          <a:ext cx="141654" cy="4008012"/>
          <a:chOff x="1181554" y="3298479"/>
          <a:chExt cx="141654" cy="4544085"/>
        </a:xfrm>
      </xdr:grpSpPr>
      <xdr:sp macro="" textlink="">
        <xdr:nvSpPr>
          <xdr:cNvPr id="465" name="Rectangle: Rounded Corners 1">
            <a:extLst>
              <a:ext uri="{FF2B5EF4-FFF2-40B4-BE49-F238E27FC236}">
                <a16:creationId xmlns:a16="http://schemas.microsoft.com/office/drawing/2014/main" id="{D243F6C0-1015-F98A-3BAE-A0503540037F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6" name="Rectangle: Rounded Corners 2">
            <a:extLst>
              <a:ext uri="{FF2B5EF4-FFF2-40B4-BE49-F238E27FC236}">
                <a16:creationId xmlns:a16="http://schemas.microsoft.com/office/drawing/2014/main" id="{7BAA33AB-3687-4FD2-A576-8183AF4DD161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7" name="Rectangle: Rounded Corners 3">
            <a:extLst>
              <a:ext uri="{FF2B5EF4-FFF2-40B4-BE49-F238E27FC236}">
                <a16:creationId xmlns:a16="http://schemas.microsoft.com/office/drawing/2014/main" id="{CB349A5B-85CE-3594-4FE6-C3D87DE4DBA4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8" name="Rectangle: Rounded Corners 4">
            <a:extLst>
              <a:ext uri="{FF2B5EF4-FFF2-40B4-BE49-F238E27FC236}">
                <a16:creationId xmlns:a16="http://schemas.microsoft.com/office/drawing/2014/main" id="{40067110-5684-8001-0F12-2F1A9FB34E15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9" name="Rectangle: Rounded Corners 5">
            <a:extLst>
              <a:ext uri="{FF2B5EF4-FFF2-40B4-BE49-F238E27FC236}">
                <a16:creationId xmlns:a16="http://schemas.microsoft.com/office/drawing/2014/main" id="{E4D70E8E-D573-9571-452F-E6F086F43B21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0" name="Rectangle: Rounded Corners 6">
            <a:extLst>
              <a:ext uri="{FF2B5EF4-FFF2-40B4-BE49-F238E27FC236}">
                <a16:creationId xmlns:a16="http://schemas.microsoft.com/office/drawing/2014/main" id="{E46BDC37-4222-3199-0A9F-BB97AA4D8BA6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1" name="Rectangle: Rounded Corners 7">
            <a:extLst>
              <a:ext uri="{FF2B5EF4-FFF2-40B4-BE49-F238E27FC236}">
                <a16:creationId xmlns:a16="http://schemas.microsoft.com/office/drawing/2014/main" id="{CDF257D5-880C-8468-A358-8AEF350EFD82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2" name="Rectangle: Rounded Corners 8">
            <a:extLst>
              <a:ext uri="{FF2B5EF4-FFF2-40B4-BE49-F238E27FC236}">
                <a16:creationId xmlns:a16="http://schemas.microsoft.com/office/drawing/2014/main" id="{32469816-E8D9-9611-A198-546A0C4B0AD6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3" name="Rectangle: Rounded Corners 9">
            <a:extLst>
              <a:ext uri="{FF2B5EF4-FFF2-40B4-BE49-F238E27FC236}">
                <a16:creationId xmlns:a16="http://schemas.microsoft.com/office/drawing/2014/main" id="{64C86D42-9D85-D56E-F0FC-F27F80D78763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4" name="Rectangle: Rounded Corners 10">
            <a:extLst>
              <a:ext uri="{FF2B5EF4-FFF2-40B4-BE49-F238E27FC236}">
                <a16:creationId xmlns:a16="http://schemas.microsoft.com/office/drawing/2014/main" id="{C94C2F16-39C8-A2BC-AA4F-207D90F35663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5" name="Rectangle: Rounded Corners 5">
            <a:extLst>
              <a:ext uri="{FF2B5EF4-FFF2-40B4-BE49-F238E27FC236}">
                <a16:creationId xmlns:a16="http://schemas.microsoft.com/office/drawing/2014/main" id="{265D7761-7A98-2D20-FA40-DC784693B9BC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24494</xdr:colOff>
      <xdr:row>4</xdr:row>
      <xdr:rowOff>27214</xdr:rowOff>
    </xdr:from>
    <xdr:to>
      <xdr:col>33</xdr:col>
      <xdr:colOff>166148</xdr:colOff>
      <xdr:row>24</xdr:row>
      <xdr:rowOff>201133</xdr:rowOff>
    </xdr:to>
    <xdr:grpSp>
      <xdr:nvGrpSpPr>
        <xdr:cNvPr id="476" name="그룹 23">
          <a:extLst>
            <a:ext uri="{FF2B5EF4-FFF2-40B4-BE49-F238E27FC236}">
              <a16:creationId xmlns:a16="http://schemas.microsoft.com/office/drawing/2014/main" id="{C49AC842-F639-4BBC-AC4C-D8ACE9D9A8FE}"/>
            </a:ext>
          </a:extLst>
        </xdr:cNvPr>
        <xdr:cNvGrpSpPr/>
      </xdr:nvGrpSpPr>
      <xdr:grpSpPr>
        <a:xfrm>
          <a:off x="23556847" y="800420"/>
          <a:ext cx="141654" cy="4008012"/>
          <a:chOff x="1181554" y="3298479"/>
          <a:chExt cx="141654" cy="4544085"/>
        </a:xfrm>
      </xdr:grpSpPr>
      <xdr:sp macro="" textlink="">
        <xdr:nvSpPr>
          <xdr:cNvPr id="477" name="Rectangle: Rounded Corners 1">
            <a:extLst>
              <a:ext uri="{FF2B5EF4-FFF2-40B4-BE49-F238E27FC236}">
                <a16:creationId xmlns:a16="http://schemas.microsoft.com/office/drawing/2014/main" id="{B6BCC6B9-DE9C-72A3-0651-0A08369C10E2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8" name="Rectangle: Rounded Corners 2">
            <a:extLst>
              <a:ext uri="{FF2B5EF4-FFF2-40B4-BE49-F238E27FC236}">
                <a16:creationId xmlns:a16="http://schemas.microsoft.com/office/drawing/2014/main" id="{64211492-04E4-DDAE-07D0-25868207D130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9" name="Rectangle: Rounded Corners 3">
            <a:extLst>
              <a:ext uri="{FF2B5EF4-FFF2-40B4-BE49-F238E27FC236}">
                <a16:creationId xmlns:a16="http://schemas.microsoft.com/office/drawing/2014/main" id="{D5311D8C-9EDF-F7E3-A0AA-09D460741C88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0" name="Rectangle: Rounded Corners 4">
            <a:extLst>
              <a:ext uri="{FF2B5EF4-FFF2-40B4-BE49-F238E27FC236}">
                <a16:creationId xmlns:a16="http://schemas.microsoft.com/office/drawing/2014/main" id="{9809A454-5BF3-C38A-7BD7-E94CD3301D5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1" name="Rectangle: Rounded Corners 5">
            <a:extLst>
              <a:ext uri="{FF2B5EF4-FFF2-40B4-BE49-F238E27FC236}">
                <a16:creationId xmlns:a16="http://schemas.microsoft.com/office/drawing/2014/main" id="{DD7262EA-41CC-43F6-EEA1-2FB37B671CA1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2" name="Rectangle: Rounded Corners 6">
            <a:extLst>
              <a:ext uri="{FF2B5EF4-FFF2-40B4-BE49-F238E27FC236}">
                <a16:creationId xmlns:a16="http://schemas.microsoft.com/office/drawing/2014/main" id="{B8A5B3B3-EEE5-3E42-FA33-AA9E9502BB37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3" name="Rectangle: Rounded Corners 7">
            <a:extLst>
              <a:ext uri="{FF2B5EF4-FFF2-40B4-BE49-F238E27FC236}">
                <a16:creationId xmlns:a16="http://schemas.microsoft.com/office/drawing/2014/main" id="{85C76A75-E44B-B693-E288-E08AD94096B3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4" name="Rectangle: Rounded Corners 8">
            <a:extLst>
              <a:ext uri="{FF2B5EF4-FFF2-40B4-BE49-F238E27FC236}">
                <a16:creationId xmlns:a16="http://schemas.microsoft.com/office/drawing/2014/main" id="{A11286F7-D29D-9FF7-2ED6-C74D7E9815F5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5" name="Rectangle: Rounded Corners 9">
            <a:extLst>
              <a:ext uri="{FF2B5EF4-FFF2-40B4-BE49-F238E27FC236}">
                <a16:creationId xmlns:a16="http://schemas.microsoft.com/office/drawing/2014/main" id="{FD1C234D-438F-6C10-7DA4-B80B2B74801D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6" name="Rectangle: Rounded Corners 10">
            <a:extLst>
              <a:ext uri="{FF2B5EF4-FFF2-40B4-BE49-F238E27FC236}">
                <a16:creationId xmlns:a16="http://schemas.microsoft.com/office/drawing/2014/main" id="{69CD0DD6-1EFC-FAEE-CA9B-CBCF7DD0CB24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7" name="Rectangle: Rounded Corners 5">
            <a:extLst>
              <a:ext uri="{FF2B5EF4-FFF2-40B4-BE49-F238E27FC236}">
                <a16:creationId xmlns:a16="http://schemas.microsoft.com/office/drawing/2014/main" id="{E11FD1B3-66F1-7EED-F041-6F8604FCCE6D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514351</xdr:colOff>
      <xdr:row>4</xdr:row>
      <xdr:rowOff>27213</xdr:rowOff>
    </xdr:from>
    <xdr:to>
      <xdr:col>7</xdr:col>
      <xdr:colOff>657587</xdr:colOff>
      <xdr:row>24</xdr:row>
      <xdr:rowOff>183003</xdr:rowOff>
    </xdr:to>
    <xdr:grpSp>
      <xdr:nvGrpSpPr>
        <xdr:cNvPr id="488" name="그룹 24">
          <a:extLst>
            <a:ext uri="{FF2B5EF4-FFF2-40B4-BE49-F238E27FC236}">
              <a16:creationId xmlns:a16="http://schemas.microsoft.com/office/drawing/2014/main" id="{23A87114-4A32-4836-9F8E-25D20627D799}"/>
            </a:ext>
          </a:extLst>
        </xdr:cNvPr>
        <xdr:cNvGrpSpPr>
          <a:grpSpLocks noChangeAspect="1"/>
        </xdr:cNvGrpSpPr>
      </xdr:nvGrpSpPr>
      <xdr:grpSpPr>
        <a:xfrm>
          <a:off x="5568204" y="800419"/>
          <a:ext cx="143236" cy="3999408"/>
          <a:chOff x="1181551" y="3090947"/>
          <a:chExt cx="141657" cy="4525424"/>
        </a:xfrm>
      </xdr:grpSpPr>
      <xdr:sp macro="" textlink="">
        <xdr:nvSpPr>
          <xdr:cNvPr id="489" name="Rectangle: Rounded Corners 1">
            <a:extLst>
              <a:ext uri="{FF2B5EF4-FFF2-40B4-BE49-F238E27FC236}">
                <a16:creationId xmlns:a16="http://schemas.microsoft.com/office/drawing/2014/main" id="{5E37A9CC-EA65-91B5-67FD-1E6ED4E02B6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0" name="Rectangle: Rounded Corners 2">
            <a:extLst>
              <a:ext uri="{FF2B5EF4-FFF2-40B4-BE49-F238E27FC236}">
                <a16:creationId xmlns:a16="http://schemas.microsoft.com/office/drawing/2014/main" id="{E47E01AE-07AA-1542-7D46-C3403170817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1" name="Rectangle: Rounded Corners 3">
            <a:extLst>
              <a:ext uri="{FF2B5EF4-FFF2-40B4-BE49-F238E27FC236}">
                <a16:creationId xmlns:a16="http://schemas.microsoft.com/office/drawing/2014/main" id="{FB87AC49-99A6-9E78-E45A-CA36A9F05E5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2" name="Rectangle: Rounded Corners 4">
            <a:extLst>
              <a:ext uri="{FF2B5EF4-FFF2-40B4-BE49-F238E27FC236}">
                <a16:creationId xmlns:a16="http://schemas.microsoft.com/office/drawing/2014/main" id="{C8958DD6-C18D-7773-8CDF-643FD2AA2713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3" name="Rectangle: Rounded Corners 5">
            <a:extLst>
              <a:ext uri="{FF2B5EF4-FFF2-40B4-BE49-F238E27FC236}">
                <a16:creationId xmlns:a16="http://schemas.microsoft.com/office/drawing/2014/main" id="{6D84EE76-6C6F-4B76-095F-FBC33DA924B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4" name="Rectangle: Rounded Corners 6">
            <a:extLst>
              <a:ext uri="{FF2B5EF4-FFF2-40B4-BE49-F238E27FC236}">
                <a16:creationId xmlns:a16="http://schemas.microsoft.com/office/drawing/2014/main" id="{B30DC42F-0D99-EA1C-B0E0-F7042B376E5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5" name="Rectangle: Rounded Corners 7">
            <a:extLst>
              <a:ext uri="{FF2B5EF4-FFF2-40B4-BE49-F238E27FC236}">
                <a16:creationId xmlns:a16="http://schemas.microsoft.com/office/drawing/2014/main" id="{7785A5B1-D4B1-6BF9-BFC4-2C56AEC6C11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6" name="Rectangle: Rounded Corners 8">
            <a:extLst>
              <a:ext uri="{FF2B5EF4-FFF2-40B4-BE49-F238E27FC236}">
                <a16:creationId xmlns:a16="http://schemas.microsoft.com/office/drawing/2014/main" id="{CC8CC14D-8315-F8D6-A659-1851605AA64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7" name="Rectangle: Rounded Corners 9">
            <a:extLst>
              <a:ext uri="{FF2B5EF4-FFF2-40B4-BE49-F238E27FC236}">
                <a16:creationId xmlns:a16="http://schemas.microsoft.com/office/drawing/2014/main" id="{8537E98C-776B-4BA8-B866-5E4BAE53B39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8" name="Rectangle: Rounded Corners 10">
            <a:extLst>
              <a:ext uri="{FF2B5EF4-FFF2-40B4-BE49-F238E27FC236}">
                <a16:creationId xmlns:a16="http://schemas.microsoft.com/office/drawing/2014/main" id="{5066D60B-24FF-D746-CABE-EB8754C5C23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9" name="Rectangle: Rounded Corners 5">
            <a:extLst>
              <a:ext uri="{FF2B5EF4-FFF2-40B4-BE49-F238E27FC236}">
                <a16:creationId xmlns:a16="http://schemas.microsoft.com/office/drawing/2014/main" id="{3DA9F7E4-495A-AD0C-D46A-5F9E56149C0B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514351</xdr:colOff>
      <xdr:row>4</xdr:row>
      <xdr:rowOff>27213</xdr:rowOff>
    </xdr:from>
    <xdr:to>
      <xdr:col>14</xdr:col>
      <xdr:colOff>657587</xdr:colOff>
      <xdr:row>24</xdr:row>
      <xdr:rowOff>183003</xdr:rowOff>
    </xdr:to>
    <xdr:grpSp>
      <xdr:nvGrpSpPr>
        <xdr:cNvPr id="500" name="그룹 24">
          <a:extLst>
            <a:ext uri="{FF2B5EF4-FFF2-40B4-BE49-F238E27FC236}">
              <a16:creationId xmlns:a16="http://schemas.microsoft.com/office/drawing/2014/main" id="{EB2C2FAA-9482-40B8-BA30-D199EDE138D6}"/>
            </a:ext>
          </a:extLst>
        </xdr:cNvPr>
        <xdr:cNvGrpSpPr>
          <a:grpSpLocks noChangeAspect="1"/>
        </xdr:cNvGrpSpPr>
      </xdr:nvGrpSpPr>
      <xdr:grpSpPr>
        <a:xfrm>
          <a:off x="10610851" y="800419"/>
          <a:ext cx="143236" cy="3999408"/>
          <a:chOff x="1181551" y="3090947"/>
          <a:chExt cx="141657" cy="4525424"/>
        </a:xfrm>
      </xdr:grpSpPr>
      <xdr:sp macro="" textlink="">
        <xdr:nvSpPr>
          <xdr:cNvPr id="501" name="Rectangle: Rounded Corners 1">
            <a:extLst>
              <a:ext uri="{FF2B5EF4-FFF2-40B4-BE49-F238E27FC236}">
                <a16:creationId xmlns:a16="http://schemas.microsoft.com/office/drawing/2014/main" id="{414A6132-0319-9016-8DEA-C8E1CC85316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2" name="Rectangle: Rounded Corners 2">
            <a:extLst>
              <a:ext uri="{FF2B5EF4-FFF2-40B4-BE49-F238E27FC236}">
                <a16:creationId xmlns:a16="http://schemas.microsoft.com/office/drawing/2014/main" id="{664E7B31-B191-D454-3A06-E1EE8C284B8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3" name="Rectangle: Rounded Corners 3">
            <a:extLst>
              <a:ext uri="{FF2B5EF4-FFF2-40B4-BE49-F238E27FC236}">
                <a16:creationId xmlns:a16="http://schemas.microsoft.com/office/drawing/2014/main" id="{04798406-F35E-5E85-E6E0-D6C12808B4A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4" name="Rectangle: Rounded Corners 4">
            <a:extLst>
              <a:ext uri="{FF2B5EF4-FFF2-40B4-BE49-F238E27FC236}">
                <a16:creationId xmlns:a16="http://schemas.microsoft.com/office/drawing/2014/main" id="{50A0A991-2F3A-B3F4-6079-CBA408EF64BF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5" name="Rectangle: Rounded Corners 5">
            <a:extLst>
              <a:ext uri="{FF2B5EF4-FFF2-40B4-BE49-F238E27FC236}">
                <a16:creationId xmlns:a16="http://schemas.microsoft.com/office/drawing/2014/main" id="{445A93FD-66BE-5494-98B7-03B75C2F153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6" name="Rectangle: Rounded Corners 6">
            <a:extLst>
              <a:ext uri="{FF2B5EF4-FFF2-40B4-BE49-F238E27FC236}">
                <a16:creationId xmlns:a16="http://schemas.microsoft.com/office/drawing/2014/main" id="{6BBACCBB-A8CE-09D5-BFD7-4E4CDD59CDB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7" name="Rectangle: Rounded Corners 7">
            <a:extLst>
              <a:ext uri="{FF2B5EF4-FFF2-40B4-BE49-F238E27FC236}">
                <a16:creationId xmlns:a16="http://schemas.microsoft.com/office/drawing/2014/main" id="{3B1D7F9E-B8AB-70EF-8A2E-9688007AD51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8" name="Rectangle: Rounded Corners 8">
            <a:extLst>
              <a:ext uri="{FF2B5EF4-FFF2-40B4-BE49-F238E27FC236}">
                <a16:creationId xmlns:a16="http://schemas.microsoft.com/office/drawing/2014/main" id="{C6A31599-39DB-9CCA-B7E6-AE5C4847CD2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9" name="Rectangle: Rounded Corners 9">
            <a:extLst>
              <a:ext uri="{FF2B5EF4-FFF2-40B4-BE49-F238E27FC236}">
                <a16:creationId xmlns:a16="http://schemas.microsoft.com/office/drawing/2014/main" id="{E809F357-1DF8-0057-FD2B-B6CEBF05DEAF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0" name="Rectangle: Rounded Corners 10">
            <a:extLst>
              <a:ext uri="{FF2B5EF4-FFF2-40B4-BE49-F238E27FC236}">
                <a16:creationId xmlns:a16="http://schemas.microsoft.com/office/drawing/2014/main" id="{931DB397-40E5-BD31-4803-2AC1FEE35AC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1" name="Rectangle: Rounded Corners 5">
            <a:extLst>
              <a:ext uri="{FF2B5EF4-FFF2-40B4-BE49-F238E27FC236}">
                <a16:creationId xmlns:a16="http://schemas.microsoft.com/office/drawing/2014/main" id="{2EE44721-ED15-6E45-9AF9-0AC9000BB1EF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514351</xdr:colOff>
      <xdr:row>4</xdr:row>
      <xdr:rowOff>27213</xdr:rowOff>
    </xdr:from>
    <xdr:to>
      <xdr:col>28</xdr:col>
      <xdr:colOff>657587</xdr:colOff>
      <xdr:row>24</xdr:row>
      <xdr:rowOff>183003</xdr:rowOff>
    </xdr:to>
    <xdr:grpSp>
      <xdr:nvGrpSpPr>
        <xdr:cNvPr id="512" name="그룹 24">
          <a:extLst>
            <a:ext uri="{FF2B5EF4-FFF2-40B4-BE49-F238E27FC236}">
              <a16:creationId xmlns:a16="http://schemas.microsoft.com/office/drawing/2014/main" id="{FF76521F-E987-4A61-ADDF-C0D998AF98CE}"/>
            </a:ext>
          </a:extLst>
        </xdr:cNvPr>
        <xdr:cNvGrpSpPr>
          <a:grpSpLocks noChangeAspect="1"/>
        </xdr:cNvGrpSpPr>
      </xdr:nvGrpSpPr>
      <xdr:grpSpPr>
        <a:xfrm>
          <a:off x="20449616" y="800419"/>
          <a:ext cx="143236" cy="3999408"/>
          <a:chOff x="1181551" y="3090947"/>
          <a:chExt cx="141657" cy="4525424"/>
        </a:xfrm>
      </xdr:grpSpPr>
      <xdr:sp macro="" textlink="">
        <xdr:nvSpPr>
          <xdr:cNvPr id="513" name="Rectangle: Rounded Corners 1">
            <a:extLst>
              <a:ext uri="{FF2B5EF4-FFF2-40B4-BE49-F238E27FC236}">
                <a16:creationId xmlns:a16="http://schemas.microsoft.com/office/drawing/2014/main" id="{1E3375C3-06CD-6537-0B5F-B1A7155BDA1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4" name="Rectangle: Rounded Corners 2">
            <a:extLst>
              <a:ext uri="{FF2B5EF4-FFF2-40B4-BE49-F238E27FC236}">
                <a16:creationId xmlns:a16="http://schemas.microsoft.com/office/drawing/2014/main" id="{56305D0E-946B-8787-1C2D-A60DDEAF2BDF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5" name="Rectangle: Rounded Corners 3">
            <a:extLst>
              <a:ext uri="{FF2B5EF4-FFF2-40B4-BE49-F238E27FC236}">
                <a16:creationId xmlns:a16="http://schemas.microsoft.com/office/drawing/2014/main" id="{E6FD01DF-4071-0DF5-C5AF-057BA377FE7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6" name="Rectangle: Rounded Corners 4">
            <a:extLst>
              <a:ext uri="{FF2B5EF4-FFF2-40B4-BE49-F238E27FC236}">
                <a16:creationId xmlns:a16="http://schemas.microsoft.com/office/drawing/2014/main" id="{8517FEE3-5C5E-D298-9772-94BD17BA090F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7" name="Rectangle: Rounded Corners 5">
            <a:extLst>
              <a:ext uri="{FF2B5EF4-FFF2-40B4-BE49-F238E27FC236}">
                <a16:creationId xmlns:a16="http://schemas.microsoft.com/office/drawing/2014/main" id="{F08DCE9E-3902-9D39-B46C-E60E9427D9E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8" name="Rectangle: Rounded Corners 6">
            <a:extLst>
              <a:ext uri="{FF2B5EF4-FFF2-40B4-BE49-F238E27FC236}">
                <a16:creationId xmlns:a16="http://schemas.microsoft.com/office/drawing/2014/main" id="{B23F9758-D37F-E7D4-3D14-6E7E63D788A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9" name="Rectangle: Rounded Corners 7">
            <a:extLst>
              <a:ext uri="{FF2B5EF4-FFF2-40B4-BE49-F238E27FC236}">
                <a16:creationId xmlns:a16="http://schemas.microsoft.com/office/drawing/2014/main" id="{FFB4A04D-D8FC-ACAA-3419-4BC534B7E3DA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0" name="Rectangle: Rounded Corners 8">
            <a:extLst>
              <a:ext uri="{FF2B5EF4-FFF2-40B4-BE49-F238E27FC236}">
                <a16:creationId xmlns:a16="http://schemas.microsoft.com/office/drawing/2014/main" id="{5B7B649B-032F-69F7-E4A8-1AA36EF8DEF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1" name="Rectangle: Rounded Corners 9">
            <a:extLst>
              <a:ext uri="{FF2B5EF4-FFF2-40B4-BE49-F238E27FC236}">
                <a16:creationId xmlns:a16="http://schemas.microsoft.com/office/drawing/2014/main" id="{B70E14CF-AB9D-B8D8-3A7A-81D3235ABEF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2" name="Rectangle: Rounded Corners 10">
            <a:extLst>
              <a:ext uri="{FF2B5EF4-FFF2-40B4-BE49-F238E27FC236}">
                <a16:creationId xmlns:a16="http://schemas.microsoft.com/office/drawing/2014/main" id="{F2C631C2-0C34-E7DD-2DE4-CDADF3BC9B0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3" name="Rectangle: Rounded Corners 5">
            <a:extLst>
              <a:ext uri="{FF2B5EF4-FFF2-40B4-BE49-F238E27FC236}">
                <a16:creationId xmlns:a16="http://schemas.microsoft.com/office/drawing/2014/main" id="{BD4170B5-E8E8-AE2D-C306-C696A5C5AE5B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13608</xdr:colOff>
      <xdr:row>4</xdr:row>
      <xdr:rowOff>27213</xdr:rowOff>
    </xdr:from>
    <xdr:to>
      <xdr:col>12</xdr:col>
      <xdr:colOff>156844</xdr:colOff>
      <xdr:row>24</xdr:row>
      <xdr:rowOff>183003</xdr:rowOff>
    </xdr:to>
    <xdr:grpSp>
      <xdr:nvGrpSpPr>
        <xdr:cNvPr id="524" name="그룹 24">
          <a:extLst>
            <a:ext uri="{FF2B5EF4-FFF2-40B4-BE49-F238E27FC236}">
              <a16:creationId xmlns:a16="http://schemas.microsoft.com/office/drawing/2014/main" id="{5E45239A-396C-4776-BB4B-9545D24AE850}"/>
            </a:ext>
          </a:extLst>
        </xdr:cNvPr>
        <xdr:cNvGrpSpPr>
          <a:grpSpLocks noChangeAspect="1"/>
        </xdr:cNvGrpSpPr>
      </xdr:nvGrpSpPr>
      <xdr:grpSpPr>
        <a:xfrm>
          <a:off x="8787814" y="800419"/>
          <a:ext cx="143236" cy="3999408"/>
          <a:chOff x="1181551" y="3090947"/>
          <a:chExt cx="141657" cy="4525424"/>
        </a:xfrm>
      </xdr:grpSpPr>
      <xdr:sp macro="" textlink="">
        <xdr:nvSpPr>
          <xdr:cNvPr id="525" name="Rectangle: Rounded Corners 1">
            <a:extLst>
              <a:ext uri="{FF2B5EF4-FFF2-40B4-BE49-F238E27FC236}">
                <a16:creationId xmlns:a16="http://schemas.microsoft.com/office/drawing/2014/main" id="{27D64316-D2D7-0B2A-48D4-470187400B87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6" name="Rectangle: Rounded Corners 2">
            <a:extLst>
              <a:ext uri="{FF2B5EF4-FFF2-40B4-BE49-F238E27FC236}">
                <a16:creationId xmlns:a16="http://schemas.microsoft.com/office/drawing/2014/main" id="{73F56192-499B-DCFD-1DFF-98E686DBFD4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7" name="Rectangle: Rounded Corners 3">
            <a:extLst>
              <a:ext uri="{FF2B5EF4-FFF2-40B4-BE49-F238E27FC236}">
                <a16:creationId xmlns:a16="http://schemas.microsoft.com/office/drawing/2014/main" id="{B66A4239-5E65-03E7-C408-77C5A5ABEA2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8" name="Rectangle: Rounded Corners 4">
            <a:extLst>
              <a:ext uri="{FF2B5EF4-FFF2-40B4-BE49-F238E27FC236}">
                <a16:creationId xmlns:a16="http://schemas.microsoft.com/office/drawing/2014/main" id="{BD61685E-27D8-2416-41C4-6D1E819646C3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9" name="Rectangle: Rounded Corners 5">
            <a:extLst>
              <a:ext uri="{FF2B5EF4-FFF2-40B4-BE49-F238E27FC236}">
                <a16:creationId xmlns:a16="http://schemas.microsoft.com/office/drawing/2014/main" id="{D2C96D81-F07C-0491-4EE4-F319A0B9A2E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0" name="Rectangle: Rounded Corners 6">
            <a:extLst>
              <a:ext uri="{FF2B5EF4-FFF2-40B4-BE49-F238E27FC236}">
                <a16:creationId xmlns:a16="http://schemas.microsoft.com/office/drawing/2014/main" id="{BAD8F463-AF78-A527-7A59-26D29EB7F1B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1" name="Rectangle: Rounded Corners 7">
            <a:extLst>
              <a:ext uri="{FF2B5EF4-FFF2-40B4-BE49-F238E27FC236}">
                <a16:creationId xmlns:a16="http://schemas.microsoft.com/office/drawing/2014/main" id="{0CCB232D-0613-6273-02BF-741275FA49D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2" name="Rectangle: Rounded Corners 8">
            <a:extLst>
              <a:ext uri="{FF2B5EF4-FFF2-40B4-BE49-F238E27FC236}">
                <a16:creationId xmlns:a16="http://schemas.microsoft.com/office/drawing/2014/main" id="{471116FD-F7F4-6C69-EE60-6967BB1AC2C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3" name="Rectangle: Rounded Corners 9">
            <a:extLst>
              <a:ext uri="{FF2B5EF4-FFF2-40B4-BE49-F238E27FC236}">
                <a16:creationId xmlns:a16="http://schemas.microsoft.com/office/drawing/2014/main" id="{55410F17-4424-52EE-EAFF-93DE9994F35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4" name="Rectangle: Rounded Corners 10">
            <a:extLst>
              <a:ext uri="{FF2B5EF4-FFF2-40B4-BE49-F238E27FC236}">
                <a16:creationId xmlns:a16="http://schemas.microsoft.com/office/drawing/2014/main" id="{F3E1D5BE-7064-A0DB-A168-12F08A8FCFF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5" name="Rectangle: Rounded Corners 5">
            <a:extLst>
              <a:ext uri="{FF2B5EF4-FFF2-40B4-BE49-F238E27FC236}">
                <a16:creationId xmlns:a16="http://schemas.microsoft.com/office/drawing/2014/main" id="{FC896C96-0593-6CB8-94E7-C3FDADB8D426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13608</xdr:colOff>
      <xdr:row>4</xdr:row>
      <xdr:rowOff>27213</xdr:rowOff>
    </xdr:from>
    <xdr:to>
      <xdr:col>19</xdr:col>
      <xdr:colOff>156844</xdr:colOff>
      <xdr:row>24</xdr:row>
      <xdr:rowOff>183003</xdr:rowOff>
    </xdr:to>
    <xdr:grpSp>
      <xdr:nvGrpSpPr>
        <xdr:cNvPr id="536" name="그룹 24">
          <a:extLst>
            <a:ext uri="{FF2B5EF4-FFF2-40B4-BE49-F238E27FC236}">
              <a16:creationId xmlns:a16="http://schemas.microsoft.com/office/drawing/2014/main" id="{D51F3080-F90A-49F4-A5DE-6309CC802D4E}"/>
            </a:ext>
          </a:extLst>
        </xdr:cNvPr>
        <xdr:cNvGrpSpPr>
          <a:grpSpLocks noChangeAspect="1"/>
        </xdr:cNvGrpSpPr>
      </xdr:nvGrpSpPr>
      <xdr:grpSpPr>
        <a:xfrm>
          <a:off x="13707196" y="800419"/>
          <a:ext cx="143236" cy="3999408"/>
          <a:chOff x="1181551" y="3090947"/>
          <a:chExt cx="141657" cy="4525424"/>
        </a:xfrm>
      </xdr:grpSpPr>
      <xdr:sp macro="" textlink="">
        <xdr:nvSpPr>
          <xdr:cNvPr id="537" name="Rectangle: Rounded Corners 1">
            <a:extLst>
              <a:ext uri="{FF2B5EF4-FFF2-40B4-BE49-F238E27FC236}">
                <a16:creationId xmlns:a16="http://schemas.microsoft.com/office/drawing/2014/main" id="{8E53848F-0D2C-2167-5986-C5669F6B649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8" name="Rectangle: Rounded Corners 2">
            <a:extLst>
              <a:ext uri="{FF2B5EF4-FFF2-40B4-BE49-F238E27FC236}">
                <a16:creationId xmlns:a16="http://schemas.microsoft.com/office/drawing/2014/main" id="{0A3D8030-DC08-914A-E705-850652DFDC3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9" name="Rectangle: Rounded Corners 3">
            <a:extLst>
              <a:ext uri="{FF2B5EF4-FFF2-40B4-BE49-F238E27FC236}">
                <a16:creationId xmlns:a16="http://schemas.microsoft.com/office/drawing/2014/main" id="{00D78F5F-160A-8E7A-9B74-F971CF854C4E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0" name="Rectangle: Rounded Corners 4">
            <a:extLst>
              <a:ext uri="{FF2B5EF4-FFF2-40B4-BE49-F238E27FC236}">
                <a16:creationId xmlns:a16="http://schemas.microsoft.com/office/drawing/2014/main" id="{A9162D58-BBB6-6A15-5706-6548C590C5E5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1" name="Rectangle: Rounded Corners 5">
            <a:extLst>
              <a:ext uri="{FF2B5EF4-FFF2-40B4-BE49-F238E27FC236}">
                <a16:creationId xmlns:a16="http://schemas.microsoft.com/office/drawing/2014/main" id="{3284E0B0-3E57-956F-3178-B2C27B79FD2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2" name="Rectangle: Rounded Corners 6">
            <a:extLst>
              <a:ext uri="{FF2B5EF4-FFF2-40B4-BE49-F238E27FC236}">
                <a16:creationId xmlns:a16="http://schemas.microsoft.com/office/drawing/2014/main" id="{CC1B0454-6325-95EF-58BC-D61A38F32F8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3" name="Rectangle: Rounded Corners 7">
            <a:extLst>
              <a:ext uri="{FF2B5EF4-FFF2-40B4-BE49-F238E27FC236}">
                <a16:creationId xmlns:a16="http://schemas.microsoft.com/office/drawing/2014/main" id="{4D5668CF-216F-B7F1-5BD8-FFA274FCFC0C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4" name="Rectangle: Rounded Corners 8">
            <a:extLst>
              <a:ext uri="{FF2B5EF4-FFF2-40B4-BE49-F238E27FC236}">
                <a16:creationId xmlns:a16="http://schemas.microsoft.com/office/drawing/2014/main" id="{34E4AD3E-E9B6-B38C-B566-E4B849B6161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5" name="Rectangle: Rounded Corners 9">
            <a:extLst>
              <a:ext uri="{FF2B5EF4-FFF2-40B4-BE49-F238E27FC236}">
                <a16:creationId xmlns:a16="http://schemas.microsoft.com/office/drawing/2014/main" id="{7623B491-505D-09B6-14D0-185159D0D86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6" name="Rectangle: Rounded Corners 10">
            <a:extLst>
              <a:ext uri="{FF2B5EF4-FFF2-40B4-BE49-F238E27FC236}">
                <a16:creationId xmlns:a16="http://schemas.microsoft.com/office/drawing/2014/main" id="{DF97672B-41FD-773B-9E4D-B87C99E41470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7" name="Rectangle: Rounded Corners 5">
            <a:extLst>
              <a:ext uri="{FF2B5EF4-FFF2-40B4-BE49-F238E27FC236}">
                <a16:creationId xmlns:a16="http://schemas.microsoft.com/office/drawing/2014/main" id="{647976FF-4EC1-D5BF-5532-51B1F2EF4CA3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597647</xdr:colOff>
      <xdr:row>12</xdr:row>
      <xdr:rowOff>29882</xdr:rowOff>
    </xdr:from>
    <xdr:to>
      <xdr:col>3</xdr:col>
      <xdr:colOff>74280</xdr:colOff>
      <xdr:row>12</xdr:row>
      <xdr:rowOff>207682</xdr:rowOff>
    </xdr:to>
    <xdr:sp macro="" textlink="">
      <xdr:nvSpPr>
        <xdr:cNvPr id="548" name="Rectangle: Rounded Corners 547">
          <a:extLst>
            <a:ext uri="{FF2B5EF4-FFF2-40B4-BE49-F238E27FC236}">
              <a16:creationId xmlns:a16="http://schemas.microsoft.com/office/drawing/2014/main" id="{8C6372D4-B1D5-4D27-81DD-CD221E6EBFCB}"/>
            </a:ext>
          </a:extLst>
        </xdr:cNvPr>
        <xdr:cNvSpPr/>
      </xdr:nvSpPr>
      <xdr:spPr>
        <a:xfrm>
          <a:off x="2058147" y="2246032"/>
          <a:ext cx="130683" cy="1524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608106</xdr:colOff>
      <xdr:row>19</xdr:row>
      <xdr:rowOff>17929</xdr:rowOff>
    </xdr:from>
    <xdr:to>
      <xdr:col>3</xdr:col>
      <xdr:colOff>84739</xdr:colOff>
      <xdr:row>19</xdr:row>
      <xdr:rowOff>195729</xdr:rowOff>
    </xdr:to>
    <xdr:sp macro="" textlink="">
      <xdr:nvSpPr>
        <xdr:cNvPr id="549" name="Rectangle: Rounded Corners 548">
          <a:extLst>
            <a:ext uri="{FF2B5EF4-FFF2-40B4-BE49-F238E27FC236}">
              <a16:creationId xmlns:a16="http://schemas.microsoft.com/office/drawing/2014/main" id="{4A4B6D2C-E320-420A-8FC0-8FB103B183BD}"/>
            </a:ext>
          </a:extLst>
        </xdr:cNvPr>
        <xdr:cNvSpPr/>
      </xdr:nvSpPr>
      <xdr:spPr>
        <a:xfrm>
          <a:off x="2068606" y="3554879"/>
          <a:ext cx="130683" cy="1651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67236</xdr:colOff>
      <xdr:row>4</xdr:row>
      <xdr:rowOff>67234</xdr:rowOff>
    </xdr:from>
    <xdr:to>
      <xdr:col>1</xdr:col>
      <xdr:colOff>239060</xdr:colOff>
      <xdr:row>10</xdr:row>
      <xdr:rowOff>149411</xdr:rowOff>
    </xdr:to>
    <xdr:sp macro="" textlink="">
      <xdr:nvSpPr>
        <xdr:cNvPr id="550" name="TextBox 549">
          <a:extLst>
            <a:ext uri="{FF2B5EF4-FFF2-40B4-BE49-F238E27FC236}">
              <a16:creationId xmlns:a16="http://schemas.microsoft.com/office/drawing/2014/main" id="{1FF8E7FD-730E-4028-838E-62CB133268BA}"/>
            </a:ext>
          </a:extLst>
        </xdr:cNvPr>
        <xdr:cNvSpPr txBox="1"/>
      </xdr:nvSpPr>
      <xdr:spPr>
        <a:xfrm>
          <a:off x="721286" y="810184"/>
          <a:ext cx="171824" cy="1187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</xdr:col>
      <xdr:colOff>70223</xdr:colOff>
      <xdr:row>13</xdr:row>
      <xdr:rowOff>70224</xdr:rowOff>
    </xdr:from>
    <xdr:to>
      <xdr:col>1</xdr:col>
      <xdr:colOff>261470</xdr:colOff>
      <xdr:row>18</xdr:row>
      <xdr:rowOff>164354</xdr:rowOff>
    </xdr:to>
    <xdr:sp macro="" textlink="">
      <xdr:nvSpPr>
        <xdr:cNvPr id="551" name="TextBox 550">
          <a:extLst>
            <a:ext uri="{FF2B5EF4-FFF2-40B4-BE49-F238E27FC236}">
              <a16:creationId xmlns:a16="http://schemas.microsoft.com/office/drawing/2014/main" id="{84EEF484-0CDF-46D4-813B-8C67F1D08FEE}"/>
            </a:ext>
          </a:extLst>
        </xdr:cNvPr>
        <xdr:cNvSpPr txBox="1"/>
      </xdr:nvSpPr>
      <xdr:spPr>
        <a:xfrm>
          <a:off x="724273" y="2470524"/>
          <a:ext cx="191247" cy="1046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65740</xdr:colOff>
      <xdr:row>21</xdr:row>
      <xdr:rowOff>88153</xdr:rowOff>
    </xdr:from>
    <xdr:to>
      <xdr:col>1</xdr:col>
      <xdr:colOff>256987</xdr:colOff>
      <xdr:row>26</xdr:row>
      <xdr:rowOff>182284</xdr:rowOff>
    </xdr:to>
    <xdr:sp macro="" textlink="">
      <xdr:nvSpPr>
        <xdr:cNvPr id="552" name="TextBox 551">
          <a:extLst>
            <a:ext uri="{FF2B5EF4-FFF2-40B4-BE49-F238E27FC236}">
              <a16:creationId xmlns:a16="http://schemas.microsoft.com/office/drawing/2014/main" id="{07B38AF1-B19C-4C72-ABFA-1628B5E823DC}"/>
            </a:ext>
          </a:extLst>
        </xdr:cNvPr>
        <xdr:cNvSpPr txBox="1"/>
      </xdr:nvSpPr>
      <xdr:spPr>
        <a:xfrm>
          <a:off x="719790" y="3993403"/>
          <a:ext cx="191247" cy="10148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526675</xdr:colOff>
      <xdr:row>14</xdr:row>
      <xdr:rowOff>212909</xdr:rowOff>
    </xdr:from>
    <xdr:to>
      <xdr:col>1</xdr:col>
      <xdr:colOff>659711</xdr:colOff>
      <xdr:row>15</xdr:row>
      <xdr:rowOff>177797</xdr:rowOff>
    </xdr:to>
    <xdr:sp macro="" textlink="">
      <xdr:nvSpPr>
        <xdr:cNvPr id="553" name="Rectangle: Rounded Corners 5">
          <a:extLst>
            <a:ext uri="{FF2B5EF4-FFF2-40B4-BE49-F238E27FC236}">
              <a16:creationId xmlns:a16="http://schemas.microsoft.com/office/drawing/2014/main" id="{3CC62B41-43A1-4FD3-9AE5-DD6961B32DED}"/>
            </a:ext>
          </a:extLst>
        </xdr:cNvPr>
        <xdr:cNvSpPr/>
      </xdr:nvSpPr>
      <xdr:spPr>
        <a:xfrm>
          <a:off x="1180725" y="2765609"/>
          <a:ext cx="133036" cy="18078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13608</xdr:colOff>
      <xdr:row>4</xdr:row>
      <xdr:rowOff>27214</xdr:rowOff>
    </xdr:from>
    <xdr:to>
      <xdr:col>5</xdr:col>
      <xdr:colOff>155262</xdr:colOff>
      <xdr:row>24</xdr:row>
      <xdr:rowOff>201133</xdr:rowOff>
    </xdr:to>
    <xdr:grpSp>
      <xdr:nvGrpSpPr>
        <xdr:cNvPr id="554" name="그룹 23">
          <a:extLst>
            <a:ext uri="{FF2B5EF4-FFF2-40B4-BE49-F238E27FC236}">
              <a16:creationId xmlns:a16="http://schemas.microsoft.com/office/drawing/2014/main" id="{E5EE3717-185F-49CF-B138-3891869C7481}"/>
            </a:ext>
          </a:extLst>
        </xdr:cNvPr>
        <xdr:cNvGrpSpPr/>
      </xdr:nvGrpSpPr>
      <xdr:grpSpPr>
        <a:xfrm>
          <a:off x="3610696" y="800420"/>
          <a:ext cx="141654" cy="4008012"/>
          <a:chOff x="1181554" y="3298479"/>
          <a:chExt cx="141654" cy="4544085"/>
        </a:xfrm>
      </xdr:grpSpPr>
      <xdr:sp macro="" textlink="">
        <xdr:nvSpPr>
          <xdr:cNvPr id="555" name="Rectangle: Rounded Corners 1">
            <a:extLst>
              <a:ext uri="{FF2B5EF4-FFF2-40B4-BE49-F238E27FC236}">
                <a16:creationId xmlns:a16="http://schemas.microsoft.com/office/drawing/2014/main" id="{2949F285-775F-9539-AA4A-75BE891C4421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6" name="Rectangle: Rounded Corners 2">
            <a:extLst>
              <a:ext uri="{FF2B5EF4-FFF2-40B4-BE49-F238E27FC236}">
                <a16:creationId xmlns:a16="http://schemas.microsoft.com/office/drawing/2014/main" id="{F76154F6-C478-ABE2-7C38-47B4DF297C08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7" name="Rectangle: Rounded Corners 3">
            <a:extLst>
              <a:ext uri="{FF2B5EF4-FFF2-40B4-BE49-F238E27FC236}">
                <a16:creationId xmlns:a16="http://schemas.microsoft.com/office/drawing/2014/main" id="{762B701B-F2A1-6D59-F251-9FC439A4F26F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8" name="Rectangle: Rounded Corners 4">
            <a:extLst>
              <a:ext uri="{FF2B5EF4-FFF2-40B4-BE49-F238E27FC236}">
                <a16:creationId xmlns:a16="http://schemas.microsoft.com/office/drawing/2014/main" id="{6B75CA4D-8B53-7290-B537-92DAC1787A7A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9" name="Rectangle: Rounded Corners 5">
            <a:extLst>
              <a:ext uri="{FF2B5EF4-FFF2-40B4-BE49-F238E27FC236}">
                <a16:creationId xmlns:a16="http://schemas.microsoft.com/office/drawing/2014/main" id="{3195491E-04EE-89D8-8676-C75C1E5552AC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0" name="Rectangle: Rounded Corners 6">
            <a:extLst>
              <a:ext uri="{FF2B5EF4-FFF2-40B4-BE49-F238E27FC236}">
                <a16:creationId xmlns:a16="http://schemas.microsoft.com/office/drawing/2014/main" id="{CEE10A2F-C2B5-10FD-FE09-FE85CF23F112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1" name="Rectangle: Rounded Corners 7">
            <a:extLst>
              <a:ext uri="{FF2B5EF4-FFF2-40B4-BE49-F238E27FC236}">
                <a16:creationId xmlns:a16="http://schemas.microsoft.com/office/drawing/2014/main" id="{45E37466-BBB0-D7E3-04A8-8F753B2DDB0D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2" name="Rectangle: Rounded Corners 8">
            <a:extLst>
              <a:ext uri="{FF2B5EF4-FFF2-40B4-BE49-F238E27FC236}">
                <a16:creationId xmlns:a16="http://schemas.microsoft.com/office/drawing/2014/main" id="{E773E6E2-8E33-B14C-8D7E-768CFDED3250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3" name="Rectangle: Rounded Corners 9">
            <a:extLst>
              <a:ext uri="{FF2B5EF4-FFF2-40B4-BE49-F238E27FC236}">
                <a16:creationId xmlns:a16="http://schemas.microsoft.com/office/drawing/2014/main" id="{E5C9832A-483A-4AC3-22AE-664CBDD37DA3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4" name="Rectangle: Rounded Corners 10">
            <a:extLst>
              <a:ext uri="{FF2B5EF4-FFF2-40B4-BE49-F238E27FC236}">
                <a16:creationId xmlns:a16="http://schemas.microsoft.com/office/drawing/2014/main" id="{C1465BEE-331E-EC1D-68B9-159645AC63BA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5" name="Rectangle: Rounded Corners 5">
            <a:extLst>
              <a:ext uri="{FF2B5EF4-FFF2-40B4-BE49-F238E27FC236}">
                <a16:creationId xmlns:a16="http://schemas.microsoft.com/office/drawing/2014/main" id="{5DE011ED-ED9A-FF2B-14CD-1B8668F2D050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503464</xdr:colOff>
      <xdr:row>4</xdr:row>
      <xdr:rowOff>27214</xdr:rowOff>
    </xdr:from>
    <xdr:to>
      <xdr:col>7</xdr:col>
      <xdr:colOff>645118</xdr:colOff>
      <xdr:row>24</xdr:row>
      <xdr:rowOff>201133</xdr:rowOff>
    </xdr:to>
    <xdr:grpSp>
      <xdr:nvGrpSpPr>
        <xdr:cNvPr id="566" name="그룹 23">
          <a:extLst>
            <a:ext uri="{FF2B5EF4-FFF2-40B4-BE49-F238E27FC236}">
              <a16:creationId xmlns:a16="http://schemas.microsoft.com/office/drawing/2014/main" id="{E8C44A89-9621-48BD-8C62-59971DD59A10}"/>
            </a:ext>
          </a:extLst>
        </xdr:cNvPr>
        <xdr:cNvGrpSpPr/>
      </xdr:nvGrpSpPr>
      <xdr:grpSpPr>
        <a:xfrm>
          <a:off x="5557317" y="800420"/>
          <a:ext cx="141654" cy="4008012"/>
          <a:chOff x="1181554" y="3298479"/>
          <a:chExt cx="141654" cy="4544085"/>
        </a:xfrm>
      </xdr:grpSpPr>
      <xdr:sp macro="" textlink="">
        <xdr:nvSpPr>
          <xdr:cNvPr id="567" name="Rectangle: Rounded Corners 1">
            <a:extLst>
              <a:ext uri="{FF2B5EF4-FFF2-40B4-BE49-F238E27FC236}">
                <a16:creationId xmlns:a16="http://schemas.microsoft.com/office/drawing/2014/main" id="{3EC8D0DB-6797-AC3A-B2C8-DC91950C9633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8" name="Rectangle: Rounded Corners 2">
            <a:extLst>
              <a:ext uri="{FF2B5EF4-FFF2-40B4-BE49-F238E27FC236}">
                <a16:creationId xmlns:a16="http://schemas.microsoft.com/office/drawing/2014/main" id="{EB311F57-BB03-8B9A-D733-8A16600A990E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9" name="Rectangle: Rounded Corners 3">
            <a:extLst>
              <a:ext uri="{FF2B5EF4-FFF2-40B4-BE49-F238E27FC236}">
                <a16:creationId xmlns:a16="http://schemas.microsoft.com/office/drawing/2014/main" id="{0C127DCB-03E1-ECB9-A38E-334159B77D13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0" name="Rectangle: Rounded Corners 4">
            <a:extLst>
              <a:ext uri="{FF2B5EF4-FFF2-40B4-BE49-F238E27FC236}">
                <a16:creationId xmlns:a16="http://schemas.microsoft.com/office/drawing/2014/main" id="{0927B65C-E1E2-E494-B924-1304FBC0F354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1" name="Rectangle: Rounded Corners 5">
            <a:extLst>
              <a:ext uri="{FF2B5EF4-FFF2-40B4-BE49-F238E27FC236}">
                <a16:creationId xmlns:a16="http://schemas.microsoft.com/office/drawing/2014/main" id="{2D6186C2-DC84-5CA0-41A9-EE4C05B43431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2" name="Rectangle: Rounded Corners 6">
            <a:extLst>
              <a:ext uri="{FF2B5EF4-FFF2-40B4-BE49-F238E27FC236}">
                <a16:creationId xmlns:a16="http://schemas.microsoft.com/office/drawing/2014/main" id="{9304F9AB-7250-6F04-B693-EA46E4555FAA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3" name="Rectangle: Rounded Corners 7">
            <a:extLst>
              <a:ext uri="{FF2B5EF4-FFF2-40B4-BE49-F238E27FC236}">
                <a16:creationId xmlns:a16="http://schemas.microsoft.com/office/drawing/2014/main" id="{35952E40-A556-A972-B2E1-6A3232D5AFE8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4" name="Rectangle: Rounded Corners 8">
            <a:extLst>
              <a:ext uri="{FF2B5EF4-FFF2-40B4-BE49-F238E27FC236}">
                <a16:creationId xmlns:a16="http://schemas.microsoft.com/office/drawing/2014/main" id="{951CC3AB-F449-3458-152F-0AAC4FBD2831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5" name="Rectangle: Rounded Corners 9">
            <a:extLst>
              <a:ext uri="{FF2B5EF4-FFF2-40B4-BE49-F238E27FC236}">
                <a16:creationId xmlns:a16="http://schemas.microsoft.com/office/drawing/2014/main" id="{46E7F32E-80CB-55B2-C547-4B8A67B768A9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6" name="Rectangle: Rounded Corners 10">
            <a:extLst>
              <a:ext uri="{FF2B5EF4-FFF2-40B4-BE49-F238E27FC236}">
                <a16:creationId xmlns:a16="http://schemas.microsoft.com/office/drawing/2014/main" id="{D3ABB2A1-264B-BE26-7E81-A947B6DDEA60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7" name="Rectangle: Rounded Corners 5">
            <a:extLst>
              <a:ext uri="{FF2B5EF4-FFF2-40B4-BE49-F238E27FC236}">
                <a16:creationId xmlns:a16="http://schemas.microsoft.com/office/drawing/2014/main" id="{115041C1-95A9-026B-FBB6-421C699304C4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13607</xdr:colOff>
      <xdr:row>4</xdr:row>
      <xdr:rowOff>27214</xdr:rowOff>
    </xdr:from>
    <xdr:to>
      <xdr:col>12</xdr:col>
      <xdr:colOff>155261</xdr:colOff>
      <xdr:row>24</xdr:row>
      <xdr:rowOff>201133</xdr:rowOff>
    </xdr:to>
    <xdr:grpSp>
      <xdr:nvGrpSpPr>
        <xdr:cNvPr id="578" name="그룹 23">
          <a:extLst>
            <a:ext uri="{FF2B5EF4-FFF2-40B4-BE49-F238E27FC236}">
              <a16:creationId xmlns:a16="http://schemas.microsoft.com/office/drawing/2014/main" id="{42FE2A67-DD2A-4D0F-9669-654C453A8A5A}"/>
            </a:ext>
          </a:extLst>
        </xdr:cNvPr>
        <xdr:cNvGrpSpPr/>
      </xdr:nvGrpSpPr>
      <xdr:grpSpPr>
        <a:xfrm>
          <a:off x="8787813" y="800420"/>
          <a:ext cx="141654" cy="4008012"/>
          <a:chOff x="1181554" y="3298479"/>
          <a:chExt cx="141654" cy="4544085"/>
        </a:xfrm>
      </xdr:grpSpPr>
      <xdr:sp macro="" textlink="">
        <xdr:nvSpPr>
          <xdr:cNvPr id="579" name="Rectangle: Rounded Corners 1">
            <a:extLst>
              <a:ext uri="{FF2B5EF4-FFF2-40B4-BE49-F238E27FC236}">
                <a16:creationId xmlns:a16="http://schemas.microsoft.com/office/drawing/2014/main" id="{840B3A66-4FB5-99A0-02C7-C868C9F9987D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0" name="Rectangle: Rounded Corners 2">
            <a:extLst>
              <a:ext uri="{FF2B5EF4-FFF2-40B4-BE49-F238E27FC236}">
                <a16:creationId xmlns:a16="http://schemas.microsoft.com/office/drawing/2014/main" id="{6BE8A2B8-0F55-83AD-3407-1085CE4BE464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1" name="Rectangle: Rounded Corners 3">
            <a:extLst>
              <a:ext uri="{FF2B5EF4-FFF2-40B4-BE49-F238E27FC236}">
                <a16:creationId xmlns:a16="http://schemas.microsoft.com/office/drawing/2014/main" id="{6A842E19-859D-CB74-59CD-AFC0DFFBA8E8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2" name="Rectangle: Rounded Corners 4">
            <a:extLst>
              <a:ext uri="{FF2B5EF4-FFF2-40B4-BE49-F238E27FC236}">
                <a16:creationId xmlns:a16="http://schemas.microsoft.com/office/drawing/2014/main" id="{F9B57F4B-1C5C-4A00-141F-5B0547C96D2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3" name="Rectangle: Rounded Corners 5">
            <a:extLst>
              <a:ext uri="{FF2B5EF4-FFF2-40B4-BE49-F238E27FC236}">
                <a16:creationId xmlns:a16="http://schemas.microsoft.com/office/drawing/2014/main" id="{35B24124-EA0D-446D-4535-328AD475C67B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4" name="Rectangle: Rounded Corners 6">
            <a:extLst>
              <a:ext uri="{FF2B5EF4-FFF2-40B4-BE49-F238E27FC236}">
                <a16:creationId xmlns:a16="http://schemas.microsoft.com/office/drawing/2014/main" id="{CE4FA763-0A23-65E9-5E1F-44F117486F14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5" name="Rectangle: Rounded Corners 7">
            <a:extLst>
              <a:ext uri="{FF2B5EF4-FFF2-40B4-BE49-F238E27FC236}">
                <a16:creationId xmlns:a16="http://schemas.microsoft.com/office/drawing/2014/main" id="{74D11EC9-C468-D393-A9A2-44C30A3BB391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6" name="Rectangle: Rounded Corners 8">
            <a:extLst>
              <a:ext uri="{FF2B5EF4-FFF2-40B4-BE49-F238E27FC236}">
                <a16:creationId xmlns:a16="http://schemas.microsoft.com/office/drawing/2014/main" id="{2511DF0E-49C8-A544-B8A2-46C965A55A72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7" name="Rectangle: Rounded Corners 9">
            <a:extLst>
              <a:ext uri="{FF2B5EF4-FFF2-40B4-BE49-F238E27FC236}">
                <a16:creationId xmlns:a16="http://schemas.microsoft.com/office/drawing/2014/main" id="{77AE6A76-BAA8-41C8-165D-DF3A3E6D58D7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8" name="Rectangle: Rounded Corners 10">
            <a:extLst>
              <a:ext uri="{FF2B5EF4-FFF2-40B4-BE49-F238E27FC236}">
                <a16:creationId xmlns:a16="http://schemas.microsoft.com/office/drawing/2014/main" id="{1E02B526-C6FA-5BCF-7816-A2D61FF11467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9" name="Rectangle: Rounded Corners 5">
            <a:extLst>
              <a:ext uri="{FF2B5EF4-FFF2-40B4-BE49-F238E27FC236}">
                <a16:creationId xmlns:a16="http://schemas.microsoft.com/office/drawing/2014/main" id="{474DD6E0-FF0C-2097-691C-F8E2A88118A4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503465</xdr:colOff>
      <xdr:row>4</xdr:row>
      <xdr:rowOff>27214</xdr:rowOff>
    </xdr:from>
    <xdr:to>
      <xdr:col>14</xdr:col>
      <xdr:colOff>645119</xdr:colOff>
      <xdr:row>24</xdr:row>
      <xdr:rowOff>201133</xdr:rowOff>
    </xdr:to>
    <xdr:grpSp>
      <xdr:nvGrpSpPr>
        <xdr:cNvPr id="590" name="그룹 23">
          <a:extLst>
            <a:ext uri="{FF2B5EF4-FFF2-40B4-BE49-F238E27FC236}">
              <a16:creationId xmlns:a16="http://schemas.microsoft.com/office/drawing/2014/main" id="{E88ECD7B-C0BE-476F-807B-42FE9993C28E}"/>
            </a:ext>
          </a:extLst>
        </xdr:cNvPr>
        <xdr:cNvGrpSpPr/>
      </xdr:nvGrpSpPr>
      <xdr:grpSpPr>
        <a:xfrm>
          <a:off x="10599965" y="800420"/>
          <a:ext cx="141654" cy="4008012"/>
          <a:chOff x="1181554" y="3298479"/>
          <a:chExt cx="141654" cy="4544085"/>
        </a:xfrm>
      </xdr:grpSpPr>
      <xdr:sp macro="" textlink="">
        <xdr:nvSpPr>
          <xdr:cNvPr id="591" name="Rectangle: Rounded Corners 1">
            <a:extLst>
              <a:ext uri="{FF2B5EF4-FFF2-40B4-BE49-F238E27FC236}">
                <a16:creationId xmlns:a16="http://schemas.microsoft.com/office/drawing/2014/main" id="{BA8319B6-0494-3772-6A80-59E37836AA32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2" name="Rectangle: Rounded Corners 2">
            <a:extLst>
              <a:ext uri="{FF2B5EF4-FFF2-40B4-BE49-F238E27FC236}">
                <a16:creationId xmlns:a16="http://schemas.microsoft.com/office/drawing/2014/main" id="{88355E21-D80D-6494-CC92-93C9BAD0FBF9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3" name="Rectangle: Rounded Corners 3">
            <a:extLst>
              <a:ext uri="{FF2B5EF4-FFF2-40B4-BE49-F238E27FC236}">
                <a16:creationId xmlns:a16="http://schemas.microsoft.com/office/drawing/2014/main" id="{3420E833-94BB-202D-BB6B-CD6CC9F13046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4" name="Rectangle: Rounded Corners 4">
            <a:extLst>
              <a:ext uri="{FF2B5EF4-FFF2-40B4-BE49-F238E27FC236}">
                <a16:creationId xmlns:a16="http://schemas.microsoft.com/office/drawing/2014/main" id="{D7DC4174-1DFF-473B-A6B5-14F93BE2C78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5" name="Rectangle: Rounded Corners 5">
            <a:extLst>
              <a:ext uri="{FF2B5EF4-FFF2-40B4-BE49-F238E27FC236}">
                <a16:creationId xmlns:a16="http://schemas.microsoft.com/office/drawing/2014/main" id="{0F3C99E0-9C0C-28CF-FA7B-4F43BFE0AE12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6" name="Rectangle: Rounded Corners 6">
            <a:extLst>
              <a:ext uri="{FF2B5EF4-FFF2-40B4-BE49-F238E27FC236}">
                <a16:creationId xmlns:a16="http://schemas.microsoft.com/office/drawing/2014/main" id="{22FADD45-24D4-7946-C1D2-473E7EF2DF5E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7" name="Rectangle: Rounded Corners 7">
            <a:extLst>
              <a:ext uri="{FF2B5EF4-FFF2-40B4-BE49-F238E27FC236}">
                <a16:creationId xmlns:a16="http://schemas.microsoft.com/office/drawing/2014/main" id="{55B7F430-13B1-170B-B47A-27E4EBFB6CCD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8" name="Rectangle: Rounded Corners 8">
            <a:extLst>
              <a:ext uri="{FF2B5EF4-FFF2-40B4-BE49-F238E27FC236}">
                <a16:creationId xmlns:a16="http://schemas.microsoft.com/office/drawing/2014/main" id="{68061EA4-417F-49BF-5858-D0DA8A0E924A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9" name="Rectangle: Rounded Corners 9">
            <a:extLst>
              <a:ext uri="{FF2B5EF4-FFF2-40B4-BE49-F238E27FC236}">
                <a16:creationId xmlns:a16="http://schemas.microsoft.com/office/drawing/2014/main" id="{008BAC91-5A09-5813-DAA3-7BD51AC04760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0" name="Rectangle: Rounded Corners 10">
            <a:extLst>
              <a:ext uri="{FF2B5EF4-FFF2-40B4-BE49-F238E27FC236}">
                <a16:creationId xmlns:a16="http://schemas.microsoft.com/office/drawing/2014/main" id="{31452BF4-FB30-E480-208C-699E38714142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1" name="Rectangle: Rounded Corners 5">
            <a:extLst>
              <a:ext uri="{FF2B5EF4-FFF2-40B4-BE49-F238E27FC236}">
                <a16:creationId xmlns:a16="http://schemas.microsoft.com/office/drawing/2014/main" id="{943D518C-923E-170E-6591-4583CF4BE19C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13608</xdr:colOff>
      <xdr:row>4</xdr:row>
      <xdr:rowOff>27214</xdr:rowOff>
    </xdr:from>
    <xdr:to>
      <xdr:col>19</xdr:col>
      <xdr:colOff>155262</xdr:colOff>
      <xdr:row>24</xdr:row>
      <xdr:rowOff>201133</xdr:rowOff>
    </xdr:to>
    <xdr:grpSp>
      <xdr:nvGrpSpPr>
        <xdr:cNvPr id="602" name="그룹 23">
          <a:extLst>
            <a:ext uri="{FF2B5EF4-FFF2-40B4-BE49-F238E27FC236}">
              <a16:creationId xmlns:a16="http://schemas.microsoft.com/office/drawing/2014/main" id="{41A67F69-A0B3-425F-A438-9A6B48E4ACC9}"/>
            </a:ext>
          </a:extLst>
        </xdr:cNvPr>
        <xdr:cNvGrpSpPr/>
      </xdr:nvGrpSpPr>
      <xdr:grpSpPr>
        <a:xfrm>
          <a:off x="13707196" y="800420"/>
          <a:ext cx="141654" cy="4008012"/>
          <a:chOff x="1181554" y="3298479"/>
          <a:chExt cx="141654" cy="4544085"/>
        </a:xfrm>
      </xdr:grpSpPr>
      <xdr:sp macro="" textlink="">
        <xdr:nvSpPr>
          <xdr:cNvPr id="603" name="Rectangle: Rounded Corners 1">
            <a:extLst>
              <a:ext uri="{FF2B5EF4-FFF2-40B4-BE49-F238E27FC236}">
                <a16:creationId xmlns:a16="http://schemas.microsoft.com/office/drawing/2014/main" id="{BA7B603F-E6B0-C55D-5AA9-B696CC743493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4" name="Rectangle: Rounded Corners 2">
            <a:extLst>
              <a:ext uri="{FF2B5EF4-FFF2-40B4-BE49-F238E27FC236}">
                <a16:creationId xmlns:a16="http://schemas.microsoft.com/office/drawing/2014/main" id="{6BA844F8-0561-BBC8-55DD-E30623F6CDBA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5" name="Rectangle: Rounded Corners 3">
            <a:extLst>
              <a:ext uri="{FF2B5EF4-FFF2-40B4-BE49-F238E27FC236}">
                <a16:creationId xmlns:a16="http://schemas.microsoft.com/office/drawing/2014/main" id="{30638BC3-A5D3-55E1-4066-DF222C19D16D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6" name="Rectangle: Rounded Corners 4">
            <a:extLst>
              <a:ext uri="{FF2B5EF4-FFF2-40B4-BE49-F238E27FC236}">
                <a16:creationId xmlns:a16="http://schemas.microsoft.com/office/drawing/2014/main" id="{EB43DC27-0C3E-0642-1769-6EC16B00ECB3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7" name="Rectangle: Rounded Corners 5">
            <a:extLst>
              <a:ext uri="{FF2B5EF4-FFF2-40B4-BE49-F238E27FC236}">
                <a16:creationId xmlns:a16="http://schemas.microsoft.com/office/drawing/2014/main" id="{F6969DEE-2218-A1F4-0E4B-BC5CAA345EC5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8" name="Rectangle: Rounded Corners 6">
            <a:extLst>
              <a:ext uri="{FF2B5EF4-FFF2-40B4-BE49-F238E27FC236}">
                <a16:creationId xmlns:a16="http://schemas.microsoft.com/office/drawing/2014/main" id="{8FBE3C03-F2A9-8A26-6239-E79736EAEC85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9" name="Rectangle: Rounded Corners 7">
            <a:extLst>
              <a:ext uri="{FF2B5EF4-FFF2-40B4-BE49-F238E27FC236}">
                <a16:creationId xmlns:a16="http://schemas.microsoft.com/office/drawing/2014/main" id="{54B99FC6-F20A-2ED4-B7D3-E86F62EA6949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0" name="Rectangle: Rounded Corners 8">
            <a:extLst>
              <a:ext uri="{FF2B5EF4-FFF2-40B4-BE49-F238E27FC236}">
                <a16:creationId xmlns:a16="http://schemas.microsoft.com/office/drawing/2014/main" id="{8F813DBD-DAD0-7E03-3255-712C9B6C7615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1" name="Rectangle: Rounded Corners 9">
            <a:extLst>
              <a:ext uri="{FF2B5EF4-FFF2-40B4-BE49-F238E27FC236}">
                <a16:creationId xmlns:a16="http://schemas.microsoft.com/office/drawing/2014/main" id="{AE94DB0C-DEE9-0C38-A38F-98AD5D0697C7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2" name="Rectangle: Rounded Corners 10">
            <a:extLst>
              <a:ext uri="{FF2B5EF4-FFF2-40B4-BE49-F238E27FC236}">
                <a16:creationId xmlns:a16="http://schemas.microsoft.com/office/drawing/2014/main" id="{4B116187-650F-76AE-9812-9901FED27153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3" name="Rectangle: Rounded Corners 5">
            <a:extLst>
              <a:ext uri="{FF2B5EF4-FFF2-40B4-BE49-F238E27FC236}">
                <a16:creationId xmlns:a16="http://schemas.microsoft.com/office/drawing/2014/main" id="{2D9D7298-EB2D-AAAE-7CD8-6EEC5BFFD586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503466</xdr:colOff>
      <xdr:row>4</xdr:row>
      <xdr:rowOff>27214</xdr:rowOff>
    </xdr:from>
    <xdr:to>
      <xdr:col>21</xdr:col>
      <xdr:colOff>645120</xdr:colOff>
      <xdr:row>24</xdr:row>
      <xdr:rowOff>201133</xdr:rowOff>
    </xdr:to>
    <xdr:grpSp>
      <xdr:nvGrpSpPr>
        <xdr:cNvPr id="614" name="그룹 23">
          <a:extLst>
            <a:ext uri="{FF2B5EF4-FFF2-40B4-BE49-F238E27FC236}">
              <a16:creationId xmlns:a16="http://schemas.microsoft.com/office/drawing/2014/main" id="{3B28BAD3-2156-497D-8609-E527A71897A8}"/>
            </a:ext>
          </a:extLst>
        </xdr:cNvPr>
        <xdr:cNvGrpSpPr/>
      </xdr:nvGrpSpPr>
      <xdr:grpSpPr>
        <a:xfrm>
          <a:off x="15519348" y="800420"/>
          <a:ext cx="141654" cy="4008012"/>
          <a:chOff x="1181554" y="3298479"/>
          <a:chExt cx="141654" cy="4544085"/>
        </a:xfrm>
      </xdr:grpSpPr>
      <xdr:sp macro="" textlink="">
        <xdr:nvSpPr>
          <xdr:cNvPr id="615" name="Rectangle: Rounded Corners 1">
            <a:extLst>
              <a:ext uri="{FF2B5EF4-FFF2-40B4-BE49-F238E27FC236}">
                <a16:creationId xmlns:a16="http://schemas.microsoft.com/office/drawing/2014/main" id="{E05E56AC-0290-ADE2-2829-9DD956E108B3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6" name="Rectangle: Rounded Corners 2">
            <a:extLst>
              <a:ext uri="{FF2B5EF4-FFF2-40B4-BE49-F238E27FC236}">
                <a16:creationId xmlns:a16="http://schemas.microsoft.com/office/drawing/2014/main" id="{53FA8497-BFD2-4228-66ED-3C6465903373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7" name="Rectangle: Rounded Corners 3">
            <a:extLst>
              <a:ext uri="{FF2B5EF4-FFF2-40B4-BE49-F238E27FC236}">
                <a16:creationId xmlns:a16="http://schemas.microsoft.com/office/drawing/2014/main" id="{C43675CE-5DE5-AD29-E51F-2E2C02B301E6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8" name="Rectangle: Rounded Corners 4">
            <a:extLst>
              <a:ext uri="{FF2B5EF4-FFF2-40B4-BE49-F238E27FC236}">
                <a16:creationId xmlns:a16="http://schemas.microsoft.com/office/drawing/2014/main" id="{429E929D-36B0-611B-AB91-ED53BCB9A256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9" name="Rectangle: Rounded Corners 5">
            <a:extLst>
              <a:ext uri="{FF2B5EF4-FFF2-40B4-BE49-F238E27FC236}">
                <a16:creationId xmlns:a16="http://schemas.microsoft.com/office/drawing/2014/main" id="{663F9CB3-2765-6D57-0621-5066CF0F2880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0" name="Rectangle: Rounded Corners 6">
            <a:extLst>
              <a:ext uri="{FF2B5EF4-FFF2-40B4-BE49-F238E27FC236}">
                <a16:creationId xmlns:a16="http://schemas.microsoft.com/office/drawing/2014/main" id="{5756B230-CC7C-2F6D-27D9-3693CB4A960C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1" name="Rectangle: Rounded Corners 7">
            <a:extLst>
              <a:ext uri="{FF2B5EF4-FFF2-40B4-BE49-F238E27FC236}">
                <a16:creationId xmlns:a16="http://schemas.microsoft.com/office/drawing/2014/main" id="{8AD3ABCA-B3E2-7128-D4EA-3D5CAEC0E41F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2" name="Rectangle: Rounded Corners 8">
            <a:extLst>
              <a:ext uri="{FF2B5EF4-FFF2-40B4-BE49-F238E27FC236}">
                <a16:creationId xmlns:a16="http://schemas.microsoft.com/office/drawing/2014/main" id="{1F21CA24-DAE0-C2AC-359C-49EBB1D316FC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3" name="Rectangle: Rounded Corners 9">
            <a:extLst>
              <a:ext uri="{FF2B5EF4-FFF2-40B4-BE49-F238E27FC236}">
                <a16:creationId xmlns:a16="http://schemas.microsoft.com/office/drawing/2014/main" id="{3ED133C9-F12C-F364-3B0C-420209A29B97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4" name="Rectangle: Rounded Corners 10">
            <a:extLst>
              <a:ext uri="{FF2B5EF4-FFF2-40B4-BE49-F238E27FC236}">
                <a16:creationId xmlns:a16="http://schemas.microsoft.com/office/drawing/2014/main" id="{AA1BB78F-DDE7-5FA0-3C75-07E075DD51D4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5" name="Rectangle: Rounded Corners 5">
            <a:extLst>
              <a:ext uri="{FF2B5EF4-FFF2-40B4-BE49-F238E27FC236}">
                <a16:creationId xmlns:a16="http://schemas.microsoft.com/office/drawing/2014/main" id="{B098898E-2505-6B79-0116-3E6301EC064D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13608</xdr:colOff>
      <xdr:row>4</xdr:row>
      <xdr:rowOff>27214</xdr:rowOff>
    </xdr:from>
    <xdr:to>
      <xdr:col>26</xdr:col>
      <xdr:colOff>155262</xdr:colOff>
      <xdr:row>24</xdr:row>
      <xdr:rowOff>201133</xdr:rowOff>
    </xdr:to>
    <xdr:grpSp>
      <xdr:nvGrpSpPr>
        <xdr:cNvPr id="626" name="그룹 23">
          <a:extLst>
            <a:ext uri="{FF2B5EF4-FFF2-40B4-BE49-F238E27FC236}">
              <a16:creationId xmlns:a16="http://schemas.microsoft.com/office/drawing/2014/main" id="{6222B9CD-0F05-4180-9877-9C5AB5F1CE75}"/>
            </a:ext>
          </a:extLst>
        </xdr:cNvPr>
        <xdr:cNvGrpSpPr/>
      </xdr:nvGrpSpPr>
      <xdr:grpSpPr>
        <a:xfrm>
          <a:off x="18626579" y="800420"/>
          <a:ext cx="141654" cy="4008012"/>
          <a:chOff x="1181554" y="3298479"/>
          <a:chExt cx="141654" cy="4544085"/>
        </a:xfrm>
      </xdr:grpSpPr>
      <xdr:sp macro="" textlink="">
        <xdr:nvSpPr>
          <xdr:cNvPr id="627" name="Rectangle: Rounded Corners 1">
            <a:extLst>
              <a:ext uri="{FF2B5EF4-FFF2-40B4-BE49-F238E27FC236}">
                <a16:creationId xmlns:a16="http://schemas.microsoft.com/office/drawing/2014/main" id="{7EED45C4-4211-9C5A-C378-F73684E232FA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8" name="Rectangle: Rounded Corners 2">
            <a:extLst>
              <a:ext uri="{FF2B5EF4-FFF2-40B4-BE49-F238E27FC236}">
                <a16:creationId xmlns:a16="http://schemas.microsoft.com/office/drawing/2014/main" id="{0E505828-FC15-0E04-CA9E-4127D5EC0D8D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9" name="Rectangle: Rounded Corners 3">
            <a:extLst>
              <a:ext uri="{FF2B5EF4-FFF2-40B4-BE49-F238E27FC236}">
                <a16:creationId xmlns:a16="http://schemas.microsoft.com/office/drawing/2014/main" id="{D52430B7-BE04-4FD4-ED5B-45BCBEF31605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0" name="Rectangle: Rounded Corners 4">
            <a:extLst>
              <a:ext uri="{FF2B5EF4-FFF2-40B4-BE49-F238E27FC236}">
                <a16:creationId xmlns:a16="http://schemas.microsoft.com/office/drawing/2014/main" id="{4474F3BB-0407-4ED4-2D2A-0BBB8E58D79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1" name="Rectangle: Rounded Corners 5">
            <a:extLst>
              <a:ext uri="{FF2B5EF4-FFF2-40B4-BE49-F238E27FC236}">
                <a16:creationId xmlns:a16="http://schemas.microsoft.com/office/drawing/2014/main" id="{8284BF95-2340-DE36-01BB-9A8DD5A7C4B3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2" name="Rectangle: Rounded Corners 6">
            <a:extLst>
              <a:ext uri="{FF2B5EF4-FFF2-40B4-BE49-F238E27FC236}">
                <a16:creationId xmlns:a16="http://schemas.microsoft.com/office/drawing/2014/main" id="{AAD4ED99-DCFB-9519-DC0E-E5036EAD8332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3" name="Rectangle: Rounded Corners 7">
            <a:extLst>
              <a:ext uri="{FF2B5EF4-FFF2-40B4-BE49-F238E27FC236}">
                <a16:creationId xmlns:a16="http://schemas.microsoft.com/office/drawing/2014/main" id="{C280BEAE-0898-5E4D-F523-F96250D09218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4" name="Rectangle: Rounded Corners 8">
            <a:extLst>
              <a:ext uri="{FF2B5EF4-FFF2-40B4-BE49-F238E27FC236}">
                <a16:creationId xmlns:a16="http://schemas.microsoft.com/office/drawing/2014/main" id="{39521E0A-F861-F890-A162-ECE12049026D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5" name="Rectangle: Rounded Corners 9">
            <a:extLst>
              <a:ext uri="{FF2B5EF4-FFF2-40B4-BE49-F238E27FC236}">
                <a16:creationId xmlns:a16="http://schemas.microsoft.com/office/drawing/2014/main" id="{4640F0D6-F1A6-544C-0C8D-6FD5A3FA1F07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6" name="Rectangle: Rounded Corners 10">
            <a:extLst>
              <a:ext uri="{FF2B5EF4-FFF2-40B4-BE49-F238E27FC236}">
                <a16:creationId xmlns:a16="http://schemas.microsoft.com/office/drawing/2014/main" id="{1A2260DE-E91F-B3AB-9438-1E0A2338D442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7" name="Rectangle: Rounded Corners 5">
            <a:extLst>
              <a:ext uri="{FF2B5EF4-FFF2-40B4-BE49-F238E27FC236}">
                <a16:creationId xmlns:a16="http://schemas.microsoft.com/office/drawing/2014/main" id="{7A11009E-027A-0662-6A3B-646645DB7FBF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514351</xdr:colOff>
      <xdr:row>4</xdr:row>
      <xdr:rowOff>27214</xdr:rowOff>
    </xdr:from>
    <xdr:to>
      <xdr:col>28</xdr:col>
      <xdr:colOff>656005</xdr:colOff>
      <xdr:row>24</xdr:row>
      <xdr:rowOff>201133</xdr:rowOff>
    </xdr:to>
    <xdr:grpSp>
      <xdr:nvGrpSpPr>
        <xdr:cNvPr id="638" name="그룹 23">
          <a:extLst>
            <a:ext uri="{FF2B5EF4-FFF2-40B4-BE49-F238E27FC236}">
              <a16:creationId xmlns:a16="http://schemas.microsoft.com/office/drawing/2014/main" id="{665F7072-8E06-442D-BDC0-B79AEBA8FC21}"/>
            </a:ext>
          </a:extLst>
        </xdr:cNvPr>
        <xdr:cNvGrpSpPr/>
      </xdr:nvGrpSpPr>
      <xdr:grpSpPr>
        <a:xfrm>
          <a:off x="20449616" y="800420"/>
          <a:ext cx="141654" cy="4008012"/>
          <a:chOff x="1181554" y="3298479"/>
          <a:chExt cx="141654" cy="4544085"/>
        </a:xfrm>
      </xdr:grpSpPr>
      <xdr:sp macro="" textlink="">
        <xdr:nvSpPr>
          <xdr:cNvPr id="639" name="Rectangle: Rounded Corners 1">
            <a:extLst>
              <a:ext uri="{FF2B5EF4-FFF2-40B4-BE49-F238E27FC236}">
                <a16:creationId xmlns:a16="http://schemas.microsoft.com/office/drawing/2014/main" id="{FCB8ABE5-32B4-2289-D2A0-FAC51BA9E627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0" name="Rectangle: Rounded Corners 2">
            <a:extLst>
              <a:ext uri="{FF2B5EF4-FFF2-40B4-BE49-F238E27FC236}">
                <a16:creationId xmlns:a16="http://schemas.microsoft.com/office/drawing/2014/main" id="{FCBE24EC-AC4E-D98F-3909-35A8FE248CD5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1" name="Rectangle: Rounded Corners 3">
            <a:extLst>
              <a:ext uri="{FF2B5EF4-FFF2-40B4-BE49-F238E27FC236}">
                <a16:creationId xmlns:a16="http://schemas.microsoft.com/office/drawing/2014/main" id="{D38BBA61-5FE6-3815-25D0-4DDA072D69F8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2" name="Rectangle: Rounded Corners 4">
            <a:extLst>
              <a:ext uri="{FF2B5EF4-FFF2-40B4-BE49-F238E27FC236}">
                <a16:creationId xmlns:a16="http://schemas.microsoft.com/office/drawing/2014/main" id="{BF2277F6-3D37-7256-F406-96FC53B22C11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3" name="Rectangle: Rounded Corners 5">
            <a:extLst>
              <a:ext uri="{FF2B5EF4-FFF2-40B4-BE49-F238E27FC236}">
                <a16:creationId xmlns:a16="http://schemas.microsoft.com/office/drawing/2014/main" id="{3FB2B152-04DD-AE0E-4825-6BEA9C7566F2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4" name="Rectangle: Rounded Corners 6">
            <a:extLst>
              <a:ext uri="{FF2B5EF4-FFF2-40B4-BE49-F238E27FC236}">
                <a16:creationId xmlns:a16="http://schemas.microsoft.com/office/drawing/2014/main" id="{F7DE7A43-EA58-E8A0-8389-3277FFECF1B3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5" name="Rectangle: Rounded Corners 7">
            <a:extLst>
              <a:ext uri="{FF2B5EF4-FFF2-40B4-BE49-F238E27FC236}">
                <a16:creationId xmlns:a16="http://schemas.microsoft.com/office/drawing/2014/main" id="{F3D8F461-943F-7DF5-FB3C-DF0260E3CB82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6" name="Rectangle: Rounded Corners 8">
            <a:extLst>
              <a:ext uri="{FF2B5EF4-FFF2-40B4-BE49-F238E27FC236}">
                <a16:creationId xmlns:a16="http://schemas.microsoft.com/office/drawing/2014/main" id="{FED1F0CC-32AC-A297-3053-2FD6D02F3530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7" name="Rectangle: Rounded Corners 9">
            <a:extLst>
              <a:ext uri="{FF2B5EF4-FFF2-40B4-BE49-F238E27FC236}">
                <a16:creationId xmlns:a16="http://schemas.microsoft.com/office/drawing/2014/main" id="{0ADF559E-F71D-5772-861E-9AD08831498C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8" name="Rectangle: Rounded Corners 10">
            <a:extLst>
              <a:ext uri="{FF2B5EF4-FFF2-40B4-BE49-F238E27FC236}">
                <a16:creationId xmlns:a16="http://schemas.microsoft.com/office/drawing/2014/main" id="{CB4CB0E6-30AC-9CAB-04B0-AECFE3F38120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9" name="Rectangle: Rounded Corners 5">
            <a:extLst>
              <a:ext uri="{FF2B5EF4-FFF2-40B4-BE49-F238E27FC236}">
                <a16:creationId xmlns:a16="http://schemas.microsoft.com/office/drawing/2014/main" id="{CFDAADDE-8314-4502-5E36-0367AC4942ED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24494</xdr:colOff>
      <xdr:row>4</xdr:row>
      <xdr:rowOff>27214</xdr:rowOff>
    </xdr:from>
    <xdr:to>
      <xdr:col>33</xdr:col>
      <xdr:colOff>166148</xdr:colOff>
      <xdr:row>24</xdr:row>
      <xdr:rowOff>201133</xdr:rowOff>
    </xdr:to>
    <xdr:grpSp>
      <xdr:nvGrpSpPr>
        <xdr:cNvPr id="650" name="그룹 23">
          <a:extLst>
            <a:ext uri="{FF2B5EF4-FFF2-40B4-BE49-F238E27FC236}">
              <a16:creationId xmlns:a16="http://schemas.microsoft.com/office/drawing/2014/main" id="{C3188480-99DB-424E-BD76-1415F13C2E3F}"/>
            </a:ext>
          </a:extLst>
        </xdr:cNvPr>
        <xdr:cNvGrpSpPr/>
      </xdr:nvGrpSpPr>
      <xdr:grpSpPr>
        <a:xfrm>
          <a:off x="23556847" y="800420"/>
          <a:ext cx="141654" cy="4008012"/>
          <a:chOff x="1181554" y="3298479"/>
          <a:chExt cx="141654" cy="4544085"/>
        </a:xfrm>
      </xdr:grpSpPr>
      <xdr:sp macro="" textlink="">
        <xdr:nvSpPr>
          <xdr:cNvPr id="651" name="Rectangle: Rounded Corners 1">
            <a:extLst>
              <a:ext uri="{FF2B5EF4-FFF2-40B4-BE49-F238E27FC236}">
                <a16:creationId xmlns:a16="http://schemas.microsoft.com/office/drawing/2014/main" id="{CEE5268E-11D9-072F-8933-C445AE41B5D6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2" name="Rectangle: Rounded Corners 2">
            <a:extLst>
              <a:ext uri="{FF2B5EF4-FFF2-40B4-BE49-F238E27FC236}">
                <a16:creationId xmlns:a16="http://schemas.microsoft.com/office/drawing/2014/main" id="{D1E27E01-D83B-7D65-9BBC-AA07CA8BA654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3" name="Rectangle: Rounded Corners 3">
            <a:extLst>
              <a:ext uri="{FF2B5EF4-FFF2-40B4-BE49-F238E27FC236}">
                <a16:creationId xmlns:a16="http://schemas.microsoft.com/office/drawing/2014/main" id="{08E273A2-DABC-3279-6AD9-E3C39DC89A73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4" name="Rectangle: Rounded Corners 4">
            <a:extLst>
              <a:ext uri="{FF2B5EF4-FFF2-40B4-BE49-F238E27FC236}">
                <a16:creationId xmlns:a16="http://schemas.microsoft.com/office/drawing/2014/main" id="{35235EE4-4739-CD9A-823B-50DC0731DD87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5" name="Rectangle: Rounded Corners 5">
            <a:extLst>
              <a:ext uri="{FF2B5EF4-FFF2-40B4-BE49-F238E27FC236}">
                <a16:creationId xmlns:a16="http://schemas.microsoft.com/office/drawing/2014/main" id="{55115A79-C357-4BC9-8A4E-8E592CC087F1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6" name="Rectangle: Rounded Corners 6">
            <a:extLst>
              <a:ext uri="{FF2B5EF4-FFF2-40B4-BE49-F238E27FC236}">
                <a16:creationId xmlns:a16="http://schemas.microsoft.com/office/drawing/2014/main" id="{59762495-6AB7-C622-2E49-D6EE622173DE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7" name="Rectangle: Rounded Corners 7">
            <a:extLst>
              <a:ext uri="{FF2B5EF4-FFF2-40B4-BE49-F238E27FC236}">
                <a16:creationId xmlns:a16="http://schemas.microsoft.com/office/drawing/2014/main" id="{6E64540D-5D11-4480-8563-06B2ABF57995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8" name="Rectangle: Rounded Corners 8">
            <a:extLst>
              <a:ext uri="{FF2B5EF4-FFF2-40B4-BE49-F238E27FC236}">
                <a16:creationId xmlns:a16="http://schemas.microsoft.com/office/drawing/2014/main" id="{DAD31FBA-55B8-8F77-39B5-07ACBC8E8511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9" name="Rectangle: Rounded Corners 9">
            <a:extLst>
              <a:ext uri="{FF2B5EF4-FFF2-40B4-BE49-F238E27FC236}">
                <a16:creationId xmlns:a16="http://schemas.microsoft.com/office/drawing/2014/main" id="{BBC0E06B-C00B-DC4E-DB2F-E212FF2C9EB2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0" name="Rectangle: Rounded Corners 10">
            <a:extLst>
              <a:ext uri="{FF2B5EF4-FFF2-40B4-BE49-F238E27FC236}">
                <a16:creationId xmlns:a16="http://schemas.microsoft.com/office/drawing/2014/main" id="{4BD37CEE-04C4-1F2E-E480-F4542943D07D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1" name="Rectangle: Rounded Corners 5">
            <a:extLst>
              <a:ext uri="{FF2B5EF4-FFF2-40B4-BE49-F238E27FC236}">
                <a16:creationId xmlns:a16="http://schemas.microsoft.com/office/drawing/2014/main" id="{8AFEBD92-5977-AA17-0EFF-0471B49B6FB0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514351</xdr:colOff>
      <xdr:row>4</xdr:row>
      <xdr:rowOff>27213</xdr:rowOff>
    </xdr:from>
    <xdr:to>
      <xdr:col>7</xdr:col>
      <xdr:colOff>657587</xdr:colOff>
      <xdr:row>24</xdr:row>
      <xdr:rowOff>183003</xdr:rowOff>
    </xdr:to>
    <xdr:grpSp>
      <xdr:nvGrpSpPr>
        <xdr:cNvPr id="662" name="그룹 24">
          <a:extLst>
            <a:ext uri="{FF2B5EF4-FFF2-40B4-BE49-F238E27FC236}">
              <a16:creationId xmlns:a16="http://schemas.microsoft.com/office/drawing/2014/main" id="{D44B1D66-4558-430F-B65A-354C72D55AB0}"/>
            </a:ext>
          </a:extLst>
        </xdr:cNvPr>
        <xdr:cNvGrpSpPr>
          <a:grpSpLocks noChangeAspect="1"/>
        </xdr:cNvGrpSpPr>
      </xdr:nvGrpSpPr>
      <xdr:grpSpPr>
        <a:xfrm>
          <a:off x="5568204" y="800419"/>
          <a:ext cx="143236" cy="3999408"/>
          <a:chOff x="1181551" y="3090947"/>
          <a:chExt cx="141657" cy="4525424"/>
        </a:xfrm>
      </xdr:grpSpPr>
      <xdr:sp macro="" textlink="">
        <xdr:nvSpPr>
          <xdr:cNvPr id="663" name="Rectangle: Rounded Corners 1">
            <a:extLst>
              <a:ext uri="{FF2B5EF4-FFF2-40B4-BE49-F238E27FC236}">
                <a16:creationId xmlns:a16="http://schemas.microsoft.com/office/drawing/2014/main" id="{E114DFDE-B9A1-C7BA-7394-766C7117DAE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4" name="Rectangle: Rounded Corners 2">
            <a:extLst>
              <a:ext uri="{FF2B5EF4-FFF2-40B4-BE49-F238E27FC236}">
                <a16:creationId xmlns:a16="http://schemas.microsoft.com/office/drawing/2014/main" id="{A24A10A6-6985-741D-4532-4B53773230C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5" name="Rectangle: Rounded Corners 3">
            <a:extLst>
              <a:ext uri="{FF2B5EF4-FFF2-40B4-BE49-F238E27FC236}">
                <a16:creationId xmlns:a16="http://schemas.microsoft.com/office/drawing/2014/main" id="{DA6B6FC4-A8B1-5880-E796-801DB3567B8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6" name="Rectangle: Rounded Corners 4">
            <a:extLst>
              <a:ext uri="{FF2B5EF4-FFF2-40B4-BE49-F238E27FC236}">
                <a16:creationId xmlns:a16="http://schemas.microsoft.com/office/drawing/2014/main" id="{ECE4B77D-089C-AB07-CCC5-6ADFA3173EDC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7" name="Rectangle: Rounded Corners 5">
            <a:extLst>
              <a:ext uri="{FF2B5EF4-FFF2-40B4-BE49-F238E27FC236}">
                <a16:creationId xmlns:a16="http://schemas.microsoft.com/office/drawing/2014/main" id="{427C6680-5378-5698-8ADA-A83C510D1B6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8" name="Rectangle: Rounded Corners 6">
            <a:extLst>
              <a:ext uri="{FF2B5EF4-FFF2-40B4-BE49-F238E27FC236}">
                <a16:creationId xmlns:a16="http://schemas.microsoft.com/office/drawing/2014/main" id="{6DBE9C62-0E58-5509-7286-944227C27AF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9" name="Rectangle: Rounded Corners 7">
            <a:extLst>
              <a:ext uri="{FF2B5EF4-FFF2-40B4-BE49-F238E27FC236}">
                <a16:creationId xmlns:a16="http://schemas.microsoft.com/office/drawing/2014/main" id="{9C024E7A-675C-E5ED-EC2C-198CD758834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0" name="Rectangle: Rounded Corners 8">
            <a:extLst>
              <a:ext uri="{FF2B5EF4-FFF2-40B4-BE49-F238E27FC236}">
                <a16:creationId xmlns:a16="http://schemas.microsoft.com/office/drawing/2014/main" id="{CF651FD5-EEFC-C690-BF1B-621EA123C27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1" name="Rectangle: Rounded Corners 9">
            <a:extLst>
              <a:ext uri="{FF2B5EF4-FFF2-40B4-BE49-F238E27FC236}">
                <a16:creationId xmlns:a16="http://schemas.microsoft.com/office/drawing/2014/main" id="{C9655FB4-184A-D72D-E5A0-FC24F476FA7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2" name="Rectangle: Rounded Corners 10">
            <a:extLst>
              <a:ext uri="{FF2B5EF4-FFF2-40B4-BE49-F238E27FC236}">
                <a16:creationId xmlns:a16="http://schemas.microsoft.com/office/drawing/2014/main" id="{600E0D1F-B7EE-0783-631E-6E0F49F8679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3" name="Rectangle: Rounded Corners 5">
            <a:extLst>
              <a:ext uri="{FF2B5EF4-FFF2-40B4-BE49-F238E27FC236}">
                <a16:creationId xmlns:a16="http://schemas.microsoft.com/office/drawing/2014/main" id="{5CBD5F28-F00E-D00A-DA14-84F1722014DE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514351</xdr:colOff>
      <xdr:row>4</xdr:row>
      <xdr:rowOff>27213</xdr:rowOff>
    </xdr:from>
    <xdr:to>
      <xdr:col>14</xdr:col>
      <xdr:colOff>657587</xdr:colOff>
      <xdr:row>24</xdr:row>
      <xdr:rowOff>183003</xdr:rowOff>
    </xdr:to>
    <xdr:grpSp>
      <xdr:nvGrpSpPr>
        <xdr:cNvPr id="674" name="그룹 24">
          <a:extLst>
            <a:ext uri="{FF2B5EF4-FFF2-40B4-BE49-F238E27FC236}">
              <a16:creationId xmlns:a16="http://schemas.microsoft.com/office/drawing/2014/main" id="{37BDC8CF-BDA9-4874-83FC-6728801AD133}"/>
            </a:ext>
          </a:extLst>
        </xdr:cNvPr>
        <xdr:cNvGrpSpPr>
          <a:grpSpLocks noChangeAspect="1"/>
        </xdr:cNvGrpSpPr>
      </xdr:nvGrpSpPr>
      <xdr:grpSpPr>
        <a:xfrm>
          <a:off x="10610851" y="800419"/>
          <a:ext cx="143236" cy="3999408"/>
          <a:chOff x="1181551" y="3090947"/>
          <a:chExt cx="141657" cy="4525424"/>
        </a:xfrm>
      </xdr:grpSpPr>
      <xdr:sp macro="" textlink="">
        <xdr:nvSpPr>
          <xdr:cNvPr id="675" name="Rectangle: Rounded Corners 1">
            <a:extLst>
              <a:ext uri="{FF2B5EF4-FFF2-40B4-BE49-F238E27FC236}">
                <a16:creationId xmlns:a16="http://schemas.microsoft.com/office/drawing/2014/main" id="{802196D7-2760-D92F-0CAD-ACF4C43049AF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6" name="Rectangle: Rounded Corners 2">
            <a:extLst>
              <a:ext uri="{FF2B5EF4-FFF2-40B4-BE49-F238E27FC236}">
                <a16:creationId xmlns:a16="http://schemas.microsoft.com/office/drawing/2014/main" id="{51294CEB-6987-F443-BE25-C81B3404B939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7" name="Rectangle: Rounded Corners 3">
            <a:extLst>
              <a:ext uri="{FF2B5EF4-FFF2-40B4-BE49-F238E27FC236}">
                <a16:creationId xmlns:a16="http://schemas.microsoft.com/office/drawing/2014/main" id="{DA7D15BF-0C7C-8E8D-25AC-1B33A9DBF9B6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8" name="Rectangle: Rounded Corners 4">
            <a:extLst>
              <a:ext uri="{FF2B5EF4-FFF2-40B4-BE49-F238E27FC236}">
                <a16:creationId xmlns:a16="http://schemas.microsoft.com/office/drawing/2014/main" id="{BD083C29-63EA-CB68-2F21-24C1DF68D8AB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9" name="Rectangle: Rounded Corners 5">
            <a:extLst>
              <a:ext uri="{FF2B5EF4-FFF2-40B4-BE49-F238E27FC236}">
                <a16:creationId xmlns:a16="http://schemas.microsoft.com/office/drawing/2014/main" id="{CE1994BF-C698-147D-89C1-655F66C35E8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0" name="Rectangle: Rounded Corners 6">
            <a:extLst>
              <a:ext uri="{FF2B5EF4-FFF2-40B4-BE49-F238E27FC236}">
                <a16:creationId xmlns:a16="http://schemas.microsoft.com/office/drawing/2014/main" id="{6F1734BA-1374-5710-5A09-C99B9E35C55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1" name="Rectangle: Rounded Corners 7">
            <a:extLst>
              <a:ext uri="{FF2B5EF4-FFF2-40B4-BE49-F238E27FC236}">
                <a16:creationId xmlns:a16="http://schemas.microsoft.com/office/drawing/2014/main" id="{F51A371F-AF1F-1F90-E951-4F286A8B6BA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2" name="Rectangle: Rounded Corners 8">
            <a:extLst>
              <a:ext uri="{FF2B5EF4-FFF2-40B4-BE49-F238E27FC236}">
                <a16:creationId xmlns:a16="http://schemas.microsoft.com/office/drawing/2014/main" id="{19BD67EE-8726-F5B7-DD48-D9E6FEACB31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3" name="Rectangle: Rounded Corners 9">
            <a:extLst>
              <a:ext uri="{FF2B5EF4-FFF2-40B4-BE49-F238E27FC236}">
                <a16:creationId xmlns:a16="http://schemas.microsoft.com/office/drawing/2014/main" id="{A5D3E97C-6E6C-1C1F-3565-D24CE2E831B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4" name="Rectangle: Rounded Corners 10">
            <a:extLst>
              <a:ext uri="{FF2B5EF4-FFF2-40B4-BE49-F238E27FC236}">
                <a16:creationId xmlns:a16="http://schemas.microsoft.com/office/drawing/2014/main" id="{D8CC87A4-13C3-C2B9-0614-C51F6DCA95E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5" name="Rectangle: Rounded Corners 5">
            <a:extLst>
              <a:ext uri="{FF2B5EF4-FFF2-40B4-BE49-F238E27FC236}">
                <a16:creationId xmlns:a16="http://schemas.microsoft.com/office/drawing/2014/main" id="{F5098B99-FA4B-589E-5382-BB2D842CFB6B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13608</xdr:colOff>
      <xdr:row>4</xdr:row>
      <xdr:rowOff>27213</xdr:rowOff>
    </xdr:from>
    <xdr:to>
      <xdr:col>12</xdr:col>
      <xdr:colOff>156844</xdr:colOff>
      <xdr:row>24</xdr:row>
      <xdr:rowOff>183003</xdr:rowOff>
    </xdr:to>
    <xdr:grpSp>
      <xdr:nvGrpSpPr>
        <xdr:cNvPr id="698" name="그룹 24">
          <a:extLst>
            <a:ext uri="{FF2B5EF4-FFF2-40B4-BE49-F238E27FC236}">
              <a16:creationId xmlns:a16="http://schemas.microsoft.com/office/drawing/2014/main" id="{21EC0C1B-FF9B-49FB-B710-0F1FBD71C417}"/>
            </a:ext>
          </a:extLst>
        </xdr:cNvPr>
        <xdr:cNvGrpSpPr>
          <a:grpSpLocks noChangeAspect="1"/>
        </xdr:cNvGrpSpPr>
      </xdr:nvGrpSpPr>
      <xdr:grpSpPr>
        <a:xfrm>
          <a:off x="8787814" y="800419"/>
          <a:ext cx="143236" cy="3999408"/>
          <a:chOff x="1181551" y="3090947"/>
          <a:chExt cx="141657" cy="4525424"/>
        </a:xfrm>
      </xdr:grpSpPr>
      <xdr:sp macro="" textlink="">
        <xdr:nvSpPr>
          <xdr:cNvPr id="699" name="Rectangle: Rounded Corners 1">
            <a:extLst>
              <a:ext uri="{FF2B5EF4-FFF2-40B4-BE49-F238E27FC236}">
                <a16:creationId xmlns:a16="http://schemas.microsoft.com/office/drawing/2014/main" id="{86EBEEDC-4D6F-210E-57A7-F3806565338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0" name="Rectangle: Rounded Corners 2">
            <a:extLst>
              <a:ext uri="{FF2B5EF4-FFF2-40B4-BE49-F238E27FC236}">
                <a16:creationId xmlns:a16="http://schemas.microsoft.com/office/drawing/2014/main" id="{F619A402-FF3C-D5E8-27E8-6477D4A92949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1" name="Rectangle: Rounded Corners 3">
            <a:extLst>
              <a:ext uri="{FF2B5EF4-FFF2-40B4-BE49-F238E27FC236}">
                <a16:creationId xmlns:a16="http://schemas.microsoft.com/office/drawing/2014/main" id="{E50B7EEB-BF1A-E5C2-17ED-D0EF80FDBF8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2" name="Rectangle: Rounded Corners 4">
            <a:extLst>
              <a:ext uri="{FF2B5EF4-FFF2-40B4-BE49-F238E27FC236}">
                <a16:creationId xmlns:a16="http://schemas.microsoft.com/office/drawing/2014/main" id="{95E5F88D-C20C-F9F2-9737-1140FEED097C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3" name="Rectangle: Rounded Corners 5">
            <a:extLst>
              <a:ext uri="{FF2B5EF4-FFF2-40B4-BE49-F238E27FC236}">
                <a16:creationId xmlns:a16="http://schemas.microsoft.com/office/drawing/2014/main" id="{42DE840B-24CD-7300-DFC3-A400D4AE08F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4" name="Rectangle: Rounded Corners 6">
            <a:extLst>
              <a:ext uri="{FF2B5EF4-FFF2-40B4-BE49-F238E27FC236}">
                <a16:creationId xmlns:a16="http://schemas.microsoft.com/office/drawing/2014/main" id="{E83DB93F-332D-806A-14A6-C4BD8087715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5" name="Rectangle: Rounded Corners 7">
            <a:extLst>
              <a:ext uri="{FF2B5EF4-FFF2-40B4-BE49-F238E27FC236}">
                <a16:creationId xmlns:a16="http://schemas.microsoft.com/office/drawing/2014/main" id="{473753AF-296A-D952-330B-C7792DB6029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6" name="Rectangle: Rounded Corners 8">
            <a:extLst>
              <a:ext uri="{FF2B5EF4-FFF2-40B4-BE49-F238E27FC236}">
                <a16:creationId xmlns:a16="http://schemas.microsoft.com/office/drawing/2014/main" id="{39BBE7DA-F637-E344-2CC8-B0F10416738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7" name="Rectangle: Rounded Corners 9">
            <a:extLst>
              <a:ext uri="{FF2B5EF4-FFF2-40B4-BE49-F238E27FC236}">
                <a16:creationId xmlns:a16="http://schemas.microsoft.com/office/drawing/2014/main" id="{6DC016A8-2B6B-8A17-E9D4-B0976F8D406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8" name="Rectangle: Rounded Corners 10">
            <a:extLst>
              <a:ext uri="{FF2B5EF4-FFF2-40B4-BE49-F238E27FC236}">
                <a16:creationId xmlns:a16="http://schemas.microsoft.com/office/drawing/2014/main" id="{E1DF2E30-CEC6-968D-F775-8D45C9E5CB3E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9" name="Rectangle: Rounded Corners 5">
            <a:extLst>
              <a:ext uri="{FF2B5EF4-FFF2-40B4-BE49-F238E27FC236}">
                <a16:creationId xmlns:a16="http://schemas.microsoft.com/office/drawing/2014/main" id="{4061C37E-251B-DF41-4227-3214A95BF7DA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13608</xdr:colOff>
      <xdr:row>4</xdr:row>
      <xdr:rowOff>27213</xdr:rowOff>
    </xdr:from>
    <xdr:to>
      <xdr:col>19</xdr:col>
      <xdr:colOff>156844</xdr:colOff>
      <xdr:row>24</xdr:row>
      <xdr:rowOff>183003</xdr:rowOff>
    </xdr:to>
    <xdr:grpSp>
      <xdr:nvGrpSpPr>
        <xdr:cNvPr id="710" name="그룹 24">
          <a:extLst>
            <a:ext uri="{FF2B5EF4-FFF2-40B4-BE49-F238E27FC236}">
              <a16:creationId xmlns:a16="http://schemas.microsoft.com/office/drawing/2014/main" id="{A3E28518-BFDD-4A21-847B-1229D96B9149}"/>
            </a:ext>
          </a:extLst>
        </xdr:cNvPr>
        <xdr:cNvGrpSpPr>
          <a:grpSpLocks noChangeAspect="1"/>
        </xdr:cNvGrpSpPr>
      </xdr:nvGrpSpPr>
      <xdr:grpSpPr>
        <a:xfrm>
          <a:off x="13707196" y="800419"/>
          <a:ext cx="143236" cy="3999408"/>
          <a:chOff x="1181551" y="3090947"/>
          <a:chExt cx="141657" cy="4525424"/>
        </a:xfrm>
      </xdr:grpSpPr>
      <xdr:sp macro="" textlink="">
        <xdr:nvSpPr>
          <xdr:cNvPr id="711" name="Rectangle: Rounded Corners 1">
            <a:extLst>
              <a:ext uri="{FF2B5EF4-FFF2-40B4-BE49-F238E27FC236}">
                <a16:creationId xmlns:a16="http://schemas.microsoft.com/office/drawing/2014/main" id="{E35FD17A-BDDF-9C47-73A7-07BBE816178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2" name="Rectangle: Rounded Corners 2">
            <a:extLst>
              <a:ext uri="{FF2B5EF4-FFF2-40B4-BE49-F238E27FC236}">
                <a16:creationId xmlns:a16="http://schemas.microsoft.com/office/drawing/2014/main" id="{E0DBA5B6-B969-DED3-AD58-DDDA144AB42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3" name="Rectangle: Rounded Corners 3">
            <a:extLst>
              <a:ext uri="{FF2B5EF4-FFF2-40B4-BE49-F238E27FC236}">
                <a16:creationId xmlns:a16="http://schemas.microsoft.com/office/drawing/2014/main" id="{7CE223A3-46B0-61C8-1A93-7C1BB125DA8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4" name="Rectangle: Rounded Corners 4">
            <a:extLst>
              <a:ext uri="{FF2B5EF4-FFF2-40B4-BE49-F238E27FC236}">
                <a16:creationId xmlns:a16="http://schemas.microsoft.com/office/drawing/2014/main" id="{9617C41F-9BA8-ECAF-53EE-19AFD5B40B89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5" name="Rectangle: Rounded Corners 5">
            <a:extLst>
              <a:ext uri="{FF2B5EF4-FFF2-40B4-BE49-F238E27FC236}">
                <a16:creationId xmlns:a16="http://schemas.microsoft.com/office/drawing/2014/main" id="{71BAE643-7D76-25B6-292D-66B92DED89B4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6" name="Rectangle: Rounded Corners 6">
            <a:extLst>
              <a:ext uri="{FF2B5EF4-FFF2-40B4-BE49-F238E27FC236}">
                <a16:creationId xmlns:a16="http://schemas.microsoft.com/office/drawing/2014/main" id="{48779F89-D35F-3CAD-DF0A-DFD071E6838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7" name="Rectangle: Rounded Corners 7">
            <a:extLst>
              <a:ext uri="{FF2B5EF4-FFF2-40B4-BE49-F238E27FC236}">
                <a16:creationId xmlns:a16="http://schemas.microsoft.com/office/drawing/2014/main" id="{6CAED4EC-6730-0CD0-10E9-38BA55BE5BF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8" name="Rectangle: Rounded Corners 8">
            <a:extLst>
              <a:ext uri="{FF2B5EF4-FFF2-40B4-BE49-F238E27FC236}">
                <a16:creationId xmlns:a16="http://schemas.microsoft.com/office/drawing/2014/main" id="{AA517991-4C23-99E4-BBCB-BBBFE7356AD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9" name="Rectangle: Rounded Corners 9">
            <a:extLst>
              <a:ext uri="{FF2B5EF4-FFF2-40B4-BE49-F238E27FC236}">
                <a16:creationId xmlns:a16="http://schemas.microsoft.com/office/drawing/2014/main" id="{4E88D7E9-201C-9319-DA89-EF28205692F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0" name="Rectangle: Rounded Corners 10">
            <a:extLst>
              <a:ext uri="{FF2B5EF4-FFF2-40B4-BE49-F238E27FC236}">
                <a16:creationId xmlns:a16="http://schemas.microsoft.com/office/drawing/2014/main" id="{956CDD13-076D-02D7-9E4A-4DB209DE84E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1" name="Rectangle: Rounded Corners 5">
            <a:extLst>
              <a:ext uri="{FF2B5EF4-FFF2-40B4-BE49-F238E27FC236}">
                <a16:creationId xmlns:a16="http://schemas.microsoft.com/office/drawing/2014/main" id="{ED7393DF-5110-36CD-E024-07D5F3556618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13608</xdr:colOff>
      <xdr:row>4</xdr:row>
      <xdr:rowOff>27214</xdr:rowOff>
    </xdr:from>
    <xdr:to>
      <xdr:col>12</xdr:col>
      <xdr:colOff>155262</xdr:colOff>
      <xdr:row>24</xdr:row>
      <xdr:rowOff>201133</xdr:rowOff>
    </xdr:to>
    <xdr:grpSp>
      <xdr:nvGrpSpPr>
        <xdr:cNvPr id="722" name="그룹 23">
          <a:extLst>
            <a:ext uri="{FF2B5EF4-FFF2-40B4-BE49-F238E27FC236}">
              <a16:creationId xmlns:a16="http://schemas.microsoft.com/office/drawing/2014/main" id="{5852F089-09F6-43AC-B52B-91DA4BB1159F}"/>
            </a:ext>
          </a:extLst>
        </xdr:cNvPr>
        <xdr:cNvGrpSpPr/>
      </xdr:nvGrpSpPr>
      <xdr:grpSpPr>
        <a:xfrm>
          <a:off x="8787814" y="800420"/>
          <a:ext cx="141654" cy="4008012"/>
          <a:chOff x="1181554" y="3298479"/>
          <a:chExt cx="141654" cy="4544085"/>
        </a:xfrm>
      </xdr:grpSpPr>
      <xdr:sp macro="" textlink="">
        <xdr:nvSpPr>
          <xdr:cNvPr id="723" name="Rectangle: Rounded Corners 1">
            <a:extLst>
              <a:ext uri="{FF2B5EF4-FFF2-40B4-BE49-F238E27FC236}">
                <a16:creationId xmlns:a16="http://schemas.microsoft.com/office/drawing/2014/main" id="{1B0182E0-22F0-A91C-BD6D-B8F16E79EF71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4" name="Rectangle: Rounded Corners 2">
            <a:extLst>
              <a:ext uri="{FF2B5EF4-FFF2-40B4-BE49-F238E27FC236}">
                <a16:creationId xmlns:a16="http://schemas.microsoft.com/office/drawing/2014/main" id="{D999A530-F9A2-BCFE-5AE8-440C4C6E7837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5" name="Rectangle: Rounded Corners 3">
            <a:extLst>
              <a:ext uri="{FF2B5EF4-FFF2-40B4-BE49-F238E27FC236}">
                <a16:creationId xmlns:a16="http://schemas.microsoft.com/office/drawing/2014/main" id="{563943D5-D1D3-442E-C0B3-0A7CC1BB8F1E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6" name="Rectangle: Rounded Corners 4">
            <a:extLst>
              <a:ext uri="{FF2B5EF4-FFF2-40B4-BE49-F238E27FC236}">
                <a16:creationId xmlns:a16="http://schemas.microsoft.com/office/drawing/2014/main" id="{D1DCE5FE-4631-37EA-7230-2DEA245F62D5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7" name="Rectangle: Rounded Corners 5">
            <a:extLst>
              <a:ext uri="{FF2B5EF4-FFF2-40B4-BE49-F238E27FC236}">
                <a16:creationId xmlns:a16="http://schemas.microsoft.com/office/drawing/2014/main" id="{C6CC1EE7-CB8D-D090-A750-4241B0C2F2FB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8" name="Rectangle: Rounded Corners 6">
            <a:extLst>
              <a:ext uri="{FF2B5EF4-FFF2-40B4-BE49-F238E27FC236}">
                <a16:creationId xmlns:a16="http://schemas.microsoft.com/office/drawing/2014/main" id="{52F38B6D-21F1-E011-79D0-330E4A5E7919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9" name="Rectangle: Rounded Corners 7">
            <a:extLst>
              <a:ext uri="{FF2B5EF4-FFF2-40B4-BE49-F238E27FC236}">
                <a16:creationId xmlns:a16="http://schemas.microsoft.com/office/drawing/2014/main" id="{47C2AB6D-F65F-AF20-6970-F06493D08AD8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0" name="Rectangle: Rounded Corners 8">
            <a:extLst>
              <a:ext uri="{FF2B5EF4-FFF2-40B4-BE49-F238E27FC236}">
                <a16:creationId xmlns:a16="http://schemas.microsoft.com/office/drawing/2014/main" id="{462D2CD5-B38F-225E-C7DC-7CA16CA0BEB1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1" name="Rectangle: Rounded Corners 9">
            <a:extLst>
              <a:ext uri="{FF2B5EF4-FFF2-40B4-BE49-F238E27FC236}">
                <a16:creationId xmlns:a16="http://schemas.microsoft.com/office/drawing/2014/main" id="{EB218380-AFEE-C4A8-674F-44C829E76014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2" name="Rectangle: Rounded Corners 10">
            <a:extLst>
              <a:ext uri="{FF2B5EF4-FFF2-40B4-BE49-F238E27FC236}">
                <a16:creationId xmlns:a16="http://schemas.microsoft.com/office/drawing/2014/main" id="{A165B1D1-8930-67C0-5AC9-B5B1C7B63D16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3" name="Rectangle: Rounded Corners 5">
            <a:extLst>
              <a:ext uri="{FF2B5EF4-FFF2-40B4-BE49-F238E27FC236}">
                <a16:creationId xmlns:a16="http://schemas.microsoft.com/office/drawing/2014/main" id="{E8BB9B99-9E88-CFF0-449F-D6A7C32F6AD0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13608</xdr:colOff>
      <xdr:row>4</xdr:row>
      <xdr:rowOff>27214</xdr:rowOff>
    </xdr:from>
    <xdr:to>
      <xdr:col>12</xdr:col>
      <xdr:colOff>155262</xdr:colOff>
      <xdr:row>24</xdr:row>
      <xdr:rowOff>201133</xdr:rowOff>
    </xdr:to>
    <xdr:grpSp>
      <xdr:nvGrpSpPr>
        <xdr:cNvPr id="734" name="그룹 23">
          <a:extLst>
            <a:ext uri="{FF2B5EF4-FFF2-40B4-BE49-F238E27FC236}">
              <a16:creationId xmlns:a16="http://schemas.microsoft.com/office/drawing/2014/main" id="{80444B93-E874-4FF2-9D2F-843BF5570FB1}"/>
            </a:ext>
          </a:extLst>
        </xdr:cNvPr>
        <xdr:cNvGrpSpPr/>
      </xdr:nvGrpSpPr>
      <xdr:grpSpPr>
        <a:xfrm>
          <a:off x="8787814" y="800420"/>
          <a:ext cx="141654" cy="4008012"/>
          <a:chOff x="1181554" y="3298479"/>
          <a:chExt cx="141654" cy="4544085"/>
        </a:xfrm>
      </xdr:grpSpPr>
      <xdr:sp macro="" textlink="">
        <xdr:nvSpPr>
          <xdr:cNvPr id="735" name="Rectangle: Rounded Corners 1">
            <a:extLst>
              <a:ext uri="{FF2B5EF4-FFF2-40B4-BE49-F238E27FC236}">
                <a16:creationId xmlns:a16="http://schemas.microsoft.com/office/drawing/2014/main" id="{37565A5C-915F-61B6-EF52-5EF72A9A0780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6" name="Rectangle: Rounded Corners 2">
            <a:extLst>
              <a:ext uri="{FF2B5EF4-FFF2-40B4-BE49-F238E27FC236}">
                <a16:creationId xmlns:a16="http://schemas.microsoft.com/office/drawing/2014/main" id="{0C5B09B3-64BA-6EDB-DBEC-2999D0A21B67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7" name="Rectangle: Rounded Corners 3">
            <a:extLst>
              <a:ext uri="{FF2B5EF4-FFF2-40B4-BE49-F238E27FC236}">
                <a16:creationId xmlns:a16="http://schemas.microsoft.com/office/drawing/2014/main" id="{27A70FF1-F2D3-FBEF-5DD8-009E265825E1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8" name="Rectangle: Rounded Corners 4">
            <a:extLst>
              <a:ext uri="{FF2B5EF4-FFF2-40B4-BE49-F238E27FC236}">
                <a16:creationId xmlns:a16="http://schemas.microsoft.com/office/drawing/2014/main" id="{4BF6842B-F7DC-6EA2-5412-94FA05E43636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9" name="Rectangle: Rounded Corners 5">
            <a:extLst>
              <a:ext uri="{FF2B5EF4-FFF2-40B4-BE49-F238E27FC236}">
                <a16:creationId xmlns:a16="http://schemas.microsoft.com/office/drawing/2014/main" id="{6504F0E5-9E8D-D912-4BE3-0BA2313D6087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40" name="Rectangle: Rounded Corners 6">
            <a:extLst>
              <a:ext uri="{FF2B5EF4-FFF2-40B4-BE49-F238E27FC236}">
                <a16:creationId xmlns:a16="http://schemas.microsoft.com/office/drawing/2014/main" id="{5E8793D4-9D1A-CDC9-F0B6-163A6A6ED069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41" name="Rectangle: Rounded Corners 7">
            <a:extLst>
              <a:ext uri="{FF2B5EF4-FFF2-40B4-BE49-F238E27FC236}">
                <a16:creationId xmlns:a16="http://schemas.microsoft.com/office/drawing/2014/main" id="{0342D94F-1463-A688-1BFF-C905075722DF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42" name="Rectangle: Rounded Corners 8">
            <a:extLst>
              <a:ext uri="{FF2B5EF4-FFF2-40B4-BE49-F238E27FC236}">
                <a16:creationId xmlns:a16="http://schemas.microsoft.com/office/drawing/2014/main" id="{C7135F18-A264-A63B-27EB-5EDEAAEB67F2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43" name="Rectangle: Rounded Corners 9">
            <a:extLst>
              <a:ext uri="{FF2B5EF4-FFF2-40B4-BE49-F238E27FC236}">
                <a16:creationId xmlns:a16="http://schemas.microsoft.com/office/drawing/2014/main" id="{558C278D-149E-7FBF-448B-C3F4E6E04BF5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44" name="Rectangle: Rounded Corners 10">
            <a:extLst>
              <a:ext uri="{FF2B5EF4-FFF2-40B4-BE49-F238E27FC236}">
                <a16:creationId xmlns:a16="http://schemas.microsoft.com/office/drawing/2014/main" id="{42E12E79-6BF2-F18C-B3FA-2A3B1A992D56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45" name="Rectangle: Rounded Corners 5">
            <a:extLst>
              <a:ext uri="{FF2B5EF4-FFF2-40B4-BE49-F238E27FC236}">
                <a16:creationId xmlns:a16="http://schemas.microsoft.com/office/drawing/2014/main" id="{7078D9DE-5B0E-EDAC-39F6-8D9719A873E2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526677</xdr:colOff>
      <xdr:row>5</xdr:row>
      <xdr:rowOff>54349</xdr:rowOff>
    </xdr:from>
    <xdr:to>
      <xdr:col>2</xdr:col>
      <xdr:colOff>669913</xdr:colOff>
      <xdr:row>25</xdr:row>
      <xdr:rowOff>162872</xdr:rowOff>
    </xdr:to>
    <xdr:grpSp>
      <xdr:nvGrpSpPr>
        <xdr:cNvPr id="260" name="그룹 24">
          <a:extLst>
            <a:ext uri="{FF2B5EF4-FFF2-40B4-BE49-F238E27FC236}">
              <a16:creationId xmlns:a16="http://schemas.microsoft.com/office/drawing/2014/main" id="{1621E4A0-39E0-44F0-AE6F-BDFFE16C8393}"/>
            </a:ext>
          </a:extLst>
        </xdr:cNvPr>
        <xdr:cNvGrpSpPr>
          <a:grpSpLocks noChangeAspect="1"/>
        </xdr:cNvGrpSpPr>
      </xdr:nvGrpSpPr>
      <xdr:grpSpPr>
        <a:xfrm>
          <a:off x="1848971" y="1230967"/>
          <a:ext cx="133711" cy="3918523"/>
          <a:chOff x="1181551" y="3542953"/>
          <a:chExt cx="141657" cy="4553651"/>
        </a:xfrm>
      </xdr:grpSpPr>
      <xdr:sp macro="" textlink="">
        <xdr:nvSpPr>
          <xdr:cNvPr id="261" name="Rectangle: Rounded Corners 1">
            <a:extLst>
              <a:ext uri="{FF2B5EF4-FFF2-40B4-BE49-F238E27FC236}">
                <a16:creationId xmlns:a16="http://schemas.microsoft.com/office/drawing/2014/main" id="{742535E6-A85E-4600-BEE0-39858AD88B2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2" name="Rectangle: Rounded Corners 2">
            <a:extLst>
              <a:ext uri="{FF2B5EF4-FFF2-40B4-BE49-F238E27FC236}">
                <a16:creationId xmlns:a16="http://schemas.microsoft.com/office/drawing/2014/main" id="{E64AD448-C333-4F46-B6DE-1BF09A7C02B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3" name="Rectangle: Rounded Corners 3">
            <a:extLst>
              <a:ext uri="{FF2B5EF4-FFF2-40B4-BE49-F238E27FC236}">
                <a16:creationId xmlns:a16="http://schemas.microsoft.com/office/drawing/2014/main" id="{2CFC7CC0-8BBE-4E97-AF61-BC8FEF16AA9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4" name="Rectangle: Rounded Corners 4">
            <a:extLst>
              <a:ext uri="{FF2B5EF4-FFF2-40B4-BE49-F238E27FC236}">
                <a16:creationId xmlns:a16="http://schemas.microsoft.com/office/drawing/2014/main" id="{021475D6-55A2-473D-9C2A-F0258E3B1EDC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5" name="Rectangle: Rounded Corners 5">
            <a:extLst>
              <a:ext uri="{FF2B5EF4-FFF2-40B4-BE49-F238E27FC236}">
                <a16:creationId xmlns:a16="http://schemas.microsoft.com/office/drawing/2014/main" id="{F608A42E-FF1E-4702-989D-840DD4B1C89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6" name="Rectangle: Rounded Corners 6">
            <a:extLst>
              <a:ext uri="{FF2B5EF4-FFF2-40B4-BE49-F238E27FC236}">
                <a16:creationId xmlns:a16="http://schemas.microsoft.com/office/drawing/2014/main" id="{85ABBC53-AAF9-410D-A478-FF5EF292574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7" name="Rectangle: Rounded Corners 7">
            <a:extLst>
              <a:ext uri="{FF2B5EF4-FFF2-40B4-BE49-F238E27FC236}">
                <a16:creationId xmlns:a16="http://schemas.microsoft.com/office/drawing/2014/main" id="{E02171E7-D9B0-4C1E-A2A5-1D6D0DB0254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8" name="Rectangle: Rounded Corners 8">
            <a:extLst>
              <a:ext uri="{FF2B5EF4-FFF2-40B4-BE49-F238E27FC236}">
                <a16:creationId xmlns:a16="http://schemas.microsoft.com/office/drawing/2014/main" id="{944E7BBC-BFED-446B-9624-7473BDEA789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9" name="Rectangle: Rounded Corners 9">
            <a:extLst>
              <a:ext uri="{FF2B5EF4-FFF2-40B4-BE49-F238E27FC236}">
                <a16:creationId xmlns:a16="http://schemas.microsoft.com/office/drawing/2014/main" id="{C23AD962-C8BC-4140-ABC4-567778A07A3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0" name="Rectangle: Rounded Corners 10">
            <a:extLst>
              <a:ext uri="{FF2B5EF4-FFF2-40B4-BE49-F238E27FC236}">
                <a16:creationId xmlns:a16="http://schemas.microsoft.com/office/drawing/2014/main" id="{EC6DEDFA-5186-4C76-AB5C-EF50E6DA10C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1" name="Rectangle: Rounded Corners 5">
            <a:extLst>
              <a:ext uri="{FF2B5EF4-FFF2-40B4-BE49-F238E27FC236}">
                <a16:creationId xmlns:a16="http://schemas.microsoft.com/office/drawing/2014/main" id="{53A4BB44-B50A-4746-BEFC-B54D0088F406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22411</xdr:colOff>
      <xdr:row>5</xdr:row>
      <xdr:rowOff>54349</xdr:rowOff>
    </xdr:from>
    <xdr:to>
      <xdr:col>7</xdr:col>
      <xdr:colOff>165647</xdr:colOff>
      <xdr:row>25</xdr:row>
      <xdr:rowOff>162872</xdr:rowOff>
    </xdr:to>
    <xdr:grpSp>
      <xdr:nvGrpSpPr>
        <xdr:cNvPr id="272" name="그룹 24">
          <a:extLst>
            <a:ext uri="{FF2B5EF4-FFF2-40B4-BE49-F238E27FC236}">
              <a16:creationId xmlns:a16="http://schemas.microsoft.com/office/drawing/2014/main" id="{38834320-1B86-48E5-A79F-128C0C0BFA6B}"/>
            </a:ext>
          </a:extLst>
        </xdr:cNvPr>
        <xdr:cNvGrpSpPr>
          <a:grpSpLocks noChangeAspect="1"/>
        </xdr:cNvGrpSpPr>
      </xdr:nvGrpSpPr>
      <xdr:grpSpPr>
        <a:xfrm>
          <a:off x="4941793" y="1230967"/>
          <a:ext cx="143236" cy="3918523"/>
          <a:chOff x="1181551" y="3542953"/>
          <a:chExt cx="141657" cy="4553651"/>
        </a:xfrm>
      </xdr:grpSpPr>
      <xdr:sp macro="" textlink="">
        <xdr:nvSpPr>
          <xdr:cNvPr id="273" name="Rectangle: Rounded Corners 1">
            <a:extLst>
              <a:ext uri="{FF2B5EF4-FFF2-40B4-BE49-F238E27FC236}">
                <a16:creationId xmlns:a16="http://schemas.microsoft.com/office/drawing/2014/main" id="{F7538075-B397-4C7F-B864-48C47F89EDA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4" name="Rectangle: Rounded Corners 2">
            <a:extLst>
              <a:ext uri="{FF2B5EF4-FFF2-40B4-BE49-F238E27FC236}">
                <a16:creationId xmlns:a16="http://schemas.microsoft.com/office/drawing/2014/main" id="{9A2B5BB3-994A-4E15-9366-FFC626AB1C2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5" name="Rectangle: Rounded Corners 3">
            <a:extLst>
              <a:ext uri="{FF2B5EF4-FFF2-40B4-BE49-F238E27FC236}">
                <a16:creationId xmlns:a16="http://schemas.microsoft.com/office/drawing/2014/main" id="{5616209F-50ED-4224-8EFA-357FEBB95131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6" name="Rectangle: Rounded Corners 4">
            <a:extLst>
              <a:ext uri="{FF2B5EF4-FFF2-40B4-BE49-F238E27FC236}">
                <a16:creationId xmlns:a16="http://schemas.microsoft.com/office/drawing/2014/main" id="{27C667B0-707F-4FDE-8EB4-F129BCCF7D7A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7" name="Rectangle: Rounded Corners 5">
            <a:extLst>
              <a:ext uri="{FF2B5EF4-FFF2-40B4-BE49-F238E27FC236}">
                <a16:creationId xmlns:a16="http://schemas.microsoft.com/office/drawing/2014/main" id="{0B447FEE-CB25-402E-8D82-6672FF9C24E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8" name="Rectangle: Rounded Corners 6">
            <a:extLst>
              <a:ext uri="{FF2B5EF4-FFF2-40B4-BE49-F238E27FC236}">
                <a16:creationId xmlns:a16="http://schemas.microsoft.com/office/drawing/2014/main" id="{38BD48BF-31DA-43CB-95FD-93E373859BD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9" name="Rectangle: Rounded Corners 7">
            <a:extLst>
              <a:ext uri="{FF2B5EF4-FFF2-40B4-BE49-F238E27FC236}">
                <a16:creationId xmlns:a16="http://schemas.microsoft.com/office/drawing/2014/main" id="{2BB23D33-61DC-4A15-B805-4756D0C6684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0" name="Rectangle: Rounded Corners 8">
            <a:extLst>
              <a:ext uri="{FF2B5EF4-FFF2-40B4-BE49-F238E27FC236}">
                <a16:creationId xmlns:a16="http://schemas.microsoft.com/office/drawing/2014/main" id="{A15B0487-52C6-4C3F-BDF1-F251EF1E0E5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1" name="Rectangle: Rounded Corners 9">
            <a:extLst>
              <a:ext uri="{FF2B5EF4-FFF2-40B4-BE49-F238E27FC236}">
                <a16:creationId xmlns:a16="http://schemas.microsoft.com/office/drawing/2014/main" id="{671E6DC1-7A02-4186-A66F-8C61D512D129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2" name="Rectangle: Rounded Corners 10">
            <a:extLst>
              <a:ext uri="{FF2B5EF4-FFF2-40B4-BE49-F238E27FC236}">
                <a16:creationId xmlns:a16="http://schemas.microsoft.com/office/drawing/2014/main" id="{6F42F7CD-3EF4-4BFC-B5DB-DA783648F45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3" name="Rectangle: Rounded Corners 5">
            <a:extLst>
              <a:ext uri="{FF2B5EF4-FFF2-40B4-BE49-F238E27FC236}">
                <a16:creationId xmlns:a16="http://schemas.microsoft.com/office/drawing/2014/main" id="{F4C0EE71-2BEF-4C88-9F97-15D674938F03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526676</xdr:colOff>
      <xdr:row>5</xdr:row>
      <xdr:rowOff>54349</xdr:rowOff>
    </xdr:from>
    <xdr:to>
      <xdr:col>9</xdr:col>
      <xdr:colOff>669912</xdr:colOff>
      <xdr:row>25</xdr:row>
      <xdr:rowOff>162872</xdr:rowOff>
    </xdr:to>
    <xdr:grpSp>
      <xdr:nvGrpSpPr>
        <xdr:cNvPr id="284" name="그룹 24">
          <a:extLst>
            <a:ext uri="{FF2B5EF4-FFF2-40B4-BE49-F238E27FC236}">
              <a16:creationId xmlns:a16="http://schemas.microsoft.com/office/drawing/2014/main" id="{C96C1FFD-AFC0-4F79-A77F-20C77463010E}"/>
            </a:ext>
          </a:extLst>
        </xdr:cNvPr>
        <xdr:cNvGrpSpPr>
          <a:grpSpLocks noChangeAspect="1"/>
        </xdr:cNvGrpSpPr>
      </xdr:nvGrpSpPr>
      <xdr:grpSpPr>
        <a:xfrm>
          <a:off x="6768352" y="1230967"/>
          <a:ext cx="133711" cy="3918523"/>
          <a:chOff x="1181551" y="3542953"/>
          <a:chExt cx="141657" cy="4553651"/>
        </a:xfrm>
      </xdr:grpSpPr>
      <xdr:sp macro="" textlink="">
        <xdr:nvSpPr>
          <xdr:cNvPr id="285" name="Rectangle: Rounded Corners 1">
            <a:extLst>
              <a:ext uri="{FF2B5EF4-FFF2-40B4-BE49-F238E27FC236}">
                <a16:creationId xmlns:a16="http://schemas.microsoft.com/office/drawing/2014/main" id="{EBA022BD-9AB2-495F-A2DB-3A69F0A0E57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6" name="Rectangle: Rounded Corners 2">
            <a:extLst>
              <a:ext uri="{FF2B5EF4-FFF2-40B4-BE49-F238E27FC236}">
                <a16:creationId xmlns:a16="http://schemas.microsoft.com/office/drawing/2014/main" id="{BB70B5E6-B877-4327-A533-AAC5A5F993A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7" name="Rectangle: Rounded Corners 3">
            <a:extLst>
              <a:ext uri="{FF2B5EF4-FFF2-40B4-BE49-F238E27FC236}">
                <a16:creationId xmlns:a16="http://schemas.microsoft.com/office/drawing/2014/main" id="{E2B39CA8-5025-40FA-B4A2-7491825C8A5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8" name="Rectangle: Rounded Corners 4">
            <a:extLst>
              <a:ext uri="{FF2B5EF4-FFF2-40B4-BE49-F238E27FC236}">
                <a16:creationId xmlns:a16="http://schemas.microsoft.com/office/drawing/2014/main" id="{6B46074A-2C5D-41E3-B526-9732A1BB85D5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9" name="Rectangle: Rounded Corners 5">
            <a:extLst>
              <a:ext uri="{FF2B5EF4-FFF2-40B4-BE49-F238E27FC236}">
                <a16:creationId xmlns:a16="http://schemas.microsoft.com/office/drawing/2014/main" id="{F656663B-BCEB-4A70-9962-CD38A9CB963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0" name="Rectangle: Rounded Corners 6">
            <a:extLst>
              <a:ext uri="{FF2B5EF4-FFF2-40B4-BE49-F238E27FC236}">
                <a16:creationId xmlns:a16="http://schemas.microsoft.com/office/drawing/2014/main" id="{C6E36847-6515-4AD4-BC67-05EB97749DD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1" name="Rectangle: Rounded Corners 7">
            <a:extLst>
              <a:ext uri="{FF2B5EF4-FFF2-40B4-BE49-F238E27FC236}">
                <a16:creationId xmlns:a16="http://schemas.microsoft.com/office/drawing/2014/main" id="{9B99D98D-78D3-492D-AE14-4C8ABA153BF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2" name="Rectangle: Rounded Corners 8">
            <a:extLst>
              <a:ext uri="{FF2B5EF4-FFF2-40B4-BE49-F238E27FC236}">
                <a16:creationId xmlns:a16="http://schemas.microsoft.com/office/drawing/2014/main" id="{E56DFA70-36E2-4BDF-A972-849EC2A1B94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3" name="Rectangle: Rounded Corners 9">
            <a:extLst>
              <a:ext uri="{FF2B5EF4-FFF2-40B4-BE49-F238E27FC236}">
                <a16:creationId xmlns:a16="http://schemas.microsoft.com/office/drawing/2014/main" id="{A936627A-DF8B-442F-874D-20985D0F92F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4" name="Rectangle: Rounded Corners 10">
            <a:extLst>
              <a:ext uri="{FF2B5EF4-FFF2-40B4-BE49-F238E27FC236}">
                <a16:creationId xmlns:a16="http://schemas.microsoft.com/office/drawing/2014/main" id="{FDD6F43C-3244-48C5-9D64-0F6C3147965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5" name="Rectangle: Rounded Corners 5">
            <a:extLst>
              <a:ext uri="{FF2B5EF4-FFF2-40B4-BE49-F238E27FC236}">
                <a16:creationId xmlns:a16="http://schemas.microsoft.com/office/drawing/2014/main" id="{BBC93C42-E954-4E11-AF3F-B7B8F29EB52A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11205</xdr:colOff>
      <xdr:row>5</xdr:row>
      <xdr:rowOff>54349</xdr:rowOff>
    </xdr:from>
    <xdr:to>
      <xdr:col>14</xdr:col>
      <xdr:colOff>154441</xdr:colOff>
      <xdr:row>25</xdr:row>
      <xdr:rowOff>162872</xdr:rowOff>
    </xdr:to>
    <xdr:grpSp>
      <xdr:nvGrpSpPr>
        <xdr:cNvPr id="296" name="그룹 24">
          <a:extLst>
            <a:ext uri="{FF2B5EF4-FFF2-40B4-BE49-F238E27FC236}">
              <a16:creationId xmlns:a16="http://schemas.microsoft.com/office/drawing/2014/main" id="{500D3186-4D75-4024-9B87-BF7B1C155C4D}"/>
            </a:ext>
          </a:extLst>
        </xdr:cNvPr>
        <xdr:cNvGrpSpPr>
          <a:grpSpLocks noChangeAspect="1"/>
        </xdr:cNvGrpSpPr>
      </xdr:nvGrpSpPr>
      <xdr:grpSpPr>
        <a:xfrm>
          <a:off x="9849970" y="1230967"/>
          <a:ext cx="143236" cy="3918523"/>
          <a:chOff x="1181551" y="3542953"/>
          <a:chExt cx="141657" cy="4553651"/>
        </a:xfrm>
      </xdr:grpSpPr>
      <xdr:sp macro="" textlink="">
        <xdr:nvSpPr>
          <xdr:cNvPr id="297" name="Rectangle: Rounded Corners 1">
            <a:extLst>
              <a:ext uri="{FF2B5EF4-FFF2-40B4-BE49-F238E27FC236}">
                <a16:creationId xmlns:a16="http://schemas.microsoft.com/office/drawing/2014/main" id="{34C499F2-E60D-4892-A909-10C89B2455E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8" name="Rectangle: Rounded Corners 2">
            <a:extLst>
              <a:ext uri="{FF2B5EF4-FFF2-40B4-BE49-F238E27FC236}">
                <a16:creationId xmlns:a16="http://schemas.microsoft.com/office/drawing/2014/main" id="{A82DB27F-AE35-4DB9-A7E0-65E46C9CA24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9" name="Rectangle: Rounded Corners 3">
            <a:extLst>
              <a:ext uri="{FF2B5EF4-FFF2-40B4-BE49-F238E27FC236}">
                <a16:creationId xmlns:a16="http://schemas.microsoft.com/office/drawing/2014/main" id="{49B26060-5A28-4A3A-92B2-09F429EFE58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0" name="Rectangle: Rounded Corners 4">
            <a:extLst>
              <a:ext uri="{FF2B5EF4-FFF2-40B4-BE49-F238E27FC236}">
                <a16:creationId xmlns:a16="http://schemas.microsoft.com/office/drawing/2014/main" id="{80BEDF46-7AA5-462A-A379-83444875B7D4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1" name="Rectangle: Rounded Corners 5">
            <a:extLst>
              <a:ext uri="{FF2B5EF4-FFF2-40B4-BE49-F238E27FC236}">
                <a16:creationId xmlns:a16="http://schemas.microsoft.com/office/drawing/2014/main" id="{208C5C99-3793-4544-9881-622880AB4AD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2" name="Rectangle: Rounded Corners 6">
            <a:extLst>
              <a:ext uri="{FF2B5EF4-FFF2-40B4-BE49-F238E27FC236}">
                <a16:creationId xmlns:a16="http://schemas.microsoft.com/office/drawing/2014/main" id="{AE71F2AA-FB87-412A-A38F-A9862AA398B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3" name="Rectangle: Rounded Corners 7">
            <a:extLst>
              <a:ext uri="{FF2B5EF4-FFF2-40B4-BE49-F238E27FC236}">
                <a16:creationId xmlns:a16="http://schemas.microsoft.com/office/drawing/2014/main" id="{6F6B1A24-0ADA-4F14-B27A-A411FD8EEA1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4" name="Rectangle: Rounded Corners 8">
            <a:extLst>
              <a:ext uri="{FF2B5EF4-FFF2-40B4-BE49-F238E27FC236}">
                <a16:creationId xmlns:a16="http://schemas.microsoft.com/office/drawing/2014/main" id="{0ADD8342-F990-4C54-BC15-9CFAB73932A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5" name="Rectangle: Rounded Corners 9">
            <a:extLst>
              <a:ext uri="{FF2B5EF4-FFF2-40B4-BE49-F238E27FC236}">
                <a16:creationId xmlns:a16="http://schemas.microsoft.com/office/drawing/2014/main" id="{864EE085-A62B-4CBC-AFD5-988ACE9BAE7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6" name="Rectangle: Rounded Corners 10">
            <a:extLst>
              <a:ext uri="{FF2B5EF4-FFF2-40B4-BE49-F238E27FC236}">
                <a16:creationId xmlns:a16="http://schemas.microsoft.com/office/drawing/2014/main" id="{D15788F6-0463-4551-B3CE-1468CD3A603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7" name="Rectangle: Rounded Corners 5">
            <a:extLst>
              <a:ext uri="{FF2B5EF4-FFF2-40B4-BE49-F238E27FC236}">
                <a16:creationId xmlns:a16="http://schemas.microsoft.com/office/drawing/2014/main" id="{88CB0EA0-2269-47D5-B64E-628E73967339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515470</xdr:colOff>
      <xdr:row>5</xdr:row>
      <xdr:rowOff>54349</xdr:rowOff>
    </xdr:from>
    <xdr:to>
      <xdr:col>16</xdr:col>
      <xdr:colOff>658706</xdr:colOff>
      <xdr:row>25</xdr:row>
      <xdr:rowOff>162872</xdr:rowOff>
    </xdr:to>
    <xdr:grpSp>
      <xdr:nvGrpSpPr>
        <xdr:cNvPr id="308" name="그룹 24">
          <a:extLst>
            <a:ext uri="{FF2B5EF4-FFF2-40B4-BE49-F238E27FC236}">
              <a16:creationId xmlns:a16="http://schemas.microsoft.com/office/drawing/2014/main" id="{009522D1-8A7F-4A75-BA13-F7E819AB2A54}"/>
            </a:ext>
          </a:extLst>
        </xdr:cNvPr>
        <xdr:cNvGrpSpPr>
          <a:grpSpLocks noChangeAspect="1"/>
        </xdr:cNvGrpSpPr>
      </xdr:nvGrpSpPr>
      <xdr:grpSpPr>
        <a:xfrm>
          <a:off x="11676529" y="1230967"/>
          <a:ext cx="143236" cy="3918523"/>
          <a:chOff x="1181551" y="3542953"/>
          <a:chExt cx="141657" cy="4553651"/>
        </a:xfrm>
      </xdr:grpSpPr>
      <xdr:sp macro="" textlink="">
        <xdr:nvSpPr>
          <xdr:cNvPr id="309" name="Rectangle: Rounded Corners 1">
            <a:extLst>
              <a:ext uri="{FF2B5EF4-FFF2-40B4-BE49-F238E27FC236}">
                <a16:creationId xmlns:a16="http://schemas.microsoft.com/office/drawing/2014/main" id="{9B1156B0-2C1D-466D-BB72-E8AB0A8A59F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0" name="Rectangle: Rounded Corners 2">
            <a:extLst>
              <a:ext uri="{FF2B5EF4-FFF2-40B4-BE49-F238E27FC236}">
                <a16:creationId xmlns:a16="http://schemas.microsoft.com/office/drawing/2014/main" id="{B707A69C-C023-47E5-BCCC-9BCB4A80F4F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1" name="Rectangle: Rounded Corners 3">
            <a:extLst>
              <a:ext uri="{FF2B5EF4-FFF2-40B4-BE49-F238E27FC236}">
                <a16:creationId xmlns:a16="http://schemas.microsoft.com/office/drawing/2014/main" id="{50F2340C-1560-44CA-AA71-E5B76C378D9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2" name="Rectangle: Rounded Corners 4">
            <a:extLst>
              <a:ext uri="{FF2B5EF4-FFF2-40B4-BE49-F238E27FC236}">
                <a16:creationId xmlns:a16="http://schemas.microsoft.com/office/drawing/2014/main" id="{62E5DB45-9EA6-4F31-A152-D0F4D0CAC46F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3" name="Rectangle: Rounded Corners 5">
            <a:extLst>
              <a:ext uri="{FF2B5EF4-FFF2-40B4-BE49-F238E27FC236}">
                <a16:creationId xmlns:a16="http://schemas.microsoft.com/office/drawing/2014/main" id="{A3979B9E-6681-4E01-9013-183BD95E466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4" name="Rectangle: Rounded Corners 6">
            <a:extLst>
              <a:ext uri="{FF2B5EF4-FFF2-40B4-BE49-F238E27FC236}">
                <a16:creationId xmlns:a16="http://schemas.microsoft.com/office/drawing/2014/main" id="{2963B61F-917B-45FC-85B1-0F0D0F68FA0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5" name="Rectangle: Rounded Corners 7">
            <a:extLst>
              <a:ext uri="{FF2B5EF4-FFF2-40B4-BE49-F238E27FC236}">
                <a16:creationId xmlns:a16="http://schemas.microsoft.com/office/drawing/2014/main" id="{5CED9099-FD4E-46AA-95E0-82040DF43B0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6" name="Rectangle: Rounded Corners 8">
            <a:extLst>
              <a:ext uri="{FF2B5EF4-FFF2-40B4-BE49-F238E27FC236}">
                <a16:creationId xmlns:a16="http://schemas.microsoft.com/office/drawing/2014/main" id="{233C3056-1601-4E57-A908-2872145D5E7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7" name="Rectangle: Rounded Corners 9">
            <a:extLst>
              <a:ext uri="{FF2B5EF4-FFF2-40B4-BE49-F238E27FC236}">
                <a16:creationId xmlns:a16="http://schemas.microsoft.com/office/drawing/2014/main" id="{B058073C-68CE-420D-A73D-7097C1A4EC2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8" name="Rectangle: Rounded Corners 10">
            <a:extLst>
              <a:ext uri="{FF2B5EF4-FFF2-40B4-BE49-F238E27FC236}">
                <a16:creationId xmlns:a16="http://schemas.microsoft.com/office/drawing/2014/main" id="{866D5522-90FB-4F9D-BCC7-73B1558F070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9" name="Rectangle: Rounded Corners 5">
            <a:extLst>
              <a:ext uri="{FF2B5EF4-FFF2-40B4-BE49-F238E27FC236}">
                <a16:creationId xmlns:a16="http://schemas.microsoft.com/office/drawing/2014/main" id="{82B82DA3-17DA-4B50-A632-43AD5E504A9C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22411</xdr:colOff>
      <xdr:row>5</xdr:row>
      <xdr:rowOff>54349</xdr:rowOff>
    </xdr:from>
    <xdr:to>
      <xdr:col>21</xdr:col>
      <xdr:colOff>165647</xdr:colOff>
      <xdr:row>25</xdr:row>
      <xdr:rowOff>162872</xdr:rowOff>
    </xdr:to>
    <xdr:grpSp>
      <xdr:nvGrpSpPr>
        <xdr:cNvPr id="320" name="그룹 24">
          <a:extLst>
            <a:ext uri="{FF2B5EF4-FFF2-40B4-BE49-F238E27FC236}">
              <a16:creationId xmlns:a16="http://schemas.microsoft.com/office/drawing/2014/main" id="{D444A496-704E-4226-9A7C-D06AEF6E70CF}"/>
            </a:ext>
          </a:extLst>
        </xdr:cNvPr>
        <xdr:cNvGrpSpPr>
          <a:grpSpLocks noChangeAspect="1"/>
        </xdr:cNvGrpSpPr>
      </xdr:nvGrpSpPr>
      <xdr:grpSpPr>
        <a:xfrm>
          <a:off x="14780558" y="1230967"/>
          <a:ext cx="143236" cy="3918523"/>
          <a:chOff x="1181551" y="3542953"/>
          <a:chExt cx="141657" cy="4553651"/>
        </a:xfrm>
      </xdr:grpSpPr>
      <xdr:sp macro="" textlink="">
        <xdr:nvSpPr>
          <xdr:cNvPr id="321" name="Rectangle: Rounded Corners 1">
            <a:extLst>
              <a:ext uri="{FF2B5EF4-FFF2-40B4-BE49-F238E27FC236}">
                <a16:creationId xmlns:a16="http://schemas.microsoft.com/office/drawing/2014/main" id="{689018E1-2B76-4485-B6A7-81527594C78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2" name="Rectangle: Rounded Corners 2">
            <a:extLst>
              <a:ext uri="{FF2B5EF4-FFF2-40B4-BE49-F238E27FC236}">
                <a16:creationId xmlns:a16="http://schemas.microsoft.com/office/drawing/2014/main" id="{D64EE392-EE41-40DE-858A-330638A2BFA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3" name="Rectangle: Rounded Corners 3">
            <a:extLst>
              <a:ext uri="{FF2B5EF4-FFF2-40B4-BE49-F238E27FC236}">
                <a16:creationId xmlns:a16="http://schemas.microsoft.com/office/drawing/2014/main" id="{88DF3A66-683A-4120-8FB7-033C758AB7EE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4" name="Rectangle: Rounded Corners 4">
            <a:extLst>
              <a:ext uri="{FF2B5EF4-FFF2-40B4-BE49-F238E27FC236}">
                <a16:creationId xmlns:a16="http://schemas.microsoft.com/office/drawing/2014/main" id="{908845FA-689B-4C85-B50C-547F3FB60B41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5" name="Rectangle: Rounded Corners 5">
            <a:extLst>
              <a:ext uri="{FF2B5EF4-FFF2-40B4-BE49-F238E27FC236}">
                <a16:creationId xmlns:a16="http://schemas.microsoft.com/office/drawing/2014/main" id="{67173BA3-5BF5-4AC6-83A4-2E46FE5978C3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6" name="Rectangle: Rounded Corners 6">
            <a:extLst>
              <a:ext uri="{FF2B5EF4-FFF2-40B4-BE49-F238E27FC236}">
                <a16:creationId xmlns:a16="http://schemas.microsoft.com/office/drawing/2014/main" id="{5420363B-AA8C-4B3D-82E7-8E902BEC449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7" name="Rectangle: Rounded Corners 7">
            <a:extLst>
              <a:ext uri="{FF2B5EF4-FFF2-40B4-BE49-F238E27FC236}">
                <a16:creationId xmlns:a16="http://schemas.microsoft.com/office/drawing/2014/main" id="{E224DF06-54D5-4AF8-BE08-757E8922756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8" name="Rectangle: Rounded Corners 8">
            <a:extLst>
              <a:ext uri="{FF2B5EF4-FFF2-40B4-BE49-F238E27FC236}">
                <a16:creationId xmlns:a16="http://schemas.microsoft.com/office/drawing/2014/main" id="{D6FE91A3-FDB5-4D2E-A97B-7388FEABC0A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9" name="Rectangle: Rounded Corners 9">
            <a:extLst>
              <a:ext uri="{FF2B5EF4-FFF2-40B4-BE49-F238E27FC236}">
                <a16:creationId xmlns:a16="http://schemas.microsoft.com/office/drawing/2014/main" id="{9DD8A19F-077F-4C62-A034-192E3F39C75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0" name="Rectangle: Rounded Corners 10">
            <a:extLst>
              <a:ext uri="{FF2B5EF4-FFF2-40B4-BE49-F238E27FC236}">
                <a16:creationId xmlns:a16="http://schemas.microsoft.com/office/drawing/2014/main" id="{90414099-D7FF-4F9A-A31E-F6FEC9BD5A3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1" name="Rectangle: Rounded Corners 5">
            <a:extLst>
              <a:ext uri="{FF2B5EF4-FFF2-40B4-BE49-F238E27FC236}">
                <a16:creationId xmlns:a16="http://schemas.microsoft.com/office/drawing/2014/main" id="{DB543A28-F01D-49BE-A6EA-211191A28599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526676</xdr:colOff>
      <xdr:row>5</xdr:row>
      <xdr:rowOff>54349</xdr:rowOff>
    </xdr:from>
    <xdr:to>
      <xdr:col>23</xdr:col>
      <xdr:colOff>669912</xdr:colOff>
      <xdr:row>25</xdr:row>
      <xdr:rowOff>162872</xdr:rowOff>
    </xdr:to>
    <xdr:grpSp>
      <xdr:nvGrpSpPr>
        <xdr:cNvPr id="332" name="그룹 24">
          <a:extLst>
            <a:ext uri="{FF2B5EF4-FFF2-40B4-BE49-F238E27FC236}">
              <a16:creationId xmlns:a16="http://schemas.microsoft.com/office/drawing/2014/main" id="{BE83F5ED-2E0E-4D3E-B2CA-7616CC29BF1C}"/>
            </a:ext>
          </a:extLst>
        </xdr:cNvPr>
        <xdr:cNvGrpSpPr>
          <a:grpSpLocks noChangeAspect="1"/>
        </xdr:cNvGrpSpPr>
      </xdr:nvGrpSpPr>
      <xdr:grpSpPr>
        <a:xfrm>
          <a:off x="16607117" y="1230967"/>
          <a:ext cx="133711" cy="3918523"/>
          <a:chOff x="1181551" y="3542953"/>
          <a:chExt cx="141657" cy="4553651"/>
        </a:xfrm>
      </xdr:grpSpPr>
      <xdr:sp macro="" textlink="">
        <xdr:nvSpPr>
          <xdr:cNvPr id="333" name="Rectangle: Rounded Corners 1">
            <a:extLst>
              <a:ext uri="{FF2B5EF4-FFF2-40B4-BE49-F238E27FC236}">
                <a16:creationId xmlns:a16="http://schemas.microsoft.com/office/drawing/2014/main" id="{40F667CD-574F-4B71-BA77-733730DB4EF7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4" name="Rectangle: Rounded Corners 2">
            <a:extLst>
              <a:ext uri="{FF2B5EF4-FFF2-40B4-BE49-F238E27FC236}">
                <a16:creationId xmlns:a16="http://schemas.microsoft.com/office/drawing/2014/main" id="{8CA177D6-8CB1-4026-B3FF-D61800E830C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5" name="Rectangle: Rounded Corners 3">
            <a:extLst>
              <a:ext uri="{FF2B5EF4-FFF2-40B4-BE49-F238E27FC236}">
                <a16:creationId xmlns:a16="http://schemas.microsoft.com/office/drawing/2014/main" id="{CD8F0AF9-1853-48DD-99E8-0B48918A0BB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6" name="Rectangle: Rounded Corners 4">
            <a:extLst>
              <a:ext uri="{FF2B5EF4-FFF2-40B4-BE49-F238E27FC236}">
                <a16:creationId xmlns:a16="http://schemas.microsoft.com/office/drawing/2014/main" id="{369E026E-8711-4120-8FF6-C2E3C2875E72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7" name="Rectangle: Rounded Corners 5">
            <a:extLst>
              <a:ext uri="{FF2B5EF4-FFF2-40B4-BE49-F238E27FC236}">
                <a16:creationId xmlns:a16="http://schemas.microsoft.com/office/drawing/2014/main" id="{265E6240-75A4-47CB-847E-859191FE839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8" name="Rectangle: Rounded Corners 6">
            <a:extLst>
              <a:ext uri="{FF2B5EF4-FFF2-40B4-BE49-F238E27FC236}">
                <a16:creationId xmlns:a16="http://schemas.microsoft.com/office/drawing/2014/main" id="{C3DE2833-278F-4344-9C2F-27590FF48D4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9" name="Rectangle: Rounded Corners 7">
            <a:extLst>
              <a:ext uri="{FF2B5EF4-FFF2-40B4-BE49-F238E27FC236}">
                <a16:creationId xmlns:a16="http://schemas.microsoft.com/office/drawing/2014/main" id="{A60559BB-C57A-4C20-B813-50FD285402B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0" name="Rectangle: Rounded Corners 8">
            <a:extLst>
              <a:ext uri="{FF2B5EF4-FFF2-40B4-BE49-F238E27FC236}">
                <a16:creationId xmlns:a16="http://schemas.microsoft.com/office/drawing/2014/main" id="{C835C380-4DD3-40E4-B061-73B587353CD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1" name="Rectangle: Rounded Corners 9">
            <a:extLst>
              <a:ext uri="{FF2B5EF4-FFF2-40B4-BE49-F238E27FC236}">
                <a16:creationId xmlns:a16="http://schemas.microsoft.com/office/drawing/2014/main" id="{7285A033-3CBF-4942-A12D-13C7AAB2BA0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2" name="Rectangle: Rounded Corners 10">
            <a:extLst>
              <a:ext uri="{FF2B5EF4-FFF2-40B4-BE49-F238E27FC236}">
                <a16:creationId xmlns:a16="http://schemas.microsoft.com/office/drawing/2014/main" id="{B20CF0E9-8D54-423C-97CA-3D14D2F952F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3" name="Rectangle: Rounded Corners 5">
            <a:extLst>
              <a:ext uri="{FF2B5EF4-FFF2-40B4-BE49-F238E27FC236}">
                <a16:creationId xmlns:a16="http://schemas.microsoft.com/office/drawing/2014/main" id="{150636DF-F9B6-490A-B92F-2C1113D3DE16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22411</xdr:colOff>
      <xdr:row>5</xdr:row>
      <xdr:rowOff>54349</xdr:rowOff>
    </xdr:from>
    <xdr:to>
      <xdr:col>28</xdr:col>
      <xdr:colOff>165647</xdr:colOff>
      <xdr:row>25</xdr:row>
      <xdr:rowOff>162872</xdr:rowOff>
    </xdr:to>
    <xdr:grpSp>
      <xdr:nvGrpSpPr>
        <xdr:cNvPr id="344" name="그룹 24">
          <a:extLst>
            <a:ext uri="{FF2B5EF4-FFF2-40B4-BE49-F238E27FC236}">
              <a16:creationId xmlns:a16="http://schemas.microsoft.com/office/drawing/2014/main" id="{00A69F1D-0C68-4787-852A-C1762092FD19}"/>
            </a:ext>
          </a:extLst>
        </xdr:cNvPr>
        <xdr:cNvGrpSpPr>
          <a:grpSpLocks noChangeAspect="1"/>
        </xdr:cNvGrpSpPr>
      </xdr:nvGrpSpPr>
      <xdr:grpSpPr>
        <a:xfrm>
          <a:off x="19699940" y="1230967"/>
          <a:ext cx="143236" cy="3918523"/>
          <a:chOff x="1181551" y="3542953"/>
          <a:chExt cx="141657" cy="4553651"/>
        </a:xfrm>
      </xdr:grpSpPr>
      <xdr:sp macro="" textlink="">
        <xdr:nvSpPr>
          <xdr:cNvPr id="345" name="Rectangle: Rounded Corners 1">
            <a:extLst>
              <a:ext uri="{FF2B5EF4-FFF2-40B4-BE49-F238E27FC236}">
                <a16:creationId xmlns:a16="http://schemas.microsoft.com/office/drawing/2014/main" id="{3E66A10A-60EA-48A0-819A-6F29A08E6F4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6" name="Rectangle: Rounded Corners 2">
            <a:extLst>
              <a:ext uri="{FF2B5EF4-FFF2-40B4-BE49-F238E27FC236}">
                <a16:creationId xmlns:a16="http://schemas.microsoft.com/office/drawing/2014/main" id="{2BF6F7D9-FB76-4633-A979-D6DC6243D8E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7" name="Rectangle: Rounded Corners 3">
            <a:extLst>
              <a:ext uri="{FF2B5EF4-FFF2-40B4-BE49-F238E27FC236}">
                <a16:creationId xmlns:a16="http://schemas.microsoft.com/office/drawing/2014/main" id="{BB9E82C4-7BC1-4985-9784-99371605DC2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8" name="Rectangle: Rounded Corners 4">
            <a:extLst>
              <a:ext uri="{FF2B5EF4-FFF2-40B4-BE49-F238E27FC236}">
                <a16:creationId xmlns:a16="http://schemas.microsoft.com/office/drawing/2014/main" id="{F4A73C2F-1A3B-4BFE-B61B-6DC79C275E7D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9" name="Rectangle: Rounded Corners 5">
            <a:extLst>
              <a:ext uri="{FF2B5EF4-FFF2-40B4-BE49-F238E27FC236}">
                <a16:creationId xmlns:a16="http://schemas.microsoft.com/office/drawing/2014/main" id="{96C03F9B-C3A8-4F26-92BC-81401D29B91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0" name="Rectangle: Rounded Corners 6">
            <a:extLst>
              <a:ext uri="{FF2B5EF4-FFF2-40B4-BE49-F238E27FC236}">
                <a16:creationId xmlns:a16="http://schemas.microsoft.com/office/drawing/2014/main" id="{6918F121-263A-42E9-A543-29F38DD2D4E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1" name="Rectangle: Rounded Corners 7">
            <a:extLst>
              <a:ext uri="{FF2B5EF4-FFF2-40B4-BE49-F238E27FC236}">
                <a16:creationId xmlns:a16="http://schemas.microsoft.com/office/drawing/2014/main" id="{674BF67D-3880-418C-9EC0-CF8D8BFFD01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2" name="Rectangle: Rounded Corners 8">
            <a:extLst>
              <a:ext uri="{FF2B5EF4-FFF2-40B4-BE49-F238E27FC236}">
                <a16:creationId xmlns:a16="http://schemas.microsoft.com/office/drawing/2014/main" id="{EF273F85-BD34-4155-A478-A784AB1D9F9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3" name="Rectangle: Rounded Corners 9">
            <a:extLst>
              <a:ext uri="{FF2B5EF4-FFF2-40B4-BE49-F238E27FC236}">
                <a16:creationId xmlns:a16="http://schemas.microsoft.com/office/drawing/2014/main" id="{96B310A3-4D26-4CAD-8845-8DD983738DA6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4" name="Rectangle: Rounded Corners 10">
            <a:extLst>
              <a:ext uri="{FF2B5EF4-FFF2-40B4-BE49-F238E27FC236}">
                <a16:creationId xmlns:a16="http://schemas.microsoft.com/office/drawing/2014/main" id="{2785B805-8B74-4345-A093-CF2ED8537DBE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5" name="Rectangle: Rounded Corners 5">
            <a:extLst>
              <a:ext uri="{FF2B5EF4-FFF2-40B4-BE49-F238E27FC236}">
                <a16:creationId xmlns:a16="http://schemas.microsoft.com/office/drawing/2014/main" id="{26AAA4AA-FF19-4DB9-8922-65F3A97ADFD4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526676</xdr:colOff>
      <xdr:row>5</xdr:row>
      <xdr:rowOff>54349</xdr:rowOff>
    </xdr:from>
    <xdr:to>
      <xdr:col>30</xdr:col>
      <xdr:colOff>669912</xdr:colOff>
      <xdr:row>25</xdr:row>
      <xdr:rowOff>162872</xdr:rowOff>
    </xdr:to>
    <xdr:grpSp>
      <xdr:nvGrpSpPr>
        <xdr:cNvPr id="356" name="그룹 24">
          <a:extLst>
            <a:ext uri="{FF2B5EF4-FFF2-40B4-BE49-F238E27FC236}">
              <a16:creationId xmlns:a16="http://schemas.microsoft.com/office/drawing/2014/main" id="{3261FAF2-4A50-4D44-84D5-28C01743C8DE}"/>
            </a:ext>
          </a:extLst>
        </xdr:cNvPr>
        <xdr:cNvGrpSpPr>
          <a:grpSpLocks noChangeAspect="1"/>
        </xdr:cNvGrpSpPr>
      </xdr:nvGrpSpPr>
      <xdr:grpSpPr>
        <a:xfrm>
          <a:off x="21526500" y="1230967"/>
          <a:ext cx="133711" cy="3918523"/>
          <a:chOff x="1181551" y="3542953"/>
          <a:chExt cx="141657" cy="4553651"/>
        </a:xfrm>
      </xdr:grpSpPr>
      <xdr:sp macro="" textlink="">
        <xdr:nvSpPr>
          <xdr:cNvPr id="357" name="Rectangle: Rounded Corners 1">
            <a:extLst>
              <a:ext uri="{FF2B5EF4-FFF2-40B4-BE49-F238E27FC236}">
                <a16:creationId xmlns:a16="http://schemas.microsoft.com/office/drawing/2014/main" id="{E6E2EFDB-A1A7-45E5-91CD-4072009F97E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8" name="Rectangle: Rounded Corners 2">
            <a:extLst>
              <a:ext uri="{FF2B5EF4-FFF2-40B4-BE49-F238E27FC236}">
                <a16:creationId xmlns:a16="http://schemas.microsoft.com/office/drawing/2014/main" id="{1D760A67-CF53-4BD1-84F8-654899452E1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9" name="Rectangle: Rounded Corners 3">
            <a:extLst>
              <a:ext uri="{FF2B5EF4-FFF2-40B4-BE49-F238E27FC236}">
                <a16:creationId xmlns:a16="http://schemas.microsoft.com/office/drawing/2014/main" id="{8C43E79D-6E4E-4B57-B74D-2335BC2B1F7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0" name="Rectangle: Rounded Corners 4">
            <a:extLst>
              <a:ext uri="{FF2B5EF4-FFF2-40B4-BE49-F238E27FC236}">
                <a16:creationId xmlns:a16="http://schemas.microsoft.com/office/drawing/2014/main" id="{62DF929D-63F6-4576-A6A3-0363CCD795DA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1" name="Rectangle: Rounded Corners 5">
            <a:extLst>
              <a:ext uri="{FF2B5EF4-FFF2-40B4-BE49-F238E27FC236}">
                <a16:creationId xmlns:a16="http://schemas.microsoft.com/office/drawing/2014/main" id="{DCACEC35-C458-4AD3-A0F1-D8BBBF270AA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2" name="Rectangle: Rounded Corners 6">
            <a:extLst>
              <a:ext uri="{FF2B5EF4-FFF2-40B4-BE49-F238E27FC236}">
                <a16:creationId xmlns:a16="http://schemas.microsoft.com/office/drawing/2014/main" id="{7706D9BE-B190-45C8-AC3D-A75B805EB57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3" name="Rectangle: Rounded Corners 7">
            <a:extLst>
              <a:ext uri="{FF2B5EF4-FFF2-40B4-BE49-F238E27FC236}">
                <a16:creationId xmlns:a16="http://schemas.microsoft.com/office/drawing/2014/main" id="{69D8F740-F478-4CF1-97C1-B30F4C5B790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4" name="Rectangle: Rounded Corners 8">
            <a:extLst>
              <a:ext uri="{FF2B5EF4-FFF2-40B4-BE49-F238E27FC236}">
                <a16:creationId xmlns:a16="http://schemas.microsoft.com/office/drawing/2014/main" id="{CE8E5D3A-A1BF-4E67-AE45-0B417D97AA9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5" name="Rectangle: Rounded Corners 9">
            <a:extLst>
              <a:ext uri="{FF2B5EF4-FFF2-40B4-BE49-F238E27FC236}">
                <a16:creationId xmlns:a16="http://schemas.microsoft.com/office/drawing/2014/main" id="{ADB0BDBA-B001-4424-9092-279CEFEB90C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6" name="Rectangle: Rounded Corners 10">
            <a:extLst>
              <a:ext uri="{FF2B5EF4-FFF2-40B4-BE49-F238E27FC236}">
                <a16:creationId xmlns:a16="http://schemas.microsoft.com/office/drawing/2014/main" id="{AFCE6871-5064-48C6-8791-BC89FD67F64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7" name="Rectangle: Rounded Corners 5">
            <a:extLst>
              <a:ext uri="{FF2B5EF4-FFF2-40B4-BE49-F238E27FC236}">
                <a16:creationId xmlns:a16="http://schemas.microsoft.com/office/drawing/2014/main" id="{F5051792-D341-44A6-B6E6-41C92F72537E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526677</xdr:colOff>
      <xdr:row>5</xdr:row>
      <xdr:rowOff>54349</xdr:rowOff>
    </xdr:from>
    <xdr:to>
      <xdr:col>2</xdr:col>
      <xdr:colOff>669913</xdr:colOff>
      <xdr:row>25</xdr:row>
      <xdr:rowOff>162872</xdr:rowOff>
    </xdr:to>
    <xdr:grpSp>
      <xdr:nvGrpSpPr>
        <xdr:cNvPr id="122" name="그룹 24">
          <a:extLst>
            <a:ext uri="{FF2B5EF4-FFF2-40B4-BE49-F238E27FC236}">
              <a16:creationId xmlns:a16="http://schemas.microsoft.com/office/drawing/2014/main" id="{1007551F-7E52-484C-B0DB-C12601042C05}"/>
            </a:ext>
          </a:extLst>
        </xdr:cNvPr>
        <xdr:cNvGrpSpPr>
          <a:grpSpLocks noChangeAspect="1"/>
        </xdr:cNvGrpSpPr>
      </xdr:nvGrpSpPr>
      <xdr:grpSpPr>
        <a:xfrm>
          <a:off x="1848971" y="1230967"/>
          <a:ext cx="133711" cy="3918523"/>
          <a:chOff x="1181551" y="3542953"/>
          <a:chExt cx="141657" cy="4553651"/>
        </a:xfrm>
      </xdr:grpSpPr>
      <xdr:sp macro="" textlink="">
        <xdr:nvSpPr>
          <xdr:cNvPr id="123" name="Rectangle: Rounded Corners 1">
            <a:extLst>
              <a:ext uri="{FF2B5EF4-FFF2-40B4-BE49-F238E27FC236}">
                <a16:creationId xmlns:a16="http://schemas.microsoft.com/office/drawing/2014/main" id="{6D0234E6-4F3F-6F1B-9229-C513183E269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4" name="Rectangle: Rounded Corners 2">
            <a:extLst>
              <a:ext uri="{FF2B5EF4-FFF2-40B4-BE49-F238E27FC236}">
                <a16:creationId xmlns:a16="http://schemas.microsoft.com/office/drawing/2014/main" id="{AFD099C0-1250-1358-85C4-3925083AD58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5" name="Rectangle: Rounded Corners 3">
            <a:extLst>
              <a:ext uri="{FF2B5EF4-FFF2-40B4-BE49-F238E27FC236}">
                <a16:creationId xmlns:a16="http://schemas.microsoft.com/office/drawing/2014/main" id="{D621CEEF-E13A-9F35-A63C-3F202B5A781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6" name="Rectangle: Rounded Corners 4">
            <a:extLst>
              <a:ext uri="{FF2B5EF4-FFF2-40B4-BE49-F238E27FC236}">
                <a16:creationId xmlns:a16="http://schemas.microsoft.com/office/drawing/2014/main" id="{8C0EED31-C2C9-F0CE-2533-BC33E0C1DBB3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7" name="Rectangle: Rounded Corners 5">
            <a:extLst>
              <a:ext uri="{FF2B5EF4-FFF2-40B4-BE49-F238E27FC236}">
                <a16:creationId xmlns:a16="http://schemas.microsoft.com/office/drawing/2014/main" id="{D3E1D455-C0F8-6875-BF90-CEE6F03A7663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8" name="Rectangle: Rounded Corners 6">
            <a:extLst>
              <a:ext uri="{FF2B5EF4-FFF2-40B4-BE49-F238E27FC236}">
                <a16:creationId xmlns:a16="http://schemas.microsoft.com/office/drawing/2014/main" id="{A224FC98-2F56-6907-54C9-13FC9A84E6A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9" name="Rectangle: Rounded Corners 7">
            <a:extLst>
              <a:ext uri="{FF2B5EF4-FFF2-40B4-BE49-F238E27FC236}">
                <a16:creationId xmlns:a16="http://schemas.microsoft.com/office/drawing/2014/main" id="{F5EAAD44-CB79-C09B-0C79-403978EC827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0" name="Rectangle: Rounded Corners 8">
            <a:extLst>
              <a:ext uri="{FF2B5EF4-FFF2-40B4-BE49-F238E27FC236}">
                <a16:creationId xmlns:a16="http://schemas.microsoft.com/office/drawing/2014/main" id="{6186FC4A-7052-9E0F-2282-4F95E327052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1" name="Rectangle: Rounded Corners 9">
            <a:extLst>
              <a:ext uri="{FF2B5EF4-FFF2-40B4-BE49-F238E27FC236}">
                <a16:creationId xmlns:a16="http://schemas.microsoft.com/office/drawing/2014/main" id="{30FAC90A-0149-508F-2911-D5FEE15583C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2" name="Rectangle: Rounded Corners 10">
            <a:extLst>
              <a:ext uri="{FF2B5EF4-FFF2-40B4-BE49-F238E27FC236}">
                <a16:creationId xmlns:a16="http://schemas.microsoft.com/office/drawing/2014/main" id="{F59D6C31-0AA6-8646-CA5F-EB850A255DB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3" name="Rectangle: Rounded Corners 5">
            <a:extLst>
              <a:ext uri="{FF2B5EF4-FFF2-40B4-BE49-F238E27FC236}">
                <a16:creationId xmlns:a16="http://schemas.microsoft.com/office/drawing/2014/main" id="{0AFCDBD2-FC83-8000-9850-0B2D907EDC2E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22411</xdr:colOff>
      <xdr:row>5</xdr:row>
      <xdr:rowOff>54349</xdr:rowOff>
    </xdr:from>
    <xdr:to>
      <xdr:col>7</xdr:col>
      <xdr:colOff>165647</xdr:colOff>
      <xdr:row>25</xdr:row>
      <xdr:rowOff>162872</xdr:rowOff>
    </xdr:to>
    <xdr:grpSp>
      <xdr:nvGrpSpPr>
        <xdr:cNvPr id="134" name="그룹 24">
          <a:extLst>
            <a:ext uri="{FF2B5EF4-FFF2-40B4-BE49-F238E27FC236}">
              <a16:creationId xmlns:a16="http://schemas.microsoft.com/office/drawing/2014/main" id="{E1C50C04-31BA-4AF5-85C6-ADE5C518C32F}"/>
            </a:ext>
          </a:extLst>
        </xdr:cNvPr>
        <xdr:cNvGrpSpPr>
          <a:grpSpLocks noChangeAspect="1"/>
        </xdr:cNvGrpSpPr>
      </xdr:nvGrpSpPr>
      <xdr:grpSpPr>
        <a:xfrm>
          <a:off x="4941793" y="1230967"/>
          <a:ext cx="143236" cy="3918523"/>
          <a:chOff x="1181551" y="3542953"/>
          <a:chExt cx="141657" cy="4553651"/>
        </a:xfrm>
      </xdr:grpSpPr>
      <xdr:sp macro="" textlink="">
        <xdr:nvSpPr>
          <xdr:cNvPr id="135" name="Rectangle: Rounded Corners 1">
            <a:extLst>
              <a:ext uri="{FF2B5EF4-FFF2-40B4-BE49-F238E27FC236}">
                <a16:creationId xmlns:a16="http://schemas.microsoft.com/office/drawing/2014/main" id="{EEF77AF5-97F4-598A-709A-D9968F0B685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6" name="Rectangle: Rounded Corners 2">
            <a:extLst>
              <a:ext uri="{FF2B5EF4-FFF2-40B4-BE49-F238E27FC236}">
                <a16:creationId xmlns:a16="http://schemas.microsoft.com/office/drawing/2014/main" id="{0A8417C2-3B53-84B2-BF1A-B09D5DB0D77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7" name="Rectangle: Rounded Corners 3">
            <a:extLst>
              <a:ext uri="{FF2B5EF4-FFF2-40B4-BE49-F238E27FC236}">
                <a16:creationId xmlns:a16="http://schemas.microsoft.com/office/drawing/2014/main" id="{36B63694-2588-D638-F0F3-B73C89A3757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8" name="Rectangle: Rounded Corners 4">
            <a:extLst>
              <a:ext uri="{FF2B5EF4-FFF2-40B4-BE49-F238E27FC236}">
                <a16:creationId xmlns:a16="http://schemas.microsoft.com/office/drawing/2014/main" id="{564643DC-2B9A-6B22-FEEF-4C80E15D3CF1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9" name="Rectangle: Rounded Corners 5">
            <a:extLst>
              <a:ext uri="{FF2B5EF4-FFF2-40B4-BE49-F238E27FC236}">
                <a16:creationId xmlns:a16="http://schemas.microsoft.com/office/drawing/2014/main" id="{ECB4C701-082F-FFFA-D7A8-CB26F4A3DE3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0" name="Rectangle: Rounded Corners 6">
            <a:extLst>
              <a:ext uri="{FF2B5EF4-FFF2-40B4-BE49-F238E27FC236}">
                <a16:creationId xmlns:a16="http://schemas.microsoft.com/office/drawing/2014/main" id="{E12DA4BF-DD47-4C6C-9E97-DEF9B1A94E8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1" name="Rectangle: Rounded Corners 7">
            <a:extLst>
              <a:ext uri="{FF2B5EF4-FFF2-40B4-BE49-F238E27FC236}">
                <a16:creationId xmlns:a16="http://schemas.microsoft.com/office/drawing/2014/main" id="{80FC2DB7-A628-9DC5-D555-F0F1ACC9693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2" name="Rectangle: Rounded Corners 8">
            <a:extLst>
              <a:ext uri="{FF2B5EF4-FFF2-40B4-BE49-F238E27FC236}">
                <a16:creationId xmlns:a16="http://schemas.microsoft.com/office/drawing/2014/main" id="{DEBAF9AA-DAA5-DA58-F85F-110544B7734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3" name="Rectangle: Rounded Corners 9">
            <a:extLst>
              <a:ext uri="{FF2B5EF4-FFF2-40B4-BE49-F238E27FC236}">
                <a16:creationId xmlns:a16="http://schemas.microsoft.com/office/drawing/2014/main" id="{C2B8D2EC-D53D-7EF5-D98E-9382B6245E6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4" name="Rectangle: Rounded Corners 10">
            <a:extLst>
              <a:ext uri="{FF2B5EF4-FFF2-40B4-BE49-F238E27FC236}">
                <a16:creationId xmlns:a16="http://schemas.microsoft.com/office/drawing/2014/main" id="{2516DEF1-C652-B843-EEFA-C123FB3466F0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5" name="Rectangle: Rounded Corners 5">
            <a:extLst>
              <a:ext uri="{FF2B5EF4-FFF2-40B4-BE49-F238E27FC236}">
                <a16:creationId xmlns:a16="http://schemas.microsoft.com/office/drawing/2014/main" id="{83E67928-A804-9D23-E08C-BE02927CFB5A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526676</xdr:colOff>
      <xdr:row>5</xdr:row>
      <xdr:rowOff>54349</xdr:rowOff>
    </xdr:from>
    <xdr:to>
      <xdr:col>9</xdr:col>
      <xdr:colOff>669912</xdr:colOff>
      <xdr:row>25</xdr:row>
      <xdr:rowOff>162872</xdr:rowOff>
    </xdr:to>
    <xdr:grpSp>
      <xdr:nvGrpSpPr>
        <xdr:cNvPr id="146" name="그룹 24">
          <a:extLst>
            <a:ext uri="{FF2B5EF4-FFF2-40B4-BE49-F238E27FC236}">
              <a16:creationId xmlns:a16="http://schemas.microsoft.com/office/drawing/2014/main" id="{0B31D163-F6BB-4AF6-8191-510959D32C4A}"/>
            </a:ext>
          </a:extLst>
        </xdr:cNvPr>
        <xdr:cNvGrpSpPr>
          <a:grpSpLocks noChangeAspect="1"/>
        </xdr:cNvGrpSpPr>
      </xdr:nvGrpSpPr>
      <xdr:grpSpPr>
        <a:xfrm>
          <a:off x="6768352" y="1230967"/>
          <a:ext cx="133711" cy="3918523"/>
          <a:chOff x="1181551" y="3542953"/>
          <a:chExt cx="141657" cy="4553651"/>
        </a:xfrm>
      </xdr:grpSpPr>
      <xdr:sp macro="" textlink="">
        <xdr:nvSpPr>
          <xdr:cNvPr id="147" name="Rectangle: Rounded Corners 1">
            <a:extLst>
              <a:ext uri="{FF2B5EF4-FFF2-40B4-BE49-F238E27FC236}">
                <a16:creationId xmlns:a16="http://schemas.microsoft.com/office/drawing/2014/main" id="{7E340140-6744-0E4F-A99C-87C5E33971B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8" name="Rectangle: Rounded Corners 2">
            <a:extLst>
              <a:ext uri="{FF2B5EF4-FFF2-40B4-BE49-F238E27FC236}">
                <a16:creationId xmlns:a16="http://schemas.microsoft.com/office/drawing/2014/main" id="{4B493351-EDBF-3500-59D1-C96984F1002F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9" name="Rectangle: Rounded Corners 3">
            <a:extLst>
              <a:ext uri="{FF2B5EF4-FFF2-40B4-BE49-F238E27FC236}">
                <a16:creationId xmlns:a16="http://schemas.microsoft.com/office/drawing/2014/main" id="{7A011759-7412-87A6-BA06-60518DFFE3FE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0" name="Rectangle: Rounded Corners 4">
            <a:extLst>
              <a:ext uri="{FF2B5EF4-FFF2-40B4-BE49-F238E27FC236}">
                <a16:creationId xmlns:a16="http://schemas.microsoft.com/office/drawing/2014/main" id="{568AE0E5-2A40-F197-3A7E-BFD38C1BBC59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1" name="Rectangle: Rounded Corners 5">
            <a:extLst>
              <a:ext uri="{FF2B5EF4-FFF2-40B4-BE49-F238E27FC236}">
                <a16:creationId xmlns:a16="http://schemas.microsoft.com/office/drawing/2014/main" id="{CCB28B53-5438-2F1E-21AC-AF085CEDC21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2" name="Rectangle: Rounded Corners 6">
            <a:extLst>
              <a:ext uri="{FF2B5EF4-FFF2-40B4-BE49-F238E27FC236}">
                <a16:creationId xmlns:a16="http://schemas.microsoft.com/office/drawing/2014/main" id="{C787E3D8-7D11-22D0-6739-2581FB3AB0F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3" name="Rectangle: Rounded Corners 7">
            <a:extLst>
              <a:ext uri="{FF2B5EF4-FFF2-40B4-BE49-F238E27FC236}">
                <a16:creationId xmlns:a16="http://schemas.microsoft.com/office/drawing/2014/main" id="{B986202D-B703-45E8-48DC-AE9E76C9944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" name="Rectangle: Rounded Corners 8">
            <a:extLst>
              <a:ext uri="{FF2B5EF4-FFF2-40B4-BE49-F238E27FC236}">
                <a16:creationId xmlns:a16="http://schemas.microsoft.com/office/drawing/2014/main" id="{E11213C1-8399-369F-9EED-AA0BA49C8BC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" name="Rectangle: Rounded Corners 9">
            <a:extLst>
              <a:ext uri="{FF2B5EF4-FFF2-40B4-BE49-F238E27FC236}">
                <a16:creationId xmlns:a16="http://schemas.microsoft.com/office/drawing/2014/main" id="{52918974-6DA5-1746-55AD-E1351D9B809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" name="Rectangle: Rounded Corners 10">
            <a:extLst>
              <a:ext uri="{FF2B5EF4-FFF2-40B4-BE49-F238E27FC236}">
                <a16:creationId xmlns:a16="http://schemas.microsoft.com/office/drawing/2014/main" id="{E6116DB9-5360-8140-BED7-E3FF0A07673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" name="Rectangle: Rounded Corners 5">
            <a:extLst>
              <a:ext uri="{FF2B5EF4-FFF2-40B4-BE49-F238E27FC236}">
                <a16:creationId xmlns:a16="http://schemas.microsoft.com/office/drawing/2014/main" id="{A431D41A-998F-24B4-C222-68CA8812288E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11205</xdr:colOff>
      <xdr:row>5</xdr:row>
      <xdr:rowOff>54349</xdr:rowOff>
    </xdr:from>
    <xdr:to>
      <xdr:col>14</xdr:col>
      <xdr:colOff>154441</xdr:colOff>
      <xdr:row>25</xdr:row>
      <xdr:rowOff>162872</xdr:rowOff>
    </xdr:to>
    <xdr:grpSp>
      <xdr:nvGrpSpPr>
        <xdr:cNvPr id="158" name="그룹 24">
          <a:extLst>
            <a:ext uri="{FF2B5EF4-FFF2-40B4-BE49-F238E27FC236}">
              <a16:creationId xmlns:a16="http://schemas.microsoft.com/office/drawing/2014/main" id="{2E90D1D9-F636-4125-8B91-6E85BC5018D0}"/>
            </a:ext>
          </a:extLst>
        </xdr:cNvPr>
        <xdr:cNvGrpSpPr>
          <a:grpSpLocks noChangeAspect="1"/>
        </xdr:cNvGrpSpPr>
      </xdr:nvGrpSpPr>
      <xdr:grpSpPr>
        <a:xfrm>
          <a:off x="9849970" y="1230967"/>
          <a:ext cx="143236" cy="3918523"/>
          <a:chOff x="1181551" y="3542953"/>
          <a:chExt cx="141657" cy="4553651"/>
        </a:xfrm>
      </xdr:grpSpPr>
      <xdr:sp macro="" textlink="">
        <xdr:nvSpPr>
          <xdr:cNvPr id="159" name="Rectangle: Rounded Corners 1">
            <a:extLst>
              <a:ext uri="{FF2B5EF4-FFF2-40B4-BE49-F238E27FC236}">
                <a16:creationId xmlns:a16="http://schemas.microsoft.com/office/drawing/2014/main" id="{A804D259-F737-1550-0DF4-5CA8F6E1819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" name="Rectangle: Rounded Corners 2">
            <a:extLst>
              <a:ext uri="{FF2B5EF4-FFF2-40B4-BE49-F238E27FC236}">
                <a16:creationId xmlns:a16="http://schemas.microsoft.com/office/drawing/2014/main" id="{29F206D5-8A7A-883A-D2F9-FE1D697FA3D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" name="Rectangle: Rounded Corners 3">
            <a:extLst>
              <a:ext uri="{FF2B5EF4-FFF2-40B4-BE49-F238E27FC236}">
                <a16:creationId xmlns:a16="http://schemas.microsoft.com/office/drawing/2014/main" id="{F961552B-51DE-C348-2356-F3D9997FFC5E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" name="Rectangle: Rounded Corners 4">
            <a:extLst>
              <a:ext uri="{FF2B5EF4-FFF2-40B4-BE49-F238E27FC236}">
                <a16:creationId xmlns:a16="http://schemas.microsoft.com/office/drawing/2014/main" id="{AC5C3C0A-0C9B-B684-E661-01AB8EA5F530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3" name="Rectangle: Rounded Corners 5">
            <a:extLst>
              <a:ext uri="{FF2B5EF4-FFF2-40B4-BE49-F238E27FC236}">
                <a16:creationId xmlns:a16="http://schemas.microsoft.com/office/drawing/2014/main" id="{61F07DA5-852A-6651-9409-143DAB46581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4" name="Rectangle: Rounded Corners 6">
            <a:extLst>
              <a:ext uri="{FF2B5EF4-FFF2-40B4-BE49-F238E27FC236}">
                <a16:creationId xmlns:a16="http://schemas.microsoft.com/office/drawing/2014/main" id="{02D248A6-93E3-2257-90DF-38FF332D0E2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5" name="Rectangle: Rounded Corners 7">
            <a:extLst>
              <a:ext uri="{FF2B5EF4-FFF2-40B4-BE49-F238E27FC236}">
                <a16:creationId xmlns:a16="http://schemas.microsoft.com/office/drawing/2014/main" id="{7A47C166-9FB8-9953-55E8-7098D2E0191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6" name="Rectangle: Rounded Corners 8">
            <a:extLst>
              <a:ext uri="{FF2B5EF4-FFF2-40B4-BE49-F238E27FC236}">
                <a16:creationId xmlns:a16="http://schemas.microsoft.com/office/drawing/2014/main" id="{EE2C00BF-5B8D-FF11-05D8-42A1893DDE0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" name="Rectangle: Rounded Corners 9">
            <a:extLst>
              <a:ext uri="{FF2B5EF4-FFF2-40B4-BE49-F238E27FC236}">
                <a16:creationId xmlns:a16="http://schemas.microsoft.com/office/drawing/2014/main" id="{214A8937-422A-EB72-4A73-8FAFD2D2DCB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" name="Rectangle: Rounded Corners 10">
            <a:extLst>
              <a:ext uri="{FF2B5EF4-FFF2-40B4-BE49-F238E27FC236}">
                <a16:creationId xmlns:a16="http://schemas.microsoft.com/office/drawing/2014/main" id="{72AABA73-C11A-5499-3851-85E823ACC5C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" name="Rectangle: Rounded Corners 5">
            <a:extLst>
              <a:ext uri="{FF2B5EF4-FFF2-40B4-BE49-F238E27FC236}">
                <a16:creationId xmlns:a16="http://schemas.microsoft.com/office/drawing/2014/main" id="{18274A04-7865-DF42-B0B3-B1231FDB26FC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515470</xdr:colOff>
      <xdr:row>5</xdr:row>
      <xdr:rowOff>54349</xdr:rowOff>
    </xdr:from>
    <xdr:to>
      <xdr:col>16</xdr:col>
      <xdr:colOff>658706</xdr:colOff>
      <xdr:row>25</xdr:row>
      <xdr:rowOff>162872</xdr:rowOff>
    </xdr:to>
    <xdr:grpSp>
      <xdr:nvGrpSpPr>
        <xdr:cNvPr id="170" name="그룹 24">
          <a:extLst>
            <a:ext uri="{FF2B5EF4-FFF2-40B4-BE49-F238E27FC236}">
              <a16:creationId xmlns:a16="http://schemas.microsoft.com/office/drawing/2014/main" id="{05E3D991-BE3F-4A6F-A7E3-85704DE1B32E}"/>
            </a:ext>
          </a:extLst>
        </xdr:cNvPr>
        <xdr:cNvGrpSpPr>
          <a:grpSpLocks noChangeAspect="1"/>
        </xdr:cNvGrpSpPr>
      </xdr:nvGrpSpPr>
      <xdr:grpSpPr>
        <a:xfrm>
          <a:off x="11676529" y="1230967"/>
          <a:ext cx="143236" cy="3918523"/>
          <a:chOff x="1181551" y="3542953"/>
          <a:chExt cx="141657" cy="4553651"/>
        </a:xfrm>
      </xdr:grpSpPr>
      <xdr:sp macro="" textlink="">
        <xdr:nvSpPr>
          <xdr:cNvPr id="171" name="Rectangle: Rounded Corners 1">
            <a:extLst>
              <a:ext uri="{FF2B5EF4-FFF2-40B4-BE49-F238E27FC236}">
                <a16:creationId xmlns:a16="http://schemas.microsoft.com/office/drawing/2014/main" id="{FB6FC09B-A803-D0E3-D556-9F13F829822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" name="Rectangle: Rounded Corners 2">
            <a:extLst>
              <a:ext uri="{FF2B5EF4-FFF2-40B4-BE49-F238E27FC236}">
                <a16:creationId xmlns:a16="http://schemas.microsoft.com/office/drawing/2014/main" id="{C90CC606-A4F1-31FC-6CEF-3AA17FF8253F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" name="Rectangle: Rounded Corners 3">
            <a:extLst>
              <a:ext uri="{FF2B5EF4-FFF2-40B4-BE49-F238E27FC236}">
                <a16:creationId xmlns:a16="http://schemas.microsoft.com/office/drawing/2014/main" id="{50175B99-7E10-986C-9304-616C5B837D5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" name="Rectangle: Rounded Corners 4">
            <a:extLst>
              <a:ext uri="{FF2B5EF4-FFF2-40B4-BE49-F238E27FC236}">
                <a16:creationId xmlns:a16="http://schemas.microsoft.com/office/drawing/2014/main" id="{83C409BB-1359-EEDC-2372-7B9AB5EB01AE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" name="Rectangle: Rounded Corners 5">
            <a:extLst>
              <a:ext uri="{FF2B5EF4-FFF2-40B4-BE49-F238E27FC236}">
                <a16:creationId xmlns:a16="http://schemas.microsoft.com/office/drawing/2014/main" id="{F9AFBC0F-B1A9-0892-8C74-43D0D371A8F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6" name="Rectangle: Rounded Corners 6">
            <a:extLst>
              <a:ext uri="{FF2B5EF4-FFF2-40B4-BE49-F238E27FC236}">
                <a16:creationId xmlns:a16="http://schemas.microsoft.com/office/drawing/2014/main" id="{3FF0293A-433D-34A0-7982-C21175D5415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7" name="Rectangle: Rounded Corners 7">
            <a:extLst>
              <a:ext uri="{FF2B5EF4-FFF2-40B4-BE49-F238E27FC236}">
                <a16:creationId xmlns:a16="http://schemas.microsoft.com/office/drawing/2014/main" id="{B80CDCA0-19DF-B299-BF44-DE7E6D4CF8E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8" name="Rectangle: Rounded Corners 8">
            <a:extLst>
              <a:ext uri="{FF2B5EF4-FFF2-40B4-BE49-F238E27FC236}">
                <a16:creationId xmlns:a16="http://schemas.microsoft.com/office/drawing/2014/main" id="{672A0D3E-3F27-7BCD-4360-6A4AB623A77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9" name="Rectangle: Rounded Corners 9">
            <a:extLst>
              <a:ext uri="{FF2B5EF4-FFF2-40B4-BE49-F238E27FC236}">
                <a16:creationId xmlns:a16="http://schemas.microsoft.com/office/drawing/2014/main" id="{4D4A24CE-8532-BE04-A590-DB1A6B35C31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0" name="Rectangle: Rounded Corners 10">
            <a:extLst>
              <a:ext uri="{FF2B5EF4-FFF2-40B4-BE49-F238E27FC236}">
                <a16:creationId xmlns:a16="http://schemas.microsoft.com/office/drawing/2014/main" id="{8D23F801-6AFC-F2B1-17A1-19781E4BBB0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1" name="Rectangle: Rounded Corners 5">
            <a:extLst>
              <a:ext uri="{FF2B5EF4-FFF2-40B4-BE49-F238E27FC236}">
                <a16:creationId xmlns:a16="http://schemas.microsoft.com/office/drawing/2014/main" id="{4DB1D839-405C-7467-8B3D-023D4A9C1C87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22411</xdr:colOff>
      <xdr:row>5</xdr:row>
      <xdr:rowOff>54349</xdr:rowOff>
    </xdr:from>
    <xdr:to>
      <xdr:col>21</xdr:col>
      <xdr:colOff>165647</xdr:colOff>
      <xdr:row>25</xdr:row>
      <xdr:rowOff>162872</xdr:rowOff>
    </xdr:to>
    <xdr:grpSp>
      <xdr:nvGrpSpPr>
        <xdr:cNvPr id="182" name="그룹 24">
          <a:extLst>
            <a:ext uri="{FF2B5EF4-FFF2-40B4-BE49-F238E27FC236}">
              <a16:creationId xmlns:a16="http://schemas.microsoft.com/office/drawing/2014/main" id="{6D7609F0-97AD-4470-923B-2174EC6AA060}"/>
            </a:ext>
          </a:extLst>
        </xdr:cNvPr>
        <xdr:cNvGrpSpPr>
          <a:grpSpLocks noChangeAspect="1"/>
        </xdr:cNvGrpSpPr>
      </xdr:nvGrpSpPr>
      <xdr:grpSpPr>
        <a:xfrm>
          <a:off x="14780558" y="1230967"/>
          <a:ext cx="143236" cy="3918523"/>
          <a:chOff x="1181551" y="3542953"/>
          <a:chExt cx="141657" cy="4553651"/>
        </a:xfrm>
      </xdr:grpSpPr>
      <xdr:sp macro="" textlink="">
        <xdr:nvSpPr>
          <xdr:cNvPr id="183" name="Rectangle: Rounded Corners 1">
            <a:extLst>
              <a:ext uri="{FF2B5EF4-FFF2-40B4-BE49-F238E27FC236}">
                <a16:creationId xmlns:a16="http://schemas.microsoft.com/office/drawing/2014/main" id="{82350228-EA30-8413-79FB-F892BBAC757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4" name="Rectangle: Rounded Corners 2">
            <a:extLst>
              <a:ext uri="{FF2B5EF4-FFF2-40B4-BE49-F238E27FC236}">
                <a16:creationId xmlns:a16="http://schemas.microsoft.com/office/drawing/2014/main" id="{AF3CE85A-DAD4-FC85-7EED-8285F10442A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5" name="Rectangle: Rounded Corners 3">
            <a:extLst>
              <a:ext uri="{FF2B5EF4-FFF2-40B4-BE49-F238E27FC236}">
                <a16:creationId xmlns:a16="http://schemas.microsoft.com/office/drawing/2014/main" id="{CE14C14C-DC87-B9CC-7FBA-200AB5A83A0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6" name="Rectangle: Rounded Corners 4">
            <a:extLst>
              <a:ext uri="{FF2B5EF4-FFF2-40B4-BE49-F238E27FC236}">
                <a16:creationId xmlns:a16="http://schemas.microsoft.com/office/drawing/2014/main" id="{49448FB2-61EB-00EA-ECB5-F79ABBF10078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7" name="Rectangle: Rounded Corners 5">
            <a:extLst>
              <a:ext uri="{FF2B5EF4-FFF2-40B4-BE49-F238E27FC236}">
                <a16:creationId xmlns:a16="http://schemas.microsoft.com/office/drawing/2014/main" id="{9F493515-44A5-6DEC-A415-6425A855B6C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8" name="Rectangle: Rounded Corners 6">
            <a:extLst>
              <a:ext uri="{FF2B5EF4-FFF2-40B4-BE49-F238E27FC236}">
                <a16:creationId xmlns:a16="http://schemas.microsoft.com/office/drawing/2014/main" id="{3AD0AFD4-0BA9-0589-60FE-7730B8EA9CD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9" name="Rectangle: Rounded Corners 7">
            <a:extLst>
              <a:ext uri="{FF2B5EF4-FFF2-40B4-BE49-F238E27FC236}">
                <a16:creationId xmlns:a16="http://schemas.microsoft.com/office/drawing/2014/main" id="{FD580FF2-E397-F29D-38CB-40C77DA0B05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0" name="Rectangle: Rounded Corners 8">
            <a:extLst>
              <a:ext uri="{FF2B5EF4-FFF2-40B4-BE49-F238E27FC236}">
                <a16:creationId xmlns:a16="http://schemas.microsoft.com/office/drawing/2014/main" id="{F1DD17A7-9C3F-DB23-D185-C18EC6A1656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1" name="Rectangle: Rounded Corners 9">
            <a:extLst>
              <a:ext uri="{FF2B5EF4-FFF2-40B4-BE49-F238E27FC236}">
                <a16:creationId xmlns:a16="http://schemas.microsoft.com/office/drawing/2014/main" id="{CB642881-F18D-A388-A4A1-0C67FD2A891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2" name="Rectangle: Rounded Corners 10">
            <a:extLst>
              <a:ext uri="{FF2B5EF4-FFF2-40B4-BE49-F238E27FC236}">
                <a16:creationId xmlns:a16="http://schemas.microsoft.com/office/drawing/2014/main" id="{717EBDF1-7600-D969-B7D3-A31753BEE28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3" name="Rectangle: Rounded Corners 5">
            <a:extLst>
              <a:ext uri="{FF2B5EF4-FFF2-40B4-BE49-F238E27FC236}">
                <a16:creationId xmlns:a16="http://schemas.microsoft.com/office/drawing/2014/main" id="{3A61DB1B-FC2B-9F02-52F5-6C885DCB228A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526676</xdr:colOff>
      <xdr:row>5</xdr:row>
      <xdr:rowOff>54349</xdr:rowOff>
    </xdr:from>
    <xdr:to>
      <xdr:col>23</xdr:col>
      <xdr:colOff>669912</xdr:colOff>
      <xdr:row>25</xdr:row>
      <xdr:rowOff>162872</xdr:rowOff>
    </xdr:to>
    <xdr:grpSp>
      <xdr:nvGrpSpPr>
        <xdr:cNvPr id="194" name="그룹 24">
          <a:extLst>
            <a:ext uri="{FF2B5EF4-FFF2-40B4-BE49-F238E27FC236}">
              <a16:creationId xmlns:a16="http://schemas.microsoft.com/office/drawing/2014/main" id="{26EA7A35-0882-4D3D-A4D2-6840628D6852}"/>
            </a:ext>
          </a:extLst>
        </xdr:cNvPr>
        <xdr:cNvGrpSpPr>
          <a:grpSpLocks noChangeAspect="1"/>
        </xdr:cNvGrpSpPr>
      </xdr:nvGrpSpPr>
      <xdr:grpSpPr>
        <a:xfrm>
          <a:off x="16607117" y="1230967"/>
          <a:ext cx="133711" cy="3918523"/>
          <a:chOff x="1181551" y="3542953"/>
          <a:chExt cx="141657" cy="4553651"/>
        </a:xfrm>
      </xdr:grpSpPr>
      <xdr:sp macro="" textlink="">
        <xdr:nvSpPr>
          <xdr:cNvPr id="195" name="Rectangle: Rounded Corners 1">
            <a:extLst>
              <a:ext uri="{FF2B5EF4-FFF2-40B4-BE49-F238E27FC236}">
                <a16:creationId xmlns:a16="http://schemas.microsoft.com/office/drawing/2014/main" id="{C7F85698-5B5F-075B-C1C8-A61C855B8F9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6" name="Rectangle: Rounded Corners 2">
            <a:extLst>
              <a:ext uri="{FF2B5EF4-FFF2-40B4-BE49-F238E27FC236}">
                <a16:creationId xmlns:a16="http://schemas.microsoft.com/office/drawing/2014/main" id="{DB83DD4E-FC15-ABA5-D717-36A81AC61B3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7" name="Rectangle: Rounded Corners 3">
            <a:extLst>
              <a:ext uri="{FF2B5EF4-FFF2-40B4-BE49-F238E27FC236}">
                <a16:creationId xmlns:a16="http://schemas.microsoft.com/office/drawing/2014/main" id="{4E6A89AE-21ED-74FC-CA26-93BB7733F6C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8" name="Rectangle: Rounded Corners 4">
            <a:extLst>
              <a:ext uri="{FF2B5EF4-FFF2-40B4-BE49-F238E27FC236}">
                <a16:creationId xmlns:a16="http://schemas.microsoft.com/office/drawing/2014/main" id="{962767B3-F934-5C9A-22D6-D9D19C31A92A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9" name="Rectangle: Rounded Corners 5">
            <a:extLst>
              <a:ext uri="{FF2B5EF4-FFF2-40B4-BE49-F238E27FC236}">
                <a16:creationId xmlns:a16="http://schemas.microsoft.com/office/drawing/2014/main" id="{51B9F3E9-4C36-99A8-4F3F-877EEBEA317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0" name="Rectangle: Rounded Corners 6">
            <a:extLst>
              <a:ext uri="{FF2B5EF4-FFF2-40B4-BE49-F238E27FC236}">
                <a16:creationId xmlns:a16="http://schemas.microsoft.com/office/drawing/2014/main" id="{2399738F-52AD-2837-DC1B-5EC14328944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1" name="Rectangle: Rounded Corners 7">
            <a:extLst>
              <a:ext uri="{FF2B5EF4-FFF2-40B4-BE49-F238E27FC236}">
                <a16:creationId xmlns:a16="http://schemas.microsoft.com/office/drawing/2014/main" id="{EE24F639-25AD-D5BF-468B-E35603911B3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2" name="Rectangle: Rounded Corners 8">
            <a:extLst>
              <a:ext uri="{FF2B5EF4-FFF2-40B4-BE49-F238E27FC236}">
                <a16:creationId xmlns:a16="http://schemas.microsoft.com/office/drawing/2014/main" id="{4811C442-43A5-4487-B2EB-50673903544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3" name="Rectangle: Rounded Corners 9">
            <a:extLst>
              <a:ext uri="{FF2B5EF4-FFF2-40B4-BE49-F238E27FC236}">
                <a16:creationId xmlns:a16="http://schemas.microsoft.com/office/drawing/2014/main" id="{9151DA3F-F7A2-665B-5E92-A2A1A711E33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4" name="Rectangle: Rounded Corners 10">
            <a:extLst>
              <a:ext uri="{FF2B5EF4-FFF2-40B4-BE49-F238E27FC236}">
                <a16:creationId xmlns:a16="http://schemas.microsoft.com/office/drawing/2014/main" id="{572B79F0-F1B1-6C09-13DF-8CEEDD0B680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5" name="Rectangle: Rounded Corners 5">
            <a:extLst>
              <a:ext uri="{FF2B5EF4-FFF2-40B4-BE49-F238E27FC236}">
                <a16:creationId xmlns:a16="http://schemas.microsoft.com/office/drawing/2014/main" id="{67E7F076-FBE2-5FF3-A11D-C233661684AE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22411</xdr:colOff>
      <xdr:row>5</xdr:row>
      <xdr:rowOff>54349</xdr:rowOff>
    </xdr:from>
    <xdr:to>
      <xdr:col>28</xdr:col>
      <xdr:colOff>165647</xdr:colOff>
      <xdr:row>25</xdr:row>
      <xdr:rowOff>162872</xdr:rowOff>
    </xdr:to>
    <xdr:grpSp>
      <xdr:nvGrpSpPr>
        <xdr:cNvPr id="206" name="그룹 24">
          <a:extLst>
            <a:ext uri="{FF2B5EF4-FFF2-40B4-BE49-F238E27FC236}">
              <a16:creationId xmlns:a16="http://schemas.microsoft.com/office/drawing/2014/main" id="{243C8E7A-3834-4D64-A1A6-B8E4F5E27F1C}"/>
            </a:ext>
          </a:extLst>
        </xdr:cNvPr>
        <xdr:cNvGrpSpPr>
          <a:grpSpLocks noChangeAspect="1"/>
        </xdr:cNvGrpSpPr>
      </xdr:nvGrpSpPr>
      <xdr:grpSpPr>
        <a:xfrm>
          <a:off x="19699940" y="1230967"/>
          <a:ext cx="143236" cy="3918523"/>
          <a:chOff x="1181551" y="3542953"/>
          <a:chExt cx="141657" cy="4553651"/>
        </a:xfrm>
      </xdr:grpSpPr>
      <xdr:sp macro="" textlink="">
        <xdr:nvSpPr>
          <xdr:cNvPr id="207" name="Rectangle: Rounded Corners 1">
            <a:extLst>
              <a:ext uri="{FF2B5EF4-FFF2-40B4-BE49-F238E27FC236}">
                <a16:creationId xmlns:a16="http://schemas.microsoft.com/office/drawing/2014/main" id="{093EF9E3-53A0-E884-824E-250E3FB7B9F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8" name="Rectangle: Rounded Corners 2">
            <a:extLst>
              <a:ext uri="{FF2B5EF4-FFF2-40B4-BE49-F238E27FC236}">
                <a16:creationId xmlns:a16="http://schemas.microsoft.com/office/drawing/2014/main" id="{DE868CDA-8027-3397-8E7D-AF0ED5E4341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9" name="Rectangle: Rounded Corners 3">
            <a:extLst>
              <a:ext uri="{FF2B5EF4-FFF2-40B4-BE49-F238E27FC236}">
                <a16:creationId xmlns:a16="http://schemas.microsoft.com/office/drawing/2014/main" id="{BCA562D6-8C39-306F-C6C1-7D1A9C4306D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0" name="Rectangle: Rounded Corners 4">
            <a:extLst>
              <a:ext uri="{FF2B5EF4-FFF2-40B4-BE49-F238E27FC236}">
                <a16:creationId xmlns:a16="http://schemas.microsoft.com/office/drawing/2014/main" id="{281B4692-C82A-8B47-D74F-862E84338621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1" name="Rectangle: Rounded Corners 5">
            <a:extLst>
              <a:ext uri="{FF2B5EF4-FFF2-40B4-BE49-F238E27FC236}">
                <a16:creationId xmlns:a16="http://schemas.microsoft.com/office/drawing/2014/main" id="{53A9719F-1F5E-F230-CD93-7D75A13675D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2" name="Rectangle: Rounded Corners 6">
            <a:extLst>
              <a:ext uri="{FF2B5EF4-FFF2-40B4-BE49-F238E27FC236}">
                <a16:creationId xmlns:a16="http://schemas.microsoft.com/office/drawing/2014/main" id="{B8874250-458E-BBC5-8EB1-4FCF16A1020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3" name="Rectangle: Rounded Corners 7">
            <a:extLst>
              <a:ext uri="{FF2B5EF4-FFF2-40B4-BE49-F238E27FC236}">
                <a16:creationId xmlns:a16="http://schemas.microsoft.com/office/drawing/2014/main" id="{E532A78C-07D8-4B66-8FA8-E34C3B530C2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4" name="Rectangle: Rounded Corners 8">
            <a:extLst>
              <a:ext uri="{FF2B5EF4-FFF2-40B4-BE49-F238E27FC236}">
                <a16:creationId xmlns:a16="http://schemas.microsoft.com/office/drawing/2014/main" id="{212AC86C-139C-E532-1500-C123BC05C84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5" name="Rectangle: Rounded Corners 9">
            <a:extLst>
              <a:ext uri="{FF2B5EF4-FFF2-40B4-BE49-F238E27FC236}">
                <a16:creationId xmlns:a16="http://schemas.microsoft.com/office/drawing/2014/main" id="{EE3B83F9-2448-63AC-E6D8-2A788F1B9673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6" name="Rectangle: Rounded Corners 10">
            <a:extLst>
              <a:ext uri="{FF2B5EF4-FFF2-40B4-BE49-F238E27FC236}">
                <a16:creationId xmlns:a16="http://schemas.microsoft.com/office/drawing/2014/main" id="{9EB4C1AD-C0BA-6B86-B23D-ACC0282D9B1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7" name="Rectangle: Rounded Corners 5">
            <a:extLst>
              <a:ext uri="{FF2B5EF4-FFF2-40B4-BE49-F238E27FC236}">
                <a16:creationId xmlns:a16="http://schemas.microsoft.com/office/drawing/2014/main" id="{33552788-01DA-8572-5D87-134A8A891912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526676</xdr:colOff>
      <xdr:row>5</xdr:row>
      <xdr:rowOff>54349</xdr:rowOff>
    </xdr:from>
    <xdr:to>
      <xdr:col>30</xdr:col>
      <xdr:colOff>669912</xdr:colOff>
      <xdr:row>25</xdr:row>
      <xdr:rowOff>162872</xdr:rowOff>
    </xdr:to>
    <xdr:grpSp>
      <xdr:nvGrpSpPr>
        <xdr:cNvPr id="218" name="그룹 24">
          <a:extLst>
            <a:ext uri="{FF2B5EF4-FFF2-40B4-BE49-F238E27FC236}">
              <a16:creationId xmlns:a16="http://schemas.microsoft.com/office/drawing/2014/main" id="{6AA758D1-E523-4651-B7CC-040304AFA14C}"/>
            </a:ext>
          </a:extLst>
        </xdr:cNvPr>
        <xdr:cNvGrpSpPr>
          <a:grpSpLocks noChangeAspect="1"/>
        </xdr:cNvGrpSpPr>
      </xdr:nvGrpSpPr>
      <xdr:grpSpPr>
        <a:xfrm>
          <a:off x="21526500" y="1230967"/>
          <a:ext cx="133711" cy="3918523"/>
          <a:chOff x="1181551" y="3542953"/>
          <a:chExt cx="141657" cy="4553651"/>
        </a:xfrm>
      </xdr:grpSpPr>
      <xdr:sp macro="" textlink="">
        <xdr:nvSpPr>
          <xdr:cNvPr id="219" name="Rectangle: Rounded Corners 1">
            <a:extLst>
              <a:ext uri="{FF2B5EF4-FFF2-40B4-BE49-F238E27FC236}">
                <a16:creationId xmlns:a16="http://schemas.microsoft.com/office/drawing/2014/main" id="{0CBBC678-A3D9-DB42-C48D-A94E48E239B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0" name="Rectangle: Rounded Corners 2">
            <a:extLst>
              <a:ext uri="{FF2B5EF4-FFF2-40B4-BE49-F238E27FC236}">
                <a16:creationId xmlns:a16="http://schemas.microsoft.com/office/drawing/2014/main" id="{148144DD-EB58-6048-A104-D4CFA937667A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1" name="Rectangle: Rounded Corners 3">
            <a:extLst>
              <a:ext uri="{FF2B5EF4-FFF2-40B4-BE49-F238E27FC236}">
                <a16:creationId xmlns:a16="http://schemas.microsoft.com/office/drawing/2014/main" id="{AF337FE4-65C6-4176-B83F-DD63D1A5C55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2" name="Rectangle: Rounded Corners 4">
            <a:extLst>
              <a:ext uri="{FF2B5EF4-FFF2-40B4-BE49-F238E27FC236}">
                <a16:creationId xmlns:a16="http://schemas.microsoft.com/office/drawing/2014/main" id="{7D3660B7-2733-4C38-8AED-A576DEC297BB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3" name="Rectangle: Rounded Corners 5">
            <a:extLst>
              <a:ext uri="{FF2B5EF4-FFF2-40B4-BE49-F238E27FC236}">
                <a16:creationId xmlns:a16="http://schemas.microsoft.com/office/drawing/2014/main" id="{F67FD076-A25C-26DF-EA29-55EABF52427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4" name="Rectangle: Rounded Corners 6">
            <a:extLst>
              <a:ext uri="{FF2B5EF4-FFF2-40B4-BE49-F238E27FC236}">
                <a16:creationId xmlns:a16="http://schemas.microsoft.com/office/drawing/2014/main" id="{CE97893D-8C59-32E6-072D-3310924390D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5" name="Rectangle: Rounded Corners 7">
            <a:extLst>
              <a:ext uri="{FF2B5EF4-FFF2-40B4-BE49-F238E27FC236}">
                <a16:creationId xmlns:a16="http://schemas.microsoft.com/office/drawing/2014/main" id="{3EA2F7B5-27B7-3873-30C2-4EB7F51D179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6" name="Rectangle: Rounded Corners 8">
            <a:extLst>
              <a:ext uri="{FF2B5EF4-FFF2-40B4-BE49-F238E27FC236}">
                <a16:creationId xmlns:a16="http://schemas.microsoft.com/office/drawing/2014/main" id="{C14808F1-D39C-80AA-A784-CF70ABE05EA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7" name="Rectangle: Rounded Corners 9">
            <a:extLst>
              <a:ext uri="{FF2B5EF4-FFF2-40B4-BE49-F238E27FC236}">
                <a16:creationId xmlns:a16="http://schemas.microsoft.com/office/drawing/2014/main" id="{C26FBB83-4FE1-DC0E-A685-4E8FE5E34A4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8" name="Rectangle: Rounded Corners 10">
            <a:extLst>
              <a:ext uri="{FF2B5EF4-FFF2-40B4-BE49-F238E27FC236}">
                <a16:creationId xmlns:a16="http://schemas.microsoft.com/office/drawing/2014/main" id="{D92EEF80-7D25-B3A1-5464-8A2C4C6BE8D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9" name="Rectangle: Rounded Corners 5">
            <a:extLst>
              <a:ext uri="{FF2B5EF4-FFF2-40B4-BE49-F238E27FC236}">
                <a16:creationId xmlns:a16="http://schemas.microsoft.com/office/drawing/2014/main" id="{4D7855C9-F5AF-F4EC-C95F-A32C54611FCB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32</xdr:col>
      <xdr:colOff>598715</xdr:colOff>
      <xdr:row>13</xdr:row>
      <xdr:rowOff>9071</xdr:rowOff>
    </xdr:from>
    <xdr:to>
      <xdr:col>33</xdr:col>
      <xdr:colOff>68944</xdr:colOff>
      <xdr:row>13</xdr:row>
      <xdr:rowOff>186871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40C8B7BE-DA6A-4683-84BA-FE63124DAEB8}"/>
            </a:ext>
          </a:extLst>
        </xdr:cNvPr>
        <xdr:cNvSpPr/>
      </xdr:nvSpPr>
      <xdr:spPr>
        <a:xfrm>
          <a:off x="22899915" y="2625271"/>
          <a:ext cx="124279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615043</xdr:colOff>
      <xdr:row>20</xdr:row>
      <xdr:rowOff>34471</xdr:rowOff>
    </xdr:from>
    <xdr:to>
      <xdr:col>33</xdr:col>
      <xdr:colOff>85272</xdr:colOff>
      <xdr:row>20</xdr:row>
      <xdr:rowOff>212271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E3AB76A7-B66D-4C2D-B742-3F3238A174E0}"/>
            </a:ext>
          </a:extLst>
        </xdr:cNvPr>
        <xdr:cNvSpPr/>
      </xdr:nvSpPr>
      <xdr:spPr>
        <a:xfrm>
          <a:off x="22916243" y="3939721"/>
          <a:ext cx="124279" cy="1524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399143</xdr:colOff>
      <xdr:row>6</xdr:row>
      <xdr:rowOff>27214</xdr:rowOff>
    </xdr:from>
    <xdr:to>
      <xdr:col>34</xdr:col>
      <xdr:colOff>590390</xdr:colOff>
      <xdr:row>11</xdr:row>
      <xdr:rowOff>116008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B61A4F6-F0B0-4EDA-ACD8-29865B7F7127}"/>
            </a:ext>
          </a:extLst>
        </xdr:cNvPr>
        <xdr:cNvSpPr txBox="1"/>
      </xdr:nvSpPr>
      <xdr:spPr>
        <a:xfrm>
          <a:off x="24008443" y="1354364"/>
          <a:ext cx="191247" cy="1009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415472</xdr:colOff>
      <xdr:row>14</xdr:row>
      <xdr:rowOff>61685</xdr:rowOff>
    </xdr:from>
    <xdr:to>
      <xdr:col>34</xdr:col>
      <xdr:colOff>606719</xdr:colOff>
      <xdr:row>19</xdr:row>
      <xdr:rowOff>150480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AA740982-2680-4641-A8E4-12D57DB47D90}"/>
            </a:ext>
          </a:extLst>
        </xdr:cNvPr>
        <xdr:cNvSpPr txBox="1"/>
      </xdr:nvSpPr>
      <xdr:spPr>
        <a:xfrm>
          <a:off x="24024772" y="286203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422730</xdr:colOff>
      <xdr:row>22</xdr:row>
      <xdr:rowOff>81643</xdr:rowOff>
    </xdr:from>
    <xdr:to>
      <xdr:col>34</xdr:col>
      <xdr:colOff>598716</xdr:colOff>
      <xdr:row>28</xdr:row>
      <xdr:rowOff>166808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0FDD033-740C-4F54-B896-C6D857EF9D68}"/>
            </a:ext>
          </a:extLst>
        </xdr:cNvPr>
        <xdr:cNvSpPr txBox="1"/>
      </xdr:nvSpPr>
      <xdr:spPr>
        <a:xfrm>
          <a:off x="24032030" y="4355193"/>
          <a:ext cx="175986" cy="1190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35</xdr:col>
      <xdr:colOff>22411</xdr:colOff>
      <xdr:row>15</xdr:row>
      <xdr:rowOff>44822</xdr:rowOff>
    </xdr:from>
    <xdr:to>
      <xdr:col>35</xdr:col>
      <xdr:colOff>168060</xdr:colOff>
      <xdr:row>15</xdr:row>
      <xdr:rowOff>210514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DB63BB4C-78A0-4904-8C2C-15F3200C6B4F}"/>
            </a:ext>
          </a:extLst>
        </xdr:cNvPr>
        <xdr:cNvSpPr/>
      </xdr:nvSpPr>
      <xdr:spPr>
        <a:xfrm>
          <a:off x="24438161" y="3029322"/>
          <a:ext cx="145649" cy="14029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06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526677</xdr:colOff>
      <xdr:row>7</xdr:row>
      <xdr:rowOff>54349</xdr:rowOff>
    </xdr:from>
    <xdr:to>
      <xdr:col>2</xdr:col>
      <xdr:colOff>669913</xdr:colOff>
      <xdr:row>27</xdr:row>
      <xdr:rowOff>162872</xdr:rowOff>
    </xdr:to>
    <xdr:grpSp>
      <xdr:nvGrpSpPr>
        <xdr:cNvPr id="14" name="그룹 24">
          <a:extLst>
            <a:ext uri="{FF2B5EF4-FFF2-40B4-BE49-F238E27FC236}">
              <a16:creationId xmlns:a16="http://schemas.microsoft.com/office/drawing/2014/main" id="{A98B340C-E70C-4B92-92B6-B6E5A510ADB6}"/>
            </a:ext>
          </a:extLst>
        </xdr:cNvPr>
        <xdr:cNvGrpSpPr>
          <a:grpSpLocks noChangeAspect="1"/>
        </xdr:cNvGrpSpPr>
      </xdr:nvGrpSpPr>
      <xdr:grpSpPr>
        <a:xfrm>
          <a:off x="1848971" y="1611967"/>
          <a:ext cx="133711" cy="3918523"/>
          <a:chOff x="1181551" y="3542953"/>
          <a:chExt cx="141657" cy="4553651"/>
        </a:xfrm>
      </xdr:grpSpPr>
      <xdr:sp macro="" textlink="">
        <xdr:nvSpPr>
          <xdr:cNvPr id="15" name="Rectangle: Rounded Corners 1">
            <a:extLst>
              <a:ext uri="{FF2B5EF4-FFF2-40B4-BE49-F238E27FC236}">
                <a16:creationId xmlns:a16="http://schemas.microsoft.com/office/drawing/2014/main" id="{06CCEAE4-3701-C594-6010-0E9B1D6141C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" name="Rectangle: Rounded Corners 2">
            <a:extLst>
              <a:ext uri="{FF2B5EF4-FFF2-40B4-BE49-F238E27FC236}">
                <a16:creationId xmlns:a16="http://schemas.microsoft.com/office/drawing/2014/main" id="{3F9BD5F0-9FB6-2EB3-7353-E9B0402F0C5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" name="Rectangle: Rounded Corners 3">
            <a:extLst>
              <a:ext uri="{FF2B5EF4-FFF2-40B4-BE49-F238E27FC236}">
                <a16:creationId xmlns:a16="http://schemas.microsoft.com/office/drawing/2014/main" id="{FDB4C4A2-1635-50BA-C560-0E5B2B5EE9F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" name="Rectangle: Rounded Corners 4">
            <a:extLst>
              <a:ext uri="{FF2B5EF4-FFF2-40B4-BE49-F238E27FC236}">
                <a16:creationId xmlns:a16="http://schemas.microsoft.com/office/drawing/2014/main" id="{4C3344D4-9ADC-1642-D8B6-A92E6E048100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" name="Rectangle: Rounded Corners 5">
            <a:extLst>
              <a:ext uri="{FF2B5EF4-FFF2-40B4-BE49-F238E27FC236}">
                <a16:creationId xmlns:a16="http://schemas.microsoft.com/office/drawing/2014/main" id="{4936F562-34FE-2518-82E6-F3B9E3087C1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" name="Rectangle: Rounded Corners 6">
            <a:extLst>
              <a:ext uri="{FF2B5EF4-FFF2-40B4-BE49-F238E27FC236}">
                <a16:creationId xmlns:a16="http://schemas.microsoft.com/office/drawing/2014/main" id="{89BD36A8-115C-A414-1088-8A1B1BD5986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" name="Rectangle: Rounded Corners 7">
            <a:extLst>
              <a:ext uri="{FF2B5EF4-FFF2-40B4-BE49-F238E27FC236}">
                <a16:creationId xmlns:a16="http://schemas.microsoft.com/office/drawing/2014/main" id="{4AD03713-7658-31C6-2E99-8953599F0C2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" name="Rectangle: Rounded Corners 8">
            <a:extLst>
              <a:ext uri="{FF2B5EF4-FFF2-40B4-BE49-F238E27FC236}">
                <a16:creationId xmlns:a16="http://schemas.microsoft.com/office/drawing/2014/main" id="{6E087437-BC28-BB79-CBFB-3B7C2ABFF4C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" name="Rectangle: Rounded Corners 9">
            <a:extLst>
              <a:ext uri="{FF2B5EF4-FFF2-40B4-BE49-F238E27FC236}">
                <a16:creationId xmlns:a16="http://schemas.microsoft.com/office/drawing/2014/main" id="{15F9C82B-FD85-B27B-52C0-81BA20A81CD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" name="Rectangle: Rounded Corners 10">
            <a:extLst>
              <a:ext uri="{FF2B5EF4-FFF2-40B4-BE49-F238E27FC236}">
                <a16:creationId xmlns:a16="http://schemas.microsoft.com/office/drawing/2014/main" id="{CA390FAC-4BDF-E3AC-5DF3-FFB2AB3D100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" name="Rectangle: Rounded Corners 5">
            <a:extLst>
              <a:ext uri="{FF2B5EF4-FFF2-40B4-BE49-F238E27FC236}">
                <a16:creationId xmlns:a16="http://schemas.microsoft.com/office/drawing/2014/main" id="{51ED6958-462D-A7C9-57F1-10DD62F0BD1C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22411</xdr:colOff>
      <xdr:row>7</xdr:row>
      <xdr:rowOff>54349</xdr:rowOff>
    </xdr:from>
    <xdr:to>
      <xdr:col>7</xdr:col>
      <xdr:colOff>165647</xdr:colOff>
      <xdr:row>27</xdr:row>
      <xdr:rowOff>162872</xdr:rowOff>
    </xdr:to>
    <xdr:grpSp>
      <xdr:nvGrpSpPr>
        <xdr:cNvPr id="26" name="그룹 24">
          <a:extLst>
            <a:ext uri="{FF2B5EF4-FFF2-40B4-BE49-F238E27FC236}">
              <a16:creationId xmlns:a16="http://schemas.microsoft.com/office/drawing/2014/main" id="{6D8DF179-3A45-4801-8CF4-B1977A2ACD10}"/>
            </a:ext>
          </a:extLst>
        </xdr:cNvPr>
        <xdr:cNvGrpSpPr>
          <a:grpSpLocks noChangeAspect="1"/>
        </xdr:cNvGrpSpPr>
      </xdr:nvGrpSpPr>
      <xdr:grpSpPr>
        <a:xfrm>
          <a:off x="4941793" y="1611967"/>
          <a:ext cx="143236" cy="3918523"/>
          <a:chOff x="1181551" y="3542953"/>
          <a:chExt cx="141657" cy="4553651"/>
        </a:xfrm>
      </xdr:grpSpPr>
      <xdr:sp macro="" textlink="">
        <xdr:nvSpPr>
          <xdr:cNvPr id="27" name="Rectangle: Rounded Corners 1">
            <a:extLst>
              <a:ext uri="{FF2B5EF4-FFF2-40B4-BE49-F238E27FC236}">
                <a16:creationId xmlns:a16="http://schemas.microsoft.com/office/drawing/2014/main" id="{C7429D46-741B-FA2D-5D79-27944810DDF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" name="Rectangle: Rounded Corners 2">
            <a:extLst>
              <a:ext uri="{FF2B5EF4-FFF2-40B4-BE49-F238E27FC236}">
                <a16:creationId xmlns:a16="http://schemas.microsoft.com/office/drawing/2014/main" id="{1212F963-E157-AC13-79E6-A905173A77EA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" name="Rectangle: Rounded Corners 3">
            <a:extLst>
              <a:ext uri="{FF2B5EF4-FFF2-40B4-BE49-F238E27FC236}">
                <a16:creationId xmlns:a16="http://schemas.microsoft.com/office/drawing/2014/main" id="{CD4E8190-3645-D9D9-FD64-161AAB1EFA5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" name="Rectangle: Rounded Corners 4">
            <a:extLst>
              <a:ext uri="{FF2B5EF4-FFF2-40B4-BE49-F238E27FC236}">
                <a16:creationId xmlns:a16="http://schemas.microsoft.com/office/drawing/2014/main" id="{3B846D89-660B-3206-E160-4E1B8C093EEE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" name="Rectangle: Rounded Corners 5">
            <a:extLst>
              <a:ext uri="{FF2B5EF4-FFF2-40B4-BE49-F238E27FC236}">
                <a16:creationId xmlns:a16="http://schemas.microsoft.com/office/drawing/2014/main" id="{A87EC37B-2887-7A65-BC26-D46565F0DBE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" name="Rectangle: Rounded Corners 6">
            <a:extLst>
              <a:ext uri="{FF2B5EF4-FFF2-40B4-BE49-F238E27FC236}">
                <a16:creationId xmlns:a16="http://schemas.microsoft.com/office/drawing/2014/main" id="{898B4A81-3A5D-6F4E-08D3-A805A4ABCC2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" name="Rectangle: Rounded Corners 7">
            <a:extLst>
              <a:ext uri="{FF2B5EF4-FFF2-40B4-BE49-F238E27FC236}">
                <a16:creationId xmlns:a16="http://schemas.microsoft.com/office/drawing/2014/main" id="{8ED2F271-F388-A279-5990-1B64985AF97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" name="Rectangle: Rounded Corners 8">
            <a:extLst>
              <a:ext uri="{FF2B5EF4-FFF2-40B4-BE49-F238E27FC236}">
                <a16:creationId xmlns:a16="http://schemas.microsoft.com/office/drawing/2014/main" id="{AFB607D7-B47D-E341-C3A7-3D8280FEB09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" name="Rectangle: Rounded Corners 9">
            <a:extLst>
              <a:ext uri="{FF2B5EF4-FFF2-40B4-BE49-F238E27FC236}">
                <a16:creationId xmlns:a16="http://schemas.microsoft.com/office/drawing/2014/main" id="{583A5994-89C4-FD3A-9795-51B470FE0C3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" name="Rectangle: Rounded Corners 10">
            <a:extLst>
              <a:ext uri="{FF2B5EF4-FFF2-40B4-BE49-F238E27FC236}">
                <a16:creationId xmlns:a16="http://schemas.microsoft.com/office/drawing/2014/main" id="{C52A8893-CB89-EE50-4B99-587EC01A7A0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" name="Rectangle: Rounded Corners 5">
            <a:extLst>
              <a:ext uri="{FF2B5EF4-FFF2-40B4-BE49-F238E27FC236}">
                <a16:creationId xmlns:a16="http://schemas.microsoft.com/office/drawing/2014/main" id="{8CADF1CF-E12A-D6CE-5EE5-5B78DECC5BCA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526676</xdr:colOff>
      <xdr:row>7</xdr:row>
      <xdr:rowOff>54349</xdr:rowOff>
    </xdr:from>
    <xdr:to>
      <xdr:col>9</xdr:col>
      <xdr:colOff>669912</xdr:colOff>
      <xdr:row>27</xdr:row>
      <xdr:rowOff>162872</xdr:rowOff>
    </xdr:to>
    <xdr:grpSp>
      <xdr:nvGrpSpPr>
        <xdr:cNvPr id="38" name="그룹 24">
          <a:extLst>
            <a:ext uri="{FF2B5EF4-FFF2-40B4-BE49-F238E27FC236}">
              <a16:creationId xmlns:a16="http://schemas.microsoft.com/office/drawing/2014/main" id="{5756C7DD-09BD-40A6-8ACB-BA7EAED26DCC}"/>
            </a:ext>
          </a:extLst>
        </xdr:cNvPr>
        <xdr:cNvGrpSpPr>
          <a:grpSpLocks noChangeAspect="1"/>
        </xdr:cNvGrpSpPr>
      </xdr:nvGrpSpPr>
      <xdr:grpSpPr>
        <a:xfrm>
          <a:off x="6768352" y="1611967"/>
          <a:ext cx="133711" cy="3918523"/>
          <a:chOff x="1181551" y="3542953"/>
          <a:chExt cx="141657" cy="4553651"/>
        </a:xfrm>
      </xdr:grpSpPr>
      <xdr:sp macro="" textlink="">
        <xdr:nvSpPr>
          <xdr:cNvPr id="39" name="Rectangle: Rounded Corners 1">
            <a:extLst>
              <a:ext uri="{FF2B5EF4-FFF2-40B4-BE49-F238E27FC236}">
                <a16:creationId xmlns:a16="http://schemas.microsoft.com/office/drawing/2014/main" id="{73A6CD8C-EB29-9063-22D1-D929FF2BCBF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" name="Rectangle: Rounded Corners 2">
            <a:extLst>
              <a:ext uri="{FF2B5EF4-FFF2-40B4-BE49-F238E27FC236}">
                <a16:creationId xmlns:a16="http://schemas.microsoft.com/office/drawing/2014/main" id="{6172645A-1784-5DE6-6F62-43EC088448F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" name="Rectangle: Rounded Corners 3">
            <a:extLst>
              <a:ext uri="{FF2B5EF4-FFF2-40B4-BE49-F238E27FC236}">
                <a16:creationId xmlns:a16="http://schemas.microsoft.com/office/drawing/2014/main" id="{29BD016E-F3AA-79E7-3ED3-CAB2F04974D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" name="Rectangle: Rounded Corners 4">
            <a:extLst>
              <a:ext uri="{FF2B5EF4-FFF2-40B4-BE49-F238E27FC236}">
                <a16:creationId xmlns:a16="http://schemas.microsoft.com/office/drawing/2014/main" id="{707B0C62-C474-82C6-498A-2DC890C331C1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" name="Rectangle: Rounded Corners 5">
            <a:extLst>
              <a:ext uri="{FF2B5EF4-FFF2-40B4-BE49-F238E27FC236}">
                <a16:creationId xmlns:a16="http://schemas.microsoft.com/office/drawing/2014/main" id="{07B4EF01-3A19-2EF8-2254-73CEE4D781D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" name="Rectangle: Rounded Corners 6">
            <a:extLst>
              <a:ext uri="{FF2B5EF4-FFF2-40B4-BE49-F238E27FC236}">
                <a16:creationId xmlns:a16="http://schemas.microsoft.com/office/drawing/2014/main" id="{FA8019C8-9B76-4D9B-D7B7-EA9BCF1DC09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" name="Rectangle: Rounded Corners 7">
            <a:extLst>
              <a:ext uri="{FF2B5EF4-FFF2-40B4-BE49-F238E27FC236}">
                <a16:creationId xmlns:a16="http://schemas.microsoft.com/office/drawing/2014/main" id="{EFB3BC33-D018-D347-58A1-E6CE7935EEC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" name="Rectangle: Rounded Corners 8">
            <a:extLst>
              <a:ext uri="{FF2B5EF4-FFF2-40B4-BE49-F238E27FC236}">
                <a16:creationId xmlns:a16="http://schemas.microsoft.com/office/drawing/2014/main" id="{AF794FAC-5EA2-EA7C-A3BF-908B4341DBD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" name="Rectangle: Rounded Corners 9">
            <a:extLst>
              <a:ext uri="{FF2B5EF4-FFF2-40B4-BE49-F238E27FC236}">
                <a16:creationId xmlns:a16="http://schemas.microsoft.com/office/drawing/2014/main" id="{0AE23739-2E93-2481-D5D1-1D4E46CDF19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" name="Rectangle: Rounded Corners 10">
            <a:extLst>
              <a:ext uri="{FF2B5EF4-FFF2-40B4-BE49-F238E27FC236}">
                <a16:creationId xmlns:a16="http://schemas.microsoft.com/office/drawing/2014/main" id="{A961F54D-1E55-A864-FBA4-D99B839B383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" name="Rectangle: Rounded Corners 5">
            <a:extLst>
              <a:ext uri="{FF2B5EF4-FFF2-40B4-BE49-F238E27FC236}">
                <a16:creationId xmlns:a16="http://schemas.microsoft.com/office/drawing/2014/main" id="{9BF20BA4-E6C4-D410-B358-5B66960AD716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11205</xdr:colOff>
      <xdr:row>7</xdr:row>
      <xdr:rowOff>54349</xdr:rowOff>
    </xdr:from>
    <xdr:to>
      <xdr:col>14</xdr:col>
      <xdr:colOff>154441</xdr:colOff>
      <xdr:row>27</xdr:row>
      <xdr:rowOff>162872</xdr:rowOff>
    </xdr:to>
    <xdr:grpSp>
      <xdr:nvGrpSpPr>
        <xdr:cNvPr id="50" name="그룹 24">
          <a:extLst>
            <a:ext uri="{FF2B5EF4-FFF2-40B4-BE49-F238E27FC236}">
              <a16:creationId xmlns:a16="http://schemas.microsoft.com/office/drawing/2014/main" id="{9024AB00-1915-4382-8F4E-5ADD21752755}"/>
            </a:ext>
          </a:extLst>
        </xdr:cNvPr>
        <xdr:cNvGrpSpPr>
          <a:grpSpLocks noChangeAspect="1"/>
        </xdr:cNvGrpSpPr>
      </xdr:nvGrpSpPr>
      <xdr:grpSpPr>
        <a:xfrm>
          <a:off x="9849970" y="1611967"/>
          <a:ext cx="143236" cy="3918523"/>
          <a:chOff x="1181551" y="3542953"/>
          <a:chExt cx="141657" cy="4553651"/>
        </a:xfrm>
      </xdr:grpSpPr>
      <xdr:sp macro="" textlink="">
        <xdr:nvSpPr>
          <xdr:cNvPr id="51" name="Rectangle: Rounded Corners 1">
            <a:extLst>
              <a:ext uri="{FF2B5EF4-FFF2-40B4-BE49-F238E27FC236}">
                <a16:creationId xmlns:a16="http://schemas.microsoft.com/office/drawing/2014/main" id="{DB6B65E1-59CA-2A18-0ED5-B488235EF78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" name="Rectangle: Rounded Corners 2">
            <a:extLst>
              <a:ext uri="{FF2B5EF4-FFF2-40B4-BE49-F238E27FC236}">
                <a16:creationId xmlns:a16="http://schemas.microsoft.com/office/drawing/2014/main" id="{64449104-324B-2E16-8911-80370D6AE79F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" name="Rectangle: Rounded Corners 3">
            <a:extLst>
              <a:ext uri="{FF2B5EF4-FFF2-40B4-BE49-F238E27FC236}">
                <a16:creationId xmlns:a16="http://schemas.microsoft.com/office/drawing/2014/main" id="{28678178-14E2-8E32-CA52-A93F3DB9656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" name="Rectangle: Rounded Corners 4">
            <a:extLst>
              <a:ext uri="{FF2B5EF4-FFF2-40B4-BE49-F238E27FC236}">
                <a16:creationId xmlns:a16="http://schemas.microsoft.com/office/drawing/2014/main" id="{FDB42BB1-1DD5-F667-6F14-E3827B9B036B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" name="Rectangle: Rounded Corners 5">
            <a:extLst>
              <a:ext uri="{FF2B5EF4-FFF2-40B4-BE49-F238E27FC236}">
                <a16:creationId xmlns:a16="http://schemas.microsoft.com/office/drawing/2014/main" id="{B41CFBE5-6E00-0F7C-FB3B-BE9032A86F1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" name="Rectangle: Rounded Corners 6">
            <a:extLst>
              <a:ext uri="{FF2B5EF4-FFF2-40B4-BE49-F238E27FC236}">
                <a16:creationId xmlns:a16="http://schemas.microsoft.com/office/drawing/2014/main" id="{7E961E84-98FD-1BC2-7608-E7DCFF50A79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" name="Rectangle: Rounded Corners 7">
            <a:extLst>
              <a:ext uri="{FF2B5EF4-FFF2-40B4-BE49-F238E27FC236}">
                <a16:creationId xmlns:a16="http://schemas.microsoft.com/office/drawing/2014/main" id="{B2A53024-B213-0C0A-21CE-33380CB3BB9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" name="Rectangle: Rounded Corners 8">
            <a:extLst>
              <a:ext uri="{FF2B5EF4-FFF2-40B4-BE49-F238E27FC236}">
                <a16:creationId xmlns:a16="http://schemas.microsoft.com/office/drawing/2014/main" id="{0E55E007-2561-BFB5-658F-602E232CADA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" name="Rectangle: Rounded Corners 9">
            <a:extLst>
              <a:ext uri="{FF2B5EF4-FFF2-40B4-BE49-F238E27FC236}">
                <a16:creationId xmlns:a16="http://schemas.microsoft.com/office/drawing/2014/main" id="{D78CA57B-7A70-55BB-690F-287FA6955393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" name="Rectangle: Rounded Corners 10">
            <a:extLst>
              <a:ext uri="{FF2B5EF4-FFF2-40B4-BE49-F238E27FC236}">
                <a16:creationId xmlns:a16="http://schemas.microsoft.com/office/drawing/2014/main" id="{9B60917D-1AE8-CE8E-2440-63512F7C4ED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" name="Rectangle: Rounded Corners 5">
            <a:extLst>
              <a:ext uri="{FF2B5EF4-FFF2-40B4-BE49-F238E27FC236}">
                <a16:creationId xmlns:a16="http://schemas.microsoft.com/office/drawing/2014/main" id="{57BA46A1-9CF2-A8D8-5031-14576DCDFE1D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515470</xdr:colOff>
      <xdr:row>7</xdr:row>
      <xdr:rowOff>54349</xdr:rowOff>
    </xdr:from>
    <xdr:to>
      <xdr:col>16</xdr:col>
      <xdr:colOff>658706</xdr:colOff>
      <xdr:row>27</xdr:row>
      <xdr:rowOff>162872</xdr:rowOff>
    </xdr:to>
    <xdr:grpSp>
      <xdr:nvGrpSpPr>
        <xdr:cNvPr id="62" name="그룹 24">
          <a:extLst>
            <a:ext uri="{FF2B5EF4-FFF2-40B4-BE49-F238E27FC236}">
              <a16:creationId xmlns:a16="http://schemas.microsoft.com/office/drawing/2014/main" id="{A6601DB2-0986-4FFA-B17E-D9733C71A5A4}"/>
            </a:ext>
          </a:extLst>
        </xdr:cNvPr>
        <xdr:cNvGrpSpPr>
          <a:grpSpLocks noChangeAspect="1"/>
        </xdr:cNvGrpSpPr>
      </xdr:nvGrpSpPr>
      <xdr:grpSpPr>
        <a:xfrm>
          <a:off x="11676529" y="1611967"/>
          <a:ext cx="143236" cy="3918523"/>
          <a:chOff x="1181551" y="3542953"/>
          <a:chExt cx="141657" cy="4553651"/>
        </a:xfrm>
      </xdr:grpSpPr>
      <xdr:sp macro="" textlink="">
        <xdr:nvSpPr>
          <xdr:cNvPr id="63" name="Rectangle: Rounded Corners 1">
            <a:extLst>
              <a:ext uri="{FF2B5EF4-FFF2-40B4-BE49-F238E27FC236}">
                <a16:creationId xmlns:a16="http://schemas.microsoft.com/office/drawing/2014/main" id="{1ADD7D57-EA28-D9F9-2046-764B38C80A0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" name="Rectangle: Rounded Corners 2">
            <a:extLst>
              <a:ext uri="{FF2B5EF4-FFF2-40B4-BE49-F238E27FC236}">
                <a16:creationId xmlns:a16="http://schemas.microsoft.com/office/drawing/2014/main" id="{E78D8F60-FD81-10A9-619C-553DC14E95D9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" name="Rectangle: Rounded Corners 3">
            <a:extLst>
              <a:ext uri="{FF2B5EF4-FFF2-40B4-BE49-F238E27FC236}">
                <a16:creationId xmlns:a16="http://schemas.microsoft.com/office/drawing/2014/main" id="{E2D275CB-A83D-44DE-41A3-2EAA00329F1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" name="Rectangle: Rounded Corners 4">
            <a:extLst>
              <a:ext uri="{FF2B5EF4-FFF2-40B4-BE49-F238E27FC236}">
                <a16:creationId xmlns:a16="http://schemas.microsoft.com/office/drawing/2014/main" id="{5EFB5FB5-9734-83CB-B845-0A781C1FF34A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" name="Rectangle: Rounded Corners 5">
            <a:extLst>
              <a:ext uri="{FF2B5EF4-FFF2-40B4-BE49-F238E27FC236}">
                <a16:creationId xmlns:a16="http://schemas.microsoft.com/office/drawing/2014/main" id="{C5D3F89E-0FEC-2F0E-51D3-05FF1A41B18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" name="Rectangle: Rounded Corners 6">
            <a:extLst>
              <a:ext uri="{FF2B5EF4-FFF2-40B4-BE49-F238E27FC236}">
                <a16:creationId xmlns:a16="http://schemas.microsoft.com/office/drawing/2014/main" id="{5C281D9F-E7CD-B2AC-CCB2-65A8F2F019C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9" name="Rectangle: Rounded Corners 7">
            <a:extLst>
              <a:ext uri="{FF2B5EF4-FFF2-40B4-BE49-F238E27FC236}">
                <a16:creationId xmlns:a16="http://schemas.microsoft.com/office/drawing/2014/main" id="{A9872989-9A98-6DF0-60CA-AA539D53873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" name="Rectangle: Rounded Corners 8">
            <a:extLst>
              <a:ext uri="{FF2B5EF4-FFF2-40B4-BE49-F238E27FC236}">
                <a16:creationId xmlns:a16="http://schemas.microsoft.com/office/drawing/2014/main" id="{428D15EB-51EA-4C08-5798-915133D2424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" name="Rectangle: Rounded Corners 9">
            <a:extLst>
              <a:ext uri="{FF2B5EF4-FFF2-40B4-BE49-F238E27FC236}">
                <a16:creationId xmlns:a16="http://schemas.microsoft.com/office/drawing/2014/main" id="{CD78EC0B-ED73-D209-DE5D-FEBD898CAC6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" name="Rectangle: Rounded Corners 10">
            <a:extLst>
              <a:ext uri="{FF2B5EF4-FFF2-40B4-BE49-F238E27FC236}">
                <a16:creationId xmlns:a16="http://schemas.microsoft.com/office/drawing/2014/main" id="{AD35E733-76A3-26BA-D314-4007EF7E672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" name="Rectangle: Rounded Corners 5">
            <a:extLst>
              <a:ext uri="{FF2B5EF4-FFF2-40B4-BE49-F238E27FC236}">
                <a16:creationId xmlns:a16="http://schemas.microsoft.com/office/drawing/2014/main" id="{AC8A87DD-BD7C-8972-FADA-6CF26C55B902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22411</xdr:colOff>
      <xdr:row>7</xdr:row>
      <xdr:rowOff>54349</xdr:rowOff>
    </xdr:from>
    <xdr:to>
      <xdr:col>21</xdr:col>
      <xdr:colOff>165647</xdr:colOff>
      <xdr:row>27</xdr:row>
      <xdr:rowOff>162872</xdr:rowOff>
    </xdr:to>
    <xdr:grpSp>
      <xdr:nvGrpSpPr>
        <xdr:cNvPr id="74" name="그룹 24">
          <a:extLst>
            <a:ext uri="{FF2B5EF4-FFF2-40B4-BE49-F238E27FC236}">
              <a16:creationId xmlns:a16="http://schemas.microsoft.com/office/drawing/2014/main" id="{85CF9C6E-444E-49A0-BCE5-266B7585BEB8}"/>
            </a:ext>
          </a:extLst>
        </xdr:cNvPr>
        <xdr:cNvGrpSpPr>
          <a:grpSpLocks noChangeAspect="1"/>
        </xdr:cNvGrpSpPr>
      </xdr:nvGrpSpPr>
      <xdr:grpSpPr>
        <a:xfrm>
          <a:off x="14780558" y="1611967"/>
          <a:ext cx="143236" cy="3918523"/>
          <a:chOff x="1181551" y="3542953"/>
          <a:chExt cx="141657" cy="4553651"/>
        </a:xfrm>
      </xdr:grpSpPr>
      <xdr:sp macro="" textlink="">
        <xdr:nvSpPr>
          <xdr:cNvPr id="75" name="Rectangle: Rounded Corners 1">
            <a:extLst>
              <a:ext uri="{FF2B5EF4-FFF2-40B4-BE49-F238E27FC236}">
                <a16:creationId xmlns:a16="http://schemas.microsoft.com/office/drawing/2014/main" id="{201BDDCA-27CE-E452-E8AA-4F32EE63C51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6" name="Rectangle: Rounded Corners 2">
            <a:extLst>
              <a:ext uri="{FF2B5EF4-FFF2-40B4-BE49-F238E27FC236}">
                <a16:creationId xmlns:a16="http://schemas.microsoft.com/office/drawing/2014/main" id="{18E98CAD-A8D7-C4E3-8A79-9F9377F1926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7" name="Rectangle: Rounded Corners 3">
            <a:extLst>
              <a:ext uri="{FF2B5EF4-FFF2-40B4-BE49-F238E27FC236}">
                <a16:creationId xmlns:a16="http://schemas.microsoft.com/office/drawing/2014/main" id="{E4C86287-9DFD-9E6F-3475-5982EF452F6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8" name="Rectangle: Rounded Corners 4">
            <a:extLst>
              <a:ext uri="{FF2B5EF4-FFF2-40B4-BE49-F238E27FC236}">
                <a16:creationId xmlns:a16="http://schemas.microsoft.com/office/drawing/2014/main" id="{65DBBF0A-9223-BC06-8264-B776E09D7006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9" name="Rectangle: Rounded Corners 5">
            <a:extLst>
              <a:ext uri="{FF2B5EF4-FFF2-40B4-BE49-F238E27FC236}">
                <a16:creationId xmlns:a16="http://schemas.microsoft.com/office/drawing/2014/main" id="{F373A988-0D79-34EF-6862-E0501EC203FD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0" name="Rectangle: Rounded Corners 6">
            <a:extLst>
              <a:ext uri="{FF2B5EF4-FFF2-40B4-BE49-F238E27FC236}">
                <a16:creationId xmlns:a16="http://schemas.microsoft.com/office/drawing/2014/main" id="{DC333DE7-6F54-3E98-E0BA-815E973FAE7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1" name="Rectangle: Rounded Corners 7">
            <a:extLst>
              <a:ext uri="{FF2B5EF4-FFF2-40B4-BE49-F238E27FC236}">
                <a16:creationId xmlns:a16="http://schemas.microsoft.com/office/drawing/2014/main" id="{4BFFAEE9-9D31-C84F-2D2C-4E3579CCABAA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2" name="Rectangle: Rounded Corners 8">
            <a:extLst>
              <a:ext uri="{FF2B5EF4-FFF2-40B4-BE49-F238E27FC236}">
                <a16:creationId xmlns:a16="http://schemas.microsoft.com/office/drawing/2014/main" id="{95AF1089-DD3A-4683-C31C-4199F77416F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3" name="Rectangle: Rounded Corners 9">
            <a:extLst>
              <a:ext uri="{FF2B5EF4-FFF2-40B4-BE49-F238E27FC236}">
                <a16:creationId xmlns:a16="http://schemas.microsoft.com/office/drawing/2014/main" id="{2341D79A-295B-C90E-DCD1-E1B7D48DCDF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4" name="Rectangle: Rounded Corners 10">
            <a:extLst>
              <a:ext uri="{FF2B5EF4-FFF2-40B4-BE49-F238E27FC236}">
                <a16:creationId xmlns:a16="http://schemas.microsoft.com/office/drawing/2014/main" id="{4CE1CABF-FE94-E7F3-7D45-E36082DA339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5" name="Rectangle: Rounded Corners 5">
            <a:extLst>
              <a:ext uri="{FF2B5EF4-FFF2-40B4-BE49-F238E27FC236}">
                <a16:creationId xmlns:a16="http://schemas.microsoft.com/office/drawing/2014/main" id="{7E2D2203-B9E7-64B0-D2C1-FEB1D37753FF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526676</xdr:colOff>
      <xdr:row>7</xdr:row>
      <xdr:rowOff>54349</xdr:rowOff>
    </xdr:from>
    <xdr:to>
      <xdr:col>23</xdr:col>
      <xdr:colOff>669912</xdr:colOff>
      <xdr:row>27</xdr:row>
      <xdr:rowOff>162872</xdr:rowOff>
    </xdr:to>
    <xdr:grpSp>
      <xdr:nvGrpSpPr>
        <xdr:cNvPr id="86" name="그룹 24">
          <a:extLst>
            <a:ext uri="{FF2B5EF4-FFF2-40B4-BE49-F238E27FC236}">
              <a16:creationId xmlns:a16="http://schemas.microsoft.com/office/drawing/2014/main" id="{4049982F-BA70-4365-96E9-32F05B912441}"/>
            </a:ext>
          </a:extLst>
        </xdr:cNvPr>
        <xdr:cNvGrpSpPr>
          <a:grpSpLocks noChangeAspect="1"/>
        </xdr:cNvGrpSpPr>
      </xdr:nvGrpSpPr>
      <xdr:grpSpPr>
        <a:xfrm>
          <a:off x="16607117" y="1611967"/>
          <a:ext cx="133711" cy="3918523"/>
          <a:chOff x="1181551" y="3542953"/>
          <a:chExt cx="141657" cy="4553651"/>
        </a:xfrm>
      </xdr:grpSpPr>
      <xdr:sp macro="" textlink="">
        <xdr:nvSpPr>
          <xdr:cNvPr id="87" name="Rectangle: Rounded Corners 1">
            <a:extLst>
              <a:ext uri="{FF2B5EF4-FFF2-40B4-BE49-F238E27FC236}">
                <a16:creationId xmlns:a16="http://schemas.microsoft.com/office/drawing/2014/main" id="{DF717172-6D48-3B26-E4C2-562A26A24AF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8" name="Rectangle: Rounded Corners 2">
            <a:extLst>
              <a:ext uri="{FF2B5EF4-FFF2-40B4-BE49-F238E27FC236}">
                <a16:creationId xmlns:a16="http://schemas.microsoft.com/office/drawing/2014/main" id="{8853B190-2976-250D-48A8-AB5E7C10130A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9" name="Rectangle: Rounded Corners 3">
            <a:extLst>
              <a:ext uri="{FF2B5EF4-FFF2-40B4-BE49-F238E27FC236}">
                <a16:creationId xmlns:a16="http://schemas.microsoft.com/office/drawing/2014/main" id="{B3EC254C-B3C0-F936-1ABC-76D3A4C4581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0" name="Rectangle: Rounded Corners 4">
            <a:extLst>
              <a:ext uri="{FF2B5EF4-FFF2-40B4-BE49-F238E27FC236}">
                <a16:creationId xmlns:a16="http://schemas.microsoft.com/office/drawing/2014/main" id="{205B04B4-6022-46CE-9B2A-FAF35F218D96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1" name="Rectangle: Rounded Corners 5">
            <a:extLst>
              <a:ext uri="{FF2B5EF4-FFF2-40B4-BE49-F238E27FC236}">
                <a16:creationId xmlns:a16="http://schemas.microsoft.com/office/drawing/2014/main" id="{BFA4114A-D189-DE82-3094-2F41FEE51079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2" name="Rectangle: Rounded Corners 6">
            <a:extLst>
              <a:ext uri="{FF2B5EF4-FFF2-40B4-BE49-F238E27FC236}">
                <a16:creationId xmlns:a16="http://schemas.microsoft.com/office/drawing/2014/main" id="{B3A2DDFA-3DC1-8E50-DB39-982E8A459F8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3" name="Rectangle: Rounded Corners 7">
            <a:extLst>
              <a:ext uri="{FF2B5EF4-FFF2-40B4-BE49-F238E27FC236}">
                <a16:creationId xmlns:a16="http://schemas.microsoft.com/office/drawing/2014/main" id="{C52B7048-BBE5-BF87-BBA8-E2A7DAE50A6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4" name="Rectangle: Rounded Corners 8">
            <a:extLst>
              <a:ext uri="{FF2B5EF4-FFF2-40B4-BE49-F238E27FC236}">
                <a16:creationId xmlns:a16="http://schemas.microsoft.com/office/drawing/2014/main" id="{F40F7ED6-DB91-497B-8652-86F3331D871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5" name="Rectangle: Rounded Corners 9">
            <a:extLst>
              <a:ext uri="{FF2B5EF4-FFF2-40B4-BE49-F238E27FC236}">
                <a16:creationId xmlns:a16="http://schemas.microsoft.com/office/drawing/2014/main" id="{661A358C-E5DD-C0CA-D5DA-A3FA3E6BC7D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6" name="Rectangle: Rounded Corners 10">
            <a:extLst>
              <a:ext uri="{FF2B5EF4-FFF2-40B4-BE49-F238E27FC236}">
                <a16:creationId xmlns:a16="http://schemas.microsoft.com/office/drawing/2014/main" id="{F5B3FFF9-8852-8008-9674-91F7FB8516A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7" name="Rectangle: Rounded Corners 5">
            <a:extLst>
              <a:ext uri="{FF2B5EF4-FFF2-40B4-BE49-F238E27FC236}">
                <a16:creationId xmlns:a16="http://schemas.microsoft.com/office/drawing/2014/main" id="{290F1204-2836-3668-75A0-B0BF09BC41DB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22411</xdr:colOff>
      <xdr:row>7</xdr:row>
      <xdr:rowOff>54349</xdr:rowOff>
    </xdr:from>
    <xdr:to>
      <xdr:col>28</xdr:col>
      <xdr:colOff>165647</xdr:colOff>
      <xdr:row>27</xdr:row>
      <xdr:rowOff>162872</xdr:rowOff>
    </xdr:to>
    <xdr:grpSp>
      <xdr:nvGrpSpPr>
        <xdr:cNvPr id="98" name="그룹 24">
          <a:extLst>
            <a:ext uri="{FF2B5EF4-FFF2-40B4-BE49-F238E27FC236}">
              <a16:creationId xmlns:a16="http://schemas.microsoft.com/office/drawing/2014/main" id="{944B121F-7A55-4472-88D8-960D17AD83BA}"/>
            </a:ext>
          </a:extLst>
        </xdr:cNvPr>
        <xdr:cNvGrpSpPr>
          <a:grpSpLocks noChangeAspect="1"/>
        </xdr:cNvGrpSpPr>
      </xdr:nvGrpSpPr>
      <xdr:grpSpPr>
        <a:xfrm>
          <a:off x="19699940" y="1611967"/>
          <a:ext cx="143236" cy="3918523"/>
          <a:chOff x="1181551" y="3542953"/>
          <a:chExt cx="141657" cy="4553651"/>
        </a:xfrm>
      </xdr:grpSpPr>
      <xdr:sp macro="" textlink="">
        <xdr:nvSpPr>
          <xdr:cNvPr id="99" name="Rectangle: Rounded Corners 1">
            <a:extLst>
              <a:ext uri="{FF2B5EF4-FFF2-40B4-BE49-F238E27FC236}">
                <a16:creationId xmlns:a16="http://schemas.microsoft.com/office/drawing/2014/main" id="{61D1A4E5-410F-53DA-1929-A2235917BE67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0" name="Rectangle: Rounded Corners 2">
            <a:extLst>
              <a:ext uri="{FF2B5EF4-FFF2-40B4-BE49-F238E27FC236}">
                <a16:creationId xmlns:a16="http://schemas.microsoft.com/office/drawing/2014/main" id="{4245E46F-BC90-C75F-973A-82EDA670A86F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1" name="Rectangle: Rounded Corners 3">
            <a:extLst>
              <a:ext uri="{FF2B5EF4-FFF2-40B4-BE49-F238E27FC236}">
                <a16:creationId xmlns:a16="http://schemas.microsoft.com/office/drawing/2014/main" id="{6FC20ACA-444C-C0B8-22E1-678C0FFA10B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2" name="Rectangle: Rounded Corners 4">
            <a:extLst>
              <a:ext uri="{FF2B5EF4-FFF2-40B4-BE49-F238E27FC236}">
                <a16:creationId xmlns:a16="http://schemas.microsoft.com/office/drawing/2014/main" id="{295148E5-A709-573F-C2AF-47AE2AD1D51B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3" name="Rectangle: Rounded Corners 5">
            <a:extLst>
              <a:ext uri="{FF2B5EF4-FFF2-40B4-BE49-F238E27FC236}">
                <a16:creationId xmlns:a16="http://schemas.microsoft.com/office/drawing/2014/main" id="{73508E33-7C0B-E22C-617C-C2DA05B4A34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4" name="Rectangle: Rounded Corners 6">
            <a:extLst>
              <a:ext uri="{FF2B5EF4-FFF2-40B4-BE49-F238E27FC236}">
                <a16:creationId xmlns:a16="http://schemas.microsoft.com/office/drawing/2014/main" id="{8C965F0F-4159-B2E1-790C-3C5183B27CE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5" name="Rectangle: Rounded Corners 7">
            <a:extLst>
              <a:ext uri="{FF2B5EF4-FFF2-40B4-BE49-F238E27FC236}">
                <a16:creationId xmlns:a16="http://schemas.microsoft.com/office/drawing/2014/main" id="{5B809FBC-1020-82BF-C797-053A78AD602A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6" name="Rectangle: Rounded Corners 8">
            <a:extLst>
              <a:ext uri="{FF2B5EF4-FFF2-40B4-BE49-F238E27FC236}">
                <a16:creationId xmlns:a16="http://schemas.microsoft.com/office/drawing/2014/main" id="{555BB8D2-604F-B88E-C1C4-59D5A7E7D6A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7" name="Rectangle: Rounded Corners 9">
            <a:extLst>
              <a:ext uri="{FF2B5EF4-FFF2-40B4-BE49-F238E27FC236}">
                <a16:creationId xmlns:a16="http://schemas.microsoft.com/office/drawing/2014/main" id="{738DAE5B-0AB1-C5C8-D8C2-A5575A4FAE5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8" name="Rectangle: Rounded Corners 10">
            <a:extLst>
              <a:ext uri="{FF2B5EF4-FFF2-40B4-BE49-F238E27FC236}">
                <a16:creationId xmlns:a16="http://schemas.microsoft.com/office/drawing/2014/main" id="{E48DFECC-C23A-9258-DA9C-D4AEE2255BF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9" name="Rectangle: Rounded Corners 5">
            <a:extLst>
              <a:ext uri="{FF2B5EF4-FFF2-40B4-BE49-F238E27FC236}">
                <a16:creationId xmlns:a16="http://schemas.microsoft.com/office/drawing/2014/main" id="{7E17B578-353D-B239-164A-E60184029042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526676</xdr:colOff>
      <xdr:row>7</xdr:row>
      <xdr:rowOff>54349</xdr:rowOff>
    </xdr:from>
    <xdr:to>
      <xdr:col>30</xdr:col>
      <xdr:colOff>669912</xdr:colOff>
      <xdr:row>27</xdr:row>
      <xdr:rowOff>162872</xdr:rowOff>
    </xdr:to>
    <xdr:grpSp>
      <xdr:nvGrpSpPr>
        <xdr:cNvPr id="110" name="그룹 24">
          <a:extLst>
            <a:ext uri="{FF2B5EF4-FFF2-40B4-BE49-F238E27FC236}">
              <a16:creationId xmlns:a16="http://schemas.microsoft.com/office/drawing/2014/main" id="{AFC70D19-28F2-4CC5-BB5D-32094E743092}"/>
            </a:ext>
          </a:extLst>
        </xdr:cNvPr>
        <xdr:cNvGrpSpPr>
          <a:grpSpLocks noChangeAspect="1"/>
        </xdr:cNvGrpSpPr>
      </xdr:nvGrpSpPr>
      <xdr:grpSpPr>
        <a:xfrm>
          <a:off x="21526500" y="1611967"/>
          <a:ext cx="133711" cy="3918523"/>
          <a:chOff x="1181551" y="3542953"/>
          <a:chExt cx="141657" cy="4553651"/>
        </a:xfrm>
      </xdr:grpSpPr>
      <xdr:sp macro="" textlink="">
        <xdr:nvSpPr>
          <xdr:cNvPr id="111" name="Rectangle: Rounded Corners 1">
            <a:extLst>
              <a:ext uri="{FF2B5EF4-FFF2-40B4-BE49-F238E27FC236}">
                <a16:creationId xmlns:a16="http://schemas.microsoft.com/office/drawing/2014/main" id="{C7A1775F-835A-C363-236F-BBDD15B7E7D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2" name="Rectangle: Rounded Corners 2">
            <a:extLst>
              <a:ext uri="{FF2B5EF4-FFF2-40B4-BE49-F238E27FC236}">
                <a16:creationId xmlns:a16="http://schemas.microsoft.com/office/drawing/2014/main" id="{9F61E0C0-B9EF-DEFB-4F78-42180FB9CB9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3" name="Rectangle: Rounded Corners 3">
            <a:extLst>
              <a:ext uri="{FF2B5EF4-FFF2-40B4-BE49-F238E27FC236}">
                <a16:creationId xmlns:a16="http://schemas.microsoft.com/office/drawing/2014/main" id="{9E32BFD7-4A6A-87A7-2383-B76BF591575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4" name="Rectangle: Rounded Corners 4">
            <a:extLst>
              <a:ext uri="{FF2B5EF4-FFF2-40B4-BE49-F238E27FC236}">
                <a16:creationId xmlns:a16="http://schemas.microsoft.com/office/drawing/2014/main" id="{8265214B-6709-BEF3-D496-4B5850421E76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5" name="Rectangle: Rounded Corners 5">
            <a:extLst>
              <a:ext uri="{FF2B5EF4-FFF2-40B4-BE49-F238E27FC236}">
                <a16:creationId xmlns:a16="http://schemas.microsoft.com/office/drawing/2014/main" id="{057EDE4B-2C73-6E4D-319E-AA9790F280F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0" name="Rectangle: Rounded Corners 6">
            <a:extLst>
              <a:ext uri="{FF2B5EF4-FFF2-40B4-BE49-F238E27FC236}">
                <a16:creationId xmlns:a16="http://schemas.microsoft.com/office/drawing/2014/main" id="{36A58AB0-316F-29E5-B8C3-3859508E23D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1" name="Rectangle: Rounded Corners 7">
            <a:extLst>
              <a:ext uri="{FF2B5EF4-FFF2-40B4-BE49-F238E27FC236}">
                <a16:creationId xmlns:a16="http://schemas.microsoft.com/office/drawing/2014/main" id="{3CE9DE8F-1918-E867-5FAB-5F73B648991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2" name="Rectangle: Rounded Corners 8">
            <a:extLst>
              <a:ext uri="{FF2B5EF4-FFF2-40B4-BE49-F238E27FC236}">
                <a16:creationId xmlns:a16="http://schemas.microsoft.com/office/drawing/2014/main" id="{5C198E9E-36B2-770D-BEE7-550354B7653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3" name="Rectangle: Rounded Corners 9">
            <a:extLst>
              <a:ext uri="{FF2B5EF4-FFF2-40B4-BE49-F238E27FC236}">
                <a16:creationId xmlns:a16="http://schemas.microsoft.com/office/drawing/2014/main" id="{40796224-FABC-E9A9-9534-0D393614672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4" name="Rectangle: Rounded Corners 10">
            <a:extLst>
              <a:ext uri="{FF2B5EF4-FFF2-40B4-BE49-F238E27FC236}">
                <a16:creationId xmlns:a16="http://schemas.microsoft.com/office/drawing/2014/main" id="{B3DD418B-DE50-F530-905B-DB0F2B493CF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5" name="Rectangle: Rounded Corners 5">
            <a:extLst>
              <a:ext uri="{FF2B5EF4-FFF2-40B4-BE49-F238E27FC236}">
                <a16:creationId xmlns:a16="http://schemas.microsoft.com/office/drawing/2014/main" id="{43544DBC-6D84-6963-9EAC-2A4C45CAACF1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32</xdr:col>
      <xdr:colOff>598715</xdr:colOff>
      <xdr:row>13</xdr:row>
      <xdr:rowOff>9071</xdr:rowOff>
    </xdr:from>
    <xdr:to>
      <xdr:col>33</xdr:col>
      <xdr:colOff>68944</xdr:colOff>
      <xdr:row>13</xdr:row>
      <xdr:rowOff>186871</xdr:rowOff>
    </xdr:to>
    <xdr:sp macro="" textlink="">
      <xdr:nvSpPr>
        <xdr:cNvPr id="236" name="Rectangle: Rounded Corners 235">
          <a:extLst>
            <a:ext uri="{FF2B5EF4-FFF2-40B4-BE49-F238E27FC236}">
              <a16:creationId xmlns:a16="http://schemas.microsoft.com/office/drawing/2014/main" id="{711D57DE-1E51-4DAE-A0BC-19953716B37C}"/>
            </a:ext>
          </a:extLst>
        </xdr:cNvPr>
        <xdr:cNvSpPr/>
      </xdr:nvSpPr>
      <xdr:spPr>
        <a:xfrm>
          <a:off x="22899915" y="2625271"/>
          <a:ext cx="124279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615043</xdr:colOff>
      <xdr:row>20</xdr:row>
      <xdr:rowOff>34471</xdr:rowOff>
    </xdr:from>
    <xdr:to>
      <xdr:col>33</xdr:col>
      <xdr:colOff>85272</xdr:colOff>
      <xdr:row>20</xdr:row>
      <xdr:rowOff>212271</xdr:rowOff>
    </xdr:to>
    <xdr:sp macro="" textlink="">
      <xdr:nvSpPr>
        <xdr:cNvPr id="237" name="Rectangle: Rounded Corners 236">
          <a:extLst>
            <a:ext uri="{FF2B5EF4-FFF2-40B4-BE49-F238E27FC236}">
              <a16:creationId xmlns:a16="http://schemas.microsoft.com/office/drawing/2014/main" id="{5034E5F7-ECF3-4935-88B9-0BAD2A5C2F93}"/>
            </a:ext>
          </a:extLst>
        </xdr:cNvPr>
        <xdr:cNvSpPr/>
      </xdr:nvSpPr>
      <xdr:spPr>
        <a:xfrm>
          <a:off x="22916243" y="3939721"/>
          <a:ext cx="124279" cy="1524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399143</xdr:colOff>
      <xdr:row>6</xdr:row>
      <xdr:rowOff>27214</xdr:rowOff>
    </xdr:from>
    <xdr:to>
      <xdr:col>34</xdr:col>
      <xdr:colOff>590390</xdr:colOff>
      <xdr:row>11</xdr:row>
      <xdr:rowOff>116008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3D3619AA-8E83-44FF-B3A6-1BD527066CE3}"/>
            </a:ext>
          </a:extLst>
        </xdr:cNvPr>
        <xdr:cNvSpPr txBox="1"/>
      </xdr:nvSpPr>
      <xdr:spPr>
        <a:xfrm>
          <a:off x="24008443" y="1354364"/>
          <a:ext cx="191247" cy="1009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415472</xdr:colOff>
      <xdr:row>14</xdr:row>
      <xdr:rowOff>61685</xdr:rowOff>
    </xdr:from>
    <xdr:to>
      <xdr:col>34</xdr:col>
      <xdr:colOff>606719</xdr:colOff>
      <xdr:row>19</xdr:row>
      <xdr:rowOff>150480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607E7F53-D87D-48E7-AFC8-6A204219A621}"/>
            </a:ext>
          </a:extLst>
        </xdr:cNvPr>
        <xdr:cNvSpPr txBox="1"/>
      </xdr:nvSpPr>
      <xdr:spPr>
        <a:xfrm>
          <a:off x="24024772" y="286203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422730</xdr:colOff>
      <xdr:row>22</xdr:row>
      <xdr:rowOff>81643</xdr:rowOff>
    </xdr:from>
    <xdr:to>
      <xdr:col>34</xdr:col>
      <xdr:colOff>598716</xdr:colOff>
      <xdr:row>28</xdr:row>
      <xdr:rowOff>166808</xdr:rowOff>
    </xdr:to>
    <xdr:sp macro="" textlink="">
      <xdr:nvSpPr>
        <xdr:cNvPr id="240" name="TextBox 239">
          <a:extLst>
            <a:ext uri="{FF2B5EF4-FFF2-40B4-BE49-F238E27FC236}">
              <a16:creationId xmlns:a16="http://schemas.microsoft.com/office/drawing/2014/main" id="{DCAFAD66-82F8-4104-BBAB-1F82073728CC}"/>
            </a:ext>
          </a:extLst>
        </xdr:cNvPr>
        <xdr:cNvSpPr txBox="1"/>
      </xdr:nvSpPr>
      <xdr:spPr>
        <a:xfrm>
          <a:off x="24032030" y="4355193"/>
          <a:ext cx="175986" cy="1190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35</xdr:col>
      <xdr:colOff>22411</xdr:colOff>
      <xdr:row>15</xdr:row>
      <xdr:rowOff>44822</xdr:rowOff>
    </xdr:from>
    <xdr:to>
      <xdr:col>35</xdr:col>
      <xdr:colOff>168060</xdr:colOff>
      <xdr:row>15</xdr:row>
      <xdr:rowOff>210514</xdr:rowOff>
    </xdr:to>
    <xdr:sp macro="" textlink="">
      <xdr:nvSpPr>
        <xdr:cNvPr id="241" name="Rectangle: Rounded Corners 240">
          <a:extLst>
            <a:ext uri="{FF2B5EF4-FFF2-40B4-BE49-F238E27FC236}">
              <a16:creationId xmlns:a16="http://schemas.microsoft.com/office/drawing/2014/main" id="{77E52DCF-0A4E-4900-AD5C-F35203693C0E}"/>
            </a:ext>
          </a:extLst>
        </xdr:cNvPr>
        <xdr:cNvSpPr/>
      </xdr:nvSpPr>
      <xdr:spPr>
        <a:xfrm>
          <a:off x="24438161" y="3029322"/>
          <a:ext cx="145649" cy="14029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06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526677</xdr:colOff>
      <xdr:row>7</xdr:row>
      <xdr:rowOff>54349</xdr:rowOff>
    </xdr:from>
    <xdr:to>
      <xdr:col>2</xdr:col>
      <xdr:colOff>669913</xdr:colOff>
      <xdr:row>27</xdr:row>
      <xdr:rowOff>162872</xdr:rowOff>
    </xdr:to>
    <xdr:grpSp>
      <xdr:nvGrpSpPr>
        <xdr:cNvPr id="242" name="그룹 24">
          <a:extLst>
            <a:ext uri="{FF2B5EF4-FFF2-40B4-BE49-F238E27FC236}">
              <a16:creationId xmlns:a16="http://schemas.microsoft.com/office/drawing/2014/main" id="{B9C4F20E-4D15-4A29-A95F-818525716FCB}"/>
            </a:ext>
          </a:extLst>
        </xdr:cNvPr>
        <xdr:cNvGrpSpPr>
          <a:grpSpLocks noChangeAspect="1"/>
        </xdr:cNvGrpSpPr>
      </xdr:nvGrpSpPr>
      <xdr:grpSpPr>
        <a:xfrm>
          <a:off x="1848971" y="1611967"/>
          <a:ext cx="133711" cy="3918523"/>
          <a:chOff x="1181551" y="3542953"/>
          <a:chExt cx="141657" cy="4553651"/>
        </a:xfrm>
      </xdr:grpSpPr>
      <xdr:sp macro="" textlink="">
        <xdr:nvSpPr>
          <xdr:cNvPr id="243" name="Rectangle: Rounded Corners 1">
            <a:extLst>
              <a:ext uri="{FF2B5EF4-FFF2-40B4-BE49-F238E27FC236}">
                <a16:creationId xmlns:a16="http://schemas.microsoft.com/office/drawing/2014/main" id="{68A012FA-637A-AFD2-334D-90F0ADB9964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4" name="Rectangle: Rounded Corners 2">
            <a:extLst>
              <a:ext uri="{FF2B5EF4-FFF2-40B4-BE49-F238E27FC236}">
                <a16:creationId xmlns:a16="http://schemas.microsoft.com/office/drawing/2014/main" id="{2F5D5593-7B89-E131-2074-2D88C2837D6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5" name="Rectangle: Rounded Corners 3">
            <a:extLst>
              <a:ext uri="{FF2B5EF4-FFF2-40B4-BE49-F238E27FC236}">
                <a16:creationId xmlns:a16="http://schemas.microsoft.com/office/drawing/2014/main" id="{1D52E468-33CF-7BBE-0231-41EE89D5669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6" name="Rectangle: Rounded Corners 4">
            <a:extLst>
              <a:ext uri="{FF2B5EF4-FFF2-40B4-BE49-F238E27FC236}">
                <a16:creationId xmlns:a16="http://schemas.microsoft.com/office/drawing/2014/main" id="{A7BEC61D-4A4E-0894-FBE4-35489DEDACC7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7" name="Rectangle: Rounded Corners 5">
            <a:extLst>
              <a:ext uri="{FF2B5EF4-FFF2-40B4-BE49-F238E27FC236}">
                <a16:creationId xmlns:a16="http://schemas.microsoft.com/office/drawing/2014/main" id="{24F5E052-5785-ED4E-7A66-C33A6856A39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8" name="Rectangle: Rounded Corners 6">
            <a:extLst>
              <a:ext uri="{FF2B5EF4-FFF2-40B4-BE49-F238E27FC236}">
                <a16:creationId xmlns:a16="http://schemas.microsoft.com/office/drawing/2014/main" id="{3961BF1B-8AC6-8BDA-A65C-F6D55BE3CDF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9" name="Rectangle: Rounded Corners 7">
            <a:extLst>
              <a:ext uri="{FF2B5EF4-FFF2-40B4-BE49-F238E27FC236}">
                <a16:creationId xmlns:a16="http://schemas.microsoft.com/office/drawing/2014/main" id="{CC8DAD55-83F9-7571-113B-99A20675119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0" name="Rectangle: Rounded Corners 8">
            <a:extLst>
              <a:ext uri="{FF2B5EF4-FFF2-40B4-BE49-F238E27FC236}">
                <a16:creationId xmlns:a16="http://schemas.microsoft.com/office/drawing/2014/main" id="{2F85F58A-A2B6-59F9-467C-3B623C438FF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1" name="Rectangle: Rounded Corners 9">
            <a:extLst>
              <a:ext uri="{FF2B5EF4-FFF2-40B4-BE49-F238E27FC236}">
                <a16:creationId xmlns:a16="http://schemas.microsoft.com/office/drawing/2014/main" id="{C3EE3B0F-2BA2-950D-B947-E61998C753D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2" name="Rectangle: Rounded Corners 10">
            <a:extLst>
              <a:ext uri="{FF2B5EF4-FFF2-40B4-BE49-F238E27FC236}">
                <a16:creationId xmlns:a16="http://schemas.microsoft.com/office/drawing/2014/main" id="{C48CA994-BCDE-54A3-295B-7107598FF2D1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3" name="Rectangle: Rounded Corners 5">
            <a:extLst>
              <a:ext uri="{FF2B5EF4-FFF2-40B4-BE49-F238E27FC236}">
                <a16:creationId xmlns:a16="http://schemas.microsoft.com/office/drawing/2014/main" id="{7B8D1247-DE6C-D51B-26CE-6EC4D1E284BD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22411</xdr:colOff>
      <xdr:row>7</xdr:row>
      <xdr:rowOff>54349</xdr:rowOff>
    </xdr:from>
    <xdr:to>
      <xdr:col>7</xdr:col>
      <xdr:colOff>165647</xdr:colOff>
      <xdr:row>27</xdr:row>
      <xdr:rowOff>162872</xdr:rowOff>
    </xdr:to>
    <xdr:grpSp>
      <xdr:nvGrpSpPr>
        <xdr:cNvPr id="254" name="그룹 24">
          <a:extLst>
            <a:ext uri="{FF2B5EF4-FFF2-40B4-BE49-F238E27FC236}">
              <a16:creationId xmlns:a16="http://schemas.microsoft.com/office/drawing/2014/main" id="{6492D3BE-A07A-4D70-84E1-895D7443E0AC}"/>
            </a:ext>
          </a:extLst>
        </xdr:cNvPr>
        <xdr:cNvGrpSpPr>
          <a:grpSpLocks noChangeAspect="1"/>
        </xdr:cNvGrpSpPr>
      </xdr:nvGrpSpPr>
      <xdr:grpSpPr>
        <a:xfrm>
          <a:off x="4941793" y="1611967"/>
          <a:ext cx="143236" cy="3918523"/>
          <a:chOff x="1181551" y="3542953"/>
          <a:chExt cx="141657" cy="4553651"/>
        </a:xfrm>
      </xdr:grpSpPr>
      <xdr:sp macro="" textlink="">
        <xdr:nvSpPr>
          <xdr:cNvPr id="255" name="Rectangle: Rounded Corners 1">
            <a:extLst>
              <a:ext uri="{FF2B5EF4-FFF2-40B4-BE49-F238E27FC236}">
                <a16:creationId xmlns:a16="http://schemas.microsoft.com/office/drawing/2014/main" id="{C4B99EF2-B68D-2C83-49CE-6B92CAE1CD2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6" name="Rectangle: Rounded Corners 2">
            <a:extLst>
              <a:ext uri="{FF2B5EF4-FFF2-40B4-BE49-F238E27FC236}">
                <a16:creationId xmlns:a16="http://schemas.microsoft.com/office/drawing/2014/main" id="{2B3D3B81-EC06-B770-EADF-E4F11B6546D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7" name="Rectangle: Rounded Corners 3">
            <a:extLst>
              <a:ext uri="{FF2B5EF4-FFF2-40B4-BE49-F238E27FC236}">
                <a16:creationId xmlns:a16="http://schemas.microsoft.com/office/drawing/2014/main" id="{4533D85E-665F-B1A8-5A56-37AEBA1B0D58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8" name="Rectangle: Rounded Corners 4">
            <a:extLst>
              <a:ext uri="{FF2B5EF4-FFF2-40B4-BE49-F238E27FC236}">
                <a16:creationId xmlns:a16="http://schemas.microsoft.com/office/drawing/2014/main" id="{FC33E5E2-2D5B-57A1-8EB8-117F6FC5CAF9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9" name="Rectangle: Rounded Corners 5">
            <a:extLst>
              <a:ext uri="{FF2B5EF4-FFF2-40B4-BE49-F238E27FC236}">
                <a16:creationId xmlns:a16="http://schemas.microsoft.com/office/drawing/2014/main" id="{B455B179-83A8-0C4A-7BD2-F60EDE5783F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8" name="Rectangle: Rounded Corners 6">
            <a:extLst>
              <a:ext uri="{FF2B5EF4-FFF2-40B4-BE49-F238E27FC236}">
                <a16:creationId xmlns:a16="http://schemas.microsoft.com/office/drawing/2014/main" id="{DAD6B7AC-CAD3-D04C-91AB-471CEA4C12E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9" name="Rectangle: Rounded Corners 7">
            <a:extLst>
              <a:ext uri="{FF2B5EF4-FFF2-40B4-BE49-F238E27FC236}">
                <a16:creationId xmlns:a16="http://schemas.microsoft.com/office/drawing/2014/main" id="{287A387D-0C09-09DE-D5C0-DF940F98D41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0" name="Rectangle: Rounded Corners 8">
            <a:extLst>
              <a:ext uri="{FF2B5EF4-FFF2-40B4-BE49-F238E27FC236}">
                <a16:creationId xmlns:a16="http://schemas.microsoft.com/office/drawing/2014/main" id="{86AB1529-D684-0541-3E45-C38416A72973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1" name="Rectangle: Rounded Corners 9">
            <a:extLst>
              <a:ext uri="{FF2B5EF4-FFF2-40B4-BE49-F238E27FC236}">
                <a16:creationId xmlns:a16="http://schemas.microsoft.com/office/drawing/2014/main" id="{9232555F-9A3B-81C1-42E4-0A08CD7800F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2" name="Rectangle: Rounded Corners 10">
            <a:extLst>
              <a:ext uri="{FF2B5EF4-FFF2-40B4-BE49-F238E27FC236}">
                <a16:creationId xmlns:a16="http://schemas.microsoft.com/office/drawing/2014/main" id="{ECF08972-7CDB-6C96-A96C-4CA84C253FF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3" name="Rectangle: Rounded Corners 5">
            <a:extLst>
              <a:ext uri="{FF2B5EF4-FFF2-40B4-BE49-F238E27FC236}">
                <a16:creationId xmlns:a16="http://schemas.microsoft.com/office/drawing/2014/main" id="{0ED09CBA-6CF0-8573-1763-ECE5BEE74324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526676</xdr:colOff>
      <xdr:row>7</xdr:row>
      <xdr:rowOff>54349</xdr:rowOff>
    </xdr:from>
    <xdr:to>
      <xdr:col>9</xdr:col>
      <xdr:colOff>669912</xdr:colOff>
      <xdr:row>27</xdr:row>
      <xdr:rowOff>162872</xdr:rowOff>
    </xdr:to>
    <xdr:grpSp>
      <xdr:nvGrpSpPr>
        <xdr:cNvPr id="374" name="그룹 24">
          <a:extLst>
            <a:ext uri="{FF2B5EF4-FFF2-40B4-BE49-F238E27FC236}">
              <a16:creationId xmlns:a16="http://schemas.microsoft.com/office/drawing/2014/main" id="{02397165-3552-46DB-A16F-AFDB3BA022A9}"/>
            </a:ext>
          </a:extLst>
        </xdr:cNvPr>
        <xdr:cNvGrpSpPr>
          <a:grpSpLocks noChangeAspect="1"/>
        </xdr:cNvGrpSpPr>
      </xdr:nvGrpSpPr>
      <xdr:grpSpPr>
        <a:xfrm>
          <a:off x="6768352" y="1611967"/>
          <a:ext cx="133711" cy="3918523"/>
          <a:chOff x="1181551" y="3542953"/>
          <a:chExt cx="141657" cy="4553651"/>
        </a:xfrm>
      </xdr:grpSpPr>
      <xdr:sp macro="" textlink="">
        <xdr:nvSpPr>
          <xdr:cNvPr id="375" name="Rectangle: Rounded Corners 1">
            <a:extLst>
              <a:ext uri="{FF2B5EF4-FFF2-40B4-BE49-F238E27FC236}">
                <a16:creationId xmlns:a16="http://schemas.microsoft.com/office/drawing/2014/main" id="{6D8D703A-B12A-3CFF-2C09-7CE08B93FF1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6" name="Rectangle: Rounded Corners 2">
            <a:extLst>
              <a:ext uri="{FF2B5EF4-FFF2-40B4-BE49-F238E27FC236}">
                <a16:creationId xmlns:a16="http://schemas.microsoft.com/office/drawing/2014/main" id="{1B80E21B-BE45-D092-D600-AAA3A9F8779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7" name="Rectangle: Rounded Corners 3">
            <a:extLst>
              <a:ext uri="{FF2B5EF4-FFF2-40B4-BE49-F238E27FC236}">
                <a16:creationId xmlns:a16="http://schemas.microsoft.com/office/drawing/2014/main" id="{DA049757-744A-EC89-41CB-1BE6CCEF49D1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8" name="Rectangle: Rounded Corners 4">
            <a:extLst>
              <a:ext uri="{FF2B5EF4-FFF2-40B4-BE49-F238E27FC236}">
                <a16:creationId xmlns:a16="http://schemas.microsoft.com/office/drawing/2014/main" id="{5DF0848A-08AE-793E-0DCA-8D95FCDF9092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9" name="Rectangle: Rounded Corners 5">
            <a:extLst>
              <a:ext uri="{FF2B5EF4-FFF2-40B4-BE49-F238E27FC236}">
                <a16:creationId xmlns:a16="http://schemas.microsoft.com/office/drawing/2014/main" id="{EE074099-9FC1-16C3-B2D2-3B6514440A7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0" name="Rectangle: Rounded Corners 6">
            <a:extLst>
              <a:ext uri="{FF2B5EF4-FFF2-40B4-BE49-F238E27FC236}">
                <a16:creationId xmlns:a16="http://schemas.microsoft.com/office/drawing/2014/main" id="{95D3771D-47F2-E86C-6659-12844C77867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1" name="Rectangle: Rounded Corners 7">
            <a:extLst>
              <a:ext uri="{FF2B5EF4-FFF2-40B4-BE49-F238E27FC236}">
                <a16:creationId xmlns:a16="http://schemas.microsoft.com/office/drawing/2014/main" id="{AC4D0E28-80E7-1B73-C2CE-94A93874BCB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2" name="Rectangle: Rounded Corners 8">
            <a:extLst>
              <a:ext uri="{FF2B5EF4-FFF2-40B4-BE49-F238E27FC236}">
                <a16:creationId xmlns:a16="http://schemas.microsoft.com/office/drawing/2014/main" id="{FFB1CD52-473A-E6FB-D590-DE8FF1E2B25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3" name="Rectangle: Rounded Corners 9">
            <a:extLst>
              <a:ext uri="{FF2B5EF4-FFF2-40B4-BE49-F238E27FC236}">
                <a16:creationId xmlns:a16="http://schemas.microsoft.com/office/drawing/2014/main" id="{9C6AA7E7-D67D-3317-AB69-8E0E674F843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4" name="Rectangle: Rounded Corners 10">
            <a:extLst>
              <a:ext uri="{FF2B5EF4-FFF2-40B4-BE49-F238E27FC236}">
                <a16:creationId xmlns:a16="http://schemas.microsoft.com/office/drawing/2014/main" id="{6B84A833-ABA8-7AC4-CBD8-4CC602CCF94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5" name="Rectangle: Rounded Corners 5">
            <a:extLst>
              <a:ext uri="{FF2B5EF4-FFF2-40B4-BE49-F238E27FC236}">
                <a16:creationId xmlns:a16="http://schemas.microsoft.com/office/drawing/2014/main" id="{F1EABE47-6D3D-B333-4BD2-CAD2C9827160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11205</xdr:colOff>
      <xdr:row>7</xdr:row>
      <xdr:rowOff>54349</xdr:rowOff>
    </xdr:from>
    <xdr:to>
      <xdr:col>14</xdr:col>
      <xdr:colOff>154441</xdr:colOff>
      <xdr:row>27</xdr:row>
      <xdr:rowOff>162872</xdr:rowOff>
    </xdr:to>
    <xdr:grpSp>
      <xdr:nvGrpSpPr>
        <xdr:cNvPr id="386" name="그룹 24">
          <a:extLst>
            <a:ext uri="{FF2B5EF4-FFF2-40B4-BE49-F238E27FC236}">
              <a16:creationId xmlns:a16="http://schemas.microsoft.com/office/drawing/2014/main" id="{B03F02F8-E84A-4587-BF1E-5D12169A8A23}"/>
            </a:ext>
          </a:extLst>
        </xdr:cNvPr>
        <xdr:cNvGrpSpPr>
          <a:grpSpLocks noChangeAspect="1"/>
        </xdr:cNvGrpSpPr>
      </xdr:nvGrpSpPr>
      <xdr:grpSpPr>
        <a:xfrm>
          <a:off x="9849970" y="1611967"/>
          <a:ext cx="143236" cy="3918523"/>
          <a:chOff x="1181551" y="3542953"/>
          <a:chExt cx="141657" cy="4553651"/>
        </a:xfrm>
      </xdr:grpSpPr>
      <xdr:sp macro="" textlink="">
        <xdr:nvSpPr>
          <xdr:cNvPr id="387" name="Rectangle: Rounded Corners 1">
            <a:extLst>
              <a:ext uri="{FF2B5EF4-FFF2-40B4-BE49-F238E27FC236}">
                <a16:creationId xmlns:a16="http://schemas.microsoft.com/office/drawing/2014/main" id="{2E50A76A-5848-9895-2234-DA431CB53E2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8" name="Rectangle: Rounded Corners 2">
            <a:extLst>
              <a:ext uri="{FF2B5EF4-FFF2-40B4-BE49-F238E27FC236}">
                <a16:creationId xmlns:a16="http://schemas.microsoft.com/office/drawing/2014/main" id="{FB69C836-41B7-79B1-D66E-45A85A687CB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9" name="Rectangle: Rounded Corners 3">
            <a:extLst>
              <a:ext uri="{FF2B5EF4-FFF2-40B4-BE49-F238E27FC236}">
                <a16:creationId xmlns:a16="http://schemas.microsoft.com/office/drawing/2014/main" id="{FB677DB8-4AB1-1D27-0A19-F7899243853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0" name="Rectangle: Rounded Corners 4">
            <a:extLst>
              <a:ext uri="{FF2B5EF4-FFF2-40B4-BE49-F238E27FC236}">
                <a16:creationId xmlns:a16="http://schemas.microsoft.com/office/drawing/2014/main" id="{C6E72801-8DF8-1684-9AF8-AE29714D12CB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1" name="Rectangle: Rounded Corners 5">
            <a:extLst>
              <a:ext uri="{FF2B5EF4-FFF2-40B4-BE49-F238E27FC236}">
                <a16:creationId xmlns:a16="http://schemas.microsoft.com/office/drawing/2014/main" id="{ECE6E17C-DCDB-E5D6-87F6-77DB8CD7FA0D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2" name="Rectangle: Rounded Corners 6">
            <a:extLst>
              <a:ext uri="{FF2B5EF4-FFF2-40B4-BE49-F238E27FC236}">
                <a16:creationId xmlns:a16="http://schemas.microsoft.com/office/drawing/2014/main" id="{123F8034-60E0-16AA-CBBC-BE97B0E35BF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3" name="Rectangle: Rounded Corners 7">
            <a:extLst>
              <a:ext uri="{FF2B5EF4-FFF2-40B4-BE49-F238E27FC236}">
                <a16:creationId xmlns:a16="http://schemas.microsoft.com/office/drawing/2014/main" id="{565A29C8-A34D-5ED1-B43F-7AB1F1AFD6E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4" name="Rectangle: Rounded Corners 8">
            <a:extLst>
              <a:ext uri="{FF2B5EF4-FFF2-40B4-BE49-F238E27FC236}">
                <a16:creationId xmlns:a16="http://schemas.microsoft.com/office/drawing/2014/main" id="{A3881B5E-B13A-CA36-E95D-242E6B15D2E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5" name="Rectangle: Rounded Corners 9">
            <a:extLst>
              <a:ext uri="{FF2B5EF4-FFF2-40B4-BE49-F238E27FC236}">
                <a16:creationId xmlns:a16="http://schemas.microsoft.com/office/drawing/2014/main" id="{7B9F830D-CC80-583F-E4EA-287606323239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6" name="Rectangle: Rounded Corners 10">
            <a:extLst>
              <a:ext uri="{FF2B5EF4-FFF2-40B4-BE49-F238E27FC236}">
                <a16:creationId xmlns:a16="http://schemas.microsoft.com/office/drawing/2014/main" id="{70610ED8-A75A-9AA8-59AF-4125018526A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7" name="Rectangle: Rounded Corners 5">
            <a:extLst>
              <a:ext uri="{FF2B5EF4-FFF2-40B4-BE49-F238E27FC236}">
                <a16:creationId xmlns:a16="http://schemas.microsoft.com/office/drawing/2014/main" id="{24282E91-2266-5403-A26A-388A93B9567B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515470</xdr:colOff>
      <xdr:row>7</xdr:row>
      <xdr:rowOff>54349</xdr:rowOff>
    </xdr:from>
    <xdr:to>
      <xdr:col>16</xdr:col>
      <xdr:colOff>658706</xdr:colOff>
      <xdr:row>27</xdr:row>
      <xdr:rowOff>162872</xdr:rowOff>
    </xdr:to>
    <xdr:grpSp>
      <xdr:nvGrpSpPr>
        <xdr:cNvPr id="398" name="그룹 24">
          <a:extLst>
            <a:ext uri="{FF2B5EF4-FFF2-40B4-BE49-F238E27FC236}">
              <a16:creationId xmlns:a16="http://schemas.microsoft.com/office/drawing/2014/main" id="{8B19969D-9DCE-4D84-A2BC-966DAF1AA19B}"/>
            </a:ext>
          </a:extLst>
        </xdr:cNvPr>
        <xdr:cNvGrpSpPr>
          <a:grpSpLocks noChangeAspect="1"/>
        </xdr:cNvGrpSpPr>
      </xdr:nvGrpSpPr>
      <xdr:grpSpPr>
        <a:xfrm>
          <a:off x="11676529" y="1611967"/>
          <a:ext cx="143236" cy="3918523"/>
          <a:chOff x="1181551" y="3542953"/>
          <a:chExt cx="141657" cy="4553651"/>
        </a:xfrm>
      </xdr:grpSpPr>
      <xdr:sp macro="" textlink="">
        <xdr:nvSpPr>
          <xdr:cNvPr id="399" name="Rectangle: Rounded Corners 1">
            <a:extLst>
              <a:ext uri="{FF2B5EF4-FFF2-40B4-BE49-F238E27FC236}">
                <a16:creationId xmlns:a16="http://schemas.microsoft.com/office/drawing/2014/main" id="{525058BC-A6F3-C374-12C7-FB6DA0AA5FC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0" name="Rectangle: Rounded Corners 2">
            <a:extLst>
              <a:ext uri="{FF2B5EF4-FFF2-40B4-BE49-F238E27FC236}">
                <a16:creationId xmlns:a16="http://schemas.microsoft.com/office/drawing/2014/main" id="{6D96F5DE-EEF0-9A35-6989-D9F8BF348CF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1" name="Rectangle: Rounded Corners 3">
            <a:extLst>
              <a:ext uri="{FF2B5EF4-FFF2-40B4-BE49-F238E27FC236}">
                <a16:creationId xmlns:a16="http://schemas.microsoft.com/office/drawing/2014/main" id="{FC30290C-0C91-53E6-A262-2E742DCF080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2" name="Rectangle: Rounded Corners 4">
            <a:extLst>
              <a:ext uri="{FF2B5EF4-FFF2-40B4-BE49-F238E27FC236}">
                <a16:creationId xmlns:a16="http://schemas.microsoft.com/office/drawing/2014/main" id="{391CE0BF-1480-CDEB-1966-599889921BC5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3" name="Rectangle: Rounded Corners 5">
            <a:extLst>
              <a:ext uri="{FF2B5EF4-FFF2-40B4-BE49-F238E27FC236}">
                <a16:creationId xmlns:a16="http://schemas.microsoft.com/office/drawing/2014/main" id="{0EC4AA1D-599C-474E-F0F2-B0CC0455FC0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4" name="Rectangle: Rounded Corners 6">
            <a:extLst>
              <a:ext uri="{FF2B5EF4-FFF2-40B4-BE49-F238E27FC236}">
                <a16:creationId xmlns:a16="http://schemas.microsoft.com/office/drawing/2014/main" id="{BA1060FC-42B3-BA8A-07D3-FF1F02644F3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5" name="Rectangle: Rounded Corners 7">
            <a:extLst>
              <a:ext uri="{FF2B5EF4-FFF2-40B4-BE49-F238E27FC236}">
                <a16:creationId xmlns:a16="http://schemas.microsoft.com/office/drawing/2014/main" id="{63612DBD-F67B-3E20-D541-173ABB2E0E5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6" name="Rectangle: Rounded Corners 8">
            <a:extLst>
              <a:ext uri="{FF2B5EF4-FFF2-40B4-BE49-F238E27FC236}">
                <a16:creationId xmlns:a16="http://schemas.microsoft.com/office/drawing/2014/main" id="{98CF31EC-CE9F-E3D4-51F2-62997DEACF6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7" name="Rectangle: Rounded Corners 9">
            <a:extLst>
              <a:ext uri="{FF2B5EF4-FFF2-40B4-BE49-F238E27FC236}">
                <a16:creationId xmlns:a16="http://schemas.microsoft.com/office/drawing/2014/main" id="{2CCF87CE-FC40-F983-E8B2-EBE87F556383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8" name="Rectangle: Rounded Corners 10">
            <a:extLst>
              <a:ext uri="{FF2B5EF4-FFF2-40B4-BE49-F238E27FC236}">
                <a16:creationId xmlns:a16="http://schemas.microsoft.com/office/drawing/2014/main" id="{E90386C8-EE3D-D7B2-597B-0A4C1F3A2A6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9" name="Rectangle: Rounded Corners 5">
            <a:extLst>
              <a:ext uri="{FF2B5EF4-FFF2-40B4-BE49-F238E27FC236}">
                <a16:creationId xmlns:a16="http://schemas.microsoft.com/office/drawing/2014/main" id="{8CB41D9B-2087-41FB-F986-0EAE29160176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22411</xdr:colOff>
      <xdr:row>7</xdr:row>
      <xdr:rowOff>54349</xdr:rowOff>
    </xdr:from>
    <xdr:to>
      <xdr:col>21</xdr:col>
      <xdr:colOff>165647</xdr:colOff>
      <xdr:row>27</xdr:row>
      <xdr:rowOff>162872</xdr:rowOff>
    </xdr:to>
    <xdr:grpSp>
      <xdr:nvGrpSpPr>
        <xdr:cNvPr id="410" name="그룹 24">
          <a:extLst>
            <a:ext uri="{FF2B5EF4-FFF2-40B4-BE49-F238E27FC236}">
              <a16:creationId xmlns:a16="http://schemas.microsoft.com/office/drawing/2014/main" id="{BEAC32C5-90D7-4C56-9EB1-A768DEDF4291}"/>
            </a:ext>
          </a:extLst>
        </xdr:cNvPr>
        <xdr:cNvGrpSpPr>
          <a:grpSpLocks noChangeAspect="1"/>
        </xdr:cNvGrpSpPr>
      </xdr:nvGrpSpPr>
      <xdr:grpSpPr>
        <a:xfrm>
          <a:off x="14780558" y="1611967"/>
          <a:ext cx="143236" cy="3918523"/>
          <a:chOff x="1181551" y="3542953"/>
          <a:chExt cx="141657" cy="4553651"/>
        </a:xfrm>
      </xdr:grpSpPr>
      <xdr:sp macro="" textlink="">
        <xdr:nvSpPr>
          <xdr:cNvPr id="411" name="Rectangle: Rounded Corners 1">
            <a:extLst>
              <a:ext uri="{FF2B5EF4-FFF2-40B4-BE49-F238E27FC236}">
                <a16:creationId xmlns:a16="http://schemas.microsoft.com/office/drawing/2014/main" id="{76BBDF5E-78DB-D268-EA57-BD8B8B3AEDD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2" name="Rectangle: Rounded Corners 2">
            <a:extLst>
              <a:ext uri="{FF2B5EF4-FFF2-40B4-BE49-F238E27FC236}">
                <a16:creationId xmlns:a16="http://schemas.microsoft.com/office/drawing/2014/main" id="{17F6D401-3F07-D2B5-5D03-EA0F1452DB5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3" name="Rectangle: Rounded Corners 3">
            <a:extLst>
              <a:ext uri="{FF2B5EF4-FFF2-40B4-BE49-F238E27FC236}">
                <a16:creationId xmlns:a16="http://schemas.microsoft.com/office/drawing/2014/main" id="{D056E5D7-6027-6BEA-5C60-3F37386C7B58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4" name="Rectangle: Rounded Corners 4">
            <a:extLst>
              <a:ext uri="{FF2B5EF4-FFF2-40B4-BE49-F238E27FC236}">
                <a16:creationId xmlns:a16="http://schemas.microsoft.com/office/drawing/2014/main" id="{2C1D8F64-20B7-53AC-84E7-B77FA953EC54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5" name="Rectangle: Rounded Corners 5">
            <a:extLst>
              <a:ext uri="{FF2B5EF4-FFF2-40B4-BE49-F238E27FC236}">
                <a16:creationId xmlns:a16="http://schemas.microsoft.com/office/drawing/2014/main" id="{1A1A133B-165F-716D-A0A4-44CA63815F9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6" name="Rectangle: Rounded Corners 6">
            <a:extLst>
              <a:ext uri="{FF2B5EF4-FFF2-40B4-BE49-F238E27FC236}">
                <a16:creationId xmlns:a16="http://schemas.microsoft.com/office/drawing/2014/main" id="{36B598EC-5E95-560C-8936-39A929A7464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7" name="Rectangle: Rounded Corners 7">
            <a:extLst>
              <a:ext uri="{FF2B5EF4-FFF2-40B4-BE49-F238E27FC236}">
                <a16:creationId xmlns:a16="http://schemas.microsoft.com/office/drawing/2014/main" id="{B4B98786-7888-2306-66EA-439A418E6E2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8" name="Rectangle: Rounded Corners 8">
            <a:extLst>
              <a:ext uri="{FF2B5EF4-FFF2-40B4-BE49-F238E27FC236}">
                <a16:creationId xmlns:a16="http://schemas.microsoft.com/office/drawing/2014/main" id="{02470C54-E5D6-C25E-BB24-DE0062D6BD5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9" name="Rectangle: Rounded Corners 9">
            <a:extLst>
              <a:ext uri="{FF2B5EF4-FFF2-40B4-BE49-F238E27FC236}">
                <a16:creationId xmlns:a16="http://schemas.microsoft.com/office/drawing/2014/main" id="{63990671-8888-A5CF-4A6E-610A3F0188A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0" name="Rectangle: Rounded Corners 10">
            <a:extLst>
              <a:ext uri="{FF2B5EF4-FFF2-40B4-BE49-F238E27FC236}">
                <a16:creationId xmlns:a16="http://schemas.microsoft.com/office/drawing/2014/main" id="{1F193379-78A6-EFBF-1805-7D4EB993893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1" name="Rectangle: Rounded Corners 5">
            <a:extLst>
              <a:ext uri="{FF2B5EF4-FFF2-40B4-BE49-F238E27FC236}">
                <a16:creationId xmlns:a16="http://schemas.microsoft.com/office/drawing/2014/main" id="{9185E65F-F14A-039C-E261-51A59AB9FE5F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526676</xdr:colOff>
      <xdr:row>7</xdr:row>
      <xdr:rowOff>54349</xdr:rowOff>
    </xdr:from>
    <xdr:to>
      <xdr:col>23</xdr:col>
      <xdr:colOff>669912</xdr:colOff>
      <xdr:row>27</xdr:row>
      <xdr:rowOff>162872</xdr:rowOff>
    </xdr:to>
    <xdr:grpSp>
      <xdr:nvGrpSpPr>
        <xdr:cNvPr id="422" name="그룹 24">
          <a:extLst>
            <a:ext uri="{FF2B5EF4-FFF2-40B4-BE49-F238E27FC236}">
              <a16:creationId xmlns:a16="http://schemas.microsoft.com/office/drawing/2014/main" id="{0E39B223-776E-4775-AD2D-0A06CC1529E3}"/>
            </a:ext>
          </a:extLst>
        </xdr:cNvPr>
        <xdr:cNvGrpSpPr>
          <a:grpSpLocks noChangeAspect="1"/>
        </xdr:cNvGrpSpPr>
      </xdr:nvGrpSpPr>
      <xdr:grpSpPr>
        <a:xfrm>
          <a:off x="16607117" y="1611967"/>
          <a:ext cx="133711" cy="3918523"/>
          <a:chOff x="1181551" y="3542953"/>
          <a:chExt cx="141657" cy="4553651"/>
        </a:xfrm>
      </xdr:grpSpPr>
      <xdr:sp macro="" textlink="">
        <xdr:nvSpPr>
          <xdr:cNvPr id="423" name="Rectangle: Rounded Corners 1">
            <a:extLst>
              <a:ext uri="{FF2B5EF4-FFF2-40B4-BE49-F238E27FC236}">
                <a16:creationId xmlns:a16="http://schemas.microsoft.com/office/drawing/2014/main" id="{CB289C97-9CD4-0A41-C9F2-35FAAA4E6F4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4" name="Rectangle: Rounded Corners 2">
            <a:extLst>
              <a:ext uri="{FF2B5EF4-FFF2-40B4-BE49-F238E27FC236}">
                <a16:creationId xmlns:a16="http://schemas.microsoft.com/office/drawing/2014/main" id="{1433E714-B46B-C9C9-AE72-7F695C7536E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5" name="Rectangle: Rounded Corners 3">
            <a:extLst>
              <a:ext uri="{FF2B5EF4-FFF2-40B4-BE49-F238E27FC236}">
                <a16:creationId xmlns:a16="http://schemas.microsoft.com/office/drawing/2014/main" id="{2C147876-EDCF-0B3E-1451-057EEF97413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6" name="Rectangle: Rounded Corners 4">
            <a:extLst>
              <a:ext uri="{FF2B5EF4-FFF2-40B4-BE49-F238E27FC236}">
                <a16:creationId xmlns:a16="http://schemas.microsoft.com/office/drawing/2014/main" id="{314E2063-C313-DB77-C378-E2C47AB52834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7" name="Rectangle: Rounded Corners 5">
            <a:extLst>
              <a:ext uri="{FF2B5EF4-FFF2-40B4-BE49-F238E27FC236}">
                <a16:creationId xmlns:a16="http://schemas.microsoft.com/office/drawing/2014/main" id="{55888D59-7E04-2BBE-0FCE-705903EA266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8" name="Rectangle: Rounded Corners 6">
            <a:extLst>
              <a:ext uri="{FF2B5EF4-FFF2-40B4-BE49-F238E27FC236}">
                <a16:creationId xmlns:a16="http://schemas.microsoft.com/office/drawing/2014/main" id="{D45E7340-14D8-704E-9316-7779D48A5D7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9" name="Rectangle: Rounded Corners 7">
            <a:extLst>
              <a:ext uri="{FF2B5EF4-FFF2-40B4-BE49-F238E27FC236}">
                <a16:creationId xmlns:a16="http://schemas.microsoft.com/office/drawing/2014/main" id="{8823CDB3-3245-DA3F-E43B-8952F1C9677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0" name="Rectangle: Rounded Corners 8">
            <a:extLst>
              <a:ext uri="{FF2B5EF4-FFF2-40B4-BE49-F238E27FC236}">
                <a16:creationId xmlns:a16="http://schemas.microsoft.com/office/drawing/2014/main" id="{40A1A914-075B-5F15-5600-2445DC11496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1" name="Rectangle: Rounded Corners 9">
            <a:extLst>
              <a:ext uri="{FF2B5EF4-FFF2-40B4-BE49-F238E27FC236}">
                <a16:creationId xmlns:a16="http://schemas.microsoft.com/office/drawing/2014/main" id="{BCBBA433-30DC-2C34-9A01-AED83E3482D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2" name="Rectangle: Rounded Corners 10">
            <a:extLst>
              <a:ext uri="{FF2B5EF4-FFF2-40B4-BE49-F238E27FC236}">
                <a16:creationId xmlns:a16="http://schemas.microsoft.com/office/drawing/2014/main" id="{979F2347-E4BF-966F-658A-4EA347C7CD5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3" name="Rectangle: Rounded Corners 5">
            <a:extLst>
              <a:ext uri="{FF2B5EF4-FFF2-40B4-BE49-F238E27FC236}">
                <a16:creationId xmlns:a16="http://schemas.microsoft.com/office/drawing/2014/main" id="{0F948F58-8D58-57FD-E4B4-F76E647E892E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22411</xdr:colOff>
      <xdr:row>7</xdr:row>
      <xdr:rowOff>54349</xdr:rowOff>
    </xdr:from>
    <xdr:to>
      <xdr:col>28</xdr:col>
      <xdr:colOff>165647</xdr:colOff>
      <xdr:row>27</xdr:row>
      <xdr:rowOff>162872</xdr:rowOff>
    </xdr:to>
    <xdr:grpSp>
      <xdr:nvGrpSpPr>
        <xdr:cNvPr id="434" name="그룹 24">
          <a:extLst>
            <a:ext uri="{FF2B5EF4-FFF2-40B4-BE49-F238E27FC236}">
              <a16:creationId xmlns:a16="http://schemas.microsoft.com/office/drawing/2014/main" id="{72C40FF6-E653-4EC9-B51F-658066F7B8D6}"/>
            </a:ext>
          </a:extLst>
        </xdr:cNvPr>
        <xdr:cNvGrpSpPr>
          <a:grpSpLocks noChangeAspect="1"/>
        </xdr:cNvGrpSpPr>
      </xdr:nvGrpSpPr>
      <xdr:grpSpPr>
        <a:xfrm>
          <a:off x="19699940" y="1611967"/>
          <a:ext cx="143236" cy="3918523"/>
          <a:chOff x="1181551" y="3542953"/>
          <a:chExt cx="141657" cy="4553651"/>
        </a:xfrm>
      </xdr:grpSpPr>
      <xdr:sp macro="" textlink="">
        <xdr:nvSpPr>
          <xdr:cNvPr id="435" name="Rectangle: Rounded Corners 1">
            <a:extLst>
              <a:ext uri="{FF2B5EF4-FFF2-40B4-BE49-F238E27FC236}">
                <a16:creationId xmlns:a16="http://schemas.microsoft.com/office/drawing/2014/main" id="{AF9B6093-3100-7378-AE2F-CF8B0DBFA29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6" name="Rectangle: Rounded Corners 2">
            <a:extLst>
              <a:ext uri="{FF2B5EF4-FFF2-40B4-BE49-F238E27FC236}">
                <a16:creationId xmlns:a16="http://schemas.microsoft.com/office/drawing/2014/main" id="{6E9667EA-0118-3A48-0DDB-14EA121C9AE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7" name="Rectangle: Rounded Corners 3">
            <a:extLst>
              <a:ext uri="{FF2B5EF4-FFF2-40B4-BE49-F238E27FC236}">
                <a16:creationId xmlns:a16="http://schemas.microsoft.com/office/drawing/2014/main" id="{A7CE4036-1C01-3011-B8EE-524EE4E24A06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8" name="Rectangle: Rounded Corners 4">
            <a:extLst>
              <a:ext uri="{FF2B5EF4-FFF2-40B4-BE49-F238E27FC236}">
                <a16:creationId xmlns:a16="http://schemas.microsoft.com/office/drawing/2014/main" id="{AC297B87-7FAE-2F73-44D7-DFE6EB91BDB4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9" name="Rectangle: Rounded Corners 5">
            <a:extLst>
              <a:ext uri="{FF2B5EF4-FFF2-40B4-BE49-F238E27FC236}">
                <a16:creationId xmlns:a16="http://schemas.microsoft.com/office/drawing/2014/main" id="{316B44F5-C90A-4D4D-3A6B-B265E1A2FFD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0" name="Rectangle: Rounded Corners 6">
            <a:extLst>
              <a:ext uri="{FF2B5EF4-FFF2-40B4-BE49-F238E27FC236}">
                <a16:creationId xmlns:a16="http://schemas.microsoft.com/office/drawing/2014/main" id="{910116D1-450D-49B5-0808-077B9C7B775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1" name="Rectangle: Rounded Corners 7">
            <a:extLst>
              <a:ext uri="{FF2B5EF4-FFF2-40B4-BE49-F238E27FC236}">
                <a16:creationId xmlns:a16="http://schemas.microsoft.com/office/drawing/2014/main" id="{805675F1-26E1-4B88-9161-2491DC14300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2" name="Rectangle: Rounded Corners 8">
            <a:extLst>
              <a:ext uri="{FF2B5EF4-FFF2-40B4-BE49-F238E27FC236}">
                <a16:creationId xmlns:a16="http://schemas.microsoft.com/office/drawing/2014/main" id="{A7A533E4-8BA2-5F50-589D-2E9D4019883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3" name="Rectangle: Rounded Corners 9">
            <a:extLst>
              <a:ext uri="{FF2B5EF4-FFF2-40B4-BE49-F238E27FC236}">
                <a16:creationId xmlns:a16="http://schemas.microsoft.com/office/drawing/2014/main" id="{BE44407B-AA9F-9534-C08E-6080CED0269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4" name="Rectangle: Rounded Corners 10">
            <a:extLst>
              <a:ext uri="{FF2B5EF4-FFF2-40B4-BE49-F238E27FC236}">
                <a16:creationId xmlns:a16="http://schemas.microsoft.com/office/drawing/2014/main" id="{12FFE605-6FD0-D553-DE72-ECF82E7CF85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5" name="Rectangle: Rounded Corners 5">
            <a:extLst>
              <a:ext uri="{FF2B5EF4-FFF2-40B4-BE49-F238E27FC236}">
                <a16:creationId xmlns:a16="http://schemas.microsoft.com/office/drawing/2014/main" id="{7E394259-0DE2-AEC9-81F5-498B3E8872AD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526676</xdr:colOff>
      <xdr:row>7</xdr:row>
      <xdr:rowOff>54349</xdr:rowOff>
    </xdr:from>
    <xdr:to>
      <xdr:col>30</xdr:col>
      <xdr:colOff>669912</xdr:colOff>
      <xdr:row>27</xdr:row>
      <xdr:rowOff>162872</xdr:rowOff>
    </xdr:to>
    <xdr:grpSp>
      <xdr:nvGrpSpPr>
        <xdr:cNvPr id="446" name="그룹 24">
          <a:extLst>
            <a:ext uri="{FF2B5EF4-FFF2-40B4-BE49-F238E27FC236}">
              <a16:creationId xmlns:a16="http://schemas.microsoft.com/office/drawing/2014/main" id="{3628943B-C8B6-412C-8605-A3328772682C}"/>
            </a:ext>
          </a:extLst>
        </xdr:cNvPr>
        <xdr:cNvGrpSpPr>
          <a:grpSpLocks noChangeAspect="1"/>
        </xdr:cNvGrpSpPr>
      </xdr:nvGrpSpPr>
      <xdr:grpSpPr>
        <a:xfrm>
          <a:off x="21526500" y="1611967"/>
          <a:ext cx="133711" cy="3918523"/>
          <a:chOff x="1181551" y="3542953"/>
          <a:chExt cx="141657" cy="4553651"/>
        </a:xfrm>
      </xdr:grpSpPr>
      <xdr:sp macro="" textlink="">
        <xdr:nvSpPr>
          <xdr:cNvPr id="447" name="Rectangle: Rounded Corners 1">
            <a:extLst>
              <a:ext uri="{FF2B5EF4-FFF2-40B4-BE49-F238E27FC236}">
                <a16:creationId xmlns:a16="http://schemas.microsoft.com/office/drawing/2014/main" id="{77840433-D0D8-A9EE-FC9D-626982B6690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8" name="Rectangle: Rounded Corners 2">
            <a:extLst>
              <a:ext uri="{FF2B5EF4-FFF2-40B4-BE49-F238E27FC236}">
                <a16:creationId xmlns:a16="http://schemas.microsoft.com/office/drawing/2014/main" id="{479B5ABC-1D16-0205-DC8D-FE227AD0AD2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9" name="Rectangle: Rounded Corners 3">
            <a:extLst>
              <a:ext uri="{FF2B5EF4-FFF2-40B4-BE49-F238E27FC236}">
                <a16:creationId xmlns:a16="http://schemas.microsoft.com/office/drawing/2014/main" id="{6683E062-D68F-B9BA-03CC-A4153BBE969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0" name="Rectangle: Rounded Corners 4">
            <a:extLst>
              <a:ext uri="{FF2B5EF4-FFF2-40B4-BE49-F238E27FC236}">
                <a16:creationId xmlns:a16="http://schemas.microsoft.com/office/drawing/2014/main" id="{36FA2AC4-78F0-30C8-D3DF-D9F3AC64B0D8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1" name="Rectangle: Rounded Corners 5">
            <a:extLst>
              <a:ext uri="{FF2B5EF4-FFF2-40B4-BE49-F238E27FC236}">
                <a16:creationId xmlns:a16="http://schemas.microsoft.com/office/drawing/2014/main" id="{E95B60F0-0A98-122C-1999-CDB762F34BD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2" name="Rectangle: Rounded Corners 6">
            <a:extLst>
              <a:ext uri="{FF2B5EF4-FFF2-40B4-BE49-F238E27FC236}">
                <a16:creationId xmlns:a16="http://schemas.microsoft.com/office/drawing/2014/main" id="{6506A096-CB05-57C4-7F9C-F47F9A371F2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3" name="Rectangle: Rounded Corners 7">
            <a:extLst>
              <a:ext uri="{FF2B5EF4-FFF2-40B4-BE49-F238E27FC236}">
                <a16:creationId xmlns:a16="http://schemas.microsoft.com/office/drawing/2014/main" id="{74BC1148-08E7-1E0F-975A-C64F974052D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4" name="Rectangle: Rounded Corners 8">
            <a:extLst>
              <a:ext uri="{FF2B5EF4-FFF2-40B4-BE49-F238E27FC236}">
                <a16:creationId xmlns:a16="http://schemas.microsoft.com/office/drawing/2014/main" id="{386CC8D1-5A03-94AD-7B93-EB946C625FE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5" name="Rectangle: Rounded Corners 9">
            <a:extLst>
              <a:ext uri="{FF2B5EF4-FFF2-40B4-BE49-F238E27FC236}">
                <a16:creationId xmlns:a16="http://schemas.microsoft.com/office/drawing/2014/main" id="{B0D19008-ED29-3EF1-63DB-7FD62380D15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6" name="Rectangle: Rounded Corners 10">
            <a:extLst>
              <a:ext uri="{FF2B5EF4-FFF2-40B4-BE49-F238E27FC236}">
                <a16:creationId xmlns:a16="http://schemas.microsoft.com/office/drawing/2014/main" id="{24910D8B-BF21-765C-6358-5ED4D3056D2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7" name="Rectangle: Rounded Corners 5">
            <a:extLst>
              <a:ext uri="{FF2B5EF4-FFF2-40B4-BE49-F238E27FC236}">
                <a16:creationId xmlns:a16="http://schemas.microsoft.com/office/drawing/2014/main" id="{04C07B80-4DD7-EAE9-B65C-A71C0E358453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7</xdr:row>
      <xdr:rowOff>43542</xdr:rowOff>
    </xdr:from>
    <xdr:to>
      <xdr:col>5</xdr:col>
      <xdr:colOff>162286</xdr:colOff>
      <xdr:row>27</xdr:row>
      <xdr:rowOff>152065</xdr:rowOff>
    </xdr:to>
    <xdr:grpSp>
      <xdr:nvGrpSpPr>
        <xdr:cNvPr id="150" name="그룹 24">
          <a:extLst>
            <a:ext uri="{FF2B5EF4-FFF2-40B4-BE49-F238E27FC236}">
              <a16:creationId xmlns:a16="http://schemas.microsoft.com/office/drawing/2014/main" id="{9EA2E5EB-44EB-4682-BDEF-7F3B918E7DC4}"/>
            </a:ext>
          </a:extLst>
        </xdr:cNvPr>
        <xdr:cNvGrpSpPr>
          <a:grpSpLocks noChangeAspect="1"/>
        </xdr:cNvGrpSpPr>
      </xdr:nvGrpSpPr>
      <xdr:grpSpPr>
        <a:xfrm>
          <a:off x="3616138" y="1601160"/>
          <a:ext cx="143236" cy="3918523"/>
          <a:chOff x="1181551" y="3542953"/>
          <a:chExt cx="141657" cy="4553651"/>
        </a:xfrm>
      </xdr:grpSpPr>
      <xdr:sp macro="" textlink="">
        <xdr:nvSpPr>
          <xdr:cNvPr id="151" name="Rectangle: Rounded Corners 1">
            <a:extLst>
              <a:ext uri="{FF2B5EF4-FFF2-40B4-BE49-F238E27FC236}">
                <a16:creationId xmlns:a16="http://schemas.microsoft.com/office/drawing/2014/main" id="{2755411E-52A7-4407-B1BE-BCC330064F9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2" name="Rectangle: Rounded Corners 2">
            <a:extLst>
              <a:ext uri="{FF2B5EF4-FFF2-40B4-BE49-F238E27FC236}">
                <a16:creationId xmlns:a16="http://schemas.microsoft.com/office/drawing/2014/main" id="{9CEB70A2-D3A6-4EC4-8B17-B3BCD793AF9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3" name="Rectangle: Rounded Corners 3">
            <a:extLst>
              <a:ext uri="{FF2B5EF4-FFF2-40B4-BE49-F238E27FC236}">
                <a16:creationId xmlns:a16="http://schemas.microsoft.com/office/drawing/2014/main" id="{04ED94F9-76F6-4D2C-BFFB-16E5189B24A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" name="Rectangle: Rounded Corners 4">
            <a:extLst>
              <a:ext uri="{FF2B5EF4-FFF2-40B4-BE49-F238E27FC236}">
                <a16:creationId xmlns:a16="http://schemas.microsoft.com/office/drawing/2014/main" id="{7781F591-C264-4250-97AC-772A69C40C15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" name="Rectangle: Rounded Corners 5">
            <a:extLst>
              <a:ext uri="{FF2B5EF4-FFF2-40B4-BE49-F238E27FC236}">
                <a16:creationId xmlns:a16="http://schemas.microsoft.com/office/drawing/2014/main" id="{205C0B3D-3C74-42ED-8669-BF164A0E7B0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" name="Rectangle: Rounded Corners 6">
            <a:extLst>
              <a:ext uri="{FF2B5EF4-FFF2-40B4-BE49-F238E27FC236}">
                <a16:creationId xmlns:a16="http://schemas.microsoft.com/office/drawing/2014/main" id="{1CA20084-9FF8-46C0-A546-7E0A7E7E019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" name="Rectangle: Rounded Corners 7">
            <a:extLst>
              <a:ext uri="{FF2B5EF4-FFF2-40B4-BE49-F238E27FC236}">
                <a16:creationId xmlns:a16="http://schemas.microsoft.com/office/drawing/2014/main" id="{018C1C29-8C3F-40A0-B651-32FE149AA87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8" name="Rectangle: Rounded Corners 8">
            <a:extLst>
              <a:ext uri="{FF2B5EF4-FFF2-40B4-BE49-F238E27FC236}">
                <a16:creationId xmlns:a16="http://schemas.microsoft.com/office/drawing/2014/main" id="{178D75F1-F37B-4F52-B6A2-FB9BB56E4BB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" name="Rectangle: Rounded Corners 9">
            <a:extLst>
              <a:ext uri="{FF2B5EF4-FFF2-40B4-BE49-F238E27FC236}">
                <a16:creationId xmlns:a16="http://schemas.microsoft.com/office/drawing/2014/main" id="{F5EF77F2-9558-4810-B9B6-28856B040D4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" name="Rectangle: Rounded Corners 10">
            <a:extLst>
              <a:ext uri="{FF2B5EF4-FFF2-40B4-BE49-F238E27FC236}">
                <a16:creationId xmlns:a16="http://schemas.microsoft.com/office/drawing/2014/main" id="{15CC3BEA-75F3-447E-B590-90C43A3F5E1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" name="Rectangle: Rounded Corners 5">
            <a:extLst>
              <a:ext uri="{FF2B5EF4-FFF2-40B4-BE49-F238E27FC236}">
                <a16:creationId xmlns:a16="http://schemas.microsoft.com/office/drawing/2014/main" id="{881BE563-B5D6-4841-9F35-14EF5F687075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523875</xdr:colOff>
      <xdr:row>7</xdr:row>
      <xdr:rowOff>43542</xdr:rowOff>
    </xdr:from>
    <xdr:to>
      <xdr:col>7</xdr:col>
      <xdr:colOff>667111</xdr:colOff>
      <xdr:row>27</xdr:row>
      <xdr:rowOff>152065</xdr:rowOff>
    </xdr:to>
    <xdr:grpSp>
      <xdr:nvGrpSpPr>
        <xdr:cNvPr id="162" name="그룹 24">
          <a:extLst>
            <a:ext uri="{FF2B5EF4-FFF2-40B4-BE49-F238E27FC236}">
              <a16:creationId xmlns:a16="http://schemas.microsoft.com/office/drawing/2014/main" id="{A4BB8535-C796-49E4-A17A-0F1942599BC0}"/>
            </a:ext>
          </a:extLst>
        </xdr:cNvPr>
        <xdr:cNvGrpSpPr>
          <a:grpSpLocks noChangeAspect="1"/>
        </xdr:cNvGrpSpPr>
      </xdr:nvGrpSpPr>
      <xdr:grpSpPr>
        <a:xfrm>
          <a:off x="5443257" y="1601160"/>
          <a:ext cx="133711" cy="3918523"/>
          <a:chOff x="1181551" y="3542953"/>
          <a:chExt cx="141657" cy="4553651"/>
        </a:xfrm>
      </xdr:grpSpPr>
      <xdr:sp macro="" textlink="">
        <xdr:nvSpPr>
          <xdr:cNvPr id="163" name="Rectangle: Rounded Corners 1">
            <a:extLst>
              <a:ext uri="{FF2B5EF4-FFF2-40B4-BE49-F238E27FC236}">
                <a16:creationId xmlns:a16="http://schemas.microsoft.com/office/drawing/2014/main" id="{E316CBFA-316A-4A74-885A-3EF2FA8A403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4" name="Rectangle: Rounded Corners 2">
            <a:extLst>
              <a:ext uri="{FF2B5EF4-FFF2-40B4-BE49-F238E27FC236}">
                <a16:creationId xmlns:a16="http://schemas.microsoft.com/office/drawing/2014/main" id="{7A84D1BE-4C3F-4EA7-A3F3-6DFF789235A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5" name="Rectangle: Rounded Corners 3">
            <a:extLst>
              <a:ext uri="{FF2B5EF4-FFF2-40B4-BE49-F238E27FC236}">
                <a16:creationId xmlns:a16="http://schemas.microsoft.com/office/drawing/2014/main" id="{74D527CA-2C6C-4950-99DD-AA9E4326DD6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6" name="Rectangle: Rounded Corners 4">
            <a:extLst>
              <a:ext uri="{FF2B5EF4-FFF2-40B4-BE49-F238E27FC236}">
                <a16:creationId xmlns:a16="http://schemas.microsoft.com/office/drawing/2014/main" id="{37774555-4C19-4826-A7A1-D9A32EBEA549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" name="Rectangle: Rounded Corners 5">
            <a:extLst>
              <a:ext uri="{FF2B5EF4-FFF2-40B4-BE49-F238E27FC236}">
                <a16:creationId xmlns:a16="http://schemas.microsoft.com/office/drawing/2014/main" id="{32C9F997-5116-4D8A-B349-4683AEF9E82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" name="Rectangle: Rounded Corners 6">
            <a:extLst>
              <a:ext uri="{FF2B5EF4-FFF2-40B4-BE49-F238E27FC236}">
                <a16:creationId xmlns:a16="http://schemas.microsoft.com/office/drawing/2014/main" id="{67D49F1E-D0F4-4146-AB98-61DC4B8B8CE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" name="Rectangle: Rounded Corners 7">
            <a:extLst>
              <a:ext uri="{FF2B5EF4-FFF2-40B4-BE49-F238E27FC236}">
                <a16:creationId xmlns:a16="http://schemas.microsoft.com/office/drawing/2014/main" id="{13AB39B3-56DB-48A9-9033-D707C8DD307C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" name="Rectangle: Rounded Corners 8">
            <a:extLst>
              <a:ext uri="{FF2B5EF4-FFF2-40B4-BE49-F238E27FC236}">
                <a16:creationId xmlns:a16="http://schemas.microsoft.com/office/drawing/2014/main" id="{2744A72F-9CD3-48FC-B301-7E58036B269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" name="Rectangle: Rounded Corners 9">
            <a:extLst>
              <a:ext uri="{FF2B5EF4-FFF2-40B4-BE49-F238E27FC236}">
                <a16:creationId xmlns:a16="http://schemas.microsoft.com/office/drawing/2014/main" id="{E047468A-71ED-4074-8942-EF6DFFF7F7F3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" name="Rectangle: Rounded Corners 10">
            <a:extLst>
              <a:ext uri="{FF2B5EF4-FFF2-40B4-BE49-F238E27FC236}">
                <a16:creationId xmlns:a16="http://schemas.microsoft.com/office/drawing/2014/main" id="{8270A2BD-03A2-4D3F-B573-80E7C188523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" name="Rectangle: Rounded Corners 5">
            <a:extLst>
              <a:ext uri="{FF2B5EF4-FFF2-40B4-BE49-F238E27FC236}">
                <a16:creationId xmlns:a16="http://schemas.microsoft.com/office/drawing/2014/main" id="{56169D80-79B7-44A3-87C8-411780E32D50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19050</xdr:colOff>
      <xdr:row>7</xdr:row>
      <xdr:rowOff>43542</xdr:rowOff>
    </xdr:from>
    <xdr:to>
      <xdr:col>12</xdr:col>
      <xdr:colOff>162286</xdr:colOff>
      <xdr:row>27</xdr:row>
      <xdr:rowOff>152065</xdr:rowOff>
    </xdr:to>
    <xdr:grpSp>
      <xdr:nvGrpSpPr>
        <xdr:cNvPr id="174" name="그룹 24">
          <a:extLst>
            <a:ext uri="{FF2B5EF4-FFF2-40B4-BE49-F238E27FC236}">
              <a16:creationId xmlns:a16="http://schemas.microsoft.com/office/drawing/2014/main" id="{E4D706C8-27C4-4A3D-BFEF-9AB8C8786968}"/>
            </a:ext>
          </a:extLst>
        </xdr:cNvPr>
        <xdr:cNvGrpSpPr>
          <a:grpSpLocks noChangeAspect="1"/>
        </xdr:cNvGrpSpPr>
      </xdr:nvGrpSpPr>
      <xdr:grpSpPr>
        <a:xfrm>
          <a:off x="8535521" y="1601160"/>
          <a:ext cx="143236" cy="3918523"/>
          <a:chOff x="1181551" y="3542953"/>
          <a:chExt cx="141657" cy="4553651"/>
        </a:xfrm>
      </xdr:grpSpPr>
      <xdr:sp macro="" textlink="">
        <xdr:nvSpPr>
          <xdr:cNvPr id="175" name="Rectangle: Rounded Corners 1">
            <a:extLst>
              <a:ext uri="{FF2B5EF4-FFF2-40B4-BE49-F238E27FC236}">
                <a16:creationId xmlns:a16="http://schemas.microsoft.com/office/drawing/2014/main" id="{5BE5FE5F-F46F-42AC-8BA7-9F432F5CEE3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6" name="Rectangle: Rounded Corners 2">
            <a:extLst>
              <a:ext uri="{FF2B5EF4-FFF2-40B4-BE49-F238E27FC236}">
                <a16:creationId xmlns:a16="http://schemas.microsoft.com/office/drawing/2014/main" id="{7D87C5AB-822F-4C1E-9828-FF6CAED99B5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7" name="Rectangle: Rounded Corners 3">
            <a:extLst>
              <a:ext uri="{FF2B5EF4-FFF2-40B4-BE49-F238E27FC236}">
                <a16:creationId xmlns:a16="http://schemas.microsoft.com/office/drawing/2014/main" id="{F9DF161E-5AB4-493D-86DC-2B9749A262D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8" name="Rectangle: Rounded Corners 4">
            <a:extLst>
              <a:ext uri="{FF2B5EF4-FFF2-40B4-BE49-F238E27FC236}">
                <a16:creationId xmlns:a16="http://schemas.microsoft.com/office/drawing/2014/main" id="{B417F737-8CAB-4674-B14E-47E70F81CEF7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9" name="Rectangle: Rounded Corners 5">
            <a:extLst>
              <a:ext uri="{FF2B5EF4-FFF2-40B4-BE49-F238E27FC236}">
                <a16:creationId xmlns:a16="http://schemas.microsoft.com/office/drawing/2014/main" id="{82E2DE50-72A4-4536-B2EE-4A56A21FDA13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0" name="Rectangle: Rounded Corners 6">
            <a:extLst>
              <a:ext uri="{FF2B5EF4-FFF2-40B4-BE49-F238E27FC236}">
                <a16:creationId xmlns:a16="http://schemas.microsoft.com/office/drawing/2014/main" id="{DA29A3A5-44FD-4464-9FBF-9747A77301F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1" name="Rectangle: Rounded Corners 7">
            <a:extLst>
              <a:ext uri="{FF2B5EF4-FFF2-40B4-BE49-F238E27FC236}">
                <a16:creationId xmlns:a16="http://schemas.microsoft.com/office/drawing/2014/main" id="{CC4519CE-B9B7-44C5-B363-76F7467B6F3E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2" name="Rectangle: Rounded Corners 8">
            <a:extLst>
              <a:ext uri="{FF2B5EF4-FFF2-40B4-BE49-F238E27FC236}">
                <a16:creationId xmlns:a16="http://schemas.microsoft.com/office/drawing/2014/main" id="{4A186638-C1F6-406D-988A-C08935DE87A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3" name="Rectangle: Rounded Corners 9">
            <a:extLst>
              <a:ext uri="{FF2B5EF4-FFF2-40B4-BE49-F238E27FC236}">
                <a16:creationId xmlns:a16="http://schemas.microsoft.com/office/drawing/2014/main" id="{663C3C60-0322-411B-B3B6-30FA59925E4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4" name="Rectangle: Rounded Corners 10">
            <a:extLst>
              <a:ext uri="{FF2B5EF4-FFF2-40B4-BE49-F238E27FC236}">
                <a16:creationId xmlns:a16="http://schemas.microsoft.com/office/drawing/2014/main" id="{ACE61D49-1663-4BED-AA6D-16A75C6DCB2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5" name="Rectangle: Rounded Corners 5">
            <a:extLst>
              <a:ext uri="{FF2B5EF4-FFF2-40B4-BE49-F238E27FC236}">
                <a16:creationId xmlns:a16="http://schemas.microsoft.com/office/drawing/2014/main" id="{8858869E-31B9-4FE5-BC88-96CFC461BDE0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523875</xdr:colOff>
      <xdr:row>7</xdr:row>
      <xdr:rowOff>43542</xdr:rowOff>
    </xdr:from>
    <xdr:to>
      <xdr:col>14</xdr:col>
      <xdr:colOff>667111</xdr:colOff>
      <xdr:row>27</xdr:row>
      <xdr:rowOff>152065</xdr:rowOff>
    </xdr:to>
    <xdr:grpSp>
      <xdr:nvGrpSpPr>
        <xdr:cNvPr id="186" name="그룹 24">
          <a:extLst>
            <a:ext uri="{FF2B5EF4-FFF2-40B4-BE49-F238E27FC236}">
              <a16:creationId xmlns:a16="http://schemas.microsoft.com/office/drawing/2014/main" id="{6F151082-A85F-40D9-90D3-6BD910F9B93F}"/>
            </a:ext>
          </a:extLst>
        </xdr:cNvPr>
        <xdr:cNvGrpSpPr>
          <a:grpSpLocks noChangeAspect="1"/>
        </xdr:cNvGrpSpPr>
      </xdr:nvGrpSpPr>
      <xdr:grpSpPr>
        <a:xfrm>
          <a:off x="10362640" y="1601160"/>
          <a:ext cx="133711" cy="3918523"/>
          <a:chOff x="1181551" y="3542953"/>
          <a:chExt cx="141657" cy="4553651"/>
        </a:xfrm>
      </xdr:grpSpPr>
      <xdr:sp macro="" textlink="">
        <xdr:nvSpPr>
          <xdr:cNvPr id="187" name="Rectangle: Rounded Corners 1">
            <a:extLst>
              <a:ext uri="{FF2B5EF4-FFF2-40B4-BE49-F238E27FC236}">
                <a16:creationId xmlns:a16="http://schemas.microsoft.com/office/drawing/2014/main" id="{175558C2-75B1-4960-A5E6-C8B49B6EF99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8" name="Rectangle: Rounded Corners 2">
            <a:extLst>
              <a:ext uri="{FF2B5EF4-FFF2-40B4-BE49-F238E27FC236}">
                <a16:creationId xmlns:a16="http://schemas.microsoft.com/office/drawing/2014/main" id="{7C0952C2-A2B4-45C9-B79E-6481247D3CBF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9" name="Rectangle: Rounded Corners 3">
            <a:extLst>
              <a:ext uri="{FF2B5EF4-FFF2-40B4-BE49-F238E27FC236}">
                <a16:creationId xmlns:a16="http://schemas.microsoft.com/office/drawing/2014/main" id="{05047885-8D1B-4377-AE46-95736B8B4DD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0" name="Rectangle: Rounded Corners 4">
            <a:extLst>
              <a:ext uri="{FF2B5EF4-FFF2-40B4-BE49-F238E27FC236}">
                <a16:creationId xmlns:a16="http://schemas.microsoft.com/office/drawing/2014/main" id="{06F58C28-AFA6-4388-B71D-AF3B022AFE7C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1" name="Rectangle: Rounded Corners 5">
            <a:extLst>
              <a:ext uri="{FF2B5EF4-FFF2-40B4-BE49-F238E27FC236}">
                <a16:creationId xmlns:a16="http://schemas.microsoft.com/office/drawing/2014/main" id="{A9D600FA-4326-4C33-B259-3F96C9BBC32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2" name="Rectangle: Rounded Corners 6">
            <a:extLst>
              <a:ext uri="{FF2B5EF4-FFF2-40B4-BE49-F238E27FC236}">
                <a16:creationId xmlns:a16="http://schemas.microsoft.com/office/drawing/2014/main" id="{543C3B32-E697-4F0B-86DA-48F677D46AE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3" name="Rectangle: Rounded Corners 7">
            <a:extLst>
              <a:ext uri="{FF2B5EF4-FFF2-40B4-BE49-F238E27FC236}">
                <a16:creationId xmlns:a16="http://schemas.microsoft.com/office/drawing/2014/main" id="{CB191201-1279-4363-9974-7E5CF3BB59D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4" name="Rectangle: Rounded Corners 8">
            <a:extLst>
              <a:ext uri="{FF2B5EF4-FFF2-40B4-BE49-F238E27FC236}">
                <a16:creationId xmlns:a16="http://schemas.microsoft.com/office/drawing/2014/main" id="{723ED57E-3EE3-43A3-B980-DAFB60170CA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5" name="Rectangle: Rounded Corners 9">
            <a:extLst>
              <a:ext uri="{FF2B5EF4-FFF2-40B4-BE49-F238E27FC236}">
                <a16:creationId xmlns:a16="http://schemas.microsoft.com/office/drawing/2014/main" id="{78E8D600-8451-4732-A993-CBBFE2A3630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6" name="Rectangle: Rounded Corners 10">
            <a:extLst>
              <a:ext uri="{FF2B5EF4-FFF2-40B4-BE49-F238E27FC236}">
                <a16:creationId xmlns:a16="http://schemas.microsoft.com/office/drawing/2014/main" id="{0255720C-5F0B-4513-A20F-D91887581C7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7" name="Rectangle: Rounded Corners 5">
            <a:extLst>
              <a:ext uri="{FF2B5EF4-FFF2-40B4-BE49-F238E27FC236}">
                <a16:creationId xmlns:a16="http://schemas.microsoft.com/office/drawing/2014/main" id="{1792A414-3101-4F6D-A1D2-0EC86E77C6B4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28575</xdr:colOff>
      <xdr:row>7</xdr:row>
      <xdr:rowOff>43542</xdr:rowOff>
    </xdr:from>
    <xdr:to>
      <xdr:col>19</xdr:col>
      <xdr:colOff>171811</xdr:colOff>
      <xdr:row>27</xdr:row>
      <xdr:rowOff>152065</xdr:rowOff>
    </xdr:to>
    <xdr:grpSp>
      <xdr:nvGrpSpPr>
        <xdr:cNvPr id="198" name="그룹 24">
          <a:extLst>
            <a:ext uri="{FF2B5EF4-FFF2-40B4-BE49-F238E27FC236}">
              <a16:creationId xmlns:a16="http://schemas.microsoft.com/office/drawing/2014/main" id="{B1617D71-97E1-4D2A-B2D3-B46A3EA4F259}"/>
            </a:ext>
          </a:extLst>
        </xdr:cNvPr>
        <xdr:cNvGrpSpPr>
          <a:grpSpLocks noChangeAspect="1"/>
        </xdr:cNvGrpSpPr>
      </xdr:nvGrpSpPr>
      <xdr:grpSpPr>
        <a:xfrm>
          <a:off x="13464428" y="1601160"/>
          <a:ext cx="143236" cy="3918523"/>
          <a:chOff x="1181551" y="3542953"/>
          <a:chExt cx="141657" cy="4553651"/>
        </a:xfrm>
      </xdr:grpSpPr>
      <xdr:sp macro="" textlink="">
        <xdr:nvSpPr>
          <xdr:cNvPr id="199" name="Rectangle: Rounded Corners 1">
            <a:extLst>
              <a:ext uri="{FF2B5EF4-FFF2-40B4-BE49-F238E27FC236}">
                <a16:creationId xmlns:a16="http://schemas.microsoft.com/office/drawing/2014/main" id="{FDABFAD9-EBFA-4B72-8118-39A724B6577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0" name="Rectangle: Rounded Corners 2">
            <a:extLst>
              <a:ext uri="{FF2B5EF4-FFF2-40B4-BE49-F238E27FC236}">
                <a16:creationId xmlns:a16="http://schemas.microsoft.com/office/drawing/2014/main" id="{DFBD1B0B-8FAD-406E-B04A-AD914E17102A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1" name="Rectangle: Rounded Corners 3">
            <a:extLst>
              <a:ext uri="{FF2B5EF4-FFF2-40B4-BE49-F238E27FC236}">
                <a16:creationId xmlns:a16="http://schemas.microsoft.com/office/drawing/2014/main" id="{914A21A3-0335-47FE-96CD-F7F1E48B99E8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2" name="Rectangle: Rounded Corners 4">
            <a:extLst>
              <a:ext uri="{FF2B5EF4-FFF2-40B4-BE49-F238E27FC236}">
                <a16:creationId xmlns:a16="http://schemas.microsoft.com/office/drawing/2014/main" id="{CBB5BC21-425E-4FE6-8CC9-E282A08219DA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3" name="Rectangle: Rounded Corners 5">
            <a:extLst>
              <a:ext uri="{FF2B5EF4-FFF2-40B4-BE49-F238E27FC236}">
                <a16:creationId xmlns:a16="http://schemas.microsoft.com/office/drawing/2014/main" id="{5C60AF03-D7EA-4671-8B59-E8726DE5E43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4" name="Rectangle: Rounded Corners 6">
            <a:extLst>
              <a:ext uri="{FF2B5EF4-FFF2-40B4-BE49-F238E27FC236}">
                <a16:creationId xmlns:a16="http://schemas.microsoft.com/office/drawing/2014/main" id="{4C98057B-15BD-4DDD-8818-0FE26191188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5" name="Rectangle: Rounded Corners 7">
            <a:extLst>
              <a:ext uri="{FF2B5EF4-FFF2-40B4-BE49-F238E27FC236}">
                <a16:creationId xmlns:a16="http://schemas.microsoft.com/office/drawing/2014/main" id="{5CED97B7-F767-47A0-B88E-6B003EDA84D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6" name="Rectangle: Rounded Corners 8">
            <a:extLst>
              <a:ext uri="{FF2B5EF4-FFF2-40B4-BE49-F238E27FC236}">
                <a16:creationId xmlns:a16="http://schemas.microsoft.com/office/drawing/2014/main" id="{B06D6427-F542-4916-A662-4EA9E0406CB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7" name="Rectangle: Rounded Corners 9">
            <a:extLst>
              <a:ext uri="{FF2B5EF4-FFF2-40B4-BE49-F238E27FC236}">
                <a16:creationId xmlns:a16="http://schemas.microsoft.com/office/drawing/2014/main" id="{21B6CB0B-0254-4E86-8147-0535272E200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8" name="Rectangle: Rounded Corners 10">
            <a:extLst>
              <a:ext uri="{FF2B5EF4-FFF2-40B4-BE49-F238E27FC236}">
                <a16:creationId xmlns:a16="http://schemas.microsoft.com/office/drawing/2014/main" id="{972E2B0C-1146-4EB0-9DDB-F36E93AFBB6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9" name="Rectangle: Rounded Corners 5">
            <a:extLst>
              <a:ext uri="{FF2B5EF4-FFF2-40B4-BE49-F238E27FC236}">
                <a16:creationId xmlns:a16="http://schemas.microsoft.com/office/drawing/2014/main" id="{DF4D68A4-8B76-432D-B69F-640C6EF1E92A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533400</xdr:colOff>
      <xdr:row>7</xdr:row>
      <xdr:rowOff>43542</xdr:rowOff>
    </xdr:from>
    <xdr:to>
      <xdr:col>21</xdr:col>
      <xdr:colOff>676636</xdr:colOff>
      <xdr:row>27</xdr:row>
      <xdr:rowOff>152065</xdr:rowOff>
    </xdr:to>
    <xdr:grpSp>
      <xdr:nvGrpSpPr>
        <xdr:cNvPr id="210" name="그룹 24">
          <a:extLst>
            <a:ext uri="{FF2B5EF4-FFF2-40B4-BE49-F238E27FC236}">
              <a16:creationId xmlns:a16="http://schemas.microsoft.com/office/drawing/2014/main" id="{9423C974-95D1-4632-A904-A10A6A02A891}"/>
            </a:ext>
          </a:extLst>
        </xdr:cNvPr>
        <xdr:cNvGrpSpPr>
          <a:grpSpLocks noChangeAspect="1"/>
        </xdr:cNvGrpSpPr>
      </xdr:nvGrpSpPr>
      <xdr:grpSpPr>
        <a:xfrm>
          <a:off x="15291547" y="1601160"/>
          <a:ext cx="124186" cy="3918523"/>
          <a:chOff x="1181551" y="3542953"/>
          <a:chExt cx="141657" cy="4553651"/>
        </a:xfrm>
      </xdr:grpSpPr>
      <xdr:sp macro="" textlink="">
        <xdr:nvSpPr>
          <xdr:cNvPr id="211" name="Rectangle: Rounded Corners 1">
            <a:extLst>
              <a:ext uri="{FF2B5EF4-FFF2-40B4-BE49-F238E27FC236}">
                <a16:creationId xmlns:a16="http://schemas.microsoft.com/office/drawing/2014/main" id="{542B7A23-4BC1-4B31-BB07-69AF55F37BF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2" name="Rectangle: Rounded Corners 2">
            <a:extLst>
              <a:ext uri="{FF2B5EF4-FFF2-40B4-BE49-F238E27FC236}">
                <a16:creationId xmlns:a16="http://schemas.microsoft.com/office/drawing/2014/main" id="{413FFD2B-C7E5-4FB4-AF9A-88367B95A9C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3" name="Rectangle: Rounded Corners 3">
            <a:extLst>
              <a:ext uri="{FF2B5EF4-FFF2-40B4-BE49-F238E27FC236}">
                <a16:creationId xmlns:a16="http://schemas.microsoft.com/office/drawing/2014/main" id="{618FED42-1B66-4B39-AFFA-6B9C993F910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4" name="Rectangle: Rounded Corners 4">
            <a:extLst>
              <a:ext uri="{FF2B5EF4-FFF2-40B4-BE49-F238E27FC236}">
                <a16:creationId xmlns:a16="http://schemas.microsoft.com/office/drawing/2014/main" id="{FB081007-69B2-4357-99FE-BA8421FC2E41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5" name="Rectangle: Rounded Corners 5">
            <a:extLst>
              <a:ext uri="{FF2B5EF4-FFF2-40B4-BE49-F238E27FC236}">
                <a16:creationId xmlns:a16="http://schemas.microsoft.com/office/drawing/2014/main" id="{3C2B99D6-EF29-473B-A2D4-2BD79F7DCE1D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6" name="Rectangle: Rounded Corners 6">
            <a:extLst>
              <a:ext uri="{FF2B5EF4-FFF2-40B4-BE49-F238E27FC236}">
                <a16:creationId xmlns:a16="http://schemas.microsoft.com/office/drawing/2014/main" id="{5B5E7E1B-DA6E-4B50-9338-FE0DB3E4B52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7" name="Rectangle: Rounded Corners 7">
            <a:extLst>
              <a:ext uri="{FF2B5EF4-FFF2-40B4-BE49-F238E27FC236}">
                <a16:creationId xmlns:a16="http://schemas.microsoft.com/office/drawing/2014/main" id="{85C67787-10CC-4EF6-8884-0F020BD493D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8" name="Rectangle: Rounded Corners 8">
            <a:extLst>
              <a:ext uri="{FF2B5EF4-FFF2-40B4-BE49-F238E27FC236}">
                <a16:creationId xmlns:a16="http://schemas.microsoft.com/office/drawing/2014/main" id="{63F93F82-59FA-4697-9F8F-4EA39D3802D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9" name="Rectangle: Rounded Corners 9">
            <a:extLst>
              <a:ext uri="{FF2B5EF4-FFF2-40B4-BE49-F238E27FC236}">
                <a16:creationId xmlns:a16="http://schemas.microsoft.com/office/drawing/2014/main" id="{3AD734AD-B5FF-44F7-9FD7-B6946AD679E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0" name="Rectangle: Rounded Corners 10">
            <a:extLst>
              <a:ext uri="{FF2B5EF4-FFF2-40B4-BE49-F238E27FC236}">
                <a16:creationId xmlns:a16="http://schemas.microsoft.com/office/drawing/2014/main" id="{F88787ED-54A8-4990-B5F1-288E879E41B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1" name="Rectangle: Rounded Corners 5">
            <a:extLst>
              <a:ext uri="{FF2B5EF4-FFF2-40B4-BE49-F238E27FC236}">
                <a16:creationId xmlns:a16="http://schemas.microsoft.com/office/drawing/2014/main" id="{8CB3FEB5-C5F8-49C1-ACFD-E48BFD5427BD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19050</xdr:colOff>
      <xdr:row>7</xdr:row>
      <xdr:rowOff>43542</xdr:rowOff>
    </xdr:from>
    <xdr:to>
      <xdr:col>26</xdr:col>
      <xdr:colOff>162286</xdr:colOff>
      <xdr:row>27</xdr:row>
      <xdr:rowOff>152065</xdr:rowOff>
    </xdr:to>
    <xdr:grpSp>
      <xdr:nvGrpSpPr>
        <xdr:cNvPr id="222" name="그룹 24">
          <a:extLst>
            <a:ext uri="{FF2B5EF4-FFF2-40B4-BE49-F238E27FC236}">
              <a16:creationId xmlns:a16="http://schemas.microsoft.com/office/drawing/2014/main" id="{47A5889F-75F3-4B7B-8865-B702E02059DE}"/>
            </a:ext>
          </a:extLst>
        </xdr:cNvPr>
        <xdr:cNvGrpSpPr>
          <a:grpSpLocks noChangeAspect="1"/>
        </xdr:cNvGrpSpPr>
      </xdr:nvGrpSpPr>
      <xdr:grpSpPr>
        <a:xfrm>
          <a:off x="18374285" y="1601160"/>
          <a:ext cx="143236" cy="3918523"/>
          <a:chOff x="1181551" y="3542953"/>
          <a:chExt cx="141657" cy="4553651"/>
        </a:xfrm>
      </xdr:grpSpPr>
      <xdr:sp macro="" textlink="">
        <xdr:nvSpPr>
          <xdr:cNvPr id="223" name="Rectangle: Rounded Corners 1">
            <a:extLst>
              <a:ext uri="{FF2B5EF4-FFF2-40B4-BE49-F238E27FC236}">
                <a16:creationId xmlns:a16="http://schemas.microsoft.com/office/drawing/2014/main" id="{29C90533-AB56-41A8-89E0-730A66DFB50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4" name="Rectangle: Rounded Corners 2">
            <a:extLst>
              <a:ext uri="{FF2B5EF4-FFF2-40B4-BE49-F238E27FC236}">
                <a16:creationId xmlns:a16="http://schemas.microsoft.com/office/drawing/2014/main" id="{E09177DF-9BE4-41ED-A7F1-85B815E50CF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5" name="Rectangle: Rounded Corners 3">
            <a:extLst>
              <a:ext uri="{FF2B5EF4-FFF2-40B4-BE49-F238E27FC236}">
                <a16:creationId xmlns:a16="http://schemas.microsoft.com/office/drawing/2014/main" id="{E245788E-8721-40F8-9C19-7B89B4A8A30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6" name="Rectangle: Rounded Corners 4">
            <a:extLst>
              <a:ext uri="{FF2B5EF4-FFF2-40B4-BE49-F238E27FC236}">
                <a16:creationId xmlns:a16="http://schemas.microsoft.com/office/drawing/2014/main" id="{9DAF41D7-7CB9-4190-A17D-BB2A69A121BA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7" name="Rectangle: Rounded Corners 5">
            <a:extLst>
              <a:ext uri="{FF2B5EF4-FFF2-40B4-BE49-F238E27FC236}">
                <a16:creationId xmlns:a16="http://schemas.microsoft.com/office/drawing/2014/main" id="{B6FF6142-C99D-417E-B5B7-766217228904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8" name="Rectangle: Rounded Corners 6">
            <a:extLst>
              <a:ext uri="{FF2B5EF4-FFF2-40B4-BE49-F238E27FC236}">
                <a16:creationId xmlns:a16="http://schemas.microsoft.com/office/drawing/2014/main" id="{AD4A0DE5-6FE2-4F99-ACF7-AB2EA07BD0D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9" name="Rectangle: Rounded Corners 7">
            <a:extLst>
              <a:ext uri="{FF2B5EF4-FFF2-40B4-BE49-F238E27FC236}">
                <a16:creationId xmlns:a16="http://schemas.microsoft.com/office/drawing/2014/main" id="{F752D366-DA7F-4896-B594-79BECAF17C5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0" name="Rectangle: Rounded Corners 8">
            <a:extLst>
              <a:ext uri="{FF2B5EF4-FFF2-40B4-BE49-F238E27FC236}">
                <a16:creationId xmlns:a16="http://schemas.microsoft.com/office/drawing/2014/main" id="{A48CF0AF-E28F-459F-8549-6AA27D92DEB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1" name="Rectangle: Rounded Corners 9">
            <a:extLst>
              <a:ext uri="{FF2B5EF4-FFF2-40B4-BE49-F238E27FC236}">
                <a16:creationId xmlns:a16="http://schemas.microsoft.com/office/drawing/2014/main" id="{14D41157-EF6E-4729-96E7-30EE5AA4D036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2" name="Rectangle: Rounded Corners 10">
            <a:extLst>
              <a:ext uri="{FF2B5EF4-FFF2-40B4-BE49-F238E27FC236}">
                <a16:creationId xmlns:a16="http://schemas.microsoft.com/office/drawing/2014/main" id="{08889DFB-5025-4579-9AEE-87BF5E4BC2B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3" name="Rectangle: Rounded Corners 5">
            <a:extLst>
              <a:ext uri="{FF2B5EF4-FFF2-40B4-BE49-F238E27FC236}">
                <a16:creationId xmlns:a16="http://schemas.microsoft.com/office/drawing/2014/main" id="{E8EE1793-FDB8-4132-8C56-07CA01F265F9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523875</xdr:colOff>
      <xdr:row>7</xdr:row>
      <xdr:rowOff>43542</xdr:rowOff>
    </xdr:from>
    <xdr:to>
      <xdr:col>28</xdr:col>
      <xdr:colOff>667111</xdr:colOff>
      <xdr:row>27</xdr:row>
      <xdr:rowOff>152065</xdr:rowOff>
    </xdr:to>
    <xdr:grpSp>
      <xdr:nvGrpSpPr>
        <xdr:cNvPr id="234" name="그룹 24">
          <a:extLst>
            <a:ext uri="{FF2B5EF4-FFF2-40B4-BE49-F238E27FC236}">
              <a16:creationId xmlns:a16="http://schemas.microsoft.com/office/drawing/2014/main" id="{481301F5-D7D2-44AB-8A4B-A17753F672FE}"/>
            </a:ext>
          </a:extLst>
        </xdr:cNvPr>
        <xdr:cNvGrpSpPr>
          <a:grpSpLocks noChangeAspect="1"/>
        </xdr:cNvGrpSpPr>
      </xdr:nvGrpSpPr>
      <xdr:grpSpPr>
        <a:xfrm>
          <a:off x="20201404" y="1601160"/>
          <a:ext cx="133711" cy="3918523"/>
          <a:chOff x="1181551" y="3542953"/>
          <a:chExt cx="141657" cy="4553651"/>
        </a:xfrm>
      </xdr:grpSpPr>
      <xdr:sp macro="" textlink="">
        <xdr:nvSpPr>
          <xdr:cNvPr id="235" name="Rectangle: Rounded Corners 1">
            <a:extLst>
              <a:ext uri="{FF2B5EF4-FFF2-40B4-BE49-F238E27FC236}">
                <a16:creationId xmlns:a16="http://schemas.microsoft.com/office/drawing/2014/main" id="{2D66F7AA-BCE3-4EF5-B0D7-1E288116F34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6" name="Rectangle: Rounded Corners 2">
            <a:extLst>
              <a:ext uri="{FF2B5EF4-FFF2-40B4-BE49-F238E27FC236}">
                <a16:creationId xmlns:a16="http://schemas.microsoft.com/office/drawing/2014/main" id="{4E4CE9F3-6C81-4844-A01F-57FEA0739BA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7" name="Rectangle: Rounded Corners 3">
            <a:extLst>
              <a:ext uri="{FF2B5EF4-FFF2-40B4-BE49-F238E27FC236}">
                <a16:creationId xmlns:a16="http://schemas.microsoft.com/office/drawing/2014/main" id="{40AFE575-21F5-4494-BEED-7FBD54ABC79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8" name="Rectangle: Rounded Corners 4">
            <a:extLst>
              <a:ext uri="{FF2B5EF4-FFF2-40B4-BE49-F238E27FC236}">
                <a16:creationId xmlns:a16="http://schemas.microsoft.com/office/drawing/2014/main" id="{3181511B-63A7-41D5-9615-B00D62D1403C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9" name="Rectangle: Rounded Corners 5">
            <a:extLst>
              <a:ext uri="{FF2B5EF4-FFF2-40B4-BE49-F238E27FC236}">
                <a16:creationId xmlns:a16="http://schemas.microsoft.com/office/drawing/2014/main" id="{F59CB509-1A81-4D18-852B-40A48BD86CC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0" name="Rectangle: Rounded Corners 6">
            <a:extLst>
              <a:ext uri="{FF2B5EF4-FFF2-40B4-BE49-F238E27FC236}">
                <a16:creationId xmlns:a16="http://schemas.microsoft.com/office/drawing/2014/main" id="{4DDBBDC8-8E22-48D6-934E-1C33D4736D8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1" name="Rectangle: Rounded Corners 7">
            <a:extLst>
              <a:ext uri="{FF2B5EF4-FFF2-40B4-BE49-F238E27FC236}">
                <a16:creationId xmlns:a16="http://schemas.microsoft.com/office/drawing/2014/main" id="{0D6663A6-40E1-479C-82FF-FA8E6C4A0F5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2" name="Rectangle: Rounded Corners 8">
            <a:extLst>
              <a:ext uri="{FF2B5EF4-FFF2-40B4-BE49-F238E27FC236}">
                <a16:creationId xmlns:a16="http://schemas.microsoft.com/office/drawing/2014/main" id="{6A8FF9ED-3D16-45A5-B7D5-C26643291D4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3" name="Rectangle: Rounded Corners 9">
            <a:extLst>
              <a:ext uri="{FF2B5EF4-FFF2-40B4-BE49-F238E27FC236}">
                <a16:creationId xmlns:a16="http://schemas.microsoft.com/office/drawing/2014/main" id="{A5EFD149-1F84-44F9-89B5-0C858A78BDF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4" name="Rectangle: Rounded Corners 10">
            <a:extLst>
              <a:ext uri="{FF2B5EF4-FFF2-40B4-BE49-F238E27FC236}">
                <a16:creationId xmlns:a16="http://schemas.microsoft.com/office/drawing/2014/main" id="{BDD7411D-5BAF-4270-8B2C-553466AD211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5" name="Rectangle: Rounded Corners 5">
            <a:extLst>
              <a:ext uri="{FF2B5EF4-FFF2-40B4-BE49-F238E27FC236}">
                <a16:creationId xmlns:a16="http://schemas.microsoft.com/office/drawing/2014/main" id="{15DA89F1-BA76-4BEA-8BE2-C497B0E7600A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28575</xdr:colOff>
      <xdr:row>7</xdr:row>
      <xdr:rowOff>43542</xdr:rowOff>
    </xdr:from>
    <xdr:to>
      <xdr:col>33</xdr:col>
      <xdr:colOff>171811</xdr:colOff>
      <xdr:row>27</xdr:row>
      <xdr:rowOff>152065</xdr:rowOff>
    </xdr:to>
    <xdr:grpSp>
      <xdr:nvGrpSpPr>
        <xdr:cNvPr id="246" name="그룹 24">
          <a:extLst>
            <a:ext uri="{FF2B5EF4-FFF2-40B4-BE49-F238E27FC236}">
              <a16:creationId xmlns:a16="http://schemas.microsoft.com/office/drawing/2014/main" id="{B5F971C1-5A33-44E6-9FF9-BDF714BD5566}"/>
            </a:ext>
          </a:extLst>
        </xdr:cNvPr>
        <xdr:cNvGrpSpPr>
          <a:grpSpLocks noChangeAspect="1"/>
        </xdr:cNvGrpSpPr>
      </xdr:nvGrpSpPr>
      <xdr:grpSpPr>
        <a:xfrm>
          <a:off x="23303193" y="1601160"/>
          <a:ext cx="143236" cy="3918523"/>
          <a:chOff x="1181551" y="3542953"/>
          <a:chExt cx="141657" cy="4553651"/>
        </a:xfrm>
      </xdr:grpSpPr>
      <xdr:sp macro="" textlink="">
        <xdr:nvSpPr>
          <xdr:cNvPr id="247" name="Rectangle: Rounded Corners 1">
            <a:extLst>
              <a:ext uri="{FF2B5EF4-FFF2-40B4-BE49-F238E27FC236}">
                <a16:creationId xmlns:a16="http://schemas.microsoft.com/office/drawing/2014/main" id="{75F89441-FB65-4CA3-8089-150E4A1261B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8" name="Rectangle: Rounded Corners 2">
            <a:extLst>
              <a:ext uri="{FF2B5EF4-FFF2-40B4-BE49-F238E27FC236}">
                <a16:creationId xmlns:a16="http://schemas.microsoft.com/office/drawing/2014/main" id="{3BF014EF-8B59-4F3F-A994-A1DF5F7B52D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9" name="Rectangle: Rounded Corners 3">
            <a:extLst>
              <a:ext uri="{FF2B5EF4-FFF2-40B4-BE49-F238E27FC236}">
                <a16:creationId xmlns:a16="http://schemas.microsoft.com/office/drawing/2014/main" id="{FD53EE3B-C766-4070-AFC4-0817C51F4FFC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0" name="Rectangle: Rounded Corners 4">
            <a:extLst>
              <a:ext uri="{FF2B5EF4-FFF2-40B4-BE49-F238E27FC236}">
                <a16:creationId xmlns:a16="http://schemas.microsoft.com/office/drawing/2014/main" id="{7DDFD61D-BA1F-4B62-B942-7BC87EE3FE82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1" name="Rectangle: Rounded Corners 5">
            <a:extLst>
              <a:ext uri="{FF2B5EF4-FFF2-40B4-BE49-F238E27FC236}">
                <a16:creationId xmlns:a16="http://schemas.microsoft.com/office/drawing/2014/main" id="{67ED6000-40DB-43A9-A941-4068A82B956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2" name="Rectangle: Rounded Corners 6">
            <a:extLst>
              <a:ext uri="{FF2B5EF4-FFF2-40B4-BE49-F238E27FC236}">
                <a16:creationId xmlns:a16="http://schemas.microsoft.com/office/drawing/2014/main" id="{A8FB8F51-43E2-4A4D-91F2-2C1300A27B9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3" name="Rectangle: Rounded Corners 7">
            <a:extLst>
              <a:ext uri="{FF2B5EF4-FFF2-40B4-BE49-F238E27FC236}">
                <a16:creationId xmlns:a16="http://schemas.microsoft.com/office/drawing/2014/main" id="{9E2000F9-2FED-4E13-BD08-116470F58E7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4" name="Rectangle: Rounded Corners 8">
            <a:extLst>
              <a:ext uri="{FF2B5EF4-FFF2-40B4-BE49-F238E27FC236}">
                <a16:creationId xmlns:a16="http://schemas.microsoft.com/office/drawing/2014/main" id="{4BB6EB13-242D-4714-9F2D-944ECF0C866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5" name="Rectangle: Rounded Corners 9">
            <a:extLst>
              <a:ext uri="{FF2B5EF4-FFF2-40B4-BE49-F238E27FC236}">
                <a16:creationId xmlns:a16="http://schemas.microsoft.com/office/drawing/2014/main" id="{8BCEE5E6-E771-43BC-B9F9-C0004011425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6" name="Rectangle: Rounded Corners 10">
            <a:extLst>
              <a:ext uri="{FF2B5EF4-FFF2-40B4-BE49-F238E27FC236}">
                <a16:creationId xmlns:a16="http://schemas.microsoft.com/office/drawing/2014/main" id="{5F212861-2EBF-411B-A50F-AAFA18E14AE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7" name="Rectangle: Rounded Corners 5">
            <a:extLst>
              <a:ext uri="{FF2B5EF4-FFF2-40B4-BE49-F238E27FC236}">
                <a16:creationId xmlns:a16="http://schemas.microsoft.com/office/drawing/2014/main" id="{C8868B75-91FD-436E-97DE-E679833D0011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19050</xdr:colOff>
      <xdr:row>7</xdr:row>
      <xdr:rowOff>43542</xdr:rowOff>
    </xdr:from>
    <xdr:to>
      <xdr:col>5</xdr:col>
      <xdr:colOff>162286</xdr:colOff>
      <xdr:row>27</xdr:row>
      <xdr:rowOff>152065</xdr:rowOff>
    </xdr:to>
    <xdr:grpSp>
      <xdr:nvGrpSpPr>
        <xdr:cNvPr id="118" name="그룹 24">
          <a:extLst>
            <a:ext uri="{FF2B5EF4-FFF2-40B4-BE49-F238E27FC236}">
              <a16:creationId xmlns:a16="http://schemas.microsoft.com/office/drawing/2014/main" id="{1B4E4E55-9B5C-40B4-82EA-312D3EC0ED55}"/>
            </a:ext>
          </a:extLst>
        </xdr:cNvPr>
        <xdr:cNvGrpSpPr>
          <a:grpSpLocks noChangeAspect="1"/>
        </xdr:cNvGrpSpPr>
      </xdr:nvGrpSpPr>
      <xdr:grpSpPr>
        <a:xfrm>
          <a:off x="3616138" y="1601160"/>
          <a:ext cx="143236" cy="3918523"/>
          <a:chOff x="1181551" y="3542953"/>
          <a:chExt cx="141657" cy="4553651"/>
        </a:xfrm>
      </xdr:grpSpPr>
      <xdr:sp macro="" textlink="">
        <xdr:nvSpPr>
          <xdr:cNvPr id="119" name="Rectangle: Rounded Corners 1">
            <a:extLst>
              <a:ext uri="{FF2B5EF4-FFF2-40B4-BE49-F238E27FC236}">
                <a16:creationId xmlns:a16="http://schemas.microsoft.com/office/drawing/2014/main" id="{638465A9-B218-9478-143A-DA9F81DC84F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0" name="Rectangle: Rounded Corners 2">
            <a:extLst>
              <a:ext uri="{FF2B5EF4-FFF2-40B4-BE49-F238E27FC236}">
                <a16:creationId xmlns:a16="http://schemas.microsoft.com/office/drawing/2014/main" id="{77B5FD65-8206-407A-8E30-6448F3F80C1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1" name="Rectangle: Rounded Corners 3">
            <a:extLst>
              <a:ext uri="{FF2B5EF4-FFF2-40B4-BE49-F238E27FC236}">
                <a16:creationId xmlns:a16="http://schemas.microsoft.com/office/drawing/2014/main" id="{F54B4139-CD32-FE1F-1140-0967DBF5821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2" name="Rectangle: Rounded Corners 4">
            <a:extLst>
              <a:ext uri="{FF2B5EF4-FFF2-40B4-BE49-F238E27FC236}">
                <a16:creationId xmlns:a16="http://schemas.microsoft.com/office/drawing/2014/main" id="{3FC2853D-01DE-16BF-1D44-165F482A13D5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3" name="Rectangle: Rounded Corners 5">
            <a:extLst>
              <a:ext uri="{FF2B5EF4-FFF2-40B4-BE49-F238E27FC236}">
                <a16:creationId xmlns:a16="http://schemas.microsoft.com/office/drawing/2014/main" id="{CF735B86-4E60-7860-93DC-60D662CEF0D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4" name="Rectangle: Rounded Corners 6">
            <a:extLst>
              <a:ext uri="{FF2B5EF4-FFF2-40B4-BE49-F238E27FC236}">
                <a16:creationId xmlns:a16="http://schemas.microsoft.com/office/drawing/2014/main" id="{E72B13F3-925B-DB1B-0F55-3A922ADC230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5" name="Rectangle: Rounded Corners 7">
            <a:extLst>
              <a:ext uri="{FF2B5EF4-FFF2-40B4-BE49-F238E27FC236}">
                <a16:creationId xmlns:a16="http://schemas.microsoft.com/office/drawing/2014/main" id="{A361FBF3-4ACF-2B91-2628-F7DFEA40AE9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6" name="Rectangle: Rounded Corners 8">
            <a:extLst>
              <a:ext uri="{FF2B5EF4-FFF2-40B4-BE49-F238E27FC236}">
                <a16:creationId xmlns:a16="http://schemas.microsoft.com/office/drawing/2014/main" id="{3CFD5113-CC19-837E-8F17-00281E71E07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7" name="Rectangle: Rounded Corners 9">
            <a:extLst>
              <a:ext uri="{FF2B5EF4-FFF2-40B4-BE49-F238E27FC236}">
                <a16:creationId xmlns:a16="http://schemas.microsoft.com/office/drawing/2014/main" id="{D8C66C04-35D3-3BEF-E944-2A125298F02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8" name="Rectangle: Rounded Corners 10">
            <a:extLst>
              <a:ext uri="{FF2B5EF4-FFF2-40B4-BE49-F238E27FC236}">
                <a16:creationId xmlns:a16="http://schemas.microsoft.com/office/drawing/2014/main" id="{80D5750F-79DD-A5B0-68F9-80ACC0733EC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9" name="Rectangle: Rounded Corners 5">
            <a:extLst>
              <a:ext uri="{FF2B5EF4-FFF2-40B4-BE49-F238E27FC236}">
                <a16:creationId xmlns:a16="http://schemas.microsoft.com/office/drawing/2014/main" id="{37B14BD8-A0A9-B764-4C90-DE6367B3501D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523875</xdr:colOff>
      <xdr:row>7</xdr:row>
      <xdr:rowOff>43542</xdr:rowOff>
    </xdr:from>
    <xdr:to>
      <xdr:col>7</xdr:col>
      <xdr:colOff>667111</xdr:colOff>
      <xdr:row>27</xdr:row>
      <xdr:rowOff>152065</xdr:rowOff>
    </xdr:to>
    <xdr:grpSp>
      <xdr:nvGrpSpPr>
        <xdr:cNvPr id="130" name="그룹 24">
          <a:extLst>
            <a:ext uri="{FF2B5EF4-FFF2-40B4-BE49-F238E27FC236}">
              <a16:creationId xmlns:a16="http://schemas.microsoft.com/office/drawing/2014/main" id="{EDF3DAAC-22D1-48D3-B70B-740A0BD47E59}"/>
            </a:ext>
          </a:extLst>
        </xdr:cNvPr>
        <xdr:cNvGrpSpPr>
          <a:grpSpLocks noChangeAspect="1"/>
        </xdr:cNvGrpSpPr>
      </xdr:nvGrpSpPr>
      <xdr:grpSpPr>
        <a:xfrm>
          <a:off x="5443257" y="1601160"/>
          <a:ext cx="133711" cy="3918523"/>
          <a:chOff x="1181551" y="3542953"/>
          <a:chExt cx="141657" cy="4553651"/>
        </a:xfrm>
      </xdr:grpSpPr>
      <xdr:sp macro="" textlink="">
        <xdr:nvSpPr>
          <xdr:cNvPr id="131" name="Rectangle: Rounded Corners 1">
            <a:extLst>
              <a:ext uri="{FF2B5EF4-FFF2-40B4-BE49-F238E27FC236}">
                <a16:creationId xmlns:a16="http://schemas.microsoft.com/office/drawing/2014/main" id="{B74C9301-A989-4DA9-10A4-09C4ADB7E4A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2" name="Rectangle: Rounded Corners 2">
            <a:extLst>
              <a:ext uri="{FF2B5EF4-FFF2-40B4-BE49-F238E27FC236}">
                <a16:creationId xmlns:a16="http://schemas.microsoft.com/office/drawing/2014/main" id="{D587C174-FD1A-F02A-42C7-73F1DBF3A14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3" name="Rectangle: Rounded Corners 3">
            <a:extLst>
              <a:ext uri="{FF2B5EF4-FFF2-40B4-BE49-F238E27FC236}">
                <a16:creationId xmlns:a16="http://schemas.microsoft.com/office/drawing/2014/main" id="{87604715-7C61-CDD0-19FC-8BE441C99F8C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4" name="Rectangle: Rounded Corners 4">
            <a:extLst>
              <a:ext uri="{FF2B5EF4-FFF2-40B4-BE49-F238E27FC236}">
                <a16:creationId xmlns:a16="http://schemas.microsoft.com/office/drawing/2014/main" id="{2A847F12-384F-D82D-C92D-F31158C816F8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5" name="Rectangle: Rounded Corners 5">
            <a:extLst>
              <a:ext uri="{FF2B5EF4-FFF2-40B4-BE49-F238E27FC236}">
                <a16:creationId xmlns:a16="http://schemas.microsoft.com/office/drawing/2014/main" id="{ACC8023B-E034-BB5D-21DF-4A85F966588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6" name="Rectangle: Rounded Corners 6">
            <a:extLst>
              <a:ext uri="{FF2B5EF4-FFF2-40B4-BE49-F238E27FC236}">
                <a16:creationId xmlns:a16="http://schemas.microsoft.com/office/drawing/2014/main" id="{82D93E84-84F1-C936-2E34-3030E0B0AAD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7" name="Rectangle: Rounded Corners 7">
            <a:extLst>
              <a:ext uri="{FF2B5EF4-FFF2-40B4-BE49-F238E27FC236}">
                <a16:creationId xmlns:a16="http://schemas.microsoft.com/office/drawing/2014/main" id="{F9FA1E3F-43F3-BDA3-9976-C5595B13F86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8" name="Rectangle: Rounded Corners 8">
            <a:extLst>
              <a:ext uri="{FF2B5EF4-FFF2-40B4-BE49-F238E27FC236}">
                <a16:creationId xmlns:a16="http://schemas.microsoft.com/office/drawing/2014/main" id="{B4CB2BD6-532E-6716-A293-36A16AB2F9E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9" name="Rectangle: Rounded Corners 9">
            <a:extLst>
              <a:ext uri="{FF2B5EF4-FFF2-40B4-BE49-F238E27FC236}">
                <a16:creationId xmlns:a16="http://schemas.microsoft.com/office/drawing/2014/main" id="{20A5CECC-6E03-77F8-AD87-D4E0C26ECE7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0" name="Rectangle: Rounded Corners 10">
            <a:extLst>
              <a:ext uri="{FF2B5EF4-FFF2-40B4-BE49-F238E27FC236}">
                <a16:creationId xmlns:a16="http://schemas.microsoft.com/office/drawing/2014/main" id="{7803DFC4-0700-C910-73E9-FBC51B39EB7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1" name="Rectangle: Rounded Corners 5">
            <a:extLst>
              <a:ext uri="{FF2B5EF4-FFF2-40B4-BE49-F238E27FC236}">
                <a16:creationId xmlns:a16="http://schemas.microsoft.com/office/drawing/2014/main" id="{72A3ACC4-F7B8-FB01-4C7A-3B024D8AD186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19050</xdr:colOff>
      <xdr:row>7</xdr:row>
      <xdr:rowOff>43542</xdr:rowOff>
    </xdr:from>
    <xdr:to>
      <xdr:col>12</xdr:col>
      <xdr:colOff>162286</xdr:colOff>
      <xdr:row>27</xdr:row>
      <xdr:rowOff>152065</xdr:rowOff>
    </xdr:to>
    <xdr:grpSp>
      <xdr:nvGrpSpPr>
        <xdr:cNvPr id="142" name="그룹 24">
          <a:extLst>
            <a:ext uri="{FF2B5EF4-FFF2-40B4-BE49-F238E27FC236}">
              <a16:creationId xmlns:a16="http://schemas.microsoft.com/office/drawing/2014/main" id="{336A2AC3-51A0-4DA8-BDD9-2888A27B2578}"/>
            </a:ext>
          </a:extLst>
        </xdr:cNvPr>
        <xdr:cNvGrpSpPr>
          <a:grpSpLocks noChangeAspect="1"/>
        </xdr:cNvGrpSpPr>
      </xdr:nvGrpSpPr>
      <xdr:grpSpPr>
        <a:xfrm>
          <a:off x="8535521" y="1601160"/>
          <a:ext cx="143236" cy="3918523"/>
          <a:chOff x="1181551" y="3542953"/>
          <a:chExt cx="141657" cy="4553651"/>
        </a:xfrm>
      </xdr:grpSpPr>
      <xdr:sp macro="" textlink="">
        <xdr:nvSpPr>
          <xdr:cNvPr id="143" name="Rectangle: Rounded Corners 1">
            <a:extLst>
              <a:ext uri="{FF2B5EF4-FFF2-40B4-BE49-F238E27FC236}">
                <a16:creationId xmlns:a16="http://schemas.microsoft.com/office/drawing/2014/main" id="{59D99121-9386-3635-C448-46D9C542877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4" name="Rectangle: Rounded Corners 2">
            <a:extLst>
              <a:ext uri="{FF2B5EF4-FFF2-40B4-BE49-F238E27FC236}">
                <a16:creationId xmlns:a16="http://schemas.microsoft.com/office/drawing/2014/main" id="{E55B2FE0-3CAF-2848-51A3-722D49E80F8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5" name="Rectangle: Rounded Corners 3">
            <a:extLst>
              <a:ext uri="{FF2B5EF4-FFF2-40B4-BE49-F238E27FC236}">
                <a16:creationId xmlns:a16="http://schemas.microsoft.com/office/drawing/2014/main" id="{4D584F5F-F032-1A8C-5382-07F9AA62C2D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6" name="Rectangle: Rounded Corners 4">
            <a:extLst>
              <a:ext uri="{FF2B5EF4-FFF2-40B4-BE49-F238E27FC236}">
                <a16:creationId xmlns:a16="http://schemas.microsoft.com/office/drawing/2014/main" id="{C1AF73C7-CD8F-8790-A7BF-F5CC07C07010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7" name="Rectangle: Rounded Corners 5">
            <a:extLst>
              <a:ext uri="{FF2B5EF4-FFF2-40B4-BE49-F238E27FC236}">
                <a16:creationId xmlns:a16="http://schemas.microsoft.com/office/drawing/2014/main" id="{438FE7B2-9D22-D6BC-394C-5FD9DBC2152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8" name="Rectangle: Rounded Corners 6">
            <a:extLst>
              <a:ext uri="{FF2B5EF4-FFF2-40B4-BE49-F238E27FC236}">
                <a16:creationId xmlns:a16="http://schemas.microsoft.com/office/drawing/2014/main" id="{F38F27C2-0EA3-3382-D9C5-21B1BC15771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9" name="Rectangle: Rounded Corners 7">
            <a:extLst>
              <a:ext uri="{FF2B5EF4-FFF2-40B4-BE49-F238E27FC236}">
                <a16:creationId xmlns:a16="http://schemas.microsoft.com/office/drawing/2014/main" id="{5EDEDB4A-A078-9D57-7417-9024BE959F7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8" name="Rectangle: Rounded Corners 8">
            <a:extLst>
              <a:ext uri="{FF2B5EF4-FFF2-40B4-BE49-F238E27FC236}">
                <a16:creationId xmlns:a16="http://schemas.microsoft.com/office/drawing/2014/main" id="{C1A6B16E-8FC4-382D-CC28-E851800D7FC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9" name="Rectangle: Rounded Corners 9">
            <a:extLst>
              <a:ext uri="{FF2B5EF4-FFF2-40B4-BE49-F238E27FC236}">
                <a16:creationId xmlns:a16="http://schemas.microsoft.com/office/drawing/2014/main" id="{C63C0129-D2D2-F103-831A-EC00C2AEFAA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0" name="Rectangle: Rounded Corners 10">
            <a:extLst>
              <a:ext uri="{FF2B5EF4-FFF2-40B4-BE49-F238E27FC236}">
                <a16:creationId xmlns:a16="http://schemas.microsoft.com/office/drawing/2014/main" id="{C1F96CAF-3115-B924-106E-D7E530D5983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1" name="Rectangle: Rounded Corners 5">
            <a:extLst>
              <a:ext uri="{FF2B5EF4-FFF2-40B4-BE49-F238E27FC236}">
                <a16:creationId xmlns:a16="http://schemas.microsoft.com/office/drawing/2014/main" id="{194764B3-B68D-3EB8-CEF1-E6B03AF16041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523875</xdr:colOff>
      <xdr:row>7</xdr:row>
      <xdr:rowOff>43542</xdr:rowOff>
    </xdr:from>
    <xdr:to>
      <xdr:col>14</xdr:col>
      <xdr:colOff>667111</xdr:colOff>
      <xdr:row>27</xdr:row>
      <xdr:rowOff>152065</xdr:rowOff>
    </xdr:to>
    <xdr:grpSp>
      <xdr:nvGrpSpPr>
        <xdr:cNvPr id="262" name="그룹 24">
          <a:extLst>
            <a:ext uri="{FF2B5EF4-FFF2-40B4-BE49-F238E27FC236}">
              <a16:creationId xmlns:a16="http://schemas.microsoft.com/office/drawing/2014/main" id="{FA4835D2-62F9-412A-ABAC-DBAFD851C338}"/>
            </a:ext>
          </a:extLst>
        </xdr:cNvPr>
        <xdr:cNvGrpSpPr>
          <a:grpSpLocks noChangeAspect="1"/>
        </xdr:cNvGrpSpPr>
      </xdr:nvGrpSpPr>
      <xdr:grpSpPr>
        <a:xfrm>
          <a:off x="10362640" y="1601160"/>
          <a:ext cx="133711" cy="3918523"/>
          <a:chOff x="1181551" y="3542953"/>
          <a:chExt cx="141657" cy="4553651"/>
        </a:xfrm>
      </xdr:grpSpPr>
      <xdr:sp macro="" textlink="">
        <xdr:nvSpPr>
          <xdr:cNvPr id="263" name="Rectangle: Rounded Corners 1">
            <a:extLst>
              <a:ext uri="{FF2B5EF4-FFF2-40B4-BE49-F238E27FC236}">
                <a16:creationId xmlns:a16="http://schemas.microsoft.com/office/drawing/2014/main" id="{486A3298-491D-E2D2-95F1-7310EBF8100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4" name="Rectangle: Rounded Corners 2">
            <a:extLst>
              <a:ext uri="{FF2B5EF4-FFF2-40B4-BE49-F238E27FC236}">
                <a16:creationId xmlns:a16="http://schemas.microsoft.com/office/drawing/2014/main" id="{D1277A95-5A44-833A-EA0F-15761C430D1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5" name="Rectangle: Rounded Corners 3">
            <a:extLst>
              <a:ext uri="{FF2B5EF4-FFF2-40B4-BE49-F238E27FC236}">
                <a16:creationId xmlns:a16="http://schemas.microsoft.com/office/drawing/2014/main" id="{DB4A23E3-9EE3-0994-791A-5A9326CCCB58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6" name="Rectangle: Rounded Corners 4">
            <a:extLst>
              <a:ext uri="{FF2B5EF4-FFF2-40B4-BE49-F238E27FC236}">
                <a16:creationId xmlns:a16="http://schemas.microsoft.com/office/drawing/2014/main" id="{191EA539-F866-59B3-040C-82336D477317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7" name="Rectangle: Rounded Corners 5">
            <a:extLst>
              <a:ext uri="{FF2B5EF4-FFF2-40B4-BE49-F238E27FC236}">
                <a16:creationId xmlns:a16="http://schemas.microsoft.com/office/drawing/2014/main" id="{8A01A3EF-5CBC-3469-600B-B302724F22A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8" name="Rectangle: Rounded Corners 6">
            <a:extLst>
              <a:ext uri="{FF2B5EF4-FFF2-40B4-BE49-F238E27FC236}">
                <a16:creationId xmlns:a16="http://schemas.microsoft.com/office/drawing/2014/main" id="{AA290B74-163D-D8F1-ED07-9B62222E51D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9" name="Rectangle: Rounded Corners 7">
            <a:extLst>
              <a:ext uri="{FF2B5EF4-FFF2-40B4-BE49-F238E27FC236}">
                <a16:creationId xmlns:a16="http://schemas.microsoft.com/office/drawing/2014/main" id="{30DD04BC-6B8A-7A97-91BB-FBEDFCFC502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0" name="Rectangle: Rounded Corners 8">
            <a:extLst>
              <a:ext uri="{FF2B5EF4-FFF2-40B4-BE49-F238E27FC236}">
                <a16:creationId xmlns:a16="http://schemas.microsoft.com/office/drawing/2014/main" id="{DBDCA701-9665-4286-5FB7-8F6B994E899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1" name="Rectangle: Rounded Corners 9">
            <a:extLst>
              <a:ext uri="{FF2B5EF4-FFF2-40B4-BE49-F238E27FC236}">
                <a16:creationId xmlns:a16="http://schemas.microsoft.com/office/drawing/2014/main" id="{BD7997D3-588F-C703-1E6E-3DD876A8B8D9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2" name="Rectangle: Rounded Corners 10">
            <a:extLst>
              <a:ext uri="{FF2B5EF4-FFF2-40B4-BE49-F238E27FC236}">
                <a16:creationId xmlns:a16="http://schemas.microsoft.com/office/drawing/2014/main" id="{398CB84F-D93F-E696-AB20-0B5656BDB7F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3" name="Rectangle: Rounded Corners 5">
            <a:extLst>
              <a:ext uri="{FF2B5EF4-FFF2-40B4-BE49-F238E27FC236}">
                <a16:creationId xmlns:a16="http://schemas.microsoft.com/office/drawing/2014/main" id="{5A30520E-F042-DD3F-2090-9558EFAC727C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28575</xdr:colOff>
      <xdr:row>7</xdr:row>
      <xdr:rowOff>43542</xdr:rowOff>
    </xdr:from>
    <xdr:to>
      <xdr:col>19</xdr:col>
      <xdr:colOff>171811</xdr:colOff>
      <xdr:row>27</xdr:row>
      <xdr:rowOff>152065</xdr:rowOff>
    </xdr:to>
    <xdr:grpSp>
      <xdr:nvGrpSpPr>
        <xdr:cNvPr id="274" name="그룹 24">
          <a:extLst>
            <a:ext uri="{FF2B5EF4-FFF2-40B4-BE49-F238E27FC236}">
              <a16:creationId xmlns:a16="http://schemas.microsoft.com/office/drawing/2014/main" id="{8136120C-0D0F-4651-8779-5A55E5C25889}"/>
            </a:ext>
          </a:extLst>
        </xdr:cNvPr>
        <xdr:cNvGrpSpPr>
          <a:grpSpLocks noChangeAspect="1"/>
        </xdr:cNvGrpSpPr>
      </xdr:nvGrpSpPr>
      <xdr:grpSpPr>
        <a:xfrm>
          <a:off x="13464428" y="1601160"/>
          <a:ext cx="143236" cy="3918523"/>
          <a:chOff x="1181551" y="3542953"/>
          <a:chExt cx="141657" cy="4553651"/>
        </a:xfrm>
      </xdr:grpSpPr>
      <xdr:sp macro="" textlink="">
        <xdr:nvSpPr>
          <xdr:cNvPr id="275" name="Rectangle: Rounded Corners 1">
            <a:extLst>
              <a:ext uri="{FF2B5EF4-FFF2-40B4-BE49-F238E27FC236}">
                <a16:creationId xmlns:a16="http://schemas.microsoft.com/office/drawing/2014/main" id="{86A16115-A8A4-A073-BE5C-0F7AFD6B30A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6" name="Rectangle: Rounded Corners 2">
            <a:extLst>
              <a:ext uri="{FF2B5EF4-FFF2-40B4-BE49-F238E27FC236}">
                <a16:creationId xmlns:a16="http://schemas.microsoft.com/office/drawing/2014/main" id="{69DA912A-9F80-A2E5-8CE7-AE6720C174F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7" name="Rectangle: Rounded Corners 3">
            <a:extLst>
              <a:ext uri="{FF2B5EF4-FFF2-40B4-BE49-F238E27FC236}">
                <a16:creationId xmlns:a16="http://schemas.microsoft.com/office/drawing/2014/main" id="{52A0A104-A4CE-2BF0-6E0B-31094F7B1AC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8" name="Rectangle: Rounded Corners 4">
            <a:extLst>
              <a:ext uri="{FF2B5EF4-FFF2-40B4-BE49-F238E27FC236}">
                <a16:creationId xmlns:a16="http://schemas.microsoft.com/office/drawing/2014/main" id="{9AC09A7B-BABB-B1C7-806E-89D6CA09D192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9" name="Rectangle: Rounded Corners 5">
            <a:extLst>
              <a:ext uri="{FF2B5EF4-FFF2-40B4-BE49-F238E27FC236}">
                <a16:creationId xmlns:a16="http://schemas.microsoft.com/office/drawing/2014/main" id="{1E770E9C-88AB-4947-6B36-C87842331743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0" name="Rectangle: Rounded Corners 6">
            <a:extLst>
              <a:ext uri="{FF2B5EF4-FFF2-40B4-BE49-F238E27FC236}">
                <a16:creationId xmlns:a16="http://schemas.microsoft.com/office/drawing/2014/main" id="{94800FA1-7D82-7249-FDFA-6FB766C57EA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1" name="Rectangle: Rounded Corners 7">
            <a:extLst>
              <a:ext uri="{FF2B5EF4-FFF2-40B4-BE49-F238E27FC236}">
                <a16:creationId xmlns:a16="http://schemas.microsoft.com/office/drawing/2014/main" id="{16E7D8D3-C293-5C55-B35C-A59E4F5C515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2" name="Rectangle: Rounded Corners 8">
            <a:extLst>
              <a:ext uri="{FF2B5EF4-FFF2-40B4-BE49-F238E27FC236}">
                <a16:creationId xmlns:a16="http://schemas.microsoft.com/office/drawing/2014/main" id="{25CC6A40-75C4-55CC-CA7B-7B05AD66DE6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3" name="Rectangle: Rounded Corners 9">
            <a:extLst>
              <a:ext uri="{FF2B5EF4-FFF2-40B4-BE49-F238E27FC236}">
                <a16:creationId xmlns:a16="http://schemas.microsoft.com/office/drawing/2014/main" id="{B7C73C02-05CF-C076-8073-3215E21854D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4" name="Rectangle: Rounded Corners 10">
            <a:extLst>
              <a:ext uri="{FF2B5EF4-FFF2-40B4-BE49-F238E27FC236}">
                <a16:creationId xmlns:a16="http://schemas.microsoft.com/office/drawing/2014/main" id="{5CF9BCAC-91AB-8E94-F84B-0176C97C126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5" name="Rectangle: Rounded Corners 5">
            <a:extLst>
              <a:ext uri="{FF2B5EF4-FFF2-40B4-BE49-F238E27FC236}">
                <a16:creationId xmlns:a16="http://schemas.microsoft.com/office/drawing/2014/main" id="{95ED1A40-A9E4-C975-5DF9-88FE200CAD26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533400</xdr:colOff>
      <xdr:row>7</xdr:row>
      <xdr:rowOff>43542</xdr:rowOff>
    </xdr:from>
    <xdr:to>
      <xdr:col>21</xdr:col>
      <xdr:colOff>676636</xdr:colOff>
      <xdr:row>27</xdr:row>
      <xdr:rowOff>152065</xdr:rowOff>
    </xdr:to>
    <xdr:grpSp>
      <xdr:nvGrpSpPr>
        <xdr:cNvPr id="286" name="그룹 24">
          <a:extLst>
            <a:ext uri="{FF2B5EF4-FFF2-40B4-BE49-F238E27FC236}">
              <a16:creationId xmlns:a16="http://schemas.microsoft.com/office/drawing/2014/main" id="{74932CCD-3B84-4C1D-A72B-71E4CF54963A}"/>
            </a:ext>
          </a:extLst>
        </xdr:cNvPr>
        <xdr:cNvGrpSpPr>
          <a:grpSpLocks noChangeAspect="1"/>
        </xdr:cNvGrpSpPr>
      </xdr:nvGrpSpPr>
      <xdr:grpSpPr>
        <a:xfrm>
          <a:off x="15291547" y="1601160"/>
          <a:ext cx="124186" cy="3918523"/>
          <a:chOff x="1181551" y="3542953"/>
          <a:chExt cx="141657" cy="4553651"/>
        </a:xfrm>
      </xdr:grpSpPr>
      <xdr:sp macro="" textlink="">
        <xdr:nvSpPr>
          <xdr:cNvPr id="287" name="Rectangle: Rounded Corners 1">
            <a:extLst>
              <a:ext uri="{FF2B5EF4-FFF2-40B4-BE49-F238E27FC236}">
                <a16:creationId xmlns:a16="http://schemas.microsoft.com/office/drawing/2014/main" id="{ACF24D01-D7E0-0B93-56FF-BB5ADF2A546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8" name="Rectangle: Rounded Corners 2">
            <a:extLst>
              <a:ext uri="{FF2B5EF4-FFF2-40B4-BE49-F238E27FC236}">
                <a16:creationId xmlns:a16="http://schemas.microsoft.com/office/drawing/2014/main" id="{EBBDB44B-A188-CDD4-8CC5-9D23B419F74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9" name="Rectangle: Rounded Corners 3">
            <a:extLst>
              <a:ext uri="{FF2B5EF4-FFF2-40B4-BE49-F238E27FC236}">
                <a16:creationId xmlns:a16="http://schemas.microsoft.com/office/drawing/2014/main" id="{A42A61F3-44DE-E415-2852-6450B94211E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0" name="Rectangle: Rounded Corners 4">
            <a:extLst>
              <a:ext uri="{FF2B5EF4-FFF2-40B4-BE49-F238E27FC236}">
                <a16:creationId xmlns:a16="http://schemas.microsoft.com/office/drawing/2014/main" id="{C81FCFB0-8E8D-2A48-2C3B-5BFAC6339014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1" name="Rectangle: Rounded Corners 5">
            <a:extLst>
              <a:ext uri="{FF2B5EF4-FFF2-40B4-BE49-F238E27FC236}">
                <a16:creationId xmlns:a16="http://schemas.microsoft.com/office/drawing/2014/main" id="{A6D43CD6-2C9A-8B27-0EF6-5A24D2DBB8F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2" name="Rectangle: Rounded Corners 6">
            <a:extLst>
              <a:ext uri="{FF2B5EF4-FFF2-40B4-BE49-F238E27FC236}">
                <a16:creationId xmlns:a16="http://schemas.microsoft.com/office/drawing/2014/main" id="{0B6848BD-702F-F926-8FC3-7F24EAE4A0D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3" name="Rectangle: Rounded Corners 7">
            <a:extLst>
              <a:ext uri="{FF2B5EF4-FFF2-40B4-BE49-F238E27FC236}">
                <a16:creationId xmlns:a16="http://schemas.microsoft.com/office/drawing/2014/main" id="{E48F1CB6-567C-AABC-CB09-EE8552CD912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4" name="Rectangle: Rounded Corners 8">
            <a:extLst>
              <a:ext uri="{FF2B5EF4-FFF2-40B4-BE49-F238E27FC236}">
                <a16:creationId xmlns:a16="http://schemas.microsoft.com/office/drawing/2014/main" id="{E14D9CD3-6F4C-9D35-D061-D4B7A14F88E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5" name="Rectangle: Rounded Corners 9">
            <a:extLst>
              <a:ext uri="{FF2B5EF4-FFF2-40B4-BE49-F238E27FC236}">
                <a16:creationId xmlns:a16="http://schemas.microsoft.com/office/drawing/2014/main" id="{33EED7C6-997C-8AB9-EB69-CA5DA15D50E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6" name="Rectangle: Rounded Corners 10">
            <a:extLst>
              <a:ext uri="{FF2B5EF4-FFF2-40B4-BE49-F238E27FC236}">
                <a16:creationId xmlns:a16="http://schemas.microsoft.com/office/drawing/2014/main" id="{5B24E231-2BB3-07D2-6D82-BB8B121A358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7" name="Rectangle: Rounded Corners 5">
            <a:extLst>
              <a:ext uri="{FF2B5EF4-FFF2-40B4-BE49-F238E27FC236}">
                <a16:creationId xmlns:a16="http://schemas.microsoft.com/office/drawing/2014/main" id="{F8278624-C9CA-5C36-4258-DBC923DE6AA8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19050</xdr:colOff>
      <xdr:row>7</xdr:row>
      <xdr:rowOff>43542</xdr:rowOff>
    </xdr:from>
    <xdr:to>
      <xdr:col>26</xdr:col>
      <xdr:colOff>162286</xdr:colOff>
      <xdr:row>27</xdr:row>
      <xdr:rowOff>152065</xdr:rowOff>
    </xdr:to>
    <xdr:grpSp>
      <xdr:nvGrpSpPr>
        <xdr:cNvPr id="298" name="그룹 24">
          <a:extLst>
            <a:ext uri="{FF2B5EF4-FFF2-40B4-BE49-F238E27FC236}">
              <a16:creationId xmlns:a16="http://schemas.microsoft.com/office/drawing/2014/main" id="{9382A812-C461-458F-8779-F8E9A5EDAC97}"/>
            </a:ext>
          </a:extLst>
        </xdr:cNvPr>
        <xdr:cNvGrpSpPr>
          <a:grpSpLocks noChangeAspect="1"/>
        </xdr:cNvGrpSpPr>
      </xdr:nvGrpSpPr>
      <xdr:grpSpPr>
        <a:xfrm>
          <a:off x="18374285" y="1601160"/>
          <a:ext cx="143236" cy="3918523"/>
          <a:chOff x="1181551" y="3542953"/>
          <a:chExt cx="141657" cy="4553651"/>
        </a:xfrm>
      </xdr:grpSpPr>
      <xdr:sp macro="" textlink="">
        <xdr:nvSpPr>
          <xdr:cNvPr id="299" name="Rectangle: Rounded Corners 1">
            <a:extLst>
              <a:ext uri="{FF2B5EF4-FFF2-40B4-BE49-F238E27FC236}">
                <a16:creationId xmlns:a16="http://schemas.microsoft.com/office/drawing/2014/main" id="{05BD728D-D526-2A7D-59DD-DD1CE96B0D2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0" name="Rectangle: Rounded Corners 2">
            <a:extLst>
              <a:ext uri="{FF2B5EF4-FFF2-40B4-BE49-F238E27FC236}">
                <a16:creationId xmlns:a16="http://schemas.microsoft.com/office/drawing/2014/main" id="{E3EFE547-F33F-8B71-B36A-FDBD45333D4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1" name="Rectangle: Rounded Corners 3">
            <a:extLst>
              <a:ext uri="{FF2B5EF4-FFF2-40B4-BE49-F238E27FC236}">
                <a16:creationId xmlns:a16="http://schemas.microsoft.com/office/drawing/2014/main" id="{D437AAD7-5334-EBF6-2873-C465992F401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2" name="Rectangle: Rounded Corners 4">
            <a:extLst>
              <a:ext uri="{FF2B5EF4-FFF2-40B4-BE49-F238E27FC236}">
                <a16:creationId xmlns:a16="http://schemas.microsoft.com/office/drawing/2014/main" id="{1056CFB3-513B-F5F1-CCCF-D504DE00218C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3" name="Rectangle: Rounded Corners 5">
            <a:extLst>
              <a:ext uri="{FF2B5EF4-FFF2-40B4-BE49-F238E27FC236}">
                <a16:creationId xmlns:a16="http://schemas.microsoft.com/office/drawing/2014/main" id="{22823605-3880-5730-7EE0-6F23AD98D11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4" name="Rectangle: Rounded Corners 6">
            <a:extLst>
              <a:ext uri="{FF2B5EF4-FFF2-40B4-BE49-F238E27FC236}">
                <a16:creationId xmlns:a16="http://schemas.microsoft.com/office/drawing/2014/main" id="{A488E6C9-F793-83F9-6228-0DE1DA9989A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5" name="Rectangle: Rounded Corners 7">
            <a:extLst>
              <a:ext uri="{FF2B5EF4-FFF2-40B4-BE49-F238E27FC236}">
                <a16:creationId xmlns:a16="http://schemas.microsoft.com/office/drawing/2014/main" id="{BA4F655D-05C2-D149-2497-CE7B1D38695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6" name="Rectangle: Rounded Corners 8">
            <a:extLst>
              <a:ext uri="{FF2B5EF4-FFF2-40B4-BE49-F238E27FC236}">
                <a16:creationId xmlns:a16="http://schemas.microsoft.com/office/drawing/2014/main" id="{ED4D3970-8BF9-58CB-0E29-F7C0C33EB76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7" name="Rectangle: Rounded Corners 9">
            <a:extLst>
              <a:ext uri="{FF2B5EF4-FFF2-40B4-BE49-F238E27FC236}">
                <a16:creationId xmlns:a16="http://schemas.microsoft.com/office/drawing/2014/main" id="{36B8DD39-4F88-7EEF-D773-399C6C0AF79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8" name="Rectangle: Rounded Corners 10">
            <a:extLst>
              <a:ext uri="{FF2B5EF4-FFF2-40B4-BE49-F238E27FC236}">
                <a16:creationId xmlns:a16="http://schemas.microsoft.com/office/drawing/2014/main" id="{4A890E0F-E6B8-37A2-C167-472968AB947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9" name="Rectangle: Rounded Corners 5">
            <a:extLst>
              <a:ext uri="{FF2B5EF4-FFF2-40B4-BE49-F238E27FC236}">
                <a16:creationId xmlns:a16="http://schemas.microsoft.com/office/drawing/2014/main" id="{6CB9DD0D-EC00-A41F-2314-7DDF2EDCF8C2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523875</xdr:colOff>
      <xdr:row>7</xdr:row>
      <xdr:rowOff>43542</xdr:rowOff>
    </xdr:from>
    <xdr:to>
      <xdr:col>28</xdr:col>
      <xdr:colOff>667111</xdr:colOff>
      <xdr:row>27</xdr:row>
      <xdr:rowOff>152065</xdr:rowOff>
    </xdr:to>
    <xdr:grpSp>
      <xdr:nvGrpSpPr>
        <xdr:cNvPr id="310" name="그룹 24">
          <a:extLst>
            <a:ext uri="{FF2B5EF4-FFF2-40B4-BE49-F238E27FC236}">
              <a16:creationId xmlns:a16="http://schemas.microsoft.com/office/drawing/2014/main" id="{A37F9254-2A7A-4798-81BB-C3156C6E2E9C}"/>
            </a:ext>
          </a:extLst>
        </xdr:cNvPr>
        <xdr:cNvGrpSpPr>
          <a:grpSpLocks noChangeAspect="1"/>
        </xdr:cNvGrpSpPr>
      </xdr:nvGrpSpPr>
      <xdr:grpSpPr>
        <a:xfrm>
          <a:off x="20201404" y="1601160"/>
          <a:ext cx="133711" cy="3918523"/>
          <a:chOff x="1181551" y="3542953"/>
          <a:chExt cx="141657" cy="4553651"/>
        </a:xfrm>
      </xdr:grpSpPr>
      <xdr:sp macro="" textlink="">
        <xdr:nvSpPr>
          <xdr:cNvPr id="311" name="Rectangle: Rounded Corners 1">
            <a:extLst>
              <a:ext uri="{FF2B5EF4-FFF2-40B4-BE49-F238E27FC236}">
                <a16:creationId xmlns:a16="http://schemas.microsoft.com/office/drawing/2014/main" id="{E7396159-54C7-9097-F9BD-828766BE224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2" name="Rectangle: Rounded Corners 2">
            <a:extLst>
              <a:ext uri="{FF2B5EF4-FFF2-40B4-BE49-F238E27FC236}">
                <a16:creationId xmlns:a16="http://schemas.microsoft.com/office/drawing/2014/main" id="{F31461E7-3D8B-CB6F-513C-2A8FEE2A2E8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3" name="Rectangle: Rounded Corners 3">
            <a:extLst>
              <a:ext uri="{FF2B5EF4-FFF2-40B4-BE49-F238E27FC236}">
                <a16:creationId xmlns:a16="http://schemas.microsoft.com/office/drawing/2014/main" id="{74C0C15C-5D5E-4A04-01B0-E77D8FF47CA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4" name="Rectangle: Rounded Corners 4">
            <a:extLst>
              <a:ext uri="{FF2B5EF4-FFF2-40B4-BE49-F238E27FC236}">
                <a16:creationId xmlns:a16="http://schemas.microsoft.com/office/drawing/2014/main" id="{E0B72CE3-08EF-C5E1-F472-451F2B7C7D5F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5" name="Rectangle: Rounded Corners 5">
            <a:extLst>
              <a:ext uri="{FF2B5EF4-FFF2-40B4-BE49-F238E27FC236}">
                <a16:creationId xmlns:a16="http://schemas.microsoft.com/office/drawing/2014/main" id="{F13BEE5A-1FDE-7F24-69CC-E519A756AFC3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6" name="Rectangle: Rounded Corners 6">
            <a:extLst>
              <a:ext uri="{FF2B5EF4-FFF2-40B4-BE49-F238E27FC236}">
                <a16:creationId xmlns:a16="http://schemas.microsoft.com/office/drawing/2014/main" id="{ECB91337-BC70-6153-C350-A4B4BD7879F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7" name="Rectangle: Rounded Corners 7">
            <a:extLst>
              <a:ext uri="{FF2B5EF4-FFF2-40B4-BE49-F238E27FC236}">
                <a16:creationId xmlns:a16="http://schemas.microsoft.com/office/drawing/2014/main" id="{AEB8FEA4-EC3C-C73F-BAC2-CAE9703B8D4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8" name="Rectangle: Rounded Corners 8">
            <a:extLst>
              <a:ext uri="{FF2B5EF4-FFF2-40B4-BE49-F238E27FC236}">
                <a16:creationId xmlns:a16="http://schemas.microsoft.com/office/drawing/2014/main" id="{D02EFC83-8C99-6081-BA72-6958B6F1A8C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9" name="Rectangle: Rounded Corners 9">
            <a:extLst>
              <a:ext uri="{FF2B5EF4-FFF2-40B4-BE49-F238E27FC236}">
                <a16:creationId xmlns:a16="http://schemas.microsoft.com/office/drawing/2014/main" id="{C29BD4E6-EE4C-FC46-EE04-BC0E3A9FF586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0" name="Rectangle: Rounded Corners 10">
            <a:extLst>
              <a:ext uri="{FF2B5EF4-FFF2-40B4-BE49-F238E27FC236}">
                <a16:creationId xmlns:a16="http://schemas.microsoft.com/office/drawing/2014/main" id="{FDD07DF6-AEB0-20ED-2DFB-A7159B608C7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1" name="Rectangle: Rounded Corners 5">
            <a:extLst>
              <a:ext uri="{FF2B5EF4-FFF2-40B4-BE49-F238E27FC236}">
                <a16:creationId xmlns:a16="http://schemas.microsoft.com/office/drawing/2014/main" id="{19A37329-31F0-4A4C-9C9E-CF1C257ED67C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28575</xdr:colOff>
      <xdr:row>7</xdr:row>
      <xdr:rowOff>43542</xdr:rowOff>
    </xdr:from>
    <xdr:to>
      <xdr:col>33</xdr:col>
      <xdr:colOff>171811</xdr:colOff>
      <xdr:row>27</xdr:row>
      <xdr:rowOff>152065</xdr:rowOff>
    </xdr:to>
    <xdr:grpSp>
      <xdr:nvGrpSpPr>
        <xdr:cNvPr id="322" name="그룹 24">
          <a:extLst>
            <a:ext uri="{FF2B5EF4-FFF2-40B4-BE49-F238E27FC236}">
              <a16:creationId xmlns:a16="http://schemas.microsoft.com/office/drawing/2014/main" id="{E0B446C6-F926-40EA-B8B2-7BB032F73C72}"/>
            </a:ext>
          </a:extLst>
        </xdr:cNvPr>
        <xdr:cNvGrpSpPr>
          <a:grpSpLocks noChangeAspect="1"/>
        </xdr:cNvGrpSpPr>
      </xdr:nvGrpSpPr>
      <xdr:grpSpPr>
        <a:xfrm>
          <a:off x="23303193" y="1601160"/>
          <a:ext cx="143236" cy="3918523"/>
          <a:chOff x="1181551" y="3542953"/>
          <a:chExt cx="141657" cy="4553651"/>
        </a:xfrm>
      </xdr:grpSpPr>
      <xdr:sp macro="" textlink="">
        <xdr:nvSpPr>
          <xdr:cNvPr id="323" name="Rectangle: Rounded Corners 1">
            <a:extLst>
              <a:ext uri="{FF2B5EF4-FFF2-40B4-BE49-F238E27FC236}">
                <a16:creationId xmlns:a16="http://schemas.microsoft.com/office/drawing/2014/main" id="{9C36AEF1-45CC-6E96-359D-D03A41614BA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4" name="Rectangle: Rounded Corners 2">
            <a:extLst>
              <a:ext uri="{FF2B5EF4-FFF2-40B4-BE49-F238E27FC236}">
                <a16:creationId xmlns:a16="http://schemas.microsoft.com/office/drawing/2014/main" id="{4BB710B3-6C7E-1107-0662-D27F6349445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5" name="Rectangle: Rounded Corners 3">
            <a:extLst>
              <a:ext uri="{FF2B5EF4-FFF2-40B4-BE49-F238E27FC236}">
                <a16:creationId xmlns:a16="http://schemas.microsoft.com/office/drawing/2014/main" id="{F0085C42-C068-528A-CE61-05BFA87D127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6" name="Rectangle: Rounded Corners 4">
            <a:extLst>
              <a:ext uri="{FF2B5EF4-FFF2-40B4-BE49-F238E27FC236}">
                <a16:creationId xmlns:a16="http://schemas.microsoft.com/office/drawing/2014/main" id="{7FA511CE-676E-B1D9-D262-9A76529C9ABD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7" name="Rectangle: Rounded Corners 5">
            <a:extLst>
              <a:ext uri="{FF2B5EF4-FFF2-40B4-BE49-F238E27FC236}">
                <a16:creationId xmlns:a16="http://schemas.microsoft.com/office/drawing/2014/main" id="{477DF693-123C-D44B-F71F-DA51D3B48EF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8" name="Rectangle: Rounded Corners 6">
            <a:extLst>
              <a:ext uri="{FF2B5EF4-FFF2-40B4-BE49-F238E27FC236}">
                <a16:creationId xmlns:a16="http://schemas.microsoft.com/office/drawing/2014/main" id="{D4A15C5C-23E2-1296-B6AD-0FD44B25A87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9" name="Rectangle: Rounded Corners 7">
            <a:extLst>
              <a:ext uri="{FF2B5EF4-FFF2-40B4-BE49-F238E27FC236}">
                <a16:creationId xmlns:a16="http://schemas.microsoft.com/office/drawing/2014/main" id="{A2A5FDB6-6378-9025-5258-6715035C6CC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0" name="Rectangle: Rounded Corners 8">
            <a:extLst>
              <a:ext uri="{FF2B5EF4-FFF2-40B4-BE49-F238E27FC236}">
                <a16:creationId xmlns:a16="http://schemas.microsoft.com/office/drawing/2014/main" id="{0D6BBB03-5A5D-C114-F135-215E429C070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1" name="Rectangle: Rounded Corners 9">
            <a:extLst>
              <a:ext uri="{FF2B5EF4-FFF2-40B4-BE49-F238E27FC236}">
                <a16:creationId xmlns:a16="http://schemas.microsoft.com/office/drawing/2014/main" id="{8FD195E8-0049-A037-ED29-7532445B92B9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2" name="Rectangle: Rounded Corners 10">
            <a:extLst>
              <a:ext uri="{FF2B5EF4-FFF2-40B4-BE49-F238E27FC236}">
                <a16:creationId xmlns:a16="http://schemas.microsoft.com/office/drawing/2014/main" id="{67210DD1-5F72-716A-C647-4F24BAC2326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3" name="Rectangle: Rounded Corners 5">
            <a:extLst>
              <a:ext uri="{FF2B5EF4-FFF2-40B4-BE49-F238E27FC236}">
                <a16:creationId xmlns:a16="http://schemas.microsoft.com/office/drawing/2014/main" id="{3C9641CB-8926-9FFA-99C9-82ED8C076560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5</xdr:col>
      <xdr:colOff>19050</xdr:colOff>
      <xdr:row>7</xdr:row>
      <xdr:rowOff>43542</xdr:rowOff>
    </xdr:from>
    <xdr:to>
      <xdr:col>5</xdr:col>
      <xdr:colOff>162286</xdr:colOff>
      <xdr:row>27</xdr:row>
      <xdr:rowOff>152065</xdr:rowOff>
    </xdr:to>
    <xdr:grpSp>
      <xdr:nvGrpSpPr>
        <xdr:cNvPr id="338" name="그룹 24">
          <a:extLst>
            <a:ext uri="{FF2B5EF4-FFF2-40B4-BE49-F238E27FC236}">
              <a16:creationId xmlns:a16="http://schemas.microsoft.com/office/drawing/2014/main" id="{15062973-7EBA-4917-A28E-6301253F6667}"/>
            </a:ext>
          </a:extLst>
        </xdr:cNvPr>
        <xdr:cNvGrpSpPr>
          <a:grpSpLocks noChangeAspect="1"/>
        </xdr:cNvGrpSpPr>
      </xdr:nvGrpSpPr>
      <xdr:grpSpPr>
        <a:xfrm>
          <a:off x="3616138" y="1601160"/>
          <a:ext cx="143236" cy="3918523"/>
          <a:chOff x="1181551" y="3542953"/>
          <a:chExt cx="141657" cy="4553651"/>
        </a:xfrm>
      </xdr:grpSpPr>
      <xdr:sp macro="" textlink="">
        <xdr:nvSpPr>
          <xdr:cNvPr id="339" name="Rectangle: Rounded Corners 1">
            <a:extLst>
              <a:ext uri="{FF2B5EF4-FFF2-40B4-BE49-F238E27FC236}">
                <a16:creationId xmlns:a16="http://schemas.microsoft.com/office/drawing/2014/main" id="{B12D0607-C190-5193-3800-D049C7B3264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0" name="Rectangle: Rounded Corners 2">
            <a:extLst>
              <a:ext uri="{FF2B5EF4-FFF2-40B4-BE49-F238E27FC236}">
                <a16:creationId xmlns:a16="http://schemas.microsoft.com/office/drawing/2014/main" id="{5C077A47-B77A-2342-59F9-AE43B390196F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1" name="Rectangle: Rounded Corners 3">
            <a:extLst>
              <a:ext uri="{FF2B5EF4-FFF2-40B4-BE49-F238E27FC236}">
                <a16:creationId xmlns:a16="http://schemas.microsoft.com/office/drawing/2014/main" id="{FD6FBB53-57AC-670D-5556-CBA92EFB7D8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2" name="Rectangle: Rounded Corners 4">
            <a:extLst>
              <a:ext uri="{FF2B5EF4-FFF2-40B4-BE49-F238E27FC236}">
                <a16:creationId xmlns:a16="http://schemas.microsoft.com/office/drawing/2014/main" id="{FBFD6D77-BEFE-53A2-DF63-ECB7539CF957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3" name="Rectangle: Rounded Corners 5">
            <a:extLst>
              <a:ext uri="{FF2B5EF4-FFF2-40B4-BE49-F238E27FC236}">
                <a16:creationId xmlns:a16="http://schemas.microsoft.com/office/drawing/2014/main" id="{F0240008-4050-6B2C-1601-E3A94DBE3C1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4" name="Rectangle: Rounded Corners 6">
            <a:extLst>
              <a:ext uri="{FF2B5EF4-FFF2-40B4-BE49-F238E27FC236}">
                <a16:creationId xmlns:a16="http://schemas.microsoft.com/office/drawing/2014/main" id="{34AE94A3-2FE5-D257-7231-EEC4AEF1FB2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5" name="Rectangle: Rounded Corners 7">
            <a:extLst>
              <a:ext uri="{FF2B5EF4-FFF2-40B4-BE49-F238E27FC236}">
                <a16:creationId xmlns:a16="http://schemas.microsoft.com/office/drawing/2014/main" id="{EDFD0F52-E590-B731-F566-2B5CF65462D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6" name="Rectangle: Rounded Corners 8">
            <a:extLst>
              <a:ext uri="{FF2B5EF4-FFF2-40B4-BE49-F238E27FC236}">
                <a16:creationId xmlns:a16="http://schemas.microsoft.com/office/drawing/2014/main" id="{3887B242-661E-F0ED-631D-DE435D58304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7" name="Rectangle: Rounded Corners 9">
            <a:extLst>
              <a:ext uri="{FF2B5EF4-FFF2-40B4-BE49-F238E27FC236}">
                <a16:creationId xmlns:a16="http://schemas.microsoft.com/office/drawing/2014/main" id="{97F9CC1D-B3EE-5F2E-BC0F-4416290140D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8" name="Rectangle: Rounded Corners 10">
            <a:extLst>
              <a:ext uri="{FF2B5EF4-FFF2-40B4-BE49-F238E27FC236}">
                <a16:creationId xmlns:a16="http://schemas.microsoft.com/office/drawing/2014/main" id="{26C8B1A4-1763-0A2A-01CD-E0CC4F59FDB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9" name="Rectangle: Rounded Corners 5">
            <a:extLst>
              <a:ext uri="{FF2B5EF4-FFF2-40B4-BE49-F238E27FC236}">
                <a16:creationId xmlns:a16="http://schemas.microsoft.com/office/drawing/2014/main" id="{710B5CCF-8CC6-B48C-9D43-A6605A69074C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19050</xdr:colOff>
      <xdr:row>7</xdr:row>
      <xdr:rowOff>43542</xdr:rowOff>
    </xdr:from>
    <xdr:to>
      <xdr:col>12</xdr:col>
      <xdr:colOff>162286</xdr:colOff>
      <xdr:row>27</xdr:row>
      <xdr:rowOff>152065</xdr:rowOff>
    </xdr:to>
    <xdr:grpSp>
      <xdr:nvGrpSpPr>
        <xdr:cNvPr id="362" name="그룹 24">
          <a:extLst>
            <a:ext uri="{FF2B5EF4-FFF2-40B4-BE49-F238E27FC236}">
              <a16:creationId xmlns:a16="http://schemas.microsoft.com/office/drawing/2014/main" id="{3331BEC1-059D-4246-919D-28367E52A3F9}"/>
            </a:ext>
          </a:extLst>
        </xdr:cNvPr>
        <xdr:cNvGrpSpPr>
          <a:grpSpLocks noChangeAspect="1"/>
        </xdr:cNvGrpSpPr>
      </xdr:nvGrpSpPr>
      <xdr:grpSpPr>
        <a:xfrm>
          <a:off x="8535521" y="1601160"/>
          <a:ext cx="143236" cy="3918523"/>
          <a:chOff x="1181551" y="3542953"/>
          <a:chExt cx="141657" cy="4553651"/>
        </a:xfrm>
      </xdr:grpSpPr>
      <xdr:sp macro="" textlink="">
        <xdr:nvSpPr>
          <xdr:cNvPr id="363" name="Rectangle: Rounded Corners 1">
            <a:extLst>
              <a:ext uri="{FF2B5EF4-FFF2-40B4-BE49-F238E27FC236}">
                <a16:creationId xmlns:a16="http://schemas.microsoft.com/office/drawing/2014/main" id="{C0DAAFF3-B8BA-D67C-FB6B-5E0B9FE44ED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4" name="Rectangle: Rounded Corners 2">
            <a:extLst>
              <a:ext uri="{FF2B5EF4-FFF2-40B4-BE49-F238E27FC236}">
                <a16:creationId xmlns:a16="http://schemas.microsoft.com/office/drawing/2014/main" id="{9DC3C155-2C7B-5A5E-CB39-13FEC764AAC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5" name="Rectangle: Rounded Corners 3">
            <a:extLst>
              <a:ext uri="{FF2B5EF4-FFF2-40B4-BE49-F238E27FC236}">
                <a16:creationId xmlns:a16="http://schemas.microsoft.com/office/drawing/2014/main" id="{6594E5FB-F6F2-D61E-D52D-2219311259F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6" name="Rectangle: Rounded Corners 4">
            <a:extLst>
              <a:ext uri="{FF2B5EF4-FFF2-40B4-BE49-F238E27FC236}">
                <a16:creationId xmlns:a16="http://schemas.microsoft.com/office/drawing/2014/main" id="{12815C99-C960-E6AF-5485-FEF0B34B6E4B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7" name="Rectangle: Rounded Corners 5">
            <a:extLst>
              <a:ext uri="{FF2B5EF4-FFF2-40B4-BE49-F238E27FC236}">
                <a16:creationId xmlns:a16="http://schemas.microsoft.com/office/drawing/2014/main" id="{43C0FD44-6259-07EF-FCD9-BE343131B7F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8" name="Rectangle: Rounded Corners 6">
            <a:extLst>
              <a:ext uri="{FF2B5EF4-FFF2-40B4-BE49-F238E27FC236}">
                <a16:creationId xmlns:a16="http://schemas.microsoft.com/office/drawing/2014/main" id="{234327E1-13C7-E0FA-F328-BD44EBC0545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9" name="Rectangle: Rounded Corners 7">
            <a:extLst>
              <a:ext uri="{FF2B5EF4-FFF2-40B4-BE49-F238E27FC236}">
                <a16:creationId xmlns:a16="http://schemas.microsoft.com/office/drawing/2014/main" id="{5C4D283A-D876-47E4-F79C-CB059D1E132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0" name="Rectangle: Rounded Corners 8">
            <a:extLst>
              <a:ext uri="{FF2B5EF4-FFF2-40B4-BE49-F238E27FC236}">
                <a16:creationId xmlns:a16="http://schemas.microsoft.com/office/drawing/2014/main" id="{8EA083FE-5388-6D84-0D35-CF1455ECC36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1" name="Rectangle: Rounded Corners 9">
            <a:extLst>
              <a:ext uri="{FF2B5EF4-FFF2-40B4-BE49-F238E27FC236}">
                <a16:creationId xmlns:a16="http://schemas.microsoft.com/office/drawing/2014/main" id="{3CEB25A2-CE99-E8FF-D9D9-785F643F576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2" name="Rectangle: Rounded Corners 10">
            <a:extLst>
              <a:ext uri="{FF2B5EF4-FFF2-40B4-BE49-F238E27FC236}">
                <a16:creationId xmlns:a16="http://schemas.microsoft.com/office/drawing/2014/main" id="{7AAC9413-1033-9EE6-76E8-B4D7DAEB33E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3" name="Rectangle: Rounded Corners 5">
            <a:extLst>
              <a:ext uri="{FF2B5EF4-FFF2-40B4-BE49-F238E27FC236}">
                <a16:creationId xmlns:a16="http://schemas.microsoft.com/office/drawing/2014/main" id="{567932D8-DDF4-B0DA-CD32-7C163BA51A87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523875</xdr:colOff>
      <xdr:row>7</xdr:row>
      <xdr:rowOff>43542</xdr:rowOff>
    </xdr:from>
    <xdr:to>
      <xdr:col>14</xdr:col>
      <xdr:colOff>667111</xdr:colOff>
      <xdr:row>27</xdr:row>
      <xdr:rowOff>152065</xdr:rowOff>
    </xdr:to>
    <xdr:grpSp>
      <xdr:nvGrpSpPr>
        <xdr:cNvPr id="374" name="그룹 24">
          <a:extLst>
            <a:ext uri="{FF2B5EF4-FFF2-40B4-BE49-F238E27FC236}">
              <a16:creationId xmlns:a16="http://schemas.microsoft.com/office/drawing/2014/main" id="{42883A75-3AF0-4734-A266-DE1D497DE7EA}"/>
            </a:ext>
          </a:extLst>
        </xdr:cNvPr>
        <xdr:cNvGrpSpPr>
          <a:grpSpLocks noChangeAspect="1"/>
        </xdr:cNvGrpSpPr>
      </xdr:nvGrpSpPr>
      <xdr:grpSpPr>
        <a:xfrm>
          <a:off x="10362640" y="1601160"/>
          <a:ext cx="133711" cy="3918523"/>
          <a:chOff x="1181551" y="3542953"/>
          <a:chExt cx="141657" cy="4553651"/>
        </a:xfrm>
      </xdr:grpSpPr>
      <xdr:sp macro="" textlink="">
        <xdr:nvSpPr>
          <xdr:cNvPr id="375" name="Rectangle: Rounded Corners 1">
            <a:extLst>
              <a:ext uri="{FF2B5EF4-FFF2-40B4-BE49-F238E27FC236}">
                <a16:creationId xmlns:a16="http://schemas.microsoft.com/office/drawing/2014/main" id="{7A4552B0-7DFE-FF5E-11D1-86B48FE90C3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6" name="Rectangle: Rounded Corners 2">
            <a:extLst>
              <a:ext uri="{FF2B5EF4-FFF2-40B4-BE49-F238E27FC236}">
                <a16:creationId xmlns:a16="http://schemas.microsoft.com/office/drawing/2014/main" id="{C58788BA-1C91-9F0C-8C57-E678C7F808A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7" name="Rectangle: Rounded Corners 3">
            <a:extLst>
              <a:ext uri="{FF2B5EF4-FFF2-40B4-BE49-F238E27FC236}">
                <a16:creationId xmlns:a16="http://schemas.microsoft.com/office/drawing/2014/main" id="{BE5D5A9C-A32F-C654-04B4-77FD6F09A45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8" name="Rectangle: Rounded Corners 4">
            <a:extLst>
              <a:ext uri="{FF2B5EF4-FFF2-40B4-BE49-F238E27FC236}">
                <a16:creationId xmlns:a16="http://schemas.microsoft.com/office/drawing/2014/main" id="{B6B31806-8D55-27B9-D21F-1D203A6E343E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9" name="Rectangle: Rounded Corners 5">
            <a:extLst>
              <a:ext uri="{FF2B5EF4-FFF2-40B4-BE49-F238E27FC236}">
                <a16:creationId xmlns:a16="http://schemas.microsoft.com/office/drawing/2014/main" id="{459ECFE5-97CF-E0C2-B09C-DD0C450C562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0" name="Rectangle: Rounded Corners 6">
            <a:extLst>
              <a:ext uri="{FF2B5EF4-FFF2-40B4-BE49-F238E27FC236}">
                <a16:creationId xmlns:a16="http://schemas.microsoft.com/office/drawing/2014/main" id="{662E9B35-6056-9D58-DC49-9B497302C73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1" name="Rectangle: Rounded Corners 7">
            <a:extLst>
              <a:ext uri="{FF2B5EF4-FFF2-40B4-BE49-F238E27FC236}">
                <a16:creationId xmlns:a16="http://schemas.microsoft.com/office/drawing/2014/main" id="{E309E4E2-ACF6-32E2-23DB-160D9217264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2" name="Rectangle: Rounded Corners 8">
            <a:extLst>
              <a:ext uri="{FF2B5EF4-FFF2-40B4-BE49-F238E27FC236}">
                <a16:creationId xmlns:a16="http://schemas.microsoft.com/office/drawing/2014/main" id="{DDDEE918-8E70-7E6D-84E0-492E72CDB56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3" name="Rectangle: Rounded Corners 9">
            <a:extLst>
              <a:ext uri="{FF2B5EF4-FFF2-40B4-BE49-F238E27FC236}">
                <a16:creationId xmlns:a16="http://schemas.microsoft.com/office/drawing/2014/main" id="{A4DFA7F8-9503-5F6E-0B2E-9AE071F31F0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4" name="Rectangle: Rounded Corners 10">
            <a:extLst>
              <a:ext uri="{FF2B5EF4-FFF2-40B4-BE49-F238E27FC236}">
                <a16:creationId xmlns:a16="http://schemas.microsoft.com/office/drawing/2014/main" id="{026C82A2-2972-7582-1538-B3304653383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5" name="Rectangle: Rounded Corners 5">
            <a:extLst>
              <a:ext uri="{FF2B5EF4-FFF2-40B4-BE49-F238E27FC236}">
                <a16:creationId xmlns:a16="http://schemas.microsoft.com/office/drawing/2014/main" id="{AEFE0C4D-AE36-7751-A3CB-3F9FA50A1444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28575</xdr:colOff>
      <xdr:row>7</xdr:row>
      <xdr:rowOff>43542</xdr:rowOff>
    </xdr:from>
    <xdr:to>
      <xdr:col>19</xdr:col>
      <xdr:colOff>171811</xdr:colOff>
      <xdr:row>27</xdr:row>
      <xdr:rowOff>152065</xdr:rowOff>
    </xdr:to>
    <xdr:grpSp>
      <xdr:nvGrpSpPr>
        <xdr:cNvPr id="386" name="그룹 24">
          <a:extLst>
            <a:ext uri="{FF2B5EF4-FFF2-40B4-BE49-F238E27FC236}">
              <a16:creationId xmlns:a16="http://schemas.microsoft.com/office/drawing/2014/main" id="{8CCF97F5-8EA5-42F8-8FD9-97FFB51D8F3C}"/>
            </a:ext>
          </a:extLst>
        </xdr:cNvPr>
        <xdr:cNvGrpSpPr>
          <a:grpSpLocks noChangeAspect="1"/>
        </xdr:cNvGrpSpPr>
      </xdr:nvGrpSpPr>
      <xdr:grpSpPr>
        <a:xfrm>
          <a:off x="13464428" y="1601160"/>
          <a:ext cx="143236" cy="3918523"/>
          <a:chOff x="1181551" y="3542953"/>
          <a:chExt cx="141657" cy="4553651"/>
        </a:xfrm>
      </xdr:grpSpPr>
      <xdr:sp macro="" textlink="">
        <xdr:nvSpPr>
          <xdr:cNvPr id="387" name="Rectangle: Rounded Corners 1">
            <a:extLst>
              <a:ext uri="{FF2B5EF4-FFF2-40B4-BE49-F238E27FC236}">
                <a16:creationId xmlns:a16="http://schemas.microsoft.com/office/drawing/2014/main" id="{7DAEB773-D17E-F21D-BB23-A6D768505C8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8" name="Rectangle: Rounded Corners 2">
            <a:extLst>
              <a:ext uri="{FF2B5EF4-FFF2-40B4-BE49-F238E27FC236}">
                <a16:creationId xmlns:a16="http://schemas.microsoft.com/office/drawing/2014/main" id="{55E66F2C-821E-85BB-2EBE-A4722683AD7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9" name="Rectangle: Rounded Corners 3">
            <a:extLst>
              <a:ext uri="{FF2B5EF4-FFF2-40B4-BE49-F238E27FC236}">
                <a16:creationId xmlns:a16="http://schemas.microsoft.com/office/drawing/2014/main" id="{38C794CB-EBF8-7174-D6AA-22386D550D5C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0" name="Rectangle: Rounded Corners 4">
            <a:extLst>
              <a:ext uri="{FF2B5EF4-FFF2-40B4-BE49-F238E27FC236}">
                <a16:creationId xmlns:a16="http://schemas.microsoft.com/office/drawing/2014/main" id="{2AB91F5A-37E2-D939-7BFC-B65BCABADCBC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1" name="Rectangle: Rounded Corners 5">
            <a:extLst>
              <a:ext uri="{FF2B5EF4-FFF2-40B4-BE49-F238E27FC236}">
                <a16:creationId xmlns:a16="http://schemas.microsoft.com/office/drawing/2014/main" id="{03039A20-43B7-609A-4DA4-EDF818FCCE8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2" name="Rectangle: Rounded Corners 6">
            <a:extLst>
              <a:ext uri="{FF2B5EF4-FFF2-40B4-BE49-F238E27FC236}">
                <a16:creationId xmlns:a16="http://schemas.microsoft.com/office/drawing/2014/main" id="{4955AEB3-A100-75A4-290F-987E9CC35A9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3" name="Rectangle: Rounded Corners 7">
            <a:extLst>
              <a:ext uri="{FF2B5EF4-FFF2-40B4-BE49-F238E27FC236}">
                <a16:creationId xmlns:a16="http://schemas.microsoft.com/office/drawing/2014/main" id="{5B588F43-897C-54F4-3F87-5B43F65FE17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4" name="Rectangle: Rounded Corners 8">
            <a:extLst>
              <a:ext uri="{FF2B5EF4-FFF2-40B4-BE49-F238E27FC236}">
                <a16:creationId xmlns:a16="http://schemas.microsoft.com/office/drawing/2014/main" id="{662404A4-B5AB-9309-1805-A5DD678C20E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5" name="Rectangle: Rounded Corners 9">
            <a:extLst>
              <a:ext uri="{FF2B5EF4-FFF2-40B4-BE49-F238E27FC236}">
                <a16:creationId xmlns:a16="http://schemas.microsoft.com/office/drawing/2014/main" id="{B8402B1F-AFE8-C56F-331F-0CF9C322715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6" name="Rectangle: Rounded Corners 10">
            <a:extLst>
              <a:ext uri="{FF2B5EF4-FFF2-40B4-BE49-F238E27FC236}">
                <a16:creationId xmlns:a16="http://schemas.microsoft.com/office/drawing/2014/main" id="{A7396E63-CC85-06DA-38E1-97ADDE7C713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7" name="Rectangle: Rounded Corners 5">
            <a:extLst>
              <a:ext uri="{FF2B5EF4-FFF2-40B4-BE49-F238E27FC236}">
                <a16:creationId xmlns:a16="http://schemas.microsoft.com/office/drawing/2014/main" id="{5581030E-5C14-F509-BF21-6D08E18B00D1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533400</xdr:colOff>
      <xdr:row>7</xdr:row>
      <xdr:rowOff>43542</xdr:rowOff>
    </xdr:from>
    <xdr:to>
      <xdr:col>21</xdr:col>
      <xdr:colOff>676636</xdr:colOff>
      <xdr:row>27</xdr:row>
      <xdr:rowOff>152065</xdr:rowOff>
    </xdr:to>
    <xdr:grpSp>
      <xdr:nvGrpSpPr>
        <xdr:cNvPr id="398" name="그룹 24">
          <a:extLst>
            <a:ext uri="{FF2B5EF4-FFF2-40B4-BE49-F238E27FC236}">
              <a16:creationId xmlns:a16="http://schemas.microsoft.com/office/drawing/2014/main" id="{5E0A2E0A-EFE4-4A01-9B91-B93382C7F177}"/>
            </a:ext>
          </a:extLst>
        </xdr:cNvPr>
        <xdr:cNvGrpSpPr>
          <a:grpSpLocks noChangeAspect="1"/>
        </xdr:cNvGrpSpPr>
      </xdr:nvGrpSpPr>
      <xdr:grpSpPr>
        <a:xfrm>
          <a:off x="15291547" y="1601160"/>
          <a:ext cx="124186" cy="3918523"/>
          <a:chOff x="1181551" y="3542953"/>
          <a:chExt cx="141657" cy="4553651"/>
        </a:xfrm>
      </xdr:grpSpPr>
      <xdr:sp macro="" textlink="">
        <xdr:nvSpPr>
          <xdr:cNvPr id="399" name="Rectangle: Rounded Corners 1">
            <a:extLst>
              <a:ext uri="{FF2B5EF4-FFF2-40B4-BE49-F238E27FC236}">
                <a16:creationId xmlns:a16="http://schemas.microsoft.com/office/drawing/2014/main" id="{53386B97-7236-C6B3-B071-194061BDB27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0" name="Rectangle: Rounded Corners 2">
            <a:extLst>
              <a:ext uri="{FF2B5EF4-FFF2-40B4-BE49-F238E27FC236}">
                <a16:creationId xmlns:a16="http://schemas.microsoft.com/office/drawing/2014/main" id="{5B3F01B8-43EB-AF99-ED8C-C005E55A7D6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1" name="Rectangle: Rounded Corners 3">
            <a:extLst>
              <a:ext uri="{FF2B5EF4-FFF2-40B4-BE49-F238E27FC236}">
                <a16:creationId xmlns:a16="http://schemas.microsoft.com/office/drawing/2014/main" id="{4D91796E-144E-1F3E-E889-BAFF8F31E87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2" name="Rectangle: Rounded Corners 4">
            <a:extLst>
              <a:ext uri="{FF2B5EF4-FFF2-40B4-BE49-F238E27FC236}">
                <a16:creationId xmlns:a16="http://schemas.microsoft.com/office/drawing/2014/main" id="{B3C5EF2D-A510-A82A-CE8C-CC1DEC25662A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3" name="Rectangle: Rounded Corners 5">
            <a:extLst>
              <a:ext uri="{FF2B5EF4-FFF2-40B4-BE49-F238E27FC236}">
                <a16:creationId xmlns:a16="http://schemas.microsoft.com/office/drawing/2014/main" id="{4E7071F6-8B5E-7B86-E19F-6952939CB60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4" name="Rectangle: Rounded Corners 6">
            <a:extLst>
              <a:ext uri="{FF2B5EF4-FFF2-40B4-BE49-F238E27FC236}">
                <a16:creationId xmlns:a16="http://schemas.microsoft.com/office/drawing/2014/main" id="{46AE112D-FE71-2493-66BA-318F8B1909F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5" name="Rectangle: Rounded Corners 7">
            <a:extLst>
              <a:ext uri="{FF2B5EF4-FFF2-40B4-BE49-F238E27FC236}">
                <a16:creationId xmlns:a16="http://schemas.microsoft.com/office/drawing/2014/main" id="{8853D3FF-C07A-E970-AEA7-C1DD4D0B08AE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6" name="Rectangle: Rounded Corners 8">
            <a:extLst>
              <a:ext uri="{FF2B5EF4-FFF2-40B4-BE49-F238E27FC236}">
                <a16:creationId xmlns:a16="http://schemas.microsoft.com/office/drawing/2014/main" id="{73461A52-342B-F228-EB0A-6DF0069DEEE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7" name="Rectangle: Rounded Corners 9">
            <a:extLst>
              <a:ext uri="{FF2B5EF4-FFF2-40B4-BE49-F238E27FC236}">
                <a16:creationId xmlns:a16="http://schemas.microsoft.com/office/drawing/2014/main" id="{0241A4F3-0D2E-3F44-3F0F-0FD695EC565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8" name="Rectangle: Rounded Corners 10">
            <a:extLst>
              <a:ext uri="{FF2B5EF4-FFF2-40B4-BE49-F238E27FC236}">
                <a16:creationId xmlns:a16="http://schemas.microsoft.com/office/drawing/2014/main" id="{35B9EDFD-7B78-75A9-FE8F-9A721C99F45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9" name="Rectangle: Rounded Corners 5">
            <a:extLst>
              <a:ext uri="{FF2B5EF4-FFF2-40B4-BE49-F238E27FC236}">
                <a16:creationId xmlns:a16="http://schemas.microsoft.com/office/drawing/2014/main" id="{C096BFC5-C3E8-8AA4-F8C8-62A121C30A3E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19050</xdr:colOff>
      <xdr:row>7</xdr:row>
      <xdr:rowOff>43542</xdr:rowOff>
    </xdr:from>
    <xdr:to>
      <xdr:col>26</xdr:col>
      <xdr:colOff>162286</xdr:colOff>
      <xdr:row>27</xdr:row>
      <xdr:rowOff>152065</xdr:rowOff>
    </xdr:to>
    <xdr:grpSp>
      <xdr:nvGrpSpPr>
        <xdr:cNvPr id="410" name="그룹 24">
          <a:extLst>
            <a:ext uri="{FF2B5EF4-FFF2-40B4-BE49-F238E27FC236}">
              <a16:creationId xmlns:a16="http://schemas.microsoft.com/office/drawing/2014/main" id="{4DD8102B-1981-4983-B88F-2D8E7BE5D828}"/>
            </a:ext>
          </a:extLst>
        </xdr:cNvPr>
        <xdr:cNvGrpSpPr>
          <a:grpSpLocks noChangeAspect="1"/>
        </xdr:cNvGrpSpPr>
      </xdr:nvGrpSpPr>
      <xdr:grpSpPr>
        <a:xfrm>
          <a:off x="18374285" y="1601160"/>
          <a:ext cx="143236" cy="3918523"/>
          <a:chOff x="1181551" y="3542953"/>
          <a:chExt cx="141657" cy="4553651"/>
        </a:xfrm>
      </xdr:grpSpPr>
      <xdr:sp macro="" textlink="">
        <xdr:nvSpPr>
          <xdr:cNvPr id="411" name="Rectangle: Rounded Corners 1">
            <a:extLst>
              <a:ext uri="{FF2B5EF4-FFF2-40B4-BE49-F238E27FC236}">
                <a16:creationId xmlns:a16="http://schemas.microsoft.com/office/drawing/2014/main" id="{D75114D9-CA15-4A0F-C0DA-7C099888F18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2" name="Rectangle: Rounded Corners 2">
            <a:extLst>
              <a:ext uri="{FF2B5EF4-FFF2-40B4-BE49-F238E27FC236}">
                <a16:creationId xmlns:a16="http://schemas.microsoft.com/office/drawing/2014/main" id="{5F95EA85-BD17-502D-1D9D-5D1A68DB0F6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3" name="Rectangle: Rounded Corners 3">
            <a:extLst>
              <a:ext uri="{FF2B5EF4-FFF2-40B4-BE49-F238E27FC236}">
                <a16:creationId xmlns:a16="http://schemas.microsoft.com/office/drawing/2014/main" id="{E9608308-B72B-9890-06C6-CEE661FB407E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4" name="Rectangle: Rounded Corners 4">
            <a:extLst>
              <a:ext uri="{FF2B5EF4-FFF2-40B4-BE49-F238E27FC236}">
                <a16:creationId xmlns:a16="http://schemas.microsoft.com/office/drawing/2014/main" id="{AD2400D8-9CD4-7D0F-76B6-4FE9B34A60BD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5" name="Rectangle: Rounded Corners 5">
            <a:extLst>
              <a:ext uri="{FF2B5EF4-FFF2-40B4-BE49-F238E27FC236}">
                <a16:creationId xmlns:a16="http://schemas.microsoft.com/office/drawing/2014/main" id="{5DAEB108-A8B1-8C26-FE3B-414B7E071AF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6" name="Rectangle: Rounded Corners 6">
            <a:extLst>
              <a:ext uri="{FF2B5EF4-FFF2-40B4-BE49-F238E27FC236}">
                <a16:creationId xmlns:a16="http://schemas.microsoft.com/office/drawing/2014/main" id="{53935511-1F78-05AC-029D-420A479482F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7" name="Rectangle: Rounded Corners 7">
            <a:extLst>
              <a:ext uri="{FF2B5EF4-FFF2-40B4-BE49-F238E27FC236}">
                <a16:creationId xmlns:a16="http://schemas.microsoft.com/office/drawing/2014/main" id="{67F17E51-CA31-06C4-DEA2-7A7A0BC0F93C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8" name="Rectangle: Rounded Corners 8">
            <a:extLst>
              <a:ext uri="{FF2B5EF4-FFF2-40B4-BE49-F238E27FC236}">
                <a16:creationId xmlns:a16="http://schemas.microsoft.com/office/drawing/2014/main" id="{FA1BB862-CC5C-5A8E-5064-A3EC053C291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9" name="Rectangle: Rounded Corners 9">
            <a:extLst>
              <a:ext uri="{FF2B5EF4-FFF2-40B4-BE49-F238E27FC236}">
                <a16:creationId xmlns:a16="http://schemas.microsoft.com/office/drawing/2014/main" id="{2929809C-04BA-687A-80CF-94FC12EFD58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0" name="Rectangle: Rounded Corners 10">
            <a:extLst>
              <a:ext uri="{FF2B5EF4-FFF2-40B4-BE49-F238E27FC236}">
                <a16:creationId xmlns:a16="http://schemas.microsoft.com/office/drawing/2014/main" id="{67021D5F-DC21-D4EE-81A9-F0837D4E2020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1" name="Rectangle: Rounded Corners 5">
            <a:extLst>
              <a:ext uri="{FF2B5EF4-FFF2-40B4-BE49-F238E27FC236}">
                <a16:creationId xmlns:a16="http://schemas.microsoft.com/office/drawing/2014/main" id="{3F16B57A-5530-76D1-3815-5D670231CDD9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523875</xdr:colOff>
      <xdr:row>7</xdr:row>
      <xdr:rowOff>43542</xdr:rowOff>
    </xdr:from>
    <xdr:to>
      <xdr:col>28</xdr:col>
      <xdr:colOff>667111</xdr:colOff>
      <xdr:row>27</xdr:row>
      <xdr:rowOff>152065</xdr:rowOff>
    </xdr:to>
    <xdr:grpSp>
      <xdr:nvGrpSpPr>
        <xdr:cNvPr id="422" name="그룹 24">
          <a:extLst>
            <a:ext uri="{FF2B5EF4-FFF2-40B4-BE49-F238E27FC236}">
              <a16:creationId xmlns:a16="http://schemas.microsoft.com/office/drawing/2014/main" id="{473ABF8A-DF8B-467E-897B-F5CDF3F1D9B3}"/>
            </a:ext>
          </a:extLst>
        </xdr:cNvPr>
        <xdr:cNvGrpSpPr>
          <a:grpSpLocks noChangeAspect="1"/>
        </xdr:cNvGrpSpPr>
      </xdr:nvGrpSpPr>
      <xdr:grpSpPr>
        <a:xfrm>
          <a:off x="20201404" y="1601160"/>
          <a:ext cx="133711" cy="3918523"/>
          <a:chOff x="1181551" y="3542953"/>
          <a:chExt cx="141657" cy="4553651"/>
        </a:xfrm>
      </xdr:grpSpPr>
      <xdr:sp macro="" textlink="">
        <xdr:nvSpPr>
          <xdr:cNvPr id="423" name="Rectangle: Rounded Corners 1">
            <a:extLst>
              <a:ext uri="{FF2B5EF4-FFF2-40B4-BE49-F238E27FC236}">
                <a16:creationId xmlns:a16="http://schemas.microsoft.com/office/drawing/2014/main" id="{FDE4AB2E-42A0-36B3-F959-5C8DEAD799F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4" name="Rectangle: Rounded Corners 2">
            <a:extLst>
              <a:ext uri="{FF2B5EF4-FFF2-40B4-BE49-F238E27FC236}">
                <a16:creationId xmlns:a16="http://schemas.microsoft.com/office/drawing/2014/main" id="{6891592A-C37D-83E5-75A5-E073C53D05A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5" name="Rectangle: Rounded Corners 3">
            <a:extLst>
              <a:ext uri="{FF2B5EF4-FFF2-40B4-BE49-F238E27FC236}">
                <a16:creationId xmlns:a16="http://schemas.microsoft.com/office/drawing/2014/main" id="{3D561382-DC6F-B26D-E24F-CA2265B50F5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6" name="Rectangle: Rounded Corners 4">
            <a:extLst>
              <a:ext uri="{FF2B5EF4-FFF2-40B4-BE49-F238E27FC236}">
                <a16:creationId xmlns:a16="http://schemas.microsoft.com/office/drawing/2014/main" id="{ED029DC5-E133-C4D0-784F-C682221263A2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7" name="Rectangle: Rounded Corners 5">
            <a:extLst>
              <a:ext uri="{FF2B5EF4-FFF2-40B4-BE49-F238E27FC236}">
                <a16:creationId xmlns:a16="http://schemas.microsoft.com/office/drawing/2014/main" id="{02696F70-3974-9774-C489-66E94C312ED4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8" name="Rectangle: Rounded Corners 6">
            <a:extLst>
              <a:ext uri="{FF2B5EF4-FFF2-40B4-BE49-F238E27FC236}">
                <a16:creationId xmlns:a16="http://schemas.microsoft.com/office/drawing/2014/main" id="{5AF86884-740E-5721-ED27-9A2FDBBCE63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9" name="Rectangle: Rounded Corners 7">
            <a:extLst>
              <a:ext uri="{FF2B5EF4-FFF2-40B4-BE49-F238E27FC236}">
                <a16:creationId xmlns:a16="http://schemas.microsoft.com/office/drawing/2014/main" id="{87F1D6A9-0618-676F-7600-E91609909C4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0" name="Rectangle: Rounded Corners 8">
            <a:extLst>
              <a:ext uri="{FF2B5EF4-FFF2-40B4-BE49-F238E27FC236}">
                <a16:creationId xmlns:a16="http://schemas.microsoft.com/office/drawing/2014/main" id="{D5FC9F5F-89AA-A0B6-CB1D-527A9DE9642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1" name="Rectangle: Rounded Corners 9">
            <a:extLst>
              <a:ext uri="{FF2B5EF4-FFF2-40B4-BE49-F238E27FC236}">
                <a16:creationId xmlns:a16="http://schemas.microsoft.com/office/drawing/2014/main" id="{FDE8A719-85E3-1909-A9CA-1DCB2FBE7A8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2" name="Rectangle: Rounded Corners 10">
            <a:extLst>
              <a:ext uri="{FF2B5EF4-FFF2-40B4-BE49-F238E27FC236}">
                <a16:creationId xmlns:a16="http://schemas.microsoft.com/office/drawing/2014/main" id="{81D7DDA5-042A-A82A-4A84-E55844075FA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3" name="Rectangle: Rounded Corners 5">
            <a:extLst>
              <a:ext uri="{FF2B5EF4-FFF2-40B4-BE49-F238E27FC236}">
                <a16:creationId xmlns:a16="http://schemas.microsoft.com/office/drawing/2014/main" id="{BAFB8EEE-1254-1839-3898-D40C7973B625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28575</xdr:colOff>
      <xdr:row>7</xdr:row>
      <xdr:rowOff>43542</xdr:rowOff>
    </xdr:from>
    <xdr:to>
      <xdr:col>33</xdr:col>
      <xdr:colOff>171811</xdr:colOff>
      <xdr:row>27</xdr:row>
      <xdr:rowOff>152065</xdr:rowOff>
    </xdr:to>
    <xdr:grpSp>
      <xdr:nvGrpSpPr>
        <xdr:cNvPr id="434" name="그룹 24">
          <a:extLst>
            <a:ext uri="{FF2B5EF4-FFF2-40B4-BE49-F238E27FC236}">
              <a16:creationId xmlns:a16="http://schemas.microsoft.com/office/drawing/2014/main" id="{207D16B4-FAD5-45FF-BF92-F2A686B97BD9}"/>
            </a:ext>
          </a:extLst>
        </xdr:cNvPr>
        <xdr:cNvGrpSpPr>
          <a:grpSpLocks noChangeAspect="1"/>
        </xdr:cNvGrpSpPr>
      </xdr:nvGrpSpPr>
      <xdr:grpSpPr>
        <a:xfrm>
          <a:off x="23303193" y="1601160"/>
          <a:ext cx="143236" cy="3918523"/>
          <a:chOff x="1181551" y="3542953"/>
          <a:chExt cx="141657" cy="4553651"/>
        </a:xfrm>
      </xdr:grpSpPr>
      <xdr:sp macro="" textlink="">
        <xdr:nvSpPr>
          <xdr:cNvPr id="435" name="Rectangle: Rounded Corners 1">
            <a:extLst>
              <a:ext uri="{FF2B5EF4-FFF2-40B4-BE49-F238E27FC236}">
                <a16:creationId xmlns:a16="http://schemas.microsoft.com/office/drawing/2014/main" id="{C8224912-FD4D-8E51-271F-8F76C5ACCC1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6" name="Rectangle: Rounded Corners 2">
            <a:extLst>
              <a:ext uri="{FF2B5EF4-FFF2-40B4-BE49-F238E27FC236}">
                <a16:creationId xmlns:a16="http://schemas.microsoft.com/office/drawing/2014/main" id="{87A1C6DB-B695-149E-A2E5-E7E08B183F0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7" name="Rectangle: Rounded Corners 3">
            <a:extLst>
              <a:ext uri="{FF2B5EF4-FFF2-40B4-BE49-F238E27FC236}">
                <a16:creationId xmlns:a16="http://schemas.microsoft.com/office/drawing/2014/main" id="{ACC03AF7-05E3-873D-51B3-2785B928D7C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8" name="Rectangle: Rounded Corners 4">
            <a:extLst>
              <a:ext uri="{FF2B5EF4-FFF2-40B4-BE49-F238E27FC236}">
                <a16:creationId xmlns:a16="http://schemas.microsoft.com/office/drawing/2014/main" id="{E88DE4F6-09BE-6A36-3A5B-B20649C5C849}"/>
              </a:ext>
            </a:extLst>
          </xdr:cNvPr>
          <xdr:cNvSpPr/>
        </xdr:nvSpPr>
        <xdr:spPr>
          <a:xfrm>
            <a:off x="1181554" y="791880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9" name="Rectangle: Rounded Corners 5">
            <a:extLst>
              <a:ext uri="{FF2B5EF4-FFF2-40B4-BE49-F238E27FC236}">
                <a16:creationId xmlns:a16="http://schemas.microsoft.com/office/drawing/2014/main" id="{AA81620F-2E67-B220-00FB-065DD880A98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0" name="Rectangle: Rounded Corners 6">
            <a:extLst>
              <a:ext uri="{FF2B5EF4-FFF2-40B4-BE49-F238E27FC236}">
                <a16:creationId xmlns:a16="http://schemas.microsoft.com/office/drawing/2014/main" id="{53AE6C1C-CB14-E958-2792-FFDAB373A2D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1" name="Rectangle: Rounded Corners 7">
            <a:extLst>
              <a:ext uri="{FF2B5EF4-FFF2-40B4-BE49-F238E27FC236}">
                <a16:creationId xmlns:a16="http://schemas.microsoft.com/office/drawing/2014/main" id="{45D28E5B-9DA3-C487-75D9-98FC92E3FD4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2" name="Rectangle: Rounded Corners 8">
            <a:extLst>
              <a:ext uri="{FF2B5EF4-FFF2-40B4-BE49-F238E27FC236}">
                <a16:creationId xmlns:a16="http://schemas.microsoft.com/office/drawing/2014/main" id="{403FC1F7-8016-0D2A-C554-4CEB994D146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3" name="Rectangle: Rounded Corners 9">
            <a:extLst>
              <a:ext uri="{FF2B5EF4-FFF2-40B4-BE49-F238E27FC236}">
                <a16:creationId xmlns:a16="http://schemas.microsoft.com/office/drawing/2014/main" id="{A100BF82-0EB2-64D5-BC82-EB4EF9AA605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4" name="Rectangle: Rounded Corners 10">
            <a:extLst>
              <a:ext uri="{FF2B5EF4-FFF2-40B4-BE49-F238E27FC236}">
                <a16:creationId xmlns:a16="http://schemas.microsoft.com/office/drawing/2014/main" id="{7D5663B9-A5C1-F030-3445-730901CF36A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5" name="Rectangle: Rounded Corners 5">
            <a:extLst>
              <a:ext uri="{FF2B5EF4-FFF2-40B4-BE49-F238E27FC236}">
                <a16:creationId xmlns:a16="http://schemas.microsoft.com/office/drawing/2014/main" id="{4D8CC18E-A376-3DC7-09CD-81FBB0190944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37194</xdr:colOff>
      <xdr:row>6</xdr:row>
      <xdr:rowOff>68035</xdr:rowOff>
    </xdr:from>
    <xdr:to>
      <xdr:col>1</xdr:col>
      <xdr:colOff>228441</xdr:colOff>
      <xdr:row>11</xdr:row>
      <xdr:rowOff>156830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855A529-2387-43EB-B05B-642BDB93885A}"/>
            </a:ext>
          </a:extLst>
        </xdr:cNvPr>
        <xdr:cNvSpPr txBox="1"/>
      </xdr:nvSpPr>
      <xdr:spPr>
        <a:xfrm>
          <a:off x="691244" y="138248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26308</xdr:colOff>
      <xdr:row>14</xdr:row>
      <xdr:rowOff>57150</xdr:rowOff>
    </xdr:from>
    <xdr:to>
      <xdr:col>1</xdr:col>
      <xdr:colOff>217555</xdr:colOff>
      <xdr:row>19</xdr:row>
      <xdr:rowOff>145945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42BE302-1479-4A93-B4C3-158C19D99516}"/>
            </a:ext>
          </a:extLst>
        </xdr:cNvPr>
        <xdr:cNvSpPr txBox="1"/>
      </xdr:nvSpPr>
      <xdr:spPr>
        <a:xfrm>
          <a:off x="680358" y="2844800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42637</xdr:colOff>
      <xdr:row>22</xdr:row>
      <xdr:rowOff>82550</xdr:rowOff>
    </xdr:from>
    <xdr:to>
      <xdr:col>1</xdr:col>
      <xdr:colOff>263071</xdr:colOff>
      <xdr:row>28</xdr:row>
      <xdr:rowOff>127000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C0D241D-531E-490E-B582-A1D2D809B95B}"/>
            </a:ext>
          </a:extLst>
        </xdr:cNvPr>
        <xdr:cNvSpPr txBox="1"/>
      </xdr:nvSpPr>
      <xdr:spPr>
        <a:xfrm>
          <a:off x="696687" y="4343400"/>
          <a:ext cx="220434" cy="114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145794</xdr:colOff>
      <xdr:row>16</xdr:row>
      <xdr:rowOff>179299</xdr:rowOff>
    </xdr:to>
    <xdr:sp macro="" textlink="">
      <xdr:nvSpPr>
        <xdr:cNvPr id="9" name="Rectangle: Rounded Corners 5">
          <a:extLst>
            <a:ext uri="{FF2B5EF4-FFF2-40B4-BE49-F238E27FC236}">
              <a16:creationId xmlns:a16="http://schemas.microsoft.com/office/drawing/2014/main" id="{0A76E0CC-D1C0-4CCE-860D-6483838BF324}"/>
            </a:ext>
          </a:extLst>
        </xdr:cNvPr>
        <xdr:cNvSpPr/>
      </xdr:nvSpPr>
      <xdr:spPr>
        <a:xfrm>
          <a:off x="1460500" y="3155950"/>
          <a:ext cx="145794" cy="179299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37194</xdr:colOff>
      <xdr:row>6</xdr:row>
      <xdr:rowOff>68035</xdr:rowOff>
    </xdr:from>
    <xdr:to>
      <xdr:col>1</xdr:col>
      <xdr:colOff>228441</xdr:colOff>
      <xdr:row>11</xdr:row>
      <xdr:rowOff>156830</xdr:rowOff>
    </xdr:to>
    <xdr:sp macro="" textlink="">
      <xdr:nvSpPr>
        <xdr:cNvPr id="450" name="TextBox 449">
          <a:extLst>
            <a:ext uri="{FF2B5EF4-FFF2-40B4-BE49-F238E27FC236}">
              <a16:creationId xmlns:a16="http://schemas.microsoft.com/office/drawing/2014/main" id="{BCDF441B-B099-4770-998C-3CD562E7147F}"/>
            </a:ext>
          </a:extLst>
        </xdr:cNvPr>
        <xdr:cNvSpPr txBox="1"/>
      </xdr:nvSpPr>
      <xdr:spPr>
        <a:xfrm>
          <a:off x="691244" y="138248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26308</xdr:colOff>
      <xdr:row>14</xdr:row>
      <xdr:rowOff>57150</xdr:rowOff>
    </xdr:from>
    <xdr:to>
      <xdr:col>1</xdr:col>
      <xdr:colOff>217555</xdr:colOff>
      <xdr:row>19</xdr:row>
      <xdr:rowOff>145945</xdr:rowOff>
    </xdr:to>
    <xdr:sp macro="" textlink="">
      <xdr:nvSpPr>
        <xdr:cNvPr id="451" name="TextBox 450">
          <a:extLst>
            <a:ext uri="{FF2B5EF4-FFF2-40B4-BE49-F238E27FC236}">
              <a16:creationId xmlns:a16="http://schemas.microsoft.com/office/drawing/2014/main" id="{00D244B3-231C-46A7-861E-490ED2A7F6C4}"/>
            </a:ext>
          </a:extLst>
        </xdr:cNvPr>
        <xdr:cNvSpPr txBox="1"/>
      </xdr:nvSpPr>
      <xdr:spPr>
        <a:xfrm>
          <a:off x="680358" y="2844800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42637</xdr:colOff>
      <xdr:row>22</xdr:row>
      <xdr:rowOff>82550</xdr:rowOff>
    </xdr:from>
    <xdr:to>
      <xdr:col>1</xdr:col>
      <xdr:colOff>263071</xdr:colOff>
      <xdr:row>28</xdr:row>
      <xdr:rowOff>127000</xdr:rowOff>
    </xdr:to>
    <xdr:sp macro="" textlink="">
      <xdr:nvSpPr>
        <xdr:cNvPr id="452" name="TextBox 451">
          <a:extLst>
            <a:ext uri="{FF2B5EF4-FFF2-40B4-BE49-F238E27FC236}">
              <a16:creationId xmlns:a16="http://schemas.microsoft.com/office/drawing/2014/main" id="{98D430D6-ED24-4143-9865-6CB868195298}"/>
            </a:ext>
          </a:extLst>
        </xdr:cNvPr>
        <xdr:cNvSpPr txBox="1"/>
      </xdr:nvSpPr>
      <xdr:spPr>
        <a:xfrm>
          <a:off x="696687" y="4343400"/>
          <a:ext cx="220434" cy="114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145794</xdr:colOff>
      <xdr:row>16</xdr:row>
      <xdr:rowOff>179299</xdr:rowOff>
    </xdr:to>
    <xdr:sp macro="" textlink="">
      <xdr:nvSpPr>
        <xdr:cNvPr id="453" name="Rectangle: Rounded Corners 5">
          <a:extLst>
            <a:ext uri="{FF2B5EF4-FFF2-40B4-BE49-F238E27FC236}">
              <a16:creationId xmlns:a16="http://schemas.microsoft.com/office/drawing/2014/main" id="{03B206E9-0F09-4464-B503-6778F1E9636C}"/>
            </a:ext>
          </a:extLst>
        </xdr:cNvPr>
        <xdr:cNvSpPr/>
      </xdr:nvSpPr>
      <xdr:spPr>
        <a:xfrm>
          <a:off x="1460500" y="3155950"/>
          <a:ext cx="145794" cy="179299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37194</xdr:colOff>
      <xdr:row>6</xdr:row>
      <xdr:rowOff>68035</xdr:rowOff>
    </xdr:from>
    <xdr:to>
      <xdr:col>1</xdr:col>
      <xdr:colOff>228441</xdr:colOff>
      <xdr:row>11</xdr:row>
      <xdr:rowOff>156830</xdr:rowOff>
    </xdr:to>
    <xdr:sp macro="" textlink="">
      <xdr:nvSpPr>
        <xdr:cNvPr id="562" name="TextBox 561">
          <a:extLst>
            <a:ext uri="{FF2B5EF4-FFF2-40B4-BE49-F238E27FC236}">
              <a16:creationId xmlns:a16="http://schemas.microsoft.com/office/drawing/2014/main" id="{B9657AF7-25D7-4E5B-B26E-0FC708F43E6F}"/>
            </a:ext>
          </a:extLst>
        </xdr:cNvPr>
        <xdr:cNvSpPr txBox="1"/>
      </xdr:nvSpPr>
      <xdr:spPr>
        <a:xfrm>
          <a:off x="691244" y="138248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26308</xdr:colOff>
      <xdr:row>14</xdr:row>
      <xdr:rowOff>57150</xdr:rowOff>
    </xdr:from>
    <xdr:to>
      <xdr:col>1</xdr:col>
      <xdr:colOff>217555</xdr:colOff>
      <xdr:row>19</xdr:row>
      <xdr:rowOff>145945</xdr:rowOff>
    </xdr:to>
    <xdr:sp macro="" textlink="">
      <xdr:nvSpPr>
        <xdr:cNvPr id="563" name="TextBox 562">
          <a:extLst>
            <a:ext uri="{FF2B5EF4-FFF2-40B4-BE49-F238E27FC236}">
              <a16:creationId xmlns:a16="http://schemas.microsoft.com/office/drawing/2014/main" id="{8137C159-D38A-416B-99D8-75755DEDDD81}"/>
            </a:ext>
          </a:extLst>
        </xdr:cNvPr>
        <xdr:cNvSpPr txBox="1"/>
      </xdr:nvSpPr>
      <xdr:spPr>
        <a:xfrm>
          <a:off x="680358" y="2844800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42637</xdr:colOff>
      <xdr:row>22</xdr:row>
      <xdr:rowOff>82550</xdr:rowOff>
    </xdr:from>
    <xdr:to>
      <xdr:col>1</xdr:col>
      <xdr:colOff>263071</xdr:colOff>
      <xdr:row>28</xdr:row>
      <xdr:rowOff>127000</xdr:rowOff>
    </xdr:to>
    <xdr:sp macro="" textlink="">
      <xdr:nvSpPr>
        <xdr:cNvPr id="564" name="TextBox 563">
          <a:extLst>
            <a:ext uri="{FF2B5EF4-FFF2-40B4-BE49-F238E27FC236}">
              <a16:creationId xmlns:a16="http://schemas.microsoft.com/office/drawing/2014/main" id="{F2491535-A64C-4228-8381-433AA3269A98}"/>
            </a:ext>
          </a:extLst>
        </xdr:cNvPr>
        <xdr:cNvSpPr txBox="1"/>
      </xdr:nvSpPr>
      <xdr:spPr>
        <a:xfrm>
          <a:off x="696687" y="4343400"/>
          <a:ext cx="220434" cy="114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145794</xdr:colOff>
      <xdr:row>16</xdr:row>
      <xdr:rowOff>179299</xdr:rowOff>
    </xdr:to>
    <xdr:sp macro="" textlink="">
      <xdr:nvSpPr>
        <xdr:cNvPr id="565" name="Rectangle: Rounded Corners 5">
          <a:extLst>
            <a:ext uri="{FF2B5EF4-FFF2-40B4-BE49-F238E27FC236}">
              <a16:creationId xmlns:a16="http://schemas.microsoft.com/office/drawing/2014/main" id="{2515C6D8-A320-45EE-A752-35097E7B34B3}"/>
            </a:ext>
          </a:extLst>
        </xdr:cNvPr>
        <xdr:cNvSpPr/>
      </xdr:nvSpPr>
      <xdr:spPr>
        <a:xfrm>
          <a:off x="1460500" y="3155950"/>
          <a:ext cx="145794" cy="179299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491648</xdr:colOff>
      <xdr:row>1</xdr:row>
      <xdr:rowOff>141438</xdr:rowOff>
    </xdr:from>
    <xdr:to>
      <xdr:col>5</xdr:col>
      <xdr:colOff>2141896</xdr:colOff>
      <xdr:row>7</xdr:row>
      <xdr:rowOff>123162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FBE83EF-3C67-40EA-A967-66B14AFF46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354985" y="-568999"/>
          <a:ext cx="1239024" cy="30789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597647</xdr:colOff>
      <xdr:row>12</xdr:row>
      <xdr:rowOff>29882</xdr:rowOff>
    </xdr:from>
    <xdr:to>
      <xdr:col>3</xdr:col>
      <xdr:colOff>74280</xdr:colOff>
      <xdr:row>12</xdr:row>
      <xdr:rowOff>207682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E796D080-864B-4345-A057-B15075BEEB79}"/>
            </a:ext>
          </a:extLst>
        </xdr:cNvPr>
        <xdr:cNvSpPr/>
      </xdr:nvSpPr>
      <xdr:spPr>
        <a:xfrm>
          <a:off x="1927412" y="2420470"/>
          <a:ext cx="141515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608106</xdr:colOff>
      <xdr:row>19</xdr:row>
      <xdr:rowOff>17929</xdr:rowOff>
    </xdr:from>
    <xdr:to>
      <xdr:col>3</xdr:col>
      <xdr:colOff>84739</xdr:colOff>
      <xdr:row>19</xdr:row>
      <xdr:rowOff>195729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12129552-8915-4B63-85F8-C3CFADCFCE15}"/>
            </a:ext>
          </a:extLst>
        </xdr:cNvPr>
        <xdr:cNvSpPr/>
      </xdr:nvSpPr>
      <xdr:spPr>
        <a:xfrm>
          <a:off x="1937871" y="3925047"/>
          <a:ext cx="141515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67236</xdr:colOff>
      <xdr:row>4</xdr:row>
      <xdr:rowOff>67234</xdr:rowOff>
    </xdr:from>
    <xdr:to>
      <xdr:col>1</xdr:col>
      <xdr:colOff>239060</xdr:colOff>
      <xdr:row>10</xdr:row>
      <xdr:rowOff>149411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27D8E9D6-F9E7-4063-B889-7B3FD9862092}"/>
            </a:ext>
          </a:extLst>
        </xdr:cNvPr>
        <xdr:cNvSpPr txBox="1"/>
      </xdr:nvSpPr>
      <xdr:spPr>
        <a:xfrm>
          <a:off x="732118" y="724646"/>
          <a:ext cx="171824" cy="1382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</xdr:col>
      <xdr:colOff>70223</xdr:colOff>
      <xdr:row>13</xdr:row>
      <xdr:rowOff>70224</xdr:rowOff>
    </xdr:from>
    <xdr:to>
      <xdr:col>1</xdr:col>
      <xdr:colOff>261470</xdr:colOff>
      <xdr:row>18</xdr:row>
      <xdr:rowOff>164354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103BA46B-FC00-4ED9-9468-EBB66E0223D1}"/>
            </a:ext>
          </a:extLst>
        </xdr:cNvPr>
        <xdr:cNvSpPr txBox="1"/>
      </xdr:nvSpPr>
      <xdr:spPr>
        <a:xfrm>
          <a:off x="735105" y="2677459"/>
          <a:ext cx="191247" cy="1177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65740</xdr:colOff>
      <xdr:row>21</xdr:row>
      <xdr:rowOff>88153</xdr:rowOff>
    </xdr:from>
    <xdr:to>
      <xdr:col>1</xdr:col>
      <xdr:colOff>256987</xdr:colOff>
      <xdr:row>26</xdr:row>
      <xdr:rowOff>182284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BCBD8505-14A9-4693-8F26-8FC890328BBA}"/>
            </a:ext>
          </a:extLst>
        </xdr:cNvPr>
        <xdr:cNvSpPr txBox="1"/>
      </xdr:nvSpPr>
      <xdr:spPr>
        <a:xfrm>
          <a:off x="730622" y="4428565"/>
          <a:ext cx="191247" cy="1177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526675</xdr:colOff>
      <xdr:row>14</xdr:row>
      <xdr:rowOff>212909</xdr:rowOff>
    </xdr:from>
    <xdr:to>
      <xdr:col>1</xdr:col>
      <xdr:colOff>659711</xdr:colOff>
      <xdr:row>15</xdr:row>
      <xdr:rowOff>177797</xdr:rowOff>
    </xdr:to>
    <xdr:sp macro="" textlink="">
      <xdr:nvSpPr>
        <xdr:cNvPr id="36" name="Rectangle: Rounded Corners 5">
          <a:extLst>
            <a:ext uri="{FF2B5EF4-FFF2-40B4-BE49-F238E27FC236}">
              <a16:creationId xmlns:a16="http://schemas.microsoft.com/office/drawing/2014/main" id="{E08DDA50-4C0F-4A34-B512-72E95ED78081}"/>
            </a:ext>
          </a:extLst>
        </xdr:cNvPr>
        <xdr:cNvSpPr/>
      </xdr:nvSpPr>
      <xdr:spPr>
        <a:xfrm>
          <a:off x="1199028" y="2991968"/>
          <a:ext cx="133036" cy="177800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</xdr:colOff>
      <xdr:row>5</xdr:row>
      <xdr:rowOff>11205</xdr:rowOff>
    </xdr:from>
    <xdr:to>
      <xdr:col>5</xdr:col>
      <xdr:colOff>141655</xdr:colOff>
      <xdr:row>26</xdr:row>
      <xdr:rowOff>184058</xdr:rowOff>
    </xdr:to>
    <xdr:grpSp>
      <xdr:nvGrpSpPr>
        <xdr:cNvPr id="37" name="그룹 23">
          <a:extLst>
            <a:ext uri="{FF2B5EF4-FFF2-40B4-BE49-F238E27FC236}">
              <a16:creationId xmlns:a16="http://schemas.microsoft.com/office/drawing/2014/main" id="{E6E39542-D846-44E5-901C-C13C6163FD90}"/>
            </a:ext>
          </a:extLst>
        </xdr:cNvPr>
        <xdr:cNvGrpSpPr/>
      </xdr:nvGrpSpPr>
      <xdr:grpSpPr>
        <a:xfrm>
          <a:off x="3583782" y="987518"/>
          <a:ext cx="141654" cy="4375759"/>
          <a:chOff x="1181554" y="3298479"/>
          <a:chExt cx="141654" cy="4762563"/>
        </a:xfrm>
      </xdr:grpSpPr>
      <xdr:sp macro="" textlink="">
        <xdr:nvSpPr>
          <xdr:cNvPr id="38" name="Rectangle: Rounded Corners 1">
            <a:extLst>
              <a:ext uri="{FF2B5EF4-FFF2-40B4-BE49-F238E27FC236}">
                <a16:creationId xmlns:a16="http://schemas.microsoft.com/office/drawing/2014/main" id="{1CAD0009-5E5E-4D26-8887-9DBAC845528E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" name="Rectangle: Rounded Corners 2">
            <a:extLst>
              <a:ext uri="{FF2B5EF4-FFF2-40B4-BE49-F238E27FC236}">
                <a16:creationId xmlns:a16="http://schemas.microsoft.com/office/drawing/2014/main" id="{8861C7CD-55F2-492B-B788-0D2E9C568F80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" name="Rectangle: Rounded Corners 3">
            <a:extLst>
              <a:ext uri="{FF2B5EF4-FFF2-40B4-BE49-F238E27FC236}">
                <a16:creationId xmlns:a16="http://schemas.microsoft.com/office/drawing/2014/main" id="{CDBC5D2F-890F-4573-BF89-A31D3E3CC25A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" name="Rectangle: Rounded Corners 4">
            <a:extLst>
              <a:ext uri="{FF2B5EF4-FFF2-40B4-BE49-F238E27FC236}">
                <a16:creationId xmlns:a16="http://schemas.microsoft.com/office/drawing/2014/main" id="{3728A31A-2041-4637-B6AA-1D3A54806DC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" name="Rectangle: Rounded Corners 5">
            <a:extLst>
              <a:ext uri="{FF2B5EF4-FFF2-40B4-BE49-F238E27FC236}">
                <a16:creationId xmlns:a16="http://schemas.microsoft.com/office/drawing/2014/main" id="{B5F8353B-240A-4ADE-A194-1FAF5BB92576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" name="Rectangle: Rounded Corners 6">
            <a:extLst>
              <a:ext uri="{FF2B5EF4-FFF2-40B4-BE49-F238E27FC236}">
                <a16:creationId xmlns:a16="http://schemas.microsoft.com/office/drawing/2014/main" id="{3456DE90-6276-4629-B058-C702A375B75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" name="Rectangle: Rounded Corners 7">
            <a:extLst>
              <a:ext uri="{FF2B5EF4-FFF2-40B4-BE49-F238E27FC236}">
                <a16:creationId xmlns:a16="http://schemas.microsoft.com/office/drawing/2014/main" id="{CEC4176E-CECF-4BEA-B02B-C7E1CDFBB2E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" name="Rectangle: Rounded Corners 8">
            <a:extLst>
              <a:ext uri="{FF2B5EF4-FFF2-40B4-BE49-F238E27FC236}">
                <a16:creationId xmlns:a16="http://schemas.microsoft.com/office/drawing/2014/main" id="{884E6FCE-DD0C-4A5C-8897-20DD3B5092B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" name="Rectangle: Rounded Corners 9">
            <a:extLst>
              <a:ext uri="{FF2B5EF4-FFF2-40B4-BE49-F238E27FC236}">
                <a16:creationId xmlns:a16="http://schemas.microsoft.com/office/drawing/2014/main" id="{99CBA68C-8628-4BC9-8021-6DDFC7E4063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" name="Rectangle: Rounded Corners 10">
            <a:extLst>
              <a:ext uri="{FF2B5EF4-FFF2-40B4-BE49-F238E27FC236}">
                <a16:creationId xmlns:a16="http://schemas.microsoft.com/office/drawing/2014/main" id="{9AF92644-C4E1-4510-86BE-B5F192ECA71C}"/>
              </a:ext>
            </a:extLst>
          </xdr:cNvPr>
          <xdr:cNvSpPr/>
        </xdr:nvSpPr>
        <xdr:spPr>
          <a:xfrm>
            <a:off x="1181554" y="788324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" name="Rectangle: Rounded Corners 5">
            <a:extLst>
              <a:ext uri="{FF2B5EF4-FFF2-40B4-BE49-F238E27FC236}">
                <a16:creationId xmlns:a16="http://schemas.microsoft.com/office/drawing/2014/main" id="{81D4DD01-4D4E-442F-ACEB-D7701099D007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540867</xdr:colOff>
      <xdr:row>5</xdr:row>
      <xdr:rowOff>0</xdr:rowOff>
    </xdr:from>
    <xdr:to>
      <xdr:col>8</xdr:col>
      <xdr:colOff>3364</xdr:colOff>
      <xdr:row>26</xdr:row>
      <xdr:rowOff>208853</xdr:rowOff>
    </xdr:to>
    <xdr:grpSp>
      <xdr:nvGrpSpPr>
        <xdr:cNvPr id="49" name="그룹 36">
          <a:extLst>
            <a:ext uri="{FF2B5EF4-FFF2-40B4-BE49-F238E27FC236}">
              <a16:creationId xmlns:a16="http://schemas.microsoft.com/office/drawing/2014/main" id="{8211BE40-41EA-45D9-A4FC-5C3D535155F8}"/>
            </a:ext>
          </a:extLst>
        </xdr:cNvPr>
        <xdr:cNvGrpSpPr/>
      </xdr:nvGrpSpPr>
      <xdr:grpSpPr>
        <a:xfrm>
          <a:off x="5434336" y="976313"/>
          <a:ext cx="117341" cy="4392709"/>
          <a:chOff x="1181554" y="3298479"/>
          <a:chExt cx="141654" cy="4791612"/>
        </a:xfrm>
      </xdr:grpSpPr>
      <xdr:sp macro="" textlink="">
        <xdr:nvSpPr>
          <xdr:cNvPr id="50" name="Rectangle: Rounded Corners 1">
            <a:extLst>
              <a:ext uri="{FF2B5EF4-FFF2-40B4-BE49-F238E27FC236}">
                <a16:creationId xmlns:a16="http://schemas.microsoft.com/office/drawing/2014/main" id="{39199A22-078E-4DA1-AA93-301EF7CCF61F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" name="Rectangle: Rounded Corners 2">
            <a:extLst>
              <a:ext uri="{FF2B5EF4-FFF2-40B4-BE49-F238E27FC236}">
                <a16:creationId xmlns:a16="http://schemas.microsoft.com/office/drawing/2014/main" id="{C7101130-D7E9-4637-89BA-705A3F8047A6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" name="Rectangle: Rounded Corners 3">
            <a:extLst>
              <a:ext uri="{FF2B5EF4-FFF2-40B4-BE49-F238E27FC236}">
                <a16:creationId xmlns:a16="http://schemas.microsoft.com/office/drawing/2014/main" id="{D1221A28-8EAE-4C60-93E3-6AB67A21DB72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" name="Rectangle: Rounded Corners 4">
            <a:extLst>
              <a:ext uri="{FF2B5EF4-FFF2-40B4-BE49-F238E27FC236}">
                <a16:creationId xmlns:a16="http://schemas.microsoft.com/office/drawing/2014/main" id="{5E5CE3F1-B809-4E7A-BD7E-600E135CB5C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" name="Rectangle: Rounded Corners 5">
            <a:extLst>
              <a:ext uri="{FF2B5EF4-FFF2-40B4-BE49-F238E27FC236}">
                <a16:creationId xmlns:a16="http://schemas.microsoft.com/office/drawing/2014/main" id="{9ABDD779-3DF1-4983-AD4D-AA7F69790251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" name="Rectangle: Rounded Corners 6">
            <a:extLst>
              <a:ext uri="{FF2B5EF4-FFF2-40B4-BE49-F238E27FC236}">
                <a16:creationId xmlns:a16="http://schemas.microsoft.com/office/drawing/2014/main" id="{681DFF42-706C-4EB2-A26B-221D03E210B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" name="Rectangle: Rounded Corners 7">
            <a:extLst>
              <a:ext uri="{FF2B5EF4-FFF2-40B4-BE49-F238E27FC236}">
                <a16:creationId xmlns:a16="http://schemas.microsoft.com/office/drawing/2014/main" id="{A3833961-22E9-4C65-A32D-88CE6EA162D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" name="Rectangle: Rounded Corners 8">
            <a:extLst>
              <a:ext uri="{FF2B5EF4-FFF2-40B4-BE49-F238E27FC236}">
                <a16:creationId xmlns:a16="http://schemas.microsoft.com/office/drawing/2014/main" id="{D75D6751-BA72-4650-85DF-57D186BA91A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" name="Rectangle: Rounded Corners 9">
            <a:extLst>
              <a:ext uri="{FF2B5EF4-FFF2-40B4-BE49-F238E27FC236}">
                <a16:creationId xmlns:a16="http://schemas.microsoft.com/office/drawing/2014/main" id="{ECCAEF27-480E-469D-897E-74A3CCB9CBAC}"/>
              </a:ext>
            </a:extLst>
          </xdr:cNvPr>
          <xdr:cNvSpPr/>
        </xdr:nvSpPr>
        <xdr:spPr>
          <a:xfrm>
            <a:off x="1181554" y="791229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" name="Rectangle: Rounded Corners 10">
            <a:extLst>
              <a:ext uri="{FF2B5EF4-FFF2-40B4-BE49-F238E27FC236}">
                <a16:creationId xmlns:a16="http://schemas.microsoft.com/office/drawing/2014/main" id="{65CD9F79-EF1D-4547-B589-C381B50A249E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" name="Rectangle: Rounded Corners 5">
            <a:extLst>
              <a:ext uri="{FF2B5EF4-FFF2-40B4-BE49-F238E27FC236}">
                <a16:creationId xmlns:a16="http://schemas.microsoft.com/office/drawing/2014/main" id="{3A5DC2EA-9A55-457F-A686-09B556040FFF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</xdr:colOff>
      <xdr:row>5</xdr:row>
      <xdr:rowOff>0</xdr:rowOff>
    </xdr:from>
    <xdr:to>
      <xdr:col>12</xdr:col>
      <xdr:colOff>141655</xdr:colOff>
      <xdr:row>26</xdr:row>
      <xdr:rowOff>172853</xdr:rowOff>
    </xdr:to>
    <xdr:grpSp>
      <xdr:nvGrpSpPr>
        <xdr:cNvPr id="61" name="그룹 48">
          <a:extLst>
            <a:ext uri="{FF2B5EF4-FFF2-40B4-BE49-F238E27FC236}">
              <a16:creationId xmlns:a16="http://schemas.microsoft.com/office/drawing/2014/main" id="{2B48AF20-4E08-44DE-962A-0FF2357BDED4}"/>
            </a:ext>
          </a:extLst>
        </xdr:cNvPr>
        <xdr:cNvGrpSpPr/>
      </xdr:nvGrpSpPr>
      <xdr:grpSpPr>
        <a:xfrm>
          <a:off x="8477251" y="976313"/>
          <a:ext cx="141654" cy="4375759"/>
          <a:chOff x="1181554" y="3298479"/>
          <a:chExt cx="141654" cy="4788720"/>
        </a:xfrm>
      </xdr:grpSpPr>
      <xdr:sp macro="" textlink="">
        <xdr:nvSpPr>
          <xdr:cNvPr id="62" name="Rectangle: Rounded Corners 1">
            <a:extLst>
              <a:ext uri="{FF2B5EF4-FFF2-40B4-BE49-F238E27FC236}">
                <a16:creationId xmlns:a16="http://schemas.microsoft.com/office/drawing/2014/main" id="{CCEABA09-6F9D-446F-8DA9-2F99AA60ABE0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" name="Rectangle: Rounded Corners 2">
            <a:extLst>
              <a:ext uri="{FF2B5EF4-FFF2-40B4-BE49-F238E27FC236}">
                <a16:creationId xmlns:a16="http://schemas.microsoft.com/office/drawing/2014/main" id="{A88BD505-CA1E-4704-ADDD-CB8B31D039F3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" name="Rectangle: Rounded Corners 3">
            <a:extLst>
              <a:ext uri="{FF2B5EF4-FFF2-40B4-BE49-F238E27FC236}">
                <a16:creationId xmlns:a16="http://schemas.microsoft.com/office/drawing/2014/main" id="{62B1BFBB-A682-43EF-A9B0-1F245400FA28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" name="Rectangle: Rounded Corners 4">
            <a:extLst>
              <a:ext uri="{FF2B5EF4-FFF2-40B4-BE49-F238E27FC236}">
                <a16:creationId xmlns:a16="http://schemas.microsoft.com/office/drawing/2014/main" id="{4E1B2C45-FDEF-4DF3-9632-B41ABD50E3C4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" name="Rectangle: Rounded Corners 5">
            <a:extLst>
              <a:ext uri="{FF2B5EF4-FFF2-40B4-BE49-F238E27FC236}">
                <a16:creationId xmlns:a16="http://schemas.microsoft.com/office/drawing/2014/main" id="{81ABFBAD-D9F6-4B4C-9436-F85E0B75848F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" name="Rectangle: Rounded Corners 6">
            <a:extLst>
              <a:ext uri="{FF2B5EF4-FFF2-40B4-BE49-F238E27FC236}">
                <a16:creationId xmlns:a16="http://schemas.microsoft.com/office/drawing/2014/main" id="{1F613151-1BF9-4C7B-ADFC-D7EC7018456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" name="Rectangle: Rounded Corners 7">
            <a:extLst>
              <a:ext uri="{FF2B5EF4-FFF2-40B4-BE49-F238E27FC236}">
                <a16:creationId xmlns:a16="http://schemas.microsoft.com/office/drawing/2014/main" id="{0E1B92EF-E4C5-4BC6-988A-AD08EDE0C16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9" name="Rectangle: Rounded Corners 8">
            <a:extLst>
              <a:ext uri="{FF2B5EF4-FFF2-40B4-BE49-F238E27FC236}">
                <a16:creationId xmlns:a16="http://schemas.microsoft.com/office/drawing/2014/main" id="{AB57FCA2-0BEF-404C-92B6-027C9265E46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" name="Rectangle: Rounded Corners 9">
            <a:extLst>
              <a:ext uri="{FF2B5EF4-FFF2-40B4-BE49-F238E27FC236}">
                <a16:creationId xmlns:a16="http://schemas.microsoft.com/office/drawing/2014/main" id="{29FCB9EB-29EB-4C71-9F21-80B74A8025B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" name="Rectangle: Rounded Corners 10">
            <a:extLst>
              <a:ext uri="{FF2B5EF4-FFF2-40B4-BE49-F238E27FC236}">
                <a16:creationId xmlns:a16="http://schemas.microsoft.com/office/drawing/2014/main" id="{68B0CAC8-A375-4051-9F2D-3D2D59BF60AB}"/>
              </a:ext>
            </a:extLst>
          </xdr:cNvPr>
          <xdr:cNvSpPr/>
        </xdr:nvSpPr>
        <xdr:spPr>
          <a:xfrm>
            <a:off x="1181554" y="79093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" name="Rectangle: Rounded Corners 5">
            <a:extLst>
              <a:ext uri="{FF2B5EF4-FFF2-40B4-BE49-F238E27FC236}">
                <a16:creationId xmlns:a16="http://schemas.microsoft.com/office/drawing/2014/main" id="{4D2C812A-6062-4D61-8A28-6B8A44783B7E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540865</xdr:colOff>
      <xdr:row>5</xdr:row>
      <xdr:rowOff>0</xdr:rowOff>
    </xdr:from>
    <xdr:to>
      <xdr:col>15</xdr:col>
      <xdr:colOff>3362</xdr:colOff>
      <xdr:row>26</xdr:row>
      <xdr:rowOff>172853</xdr:rowOff>
    </xdr:to>
    <xdr:grpSp>
      <xdr:nvGrpSpPr>
        <xdr:cNvPr id="73" name="그룹 60">
          <a:extLst>
            <a:ext uri="{FF2B5EF4-FFF2-40B4-BE49-F238E27FC236}">
              <a16:creationId xmlns:a16="http://schemas.microsoft.com/office/drawing/2014/main" id="{66E962BA-4DDD-41D1-914C-BFBD3F994838}"/>
            </a:ext>
          </a:extLst>
        </xdr:cNvPr>
        <xdr:cNvGrpSpPr/>
      </xdr:nvGrpSpPr>
      <xdr:grpSpPr>
        <a:xfrm>
          <a:off x="10327803" y="976313"/>
          <a:ext cx="117340" cy="4375759"/>
          <a:chOff x="1181554" y="3298479"/>
          <a:chExt cx="141654" cy="4782893"/>
        </a:xfrm>
      </xdr:grpSpPr>
      <xdr:sp macro="" textlink="">
        <xdr:nvSpPr>
          <xdr:cNvPr id="74" name="Rectangle: Rounded Corners 1">
            <a:extLst>
              <a:ext uri="{FF2B5EF4-FFF2-40B4-BE49-F238E27FC236}">
                <a16:creationId xmlns:a16="http://schemas.microsoft.com/office/drawing/2014/main" id="{4FDA497B-37E5-4D4C-BDB6-2C7AAA389C58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5" name="Rectangle: Rounded Corners 2">
            <a:extLst>
              <a:ext uri="{FF2B5EF4-FFF2-40B4-BE49-F238E27FC236}">
                <a16:creationId xmlns:a16="http://schemas.microsoft.com/office/drawing/2014/main" id="{A4675C5F-1ECD-4AFA-BD13-5D5DE70D223A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6" name="Rectangle: Rounded Corners 3">
            <a:extLst>
              <a:ext uri="{FF2B5EF4-FFF2-40B4-BE49-F238E27FC236}">
                <a16:creationId xmlns:a16="http://schemas.microsoft.com/office/drawing/2014/main" id="{E8EED3B9-5994-4EF6-9A47-FAAC169BBE81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7" name="Rectangle: Rounded Corners 4">
            <a:extLst>
              <a:ext uri="{FF2B5EF4-FFF2-40B4-BE49-F238E27FC236}">
                <a16:creationId xmlns:a16="http://schemas.microsoft.com/office/drawing/2014/main" id="{FBB46A86-FFF7-4A4B-A53E-E15EFEA56845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8" name="Rectangle: Rounded Corners 5">
            <a:extLst>
              <a:ext uri="{FF2B5EF4-FFF2-40B4-BE49-F238E27FC236}">
                <a16:creationId xmlns:a16="http://schemas.microsoft.com/office/drawing/2014/main" id="{19257E6D-5DF1-4E08-AE61-5707F4CB6B57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9" name="Rectangle: Rounded Corners 6">
            <a:extLst>
              <a:ext uri="{FF2B5EF4-FFF2-40B4-BE49-F238E27FC236}">
                <a16:creationId xmlns:a16="http://schemas.microsoft.com/office/drawing/2014/main" id="{1FF1F5EE-C053-4908-8CAB-2D510186244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0" name="Rectangle: Rounded Corners 7">
            <a:extLst>
              <a:ext uri="{FF2B5EF4-FFF2-40B4-BE49-F238E27FC236}">
                <a16:creationId xmlns:a16="http://schemas.microsoft.com/office/drawing/2014/main" id="{3734B2D1-ED01-47BE-AF2B-B731C0DA22A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1" name="Rectangle: Rounded Corners 8">
            <a:extLst>
              <a:ext uri="{FF2B5EF4-FFF2-40B4-BE49-F238E27FC236}">
                <a16:creationId xmlns:a16="http://schemas.microsoft.com/office/drawing/2014/main" id="{23C951ED-D516-4058-AAB2-B332282DAEF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2" name="Rectangle: Rounded Corners 9">
            <a:extLst>
              <a:ext uri="{FF2B5EF4-FFF2-40B4-BE49-F238E27FC236}">
                <a16:creationId xmlns:a16="http://schemas.microsoft.com/office/drawing/2014/main" id="{63AE7388-8A37-4177-971E-F1BCE98C039B}"/>
              </a:ext>
            </a:extLst>
          </xdr:cNvPr>
          <xdr:cNvSpPr/>
        </xdr:nvSpPr>
        <xdr:spPr>
          <a:xfrm>
            <a:off x="1181554" y="790357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3" name="Rectangle: Rounded Corners 10">
            <a:extLst>
              <a:ext uri="{FF2B5EF4-FFF2-40B4-BE49-F238E27FC236}">
                <a16:creationId xmlns:a16="http://schemas.microsoft.com/office/drawing/2014/main" id="{9FC1834F-0F35-4570-A011-7781AD60647E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4" name="Rectangle: Rounded Corners 5">
            <a:extLst>
              <a:ext uri="{FF2B5EF4-FFF2-40B4-BE49-F238E27FC236}">
                <a16:creationId xmlns:a16="http://schemas.microsoft.com/office/drawing/2014/main" id="{F49EC04F-D06A-410C-AAE9-9EBDACA4D9BD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11206</xdr:colOff>
      <xdr:row>5</xdr:row>
      <xdr:rowOff>0</xdr:rowOff>
    </xdr:from>
    <xdr:to>
      <xdr:col>19</xdr:col>
      <xdr:colOff>152860</xdr:colOff>
      <xdr:row>26</xdr:row>
      <xdr:rowOff>172853</xdr:rowOff>
    </xdr:to>
    <xdr:grpSp>
      <xdr:nvGrpSpPr>
        <xdr:cNvPr id="85" name="그룹 72">
          <a:extLst>
            <a:ext uri="{FF2B5EF4-FFF2-40B4-BE49-F238E27FC236}">
              <a16:creationId xmlns:a16="http://schemas.microsoft.com/office/drawing/2014/main" id="{BA0A0ACF-B330-4EDC-B075-39CFAD71DFE3}"/>
            </a:ext>
          </a:extLst>
        </xdr:cNvPr>
        <xdr:cNvGrpSpPr/>
      </xdr:nvGrpSpPr>
      <xdr:grpSpPr>
        <a:xfrm>
          <a:off x="13381925" y="976313"/>
          <a:ext cx="141654" cy="4375759"/>
          <a:chOff x="1181554" y="3298479"/>
          <a:chExt cx="141654" cy="4780000"/>
        </a:xfrm>
      </xdr:grpSpPr>
      <xdr:sp macro="" textlink="">
        <xdr:nvSpPr>
          <xdr:cNvPr id="86" name="Rectangle: Rounded Corners 1">
            <a:extLst>
              <a:ext uri="{FF2B5EF4-FFF2-40B4-BE49-F238E27FC236}">
                <a16:creationId xmlns:a16="http://schemas.microsoft.com/office/drawing/2014/main" id="{EA4A68EA-16C3-4FAD-BF03-5DDFD9E7B6EF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7" name="Rectangle: Rounded Corners 2">
            <a:extLst>
              <a:ext uri="{FF2B5EF4-FFF2-40B4-BE49-F238E27FC236}">
                <a16:creationId xmlns:a16="http://schemas.microsoft.com/office/drawing/2014/main" id="{579E51E3-3CDC-47D3-BAEF-540ECB217B7A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8" name="Rectangle: Rounded Corners 3">
            <a:extLst>
              <a:ext uri="{FF2B5EF4-FFF2-40B4-BE49-F238E27FC236}">
                <a16:creationId xmlns:a16="http://schemas.microsoft.com/office/drawing/2014/main" id="{3444AE62-6238-48C6-A1A3-06A0A3904D43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9" name="Rectangle: Rounded Corners 4">
            <a:extLst>
              <a:ext uri="{FF2B5EF4-FFF2-40B4-BE49-F238E27FC236}">
                <a16:creationId xmlns:a16="http://schemas.microsoft.com/office/drawing/2014/main" id="{1F3C3159-6C2F-4D3B-B037-A53D1AE3CA72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0" name="Rectangle: Rounded Corners 5">
            <a:extLst>
              <a:ext uri="{FF2B5EF4-FFF2-40B4-BE49-F238E27FC236}">
                <a16:creationId xmlns:a16="http://schemas.microsoft.com/office/drawing/2014/main" id="{FCB0A351-6296-415F-985E-CFEEC71A7E80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1" name="Rectangle: Rounded Corners 6">
            <a:extLst>
              <a:ext uri="{FF2B5EF4-FFF2-40B4-BE49-F238E27FC236}">
                <a16:creationId xmlns:a16="http://schemas.microsoft.com/office/drawing/2014/main" id="{C97FD9FC-4A00-4BE9-9D3E-34A085E1199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2" name="Rectangle: Rounded Corners 7">
            <a:extLst>
              <a:ext uri="{FF2B5EF4-FFF2-40B4-BE49-F238E27FC236}">
                <a16:creationId xmlns:a16="http://schemas.microsoft.com/office/drawing/2014/main" id="{D23C1AFE-A25A-4E40-A0B0-3156F38B3B2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3" name="Rectangle: Rounded Corners 8">
            <a:extLst>
              <a:ext uri="{FF2B5EF4-FFF2-40B4-BE49-F238E27FC236}">
                <a16:creationId xmlns:a16="http://schemas.microsoft.com/office/drawing/2014/main" id="{CF7E7058-B96E-4620-9476-8AAF4F5C982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4" name="Rectangle: Rounded Corners 9">
            <a:extLst>
              <a:ext uri="{FF2B5EF4-FFF2-40B4-BE49-F238E27FC236}">
                <a16:creationId xmlns:a16="http://schemas.microsoft.com/office/drawing/2014/main" id="{26A34379-292A-47B1-ADD6-C9804EE6B06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5" name="Rectangle: Rounded Corners 10">
            <a:extLst>
              <a:ext uri="{FF2B5EF4-FFF2-40B4-BE49-F238E27FC236}">
                <a16:creationId xmlns:a16="http://schemas.microsoft.com/office/drawing/2014/main" id="{96CE21B2-9DD1-4371-AC27-F65B595896EE}"/>
              </a:ext>
            </a:extLst>
          </xdr:cNvPr>
          <xdr:cNvSpPr/>
        </xdr:nvSpPr>
        <xdr:spPr>
          <a:xfrm>
            <a:off x="1181554" y="79006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6" name="Rectangle: Rounded Corners 5">
            <a:extLst>
              <a:ext uri="{FF2B5EF4-FFF2-40B4-BE49-F238E27FC236}">
                <a16:creationId xmlns:a16="http://schemas.microsoft.com/office/drawing/2014/main" id="{CD518F71-4D5A-46BB-B610-F00A2DA14545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529659</xdr:colOff>
      <xdr:row>4</xdr:row>
      <xdr:rowOff>212911</xdr:rowOff>
    </xdr:from>
    <xdr:to>
      <xdr:col>21</xdr:col>
      <xdr:colOff>664509</xdr:colOff>
      <xdr:row>26</xdr:row>
      <xdr:rowOff>172852</xdr:rowOff>
    </xdr:to>
    <xdr:grpSp>
      <xdr:nvGrpSpPr>
        <xdr:cNvPr id="97" name="그룹 84">
          <a:extLst>
            <a:ext uri="{FF2B5EF4-FFF2-40B4-BE49-F238E27FC236}">
              <a16:creationId xmlns:a16="http://schemas.microsoft.com/office/drawing/2014/main" id="{3D83B918-C0E6-47FB-BD47-205A365F4607}"/>
            </a:ext>
          </a:extLst>
        </xdr:cNvPr>
        <xdr:cNvGrpSpPr/>
      </xdr:nvGrpSpPr>
      <xdr:grpSpPr>
        <a:xfrm>
          <a:off x="15210065" y="977292"/>
          <a:ext cx="125325" cy="4374779"/>
          <a:chOff x="1181554" y="3298479"/>
          <a:chExt cx="141654" cy="4774174"/>
        </a:xfrm>
      </xdr:grpSpPr>
      <xdr:sp macro="" textlink="">
        <xdr:nvSpPr>
          <xdr:cNvPr id="98" name="Rectangle: Rounded Corners 1">
            <a:extLst>
              <a:ext uri="{FF2B5EF4-FFF2-40B4-BE49-F238E27FC236}">
                <a16:creationId xmlns:a16="http://schemas.microsoft.com/office/drawing/2014/main" id="{09635A41-E895-4AA6-81AE-889EE9B3B800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9" name="Rectangle: Rounded Corners 2">
            <a:extLst>
              <a:ext uri="{FF2B5EF4-FFF2-40B4-BE49-F238E27FC236}">
                <a16:creationId xmlns:a16="http://schemas.microsoft.com/office/drawing/2014/main" id="{CFB5BB5F-A515-4333-A233-8C9A1EB048C6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0" name="Rectangle: Rounded Corners 3">
            <a:extLst>
              <a:ext uri="{FF2B5EF4-FFF2-40B4-BE49-F238E27FC236}">
                <a16:creationId xmlns:a16="http://schemas.microsoft.com/office/drawing/2014/main" id="{782940ED-2F98-438C-BCC2-F7CB2BF2D334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1" name="Rectangle: Rounded Corners 4">
            <a:extLst>
              <a:ext uri="{FF2B5EF4-FFF2-40B4-BE49-F238E27FC236}">
                <a16:creationId xmlns:a16="http://schemas.microsoft.com/office/drawing/2014/main" id="{1B73C010-6DF9-4878-8FBD-533464BAA736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2" name="Rectangle: Rounded Corners 5">
            <a:extLst>
              <a:ext uri="{FF2B5EF4-FFF2-40B4-BE49-F238E27FC236}">
                <a16:creationId xmlns:a16="http://schemas.microsoft.com/office/drawing/2014/main" id="{1986A57F-442F-4BEA-B3D5-9528F758DA7B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3" name="Rectangle: Rounded Corners 6">
            <a:extLst>
              <a:ext uri="{FF2B5EF4-FFF2-40B4-BE49-F238E27FC236}">
                <a16:creationId xmlns:a16="http://schemas.microsoft.com/office/drawing/2014/main" id="{EA623FC9-2E3E-4204-9D08-44BDB363D53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4" name="Rectangle: Rounded Corners 7">
            <a:extLst>
              <a:ext uri="{FF2B5EF4-FFF2-40B4-BE49-F238E27FC236}">
                <a16:creationId xmlns:a16="http://schemas.microsoft.com/office/drawing/2014/main" id="{47A19F55-1F3F-4E45-937B-13CD3C845D1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5" name="Rectangle: Rounded Corners 8">
            <a:extLst>
              <a:ext uri="{FF2B5EF4-FFF2-40B4-BE49-F238E27FC236}">
                <a16:creationId xmlns:a16="http://schemas.microsoft.com/office/drawing/2014/main" id="{0A80D802-45AF-4681-A1FC-EF6A9D6EE66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6" name="Rectangle: Rounded Corners 9">
            <a:extLst>
              <a:ext uri="{FF2B5EF4-FFF2-40B4-BE49-F238E27FC236}">
                <a16:creationId xmlns:a16="http://schemas.microsoft.com/office/drawing/2014/main" id="{58D81305-EA3C-4330-8D13-E28ADDA56A89}"/>
              </a:ext>
            </a:extLst>
          </xdr:cNvPr>
          <xdr:cNvSpPr/>
        </xdr:nvSpPr>
        <xdr:spPr>
          <a:xfrm>
            <a:off x="1181554" y="78948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7" name="Rectangle: Rounded Corners 10">
            <a:extLst>
              <a:ext uri="{FF2B5EF4-FFF2-40B4-BE49-F238E27FC236}">
                <a16:creationId xmlns:a16="http://schemas.microsoft.com/office/drawing/2014/main" id="{1D62D931-D6D7-440A-AC3B-95F718BEA5A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8" name="Rectangle: Rounded Corners 5">
            <a:extLst>
              <a:ext uri="{FF2B5EF4-FFF2-40B4-BE49-F238E27FC236}">
                <a16:creationId xmlns:a16="http://schemas.microsoft.com/office/drawing/2014/main" id="{F49E3674-AEFF-478A-8DC2-020E910B5E9B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11206</xdr:colOff>
      <xdr:row>5</xdr:row>
      <xdr:rowOff>11205</xdr:rowOff>
    </xdr:from>
    <xdr:to>
      <xdr:col>26</xdr:col>
      <xdr:colOff>152860</xdr:colOff>
      <xdr:row>26</xdr:row>
      <xdr:rowOff>181676</xdr:rowOff>
    </xdr:to>
    <xdr:grpSp>
      <xdr:nvGrpSpPr>
        <xdr:cNvPr id="109" name="그룹 96">
          <a:extLst>
            <a:ext uri="{FF2B5EF4-FFF2-40B4-BE49-F238E27FC236}">
              <a16:creationId xmlns:a16="http://schemas.microsoft.com/office/drawing/2014/main" id="{3737955C-F210-4386-8C0E-7C49123F5657}"/>
            </a:ext>
          </a:extLst>
        </xdr:cNvPr>
        <xdr:cNvGrpSpPr/>
      </xdr:nvGrpSpPr>
      <xdr:grpSpPr>
        <a:xfrm>
          <a:off x="18275394" y="987518"/>
          <a:ext cx="141654" cy="4373377"/>
          <a:chOff x="1181554" y="3298479"/>
          <a:chExt cx="141654" cy="4814873"/>
        </a:xfrm>
      </xdr:grpSpPr>
      <xdr:sp macro="" textlink="">
        <xdr:nvSpPr>
          <xdr:cNvPr id="110" name="Rectangle: Rounded Corners 1">
            <a:extLst>
              <a:ext uri="{FF2B5EF4-FFF2-40B4-BE49-F238E27FC236}">
                <a16:creationId xmlns:a16="http://schemas.microsoft.com/office/drawing/2014/main" id="{5C72CD5E-9E0A-4383-958B-0BB804C07C38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1" name="Rectangle: Rounded Corners 2">
            <a:extLst>
              <a:ext uri="{FF2B5EF4-FFF2-40B4-BE49-F238E27FC236}">
                <a16:creationId xmlns:a16="http://schemas.microsoft.com/office/drawing/2014/main" id="{B315F3DB-2144-4AE3-AA9D-2044F2A21BFB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2" name="Rectangle: Rounded Corners 3">
            <a:extLst>
              <a:ext uri="{FF2B5EF4-FFF2-40B4-BE49-F238E27FC236}">
                <a16:creationId xmlns:a16="http://schemas.microsoft.com/office/drawing/2014/main" id="{B2620618-BA7B-4DA8-887B-C7B473F14084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3" name="Rectangle: Rounded Corners 4">
            <a:extLst>
              <a:ext uri="{FF2B5EF4-FFF2-40B4-BE49-F238E27FC236}">
                <a16:creationId xmlns:a16="http://schemas.microsoft.com/office/drawing/2014/main" id="{26D0492B-5E28-47D4-A600-6E3518AB7F4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4" name="Rectangle: Rounded Corners 5">
            <a:extLst>
              <a:ext uri="{FF2B5EF4-FFF2-40B4-BE49-F238E27FC236}">
                <a16:creationId xmlns:a16="http://schemas.microsoft.com/office/drawing/2014/main" id="{C276229B-F75E-4844-A8A9-17A7BE8B1819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5" name="Rectangle: Rounded Corners 6">
            <a:extLst>
              <a:ext uri="{FF2B5EF4-FFF2-40B4-BE49-F238E27FC236}">
                <a16:creationId xmlns:a16="http://schemas.microsoft.com/office/drawing/2014/main" id="{B50694AA-B1E1-48F5-8A80-D63494BBC757}"/>
              </a:ext>
            </a:extLst>
          </xdr:cNvPr>
          <xdr:cNvSpPr/>
        </xdr:nvSpPr>
        <xdr:spPr>
          <a:xfrm>
            <a:off x="1182531" y="5719030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6" name="Rectangle: Rounded Corners 7">
            <a:extLst>
              <a:ext uri="{FF2B5EF4-FFF2-40B4-BE49-F238E27FC236}">
                <a16:creationId xmlns:a16="http://schemas.microsoft.com/office/drawing/2014/main" id="{90E398A3-B2E0-420D-A7DA-14A9373C13A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7" name="Rectangle: Rounded Corners 8">
            <a:extLst>
              <a:ext uri="{FF2B5EF4-FFF2-40B4-BE49-F238E27FC236}">
                <a16:creationId xmlns:a16="http://schemas.microsoft.com/office/drawing/2014/main" id="{836FD051-7DD7-4C3B-8DD8-052657EB4690}"/>
              </a:ext>
            </a:extLst>
          </xdr:cNvPr>
          <xdr:cNvSpPr/>
        </xdr:nvSpPr>
        <xdr:spPr>
          <a:xfrm>
            <a:off x="1181554" y="659731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8" name="Rectangle: Rounded Corners 9">
            <a:extLst>
              <a:ext uri="{FF2B5EF4-FFF2-40B4-BE49-F238E27FC236}">
                <a16:creationId xmlns:a16="http://schemas.microsoft.com/office/drawing/2014/main" id="{E0B4F076-07A8-4D5C-BF66-E748362963C2}"/>
              </a:ext>
            </a:extLst>
          </xdr:cNvPr>
          <xdr:cNvSpPr/>
        </xdr:nvSpPr>
        <xdr:spPr>
          <a:xfrm>
            <a:off x="1181554" y="703166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9" name="Rectangle: Rounded Corners 10">
            <a:extLst>
              <a:ext uri="{FF2B5EF4-FFF2-40B4-BE49-F238E27FC236}">
                <a16:creationId xmlns:a16="http://schemas.microsoft.com/office/drawing/2014/main" id="{CF246032-9999-496E-8A2A-810EE2F5F096}"/>
              </a:ext>
            </a:extLst>
          </xdr:cNvPr>
          <xdr:cNvSpPr/>
        </xdr:nvSpPr>
        <xdr:spPr>
          <a:xfrm>
            <a:off x="1181554" y="793555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0" name="Rectangle: Rounded Corners 5">
            <a:extLst>
              <a:ext uri="{FF2B5EF4-FFF2-40B4-BE49-F238E27FC236}">
                <a16:creationId xmlns:a16="http://schemas.microsoft.com/office/drawing/2014/main" id="{A7CE1C99-9FCD-4000-9731-FCFA70C278E5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525577</xdr:colOff>
      <xdr:row>5</xdr:row>
      <xdr:rowOff>11206</xdr:rowOff>
    </xdr:from>
    <xdr:to>
      <xdr:col>28</xdr:col>
      <xdr:colOff>669577</xdr:colOff>
      <xdr:row>26</xdr:row>
      <xdr:rowOff>184059</xdr:rowOff>
    </xdr:to>
    <xdr:grpSp>
      <xdr:nvGrpSpPr>
        <xdr:cNvPr id="121" name="그룹 108">
          <a:extLst>
            <a:ext uri="{FF2B5EF4-FFF2-40B4-BE49-F238E27FC236}">
              <a16:creationId xmlns:a16="http://schemas.microsoft.com/office/drawing/2014/main" id="{B4682792-0937-4C36-9DE8-891B44B5005D}"/>
            </a:ext>
          </a:extLst>
        </xdr:cNvPr>
        <xdr:cNvGrpSpPr/>
      </xdr:nvGrpSpPr>
      <xdr:grpSpPr>
        <a:xfrm>
          <a:off x="20099452" y="987519"/>
          <a:ext cx="134475" cy="4375759"/>
          <a:chOff x="1181554" y="3298479"/>
          <a:chExt cx="141654" cy="4765455"/>
        </a:xfrm>
      </xdr:grpSpPr>
      <xdr:sp macro="" textlink="">
        <xdr:nvSpPr>
          <xdr:cNvPr id="122" name="Rectangle: Rounded Corners 1">
            <a:extLst>
              <a:ext uri="{FF2B5EF4-FFF2-40B4-BE49-F238E27FC236}">
                <a16:creationId xmlns:a16="http://schemas.microsoft.com/office/drawing/2014/main" id="{2E6FF8A1-D2F3-4B14-B0B8-B3E09D808CC2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3" name="Rectangle: Rounded Corners 2">
            <a:extLst>
              <a:ext uri="{FF2B5EF4-FFF2-40B4-BE49-F238E27FC236}">
                <a16:creationId xmlns:a16="http://schemas.microsoft.com/office/drawing/2014/main" id="{940224F9-F01D-427F-8D1B-259DF8EFFB7D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4" name="Rectangle: Rounded Corners 3">
            <a:extLst>
              <a:ext uri="{FF2B5EF4-FFF2-40B4-BE49-F238E27FC236}">
                <a16:creationId xmlns:a16="http://schemas.microsoft.com/office/drawing/2014/main" id="{ADE80985-9AF0-4D8B-84CC-F4A8668B51AB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5" name="Rectangle: Rounded Corners 4">
            <a:extLst>
              <a:ext uri="{FF2B5EF4-FFF2-40B4-BE49-F238E27FC236}">
                <a16:creationId xmlns:a16="http://schemas.microsoft.com/office/drawing/2014/main" id="{F2555DC4-2C96-4103-BAE6-69A4794609B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6" name="Rectangle: Rounded Corners 5">
            <a:extLst>
              <a:ext uri="{FF2B5EF4-FFF2-40B4-BE49-F238E27FC236}">
                <a16:creationId xmlns:a16="http://schemas.microsoft.com/office/drawing/2014/main" id="{6A807213-B77F-4769-BA4E-42BD1CF5BD86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7" name="Rectangle: Rounded Corners 6">
            <a:extLst>
              <a:ext uri="{FF2B5EF4-FFF2-40B4-BE49-F238E27FC236}">
                <a16:creationId xmlns:a16="http://schemas.microsoft.com/office/drawing/2014/main" id="{C93F1BB0-3C3F-438D-AD25-AE7231FC973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8" name="Rectangle: Rounded Corners 7">
            <a:extLst>
              <a:ext uri="{FF2B5EF4-FFF2-40B4-BE49-F238E27FC236}">
                <a16:creationId xmlns:a16="http://schemas.microsoft.com/office/drawing/2014/main" id="{B5003FEF-A0BF-4E8C-92F2-982713029B8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9" name="Rectangle: Rounded Corners 8">
            <a:extLst>
              <a:ext uri="{FF2B5EF4-FFF2-40B4-BE49-F238E27FC236}">
                <a16:creationId xmlns:a16="http://schemas.microsoft.com/office/drawing/2014/main" id="{F731C46E-BE7E-4E89-99BC-F87AE4EF332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0" name="Rectangle: Rounded Corners 9">
            <a:extLst>
              <a:ext uri="{FF2B5EF4-FFF2-40B4-BE49-F238E27FC236}">
                <a16:creationId xmlns:a16="http://schemas.microsoft.com/office/drawing/2014/main" id="{E02E0E06-ECFA-405D-B5FC-700BF000D44C}"/>
              </a:ext>
            </a:extLst>
          </xdr:cNvPr>
          <xdr:cNvSpPr/>
        </xdr:nvSpPr>
        <xdr:spPr>
          <a:xfrm>
            <a:off x="1181554" y="788613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1" name="Rectangle: Rounded Corners 10">
            <a:extLst>
              <a:ext uri="{FF2B5EF4-FFF2-40B4-BE49-F238E27FC236}">
                <a16:creationId xmlns:a16="http://schemas.microsoft.com/office/drawing/2014/main" id="{E2FDBF40-E154-4552-92C1-C87CAAEB024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2" name="Rectangle: Rounded Corners 5">
            <a:extLst>
              <a:ext uri="{FF2B5EF4-FFF2-40B4-BE49-F238E27FC236}">
                <a16:creationId xmlns:a16="http://schemas.microsoft.com/office/drawing/2014/main" id="{B016DB00-5559-4FB5-AAE0-03FA0531AF6B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11206</xdr:colOff>
      <xdr:row>5</xdr:row>
      <xdr:rowOff>22412</xdr:rowOff>
    </xdr:from>
    <xdr:to>
      <xdr:col>33</xdr:col>
      <xdr:colOff>152860</xdr:colOff>
      <xdr:row>26</xdr:row>
      <xdr:rowOff>195265</xdr:rowOff>
    </xdr:to>
    <xdr:grpSp>
      <xdr:nvGrpSpPr>
        <xdr:cNvPr id="133" name="그룹 120">
          <a:extLst>
            <a:ext uri="{FF2B5EF4-FFF2-40B4-BE49-F238E27FC236}">
              <a16:creationId xmlns:a16="http://schemas.microsoft.com/office/drawing/2014/main" id="{5A2EABEC-D6B8-49ED-A401-A8E5B024FD5F}"/>
            </a:ext>
          </a:extLst>
        </xdr:cNvPr>
        <xdr:cNvGrpSpPr/>
      </xdr:nvGrpSpPr>
      <xdr:grpSpPr>
        <a:xfrm>
          <a:off x="23168862" y="998725"/>
          <a:ext cx="141654" cy="4366234"/>
          <a:chOff x="1181554" y="3298479"/>
          <a:chExt cx="141654" cy="4771282"/>
        </a:xfrm>
      </xdr:grpSpPr>
      <xdr:sp macro="" textlink="">
        <xdr:nvSpPr>
          <xdr:cNvPr id="134" name="Rectangle: Rounded Corners 1">
            <a:extLst>
              <a:ext uri="{FF2B5EF4-FFF2-40B4-BE49-F238E27FC236}">
                <a16:creationId xmlns:a16="http://schemas.microsoft.com/office/drawing/2014/main" id="{0CF8384E-4BB8-4DAF-9805-B61821ECC302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5" name="Rectangle: Rounded Corners 2">
            <a:extLst>
              <a:ext uri="{FF2B5EF4-FFF2-40B4-BE49-F238E27FC236}">
                <a16:creationId xmlns:a16="http://schemas.microsoft.com/office/drawing/2014/main" id="{EC3D14CB-FACA-4274-BFED-FCDD4E52D464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6" name="Rectangle: Rounded Corners 3">
            <a:extLst>
              <a:ext uri="{FF2B5EF4-FFF2-40B4-BE49-F238E27FC236}">
                <a16:creationId xmlns:a16="http://schemas.microsoft.com/office/drawing/2014/main" id="{B6A1E427-0A42-421A-A306-44BB1ACDF8A6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7" name="Rectangle: Rounded Corners 4">
            <a:extLst>
              <a:ext uri="{FF2B5EF4-FFF2-40B4-BE49-F238E27FC236}">
                <a16:creationId xmlns:a16="http://schemas.microsoft.com/office/drawing/2014/main" id="{D4F1175B-BEA7-4657-B2AB-0D3AA8622FDB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8" name="Rectangle: Rounded Corners 5">
            <a:extLst>
              <a:ext uri="{FF2B5EF4-FFF2-40B4-BE49-F238E27FC236}">
                <a16:creationId xmlns:a16="http://schemas.microsoft.com/office/drawing/2014/main" id="{0B3B73B9-E925-4DEB-A677-68C9E2A766E7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9" name="Rectangle: Rounded Corners 6">
            <a:extLst>
              <a:ext uri="{FF2B5EF4-FFF2-40B4-BE49-F238E27FC236}">
                <a16:creationId xmlns:a16="http://schemas.microsoft.com/office/drawing/2014/main" id="{B65A70C1-4822-4B07-86D8-FA12EE3B573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0" name="Rectangle: Rounded Corners 7">
            <a:extLst>
              <a:ext uri="{FF2B5EF4-FFF2-40B4-BE49-F238E27FC236}">
                <a16:creationId xmlns:a16="http://schemas.microsoft.com/office/drawing/2014/main" id="{CC1D6633-47E4-42A3-9771-0A94281D281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1" name="Rectangle: Rounded Corners 8">
            <a:extLst>
              <a:ext uri="{FF2B5EF4-FFF2-40B4-BE49-F238E27FC236}">
                <a16:creationId xmlns:a16="http://schemas.microsoft.com/office/drawing/2014/main" id="{A37DF79C-2496-4F68-B9B9-D7A7B9EAD5F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2" name="Rectangle: Rounded Corners 9">
            <a:extLst>
              <a:ext uri="{FF2B5EF4-FFF2-40B4-BE49-F238E27FC236}">
                <a16:creationId xmlns:a16="http://schemas.microsoft.com/office/drawing/2014/main" id="{EE6599B7-E66F-4EE7-BE20-5B791853299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3" name="Rectangle: Rounded Corners 10">
            <a:extLst>
              <a:ext uri="{FF2B5EF4-FFF2-40B4-BE49-F238E27FC236}">
                <a16:creationId xmlns:a16="http://schemas.microsoft.com/office/drawing/2014/main" id="{33CD323C-8A21-4ADF-A141-97D5D1AABDEE}"/>
              </a:ext>
            </a:extLst>
          </xdr:cNvPr>
          <xdr:cNvSpPr/>
        </xdr:nvSpPr>
        <xdr:spPr>
          <a:xfrm>
            <a:off x="1181554" y="789196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4" name="Rectangle: Rounded Corners 5">
            <a:extLst>
              <a:ext uri="{FF2B5EF4-FFF2-40B4-BE49-F238E27FC236}">
                <a16:creationId xmlns:a16="http://schemas.microsoft.com/office/drawing/2014/main" id="{CD21557D-0FF9-4490-A2E7-2DC3E5E20CF6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597647</xdr:colOff>
      <xdr:row>12</xdr:row>
      <xdr:rowOff>29882</xdr:rowOff>
    </xdr:from>
    <xdr:to>
      <xdr:col>3</xdr:col>
      <xdr:colOff>74280</xdr:colOff>
      <xdr:row>12</xdr:row>
      <xdr:rowOff>207682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999CF17F-D76A-4356-8F4C-8425C20B1099}"/>
            </a:ext>
          </a:extLst>
        </xdr:cNvPr>
        <xdr:cNvSpPr/>
      </xdr:nvSpPr>
      <xdr:spPr>
        <a:xfrm>
          <a:off x="2058147" y="2296832"/>
          <a:ext cx="130683" cy="1587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608106</xdr:colOff>
      <xdr:row>19</xdr:row>
      <xdr:rowOff>17929</xdr:rowOff>
    </xdr:from>
    <xdr:to>
      <xdr:col>3</xdr:col>
      <xdr:colOff>84739</xdr:colOff>
      <xdr:row>19</xdr:row>
      <xdr:rowOff>195729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A502C9A-A538-44DB-B674-C67051B0282A}"/>
            </a:ext>
          </a:extLst>
        </xdr:cNvPr>
        <xdr:cNvSpPr/>
      </xdr:nvSpPr>
      <xdr:spPr>
        <a:xfrm>
          <a:off x="2068606" y="3643779"/>
          <a:ext cx="130683" cy="1714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67236</xdr:colOff>
      <xdr:row>4</xdr:row>
      <xdr:rowOff>67234</xdr:rowOff>
    </xdr:from>
    <xdr:to>
      <xdr:col>1</xdr:col>
      <xdr:colOff>239060</xdr:colOff>
      <xdr:row>10</xdr:row>
      <xdr:rowOff>149411</xdr:rowOff>
    </xdr:to>
    <xdr:sp macro="" textlink="">
      <xdr:nvSpPr>
        <xdr:cNvPr id="4" name="TextBox 25">
          <a:extLst>
            <a:ext uri="{FF2B5EF4-FFF2-40B4-BE49-F238E27FC236}">
              <a16:creationId xmlns:a16="http://schemas.microsoft.com/office/drawing/2014/main" id="{B843248F-5955-459E-A947-91FBB77012CB}"/>
            </a:ext>
          </a:extLst>
        </xdr:cNvPr>
        <xdr:cNvSpPr txBox="1"/>
      </xdr:nvSpPr>
      <xdr:spPr>
        <a:xfrm>
          <a:off x="721286" y="810184"/>
          <a:ext cx="171824" cy="1225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</xdr:col>
      <xdr:colOff>70223</xdr:colOff>
      <xdr:row>13</xdr:row>
      <xdr:rowOff>70224</xdr:rowOff>
    </xdr:from>
    <xdr:to>
      <xdr:col>1</xdr:col>
      <xdr:colOff>261470</xdr:colOff>
      <xdr:row>18</xdr:row>
      <xdr:rowOff>164354</xdr:rowOff>
    </xdr:to>
    <xdr:sp macro="" textlink="">
      <xdr:nvSpPr>
        <xdr:cNvPr id="5" name="TextBox 27">
          <a:extLst>
            <a:ext uri="{FF2B5EF4-FFF2-40B4-BE49-F238E27FC236}">
              <a16:creationId xmlns:a16="http://schemas.microsoft.com/office/drawing/2014/main" id="{EB87CDD3-C59D-4109-A94A-FD74385F8C2B}"/>
            </a:ext>
          </a:extLst>
        </xdr:cNvPr>
        <xdr:cNvSpPr txBox="1"/>
      </xdr:nvSpPr>
      <xdr:spPr>
        <a:xfrm>
          <a:off x="724273" y="2527674"/>
          <a:ext cx="191247" cy="1072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65740</xdr:colOff>
      <xdr:row>21</xdr:row>
      <xdr:rowOff>88153</xdr:rowOff>
    </xdr:from>
    <xdr:to>
      <xdr:col>1</xdr:col>
      <xdr:colOff>256987</xdr:colOff>
      <xdr:row>26</xdr:row>
      <xdr:rowOff>182284</xdr:rowOff>
    </xdr:to>
    <xdr:sp macro="" textlink="">
      <xdr:nvSpPr>
        <xdr:cNvPr id="6" name="TextBox 28">
          <a:extLst>
            <a:ext uri="{FF2B5EF4-FFF2-40B4-BE49-F238E27FC236}">
              <a16:creationId xmlns:a16="http://schemas.microsoft.com/office/drawing/2014/main" id="{76E11252-5EED-4B0F-A77C-7BDBB908A0C2}"/>
            </a:ext>
          </a:extLst>
        </xdr:cNvPr>
        <xdr:cNvSpPr txBox="1"/>
      </xdr:nvSpPr>
      <xdr:spPr>
        <a:xfrm>
          <a:off x="719790" y="4095003"/>
          <a:ext cx="191247" cy="10148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526675</xdr:colOff>
      <xdr:row>14</xdr:row>
      <xdr:rowOff>212909</xdr:rowOff>
    </xdr:from>
    <xdr:to>
      <xdr:col>1</xdr:col>
      <xdr:colOff>659711</xdr:colOff>
      <xdr:row>15</xdr:row>
      <xdr:rowOff>177797</xdr:rowOff>
    </xdr:to>
    <xdr:sp macro="" textlink="">
      <xdr:nvSpPr>
        <xdr:cNvPr id="7" name="Rectangle: Rounded Corners 5">
          <a:extLst>
            <a:ext uri="{FF2B5EF4-FFF2-40B4-BE49-F238E27FC236}">
              <a16:creationId xmlns:a16="http://schemas.microsoft.com/office/drawing/2014/main" id="{9FFC102F-E125-455B-ADF5-25B6680BF58D}"/>
            </a:ext>
          </a:extLst>
        </xdr:cNvPr>
        <xdr:cNvSpPr/>
      </xdr:nvSpPr>
      <xdr:spPr>
        <a:xfrm>
          <a:off x="1180725" y="2835459"/>
          <a:ext cx="133036" cy="18078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</xdr:colOff>
      <xdr:row>5</xdr:row>
      <xdr:rowOff>11205</xdr:rowOff>
    </xdr:from>
    <xdr:to>
      <xdr:col>5</xdr:col>
      <xdr:colOff>141655</xdr:colOff>
      <xdr:row>26</xdr:row>
      <xdr:rowOff>184058</xdr:rowOff>
    </xdr:to>
    <xdr:grpSp>
      <xdr:nvGrpSpPr>
        <xdr:cNvPr id="8" name="그룹 23">
          <a:extLst>
            <a:ext uri="{FF2B5EF4-FFF2-40B4-BE49-F238E27FC236}">
              <a16:creationId xmlns:a16="http://schemas.microsoft.com/office/drawing/2014/main" id="{D6C4AD9E-6CCD-4681-A7B3-6EAC00827C7E}"/>
            </a:ext>
          </a:extLst>
        </xdr:cNvPr>
        <xdr:cNvGrpSpPr/>
      </xdr:nvGrpSpPr>
      <xdr:grpSpPr>
        <a:xfrm>
          <a:off x="3583782" y="987518"/>
          <a:ext cx="141654" cy="4375759"/>
          <a:chOff x="1181554" y="3298479"/>
          <a:chExt cx="141654" cy="4762563"/>
        </a:xfrm>
      </xdr:grpSpPr>
      <xdr:sp macro="" textlink="">
        <xdr:nvSpPr>
          <xdr:cNvPr id="9" name="Rectangle: Rounded Corners 1">
            <a:extLst>
              <a:ext uri="{FF2B5EF4-FFF2-40B4-BE49-F238E27FC236}">
                <a16:creationId xmlns:a16="http://schemas.microsoft.com/office/drawing/2014/main" id="{B1C11BBA-309C-6AAD-43C4-6227EA5D0D12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" name="Rectangle: Rounded Corners 2">
            <a:extLst>
              <a:ext uri="{FF2B5EF4-FFF2-40B4-BE49-F238E27FC236}">
                <a16:creationId xmlns:a16="http://schemas.microsoft.com/office/drawing/2014/main" id="{497F9D7F-BEFD-0D36-BE02-160788474E12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: Rounded Corners 3">
            <a:extLst>
              <a:ext uri="{FF2B5EF4-FFF2-40B4-BE49-F238E27FC236}">
                <a16:creationId xmlns:a16="http://schemas.microsoft.com/office/drawing/2014/main" id="{993041D0-52FB-D645-80D7-A66BF27E0D64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" name="Rectangle: Rounded Corners 4">
            <a:extLst>
              <a:ext uri="{FF2B5EF4-FFF2-40B4-BE49-F238E27FC236}">
                <a16:creationId xmlns:a16="http://schemas.microsoft.com/office/drawing/2014/main" id="{FC130064-F13E-F2F8-9E44-079FFE7B6468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" name="Rectangle: Rounded Corners 5">
            <a:extLst>
              <a:ext uri="{FF2B5EF4-FFF2-40B4-BE49-F238E27FC236}">
                <a16:creationId xmlns:a16="http://schemas.microsoft.com/office/drawing/2014/main" id="{9E90D28E-C9F3-F0D9-D2C6-8A89F3FB9E7D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" name="Rectangle: Rounded Corners 6">
            <a:extLst>
              <a:ext uri="{FF2B5EF4-FFF2-40B4-BE49-F238E27FC236}">
                <a16:creationId xmlns:a16="http://schemas.microsoft.com/office/drawing/2014/main" id="{E784A257-9870-3E05-66F5-96B4B351D29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" name="Rectangle: Rounded Corners 7">
            <a:extLst>
              <a:ext uri="{FF2B5EF4-FFF2-40B4-BE49-F238E27FC236}">
                <a16:creationId xmlns:a16="http://schemas.microsoft.com/office/drawing/2014/main" id="{1EEBB152-7185-D589-7340-42963ED787A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" name="Rectangle: Rounded Corners 8">
            <a:extLst>
              <a:ext uri="{FF2B5EF4-FFF2-40B4-BE49-F238E27FC236}">
                <a16:creationId xmlns:a16="http://schemas.microsoft.com/office/drawing/2014/main" id="{B463C4E0-796C-BE32-8A74-00A120F8881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" name="Rectangle: Rounded Corners 9">
            <a:extLst>
              <a:ext uri="{FF2B5EF4-FFF2-40B4-BE49-F238E27FC236}">
                <a16:creationId xmlns:a16="http://schemas.microsoft.com/office/drawing/2014/main" id="{741B4A3D-3E65-FFDF-E9E9-108E3E5B43A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" name="Rectangle: Rounded Corners 10">
            <a:extLst>
              <a:ext uri="{FF2B5EF4-FFF2-40B4-BE49-F238E27FC236}">
                <a16:creationId xmlns:a16="http://schemas.microsoft.com/office/drawing/2014/main" id="{EEC4C519-F5AA-3CA0-C841-E053AACCE87A}"/>
              </a:ext>
            </a:extLst>
          </xdr:cNvPr>
          <xdr:cNvSpPr/>
        </xdr:nvSpPr>
        <xdr:spPr>
          <a:xfrm>
            <a:off x="1181554" y="788324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" name="Rectangle: Rounded Corners 5">
            <a:extLst>
              <a:ext uri="{FF2B5EF4-FFF2-40B4-BE49-F238E27FC236}">
                <a16:creationId xmlns:a16="http://schemas.microsoft.com/office/drawing/2014/main" id="{4B3DC5F7-FACA-8F54-2A8D-A33E1732D3BE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540867</xdr:colOff>
      <xdr:row>5</xdr:row>
      <xdr:rowOff>0</xdr:rowOff>
    </xdr:from>
    <xdr:to>
      <xdr:col>8</xdr:col>
      <xdr:colOff>3364</xdr:colOff>
      <xdr:row>26</xdr:row>
      <xdr:rowOff>208853</xdr:rowOff>
    </xdr:to>
    <xdr:grpSp>
      <xdr:nvGrpSpPr>
        <xdr:cNvPr id="20" name="그룹 36">
          <a:extLst>
            <a:ext uri="{FF2B5EF4-FFF2-40B4-BE49-F238E27FC236}">
              <a16:creationId xmlns:a16="http://schemas.microsoft.com/office/drawing/2014/main" id="{9B96A9B4-70B5-418B-B557-F1281D8CBCEF}"/>
            </a:ext>
          </a:extLst>
        </xdr:cNvPr>
        <xdr:cNvGrpSpPr/>
      </xdr:nvGrpSpPr>
      <xdr:grpSpPr>
        <a:xfrm>
          <a:off x="5434336" y="976313"/>
          <a:ext cx="117341" cy="4392709"/>
          <a:chOff x="1181554" y="3298479"/>
          <a:chExt cx="141654" cy="4791612"/>
        </a:xfrm>
      </xdr:grpSpPr>
      <xdr:sp macro="" textlink="">
        <xdr:nvSpPr>
          <xdr:cNvPr id="21" name="Rectangle: Rounded Corners 1">
            <a:extLst>
              <a:ext uri="{FF2B5EF4-FFF2-40B4-BE49-F238E27FC236}">
                <a16:creationId xmlns:a16="http://schemas.microsoft.com/office/drawing/2014/main" id="{BB9E07BE-4A58-96E8-2491-735A0C5A84BA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" name="Rectangle: Rounded Corners 2">
            <a:extLst>
              <a:ext uri="{FF2B5EF4-FFF2-40B4-BE49-F238E27FC236}">
                <a16:creationId xmlns:a16="http://schemas.microsoft.com/office/drawing/2014/main" id="{746509B2-78D7-3D94-2499-503BF1C3A610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" name="Rectangle: Rounded Corners 3">
            <a:extLst>
              <a:ext uri="{FF2B5EF4-FFF2-40B4-BE49-F238E27FC236}">
                <a16:creationId xmlns:a16="http://schemas.microsoft.com/office/drawing/2014/main" id="{B57D5E18-1B56-6250-A22B-0930605DB43B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" name="Rectangle: Rounded Corners 4">
            <a:extLst>
              <a:ext uri="{FF2B5EF4-FFF2-40B4-BE49-F238E27FC236}">
                <a16:creationId xmlns:a16="http://schemas.microsoft.com/office/drawing/2014/main" id="{392CAB7E-D862-64BA-14B0-77EC87CA4B8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" name="Rectangle: Rounded Corners 5">
            <a:extLst>
              <a:ext uri="{FF2B5EF4-FFF2-40B4-BE49-F238E27FC236}">
                <a16:creationId xmlns:a16="http://schemas.microsoft.com/office/drawing/2014/main" id="{49B74294-93B1-4C93-1236-278F14E41A62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" name="Rectangle: Rounded Corners 6">
            <a:extLst>
              <a:ext uri="{FF2B5EF4-FFF2-40B4-BE49-F238E27FC236}">
                <a16:creationId xmlns:a16="http://schemas.microsoft.com/office/drawing/2014/main" id="{5BE280C0-8B7A-88CD-DE60-7721F36A387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" name="Rectangle: Rounded Corners 7">
            <a:extLst>
              <a:ext uri="{FF2B5EF4-FFF2-40B4-BE49-F238E27FC236}">
                <a16:creationId xmlns:a16="http://schemas.microsoft.com/office/drawing/2014/main" id="{3DDA0B49-86CD-93AC-9400-B43CD8C7D1EC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" name="Rectangle: Rounded Corners 8">
            <a:extLst>
              <a:ext uri="{FF2B5EF4-FFF2-40B4-BE49-F238E27FC236}">
                <a16:creationId xmlns:a16="http://schemas.microsoft.com/office/drawing/2014/main" id="{A40287AC-D9ED-3880-82FF-4222D2781A0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" name="Rectangle: Rounded Corners 9">
            <a:extLst>
              <a:ext uri="{FF2B5EF4-FFF2-40B4-BE49-F238E27FC236}">
                <a16:creationId xmlns:a16="http://schemas.microsoft.com/office/drawing/2014/main" id="{3688C8F7-05F6-51EA-AF1F-57A7CBF45B1D}"/>
              </a:ext>
            </a:extLst>
          </xdr:cNvPr>
          <xdr:cNvSpPr/>
        </xdr:nvSpPr>
        <xdr:spPr>
          <a:xfrm>
            <a:off x="1181554" y="791229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" name="Rectangle: Rounded Corners 10">
            <a:extLst>
              <a:ext uri="{FF2B5EF4-FFF2-40B4-BE49-F238E27FC236}">
                <a16:creationId xmlns:a16="http://schemas.microsoft.com/office/drawing/2014/main" id="{06022C66-EC06-00C0-2B6A-20E91F96223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5" name="Rectangle: Rounded Corners 5">
            <a:extLst>
              <a:ext uri="{FF2B5EF4-FFF2-40B4-BE49-F238E27FC236}">
                <a16:creationId xmlns:a16="http://schemas.microsoft.com/office/drawing/2014/main" id="{70528E08-F219-8799-8572-1488743821BE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</xdr:colOff>
      <xdr:row>5</xdr:row>
      <xdr:rowOff>0</xdr:rowOff>
    </xdr:from>
    <xdr:to>
      <xdr:col>12</xdr:col>
      <xdr:colOff>141655</xdr:colOff>
      <xdr:row>26</xdr:row>
      <xdr:rowOff>172853</xdr:rowOff>
    </xdr:to>
    <xdr:grpSp>
      <xdr:nvGrpSpPr>
        <xdr:cNvPr id="146" name="그룹 48">
          <a:extLst>
            <a:ext uri="{FF2B5EF4-FFF2-40B4-BE49-F238E27FC236}">
              <a16:creationId xmlns:a16="http://schemas.microsoft.com/office/drawing/2014/main" id="{BC92E74A-5DF3-450B-97C2-4AB1F87C81D6}"/>
            </a:ext>
          </a:extLst>
        </xdr:cNvPr>
        <xdr:cNvGrpSpPr/>
      </xdr:nvGrpSpPr>
      <xdr:grpSpPr>
        <a:xfrm>
          <a:off x="8477251" y="976313"/>
          <a:ext cx="141654" cy="4375759"/>
          <a:chOff x="1181554" y="3298479"/>
          <a:chExt cx="141654" cy="4788720"/>
        </a:xfrm>
      </xdr:grpSpPr>
      <xdr:sp macro="" textlink="">
        <xdr:nvSpPr>
          <xdr:cNvPr id="147" name="Rectangle: Rounded Corners 1">
            <a:extLst>
              <a:ext uri="{FF2B5EF4-FFF2-40B4-BE49-F238E27FC236}">
                <a16:creationId xmlns:a16="http://schemas.microsoft.com/office/drawing/2014/main" id="{E670A3F0-BFFC-6096-33CD-D214237DC126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8" name="Rectangle: Rounded Corners 2">
            <a:extLst>
              <a:ext uri="{FF2B5EF4-FFF2-40B4-BE49-F238E27FC236}">
                <a16:creationId xmlns:a16="http://schemas.microsoft.com/office/drawing/2014/main" id="{12FE737D-A341-30A4-8B2E-5C9F6CD6B2D0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9" name="Rectangle: Rounded Corners 3">
            <a:extLst>
              <a:ext uri="{FF2B5EF4-FFF2-40B4-BE49-F238E27FC236}">
                <a16:creationId xmlns:a16="http://schemas.microsoft.com/office/drawing/2014/main" id="{0AEAEBE0-67B4-8647-A11A-15D04297FB78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0" name="Rectangle: Rounded Corners 4">
            <a:extLst>
              <a:ext uri="{FF2B5EF4-FFF2-40B4-BE49-F238E27FC236}">
                <a16:creationId xmlns:a16="http://schemas.microsoft.com/office/drawing/2014/main" id="{CEDDF116-2BCF-2039-9C88-590E5202066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1" name="Rectangle: Rounded Corners 5">
            <a:extLst>
              <a:ext uri="{FF2B5EF4-FFF2-40B4-BE49-F238E27FC236}">
                <a16:creationId xmlns:a16="http://schemas.microsoft.com/office/drawing/2014/main" id="{1C336812-AE2D-7A10-0EC0-85AE12635061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2" name="Rectangle: Rounded Corners 6">
            <a:extLst>
              <a:ext uri="{FF2B5EF4-FFF2-40B4-BE49-F238E27FC236}">
                <a16:creationId xmlns:a16="http://schemas.microsoft.com/office/drawing/2014/main" id="{B3D3B6B9-F311-CCC8-256F-817658A9D9D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3" name="Rectangle: Rounded Corners 7">
            <a:extLst>
              <a:ext uri="{FF2B5EF4-FFF2-40B4-BE49-F238E27FC236}">
                <a16:creationId xmlns:a16="http://schemas.microsoft.com/office/drawing/2014/main" id="{34C9BF20-C340-A552-6A39-E07C5853677E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" name="Rectangle: Rounded Corners 8">
            <a:extLst>
              <a:ext uri="{FF2B5EF4-FFF2-40B4-BE49-F238E27FC236}">
                <a16:creationId xmlns:a16="http://schemas.microsoft.com/office/drawing/2014/main" id="{5596B946-24BA-44DD-F295-A54F375ACF0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" name="Rectangle: Rounded Corners 9">
            <a:extLst>
              <a:ext uri="{FF2B5EF4-FFF2-40B4-BE49-F238E27FC236}">
                <a16:creationId xmlns:a16="http://schemas.microsoft.com/office/drawing/2014/main" id="{C28C592D-DF44-4F73-E77E-FB2558518C9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" name="Rectangle: Rounded Corners 10">
            <a:extLst>
              <a:ext uri="{FF2B5EF4-FFF2-40B4-BE49-F238E27FC236}">
                <a16:creationId xmlns:a16="http://schemas.microsoft.com/office/drawing/2014/main" id="{0F8255C9-8F4E-EE67-1820-EBA44C436535}"/>
              </a:ext>
            </a:extLst>
          </xdr:cNvPr>
          <xdr:cNvSpPr/>
        </xdr:nvSpPr>
        <xdr:spPr>
          <a:xfrm>
            <a:off x="1181554" y="79093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" name="Rectangle: Rounded Corners 5">
            <a:extLst>
              <a:ext uri="{FF2B5EF4-FFF2-40B4-BE49-F238E27FC236}">
                <a16:creationId xmlns:a16="http://schemas.microsoft.com/office/drawing/2014/main" id="{A458B5F3-8786-E3BE-A7F1-C0B33921195B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540865</xdr:colOff>
      <xdr:row>5</xdr:row>
      <xdr:rowOff>0</xdr:rowOff>
    </xdr:from>
    <xdr:to>
      <xdr:col>15</xdr:col>
      <xdr:colOff>3362</xdr:colOff>
      <xdr:row>26</xdr:row>
      <xdr:rowOff>172853</xdr:rowOff>
    </xdr:to>
    <xdr:grpSp>
      <xdr:nvGrpSpPr>
        <xdr:cNvPr id="158" name="그룹 60">
          <a:extLst>
            <a:ext uri="{FF2B5EF4-FFF2-40B4-BE49-F238E27FC236}">
              <a16:creationId xmlns:a16="http://schemas.microsoft.com/office/drawing/2014/main" id="{19F779C6-4CD0-459D-87BD-863775B00FF3}"/>
            </a:ext>
          </a:extLst>
        </xdr:cNvPr>
        <xdr:cNvGrpSpPr/>
      </xdr:nvGrpSpPr>
      <xdr:grpSpPr>
        <a:xfrm>
          <a:off x="10327803" y="976313"/>
          <a:ext cx="117340" cy="4375759"/>
          <a:chOff x="1181554" y="3298479"/>
          <a:chExt cx="141654" cy="4782893"/>
        </a:xfrm>
      </xdr:grpSpPr>
      <xdr:sp macro="" textlink="">
        <xdr:nvSpPr>
          <xdr:cNvPr id="159" name="Rectangle: Rounded Corners 1">
            <a:extLst>
              <a:ext uri="{FF2B5EF4-FFF2-40B4-BE49-F238E27FC236}">
                <a16:creationId xmlns:a16="http://schemas.microsoft.com/office/drawing/2014/main" id="{7A95D994-C096-80E3-C867-5DCE02A22BE6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" name="Rectangle: Rounded Corners 2">
            <a:extLst>
              <a:ext uri="{FF2B5EF4-FFF2-40B4-BE49-F238E27FC236}">
                <a16:creationId xmlns:a16="http://schemas.microsoft.com/office/drawing/2014/main" id="{F1D40600-DFAE-7302-E55B-22CE3F98CA2C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" name="Rectangle: Rounded Corners 3">
            <a:extLst>
              <a:ext uri="{FF2B5EF4-FFF2-40B4-BE49-F238E27FC236}">
                <a16:creationId xmlns:a16="http://schemas.microsoft.com/office/drawing/2014/main" id="{698720E9-423E-AC0A-80B0-BCE972157DC6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" name="Rectangle: Rounded Corners 4">
            <a:extLst>
              <a:ext uri="{FF2B5EF4-FFF2-40B4-BE49-F238E27FC236}">
                <a16:creationId xmlns:a16="http://schemas.microsoft.com/office/drawing/2014/main" id="{19984F99-4DDB-DE55-720B-5ABFEFC2C54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3" name="Rectangle: Rounded Corners 5">
            <a:extLst>
              <a:ext uri="{FF2B5EF4-FFF2-40B4-BE49-F238E27FC236}">
                <a16:creationId xmlns:a16="http://schemas.microsoft.com/office/drawing/2014/main" id="{F1C8D4F2-86E5-ED8B-855C-14960BA5DF79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4" name="Rectangle: Rounded Corners 6">
            <a:extLst>
              <a:ext uri="{FF2B5EF4-FFF2-40B4-BE49-F238E27FC236}">
                <a16:creationId xmlns:a16="http://schemas.microsoft.com/office/drawing/2014/main" id="{EE942AD3-E15E-024C-ED2F-4451E136994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5" name="Rectangle: Rounded Corners 7">
            <a:extLst>
              <a:ext uri="{FF2B5EF4-FFF2-40B4-BE49-F238E27FC236}">
                <a16:creationId xmlns:a16="http://schemas.microsoft.com/office/drawing/2014/main" id="{B6F28ADD-1463-941D-7549-549CC18A166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6" name="Rectangle: Rounded Corners 8">
            <a:extLst>
              <a:ext uri="{FF2B5EF4-FFF2-40B4-BE49-F238E27FC236}">
                <a16:creationId xmlns:a16="http://schemas.microsoft.com/office/drawing/2014/main" id="{7DB129AF-7A61-07AC-4159-7ECB5DF2E29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" name="Rectangle: Rounded Corners 9">
            <a:extLst>
              <a:ext uri="{FF2B5EF4-FFF2-40B4-BE49-F238E27FC236}">
                <a16:creationId xmlns:a16="http://schemas.microsoft.com/office/drawing/2014/main" id="{0E09FBFD-7DAA-7A6F-79A0-A408BB5599DE}"/>
              </a:ext>
            </a:extLst>
          </xdr:cNvPr>
          <xdr:cNvSpPr/>
        </xdr:nvSpPr>
        <xdr:spPr>
          <a:xfrm>
            <a:off x="1181554" y="790357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" name="Rectangle: Rounded Corners 10">
            <a:extLst>
              <a:ext uri="{FF2B5EF4-FFF2-40B4-BE49-F238E27FC236}">
                <a16:creationId xmlns:a16="http://schemas.microsoft.com/office/drawing/2014/main" id="{FAEA5A1F-B785-B5D7-F2FF-37246935BC8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" name="Rectangle: Rounded Corners 5">
            <a:extLst>
              <a:ext uri="{FF2B5EF4-FFF2-40B4-BE49-F238E27FC236}">
                <a16:creationId xmlns:a16="http://schemas.microsoft.com/office/drawing/2014/main" id="{04FC65F5-A4DF-A7C6-DDA3-CD29692E5CB3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11206</xdr:colOff>
      <xdr:row>5</xdr:row>
      <xdr:rowOff>0</xdr:rowOff>
    </xdr:from>
    <xdr:to>
      <xdr:col>19</xdr:col>
      <xdr:colOff>152860</xdr:colOff>
      <xdr:row>26</xdr:row>
      <xdr:rowOff>172853</xdr:rowOff>
    </xdr:to>
    <xdr:grpSp>
      <xdr:nvGrpSpPr>
        <xdr:cNvPr id="170" name="그룹 72">
          <a:extLst>
            <a:ext uri="{FF2B5EF4-FFF2-40B4-BE49-F238E27FC236}">
              <a16:creationId xmlns:a16="http://schemas.microsoft.com/office/drawing/2014/main" id="{D62E998A-61D6-4722-BCEF-DEE092B0A10B}"/>
            </a:ext>
          </a:extLst>
        </xdr:cNvPr>
        <xdr:cNvGrpSpPr/>
      </xdr:nvGrpSpPr>
      <xdr:grpSpPr>
        <a:xfrm>
          <a:off x="13381925" y="976313"/>
          <a:ext cx="141654" cy="4375759"/>
          <a:chOff x="1181554" y="3298479"/>
          <a:chExt cx="141654" cy="4780000"/>
        </a:xfrm>
      </xdr:grpSpPr>
      <xdr:sp macro="" textlink="">
        <xdr:nvSpPr>
          <xdr:cNvPr id="171" name="Rectangle: Rounded Corners 1">
            <a:extLst>
              <a:ext uri="{FF2B5EF4-FFF2-40B4-BE49-F238E27FC236}">
                <a16:creationId xmlns:a16="http://schemas.microsoft.com/office/drawing/2014/main" id="{0473F0F0-A925-932A-229D-1690497CDF67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" name="Rectangle: Rounded Corners 2">
            <a:extLst>
              <a:ext uri="{FF2B5EF4-FFF2-40B4-BE49-F238E27FC236}">
                <a16:creationId xmlns:a16="http://schemas.microsoft.com/office/drawing/2014/main" id="{EA69FC48-FCCF-4B3E-5CAB-406E11E1E541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" name="Rectangle: Rounded Corners 3">
            <a:extLst>
              <a:ext uri="{FF2B5EF4-FFF2-40B4-BE49-F238E27FC236}">
                <a16:creationId xmlns:a16="http://schemas.microsoft.com/office/drawing/2014/main" id="{4BFD1377-6775-8864-8049-53F32075B45F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" name="Rectangle: Rounded Corners 4">
            <a:extLst>
              <a:ext uri="{FF2B5EF4-FFF2-40B4-BE49-F238E27FC236}">
                <a16:creationId xmlns:a16="http://schemas.microsoft.com/office/drawing/2014/main" id="{B53B4170-1F88-8F19-1773-D42673AEBDF8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" name="Rectangle: Rounded Corners 5">
            <a:extLst>
              <a:ext uri="{FF2B5EF4-FFF2-40B4-BE49-F238E27FC236}">
                <a16:creationId xmlns:a16="http://schemas.microsoft.com/office/drawing/2014/main" id="{0CCD2164-B8BB-CA3E-CD61-61C6379FA842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6" name="Rectangle: Rounded Corners 6">
            <a:extLst>
              <a:ext uri="{FF2B5EF4-FFF2-40B4-BE49-F238E27FC236}">
                <a16:creationId xmlns:a16="http://schemas.microsoft.com/office/drawing/2014/main" id="{A8A8E2DA-E262-0FDB-531A-CB2EB7D23EC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7" name="Rectangle: Rounded Corners 7">
            <a:extLst>
              <a:ext uri="{FF2B5EF4-FFF2-40B4-BE49-F238E27FC236}">
                <a16:creationId xmlns:a16="http://schemas.microsoft.com/office/drawing/2014/main" id="{D3842BA7-F639-EDB7-3D78-3BCFCBF98E4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8" name="Rectangle: Rounded Corners 8">
            <a:extLst>
              <a:ext uri="{FF2B5EF4-FFF2-40B4-BE49-F238E27FC236}">
                <a16:creationId xmlns:a16="http://schemas.microsoft.com/office/drawing/2014/main" id="{F15575EC-4FA3-3448-9F0B-EE1B2715353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9" name="Rectangle: Rounded Corners 9">
            <a:extLst>
              <a:ext uri="{FF2B5EF4-FFF2-40B4-BE49-F238E27FC236}">
                <a16:creationId xmlns:a16="http://schemas.microsoft.com/office/drawing/2014/main" id="{6239E203-A3CA-E7B1-1DD8-F6599CDCE8F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0" name="Rectangle: Rounded Corners 10">
            <a:extLst>
              <a:ext uri="{FF2B5EF4-FFF2-40B4-BE49-F238E27FC236}">
                <a16:creationId xmlns:a16="http://schemas.microsoft.com/office/drawing/2014/main" id="{BC3AFA4C-6E50-6347-06A5-A2FBAF98DA40}"/>
              </a:ext>
            </a:extLst>
          </xdr:cNvPr>
          <xdr:cNvSpPr/>
        </xdr:nvSpPr>
        <xdr:spPr>
          <a:xfrm>
            <a:off x="1181554" y="79006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1" name="Rectangle: Rounded Corners 5">
            <a:extLst>
              <a:ext uri="{FF2B5EF4-FFF2-40B4-BE49-F238E27FC236}">
                <a16:creationId xmlns:a16="http://schemas.microsoft.com/office/drawing/2014/main" id="{17C2EA97-CC6D-D838-7104-5A051DE49238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529659</xdr:colOff>
      <xdr:row>4</xdr:row>
      <xdr:rowOff>212911</xdr:rowOff>
    </xdr:from>
    <xdr:to>
      <xdr:col>21</xdr:col>
      <xdr:colOff>664509</xdr:colOff>
      <xdr:row>26</xdr:row>
      <xdr:rowOff>172852</xdr:rowOff>
    </xdr:to>
    <xdr:grpSp>
      <xdr:nvGrpSpPr>
        <xdr:cNvPr id="182" name="그룹 84">
          <a:extLst>
            <a:ext uri="{FF2B5EF4-FFF2-40B4-BE49-F238E27FC236}">
              <a16:creationId xmlns:a16="http://schemas.microsoft.com/office/drawing/2014/main" id="{4E874FD0-3ED9-4B7A-8FCD-061A537D553D}"/>
            </a:ext>
          </a:extLst>
        </xdr:cNvPr>
        <xdr:cNvGrpSpPr/>
      </xdr:nvGrpSpPr>
      <xdr:grpSpPr>
        <a:xfrm>
          <a:off x="15210065" y="977292"/>
          <a:ext cx="125325" cy="4374779"/>
          <a:chOff x="1181554" y="3298479"/>
          <a:chExt cx="141654" cy="4774174"/>
        </a:xfrm>
      </xdr:grpSpPr>
      <xdr:sp macro="" textlink="">
        <xdr:nvSpPr>
          <xdr:cNvPr id="183" name="Rectangle: Rounded Corners 1">
            <a:extLst>
              <a:ext uri="{FF2B5EF4-FFF2-40B4-BE49-F238E27FC236}">
                <a16:creationId xmlns:a16="http://schemas.microsoft.com/office/drawing/2014/main" id="{F047A14A-9688-DD92-4CDC-129D06F6274A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4" name="Rectangle: Rounded Corners 2">
            <a:extLst>
              <a:ext uri="{FF2B5EF4-FFF2-40B4-BE49-F238E27FC236}">
                <a16:creationId xmlns:a16="http://schemas.microsoft.com/office/drawing/2014/main" id="{08981E09-C48A-486E-BFC1-142CFAE6C276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5" name="Rectangle: Rounded Corners 3">
            <a:extLst>
              <a:ext uri="{FF2B5EF4-FFF2-40B4-BE49-F238E27FC236}">
                <a16:creationId xmlns:a16="http://schemas.microsoft.com/office/drawing/2014/main" id="{4F021017-15CC-0D83-66CD-769F2618BBF1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6" name="Rectangle: Rounded Corners 4">
            <a:extLst>
              <a:ext uri="{FF2B5EF4-FFF2-40B4-BE49-F238E27FC236}">
                <a16:creationId xmlns:a16="http://schemas.microsoft.com/office/drawing/2014/main" id="{D8D89502-33A4-9FCE-F177-AED2A27967A7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7" name="Rectangle: Rounded Corners 5">
            <a:extLst>
              <a:ext uri="{FF2B5EF4-FFF2-40B4-BE49-F238E27FC236}">
                <a16:creationId xmlns:a16="http://schemas.microsoft.com/office/drawing/2014/main" id="{C0DB5240-98FA-385B-76A2-C10BEF2BCC20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8" name="Rectangle: Rounded Corners 6">
            <a:extLst>
              <a:ext uri="{FF2B5EF4-FFF2-40B4-BE49-F238E27FC236}">
                <a16:creationId xmlns:a16="http://schemas.microsoft.com/office/drawing/2014/main" id="{F7D083CA-F8E5-EAF6-88CC-B022C8EB882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9" name="Rectangle: Rounded Corners 7">
            <a:extLst>
              <a:ext uri="{FF2B5EF4-FFF2-40B4-BE49-F238E27FC236}">
                <a16:creationId xmlns:a16="http://schemas.microsoft.com/office/drawing/2014/main" id="{4F360E15-7B02-A7BF-1293-3063520A815A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0" name="Rectangle: Rounded Corners 8">
            <a:extLst>
              <a:ext uri="{FF2B5EF4-FFF2-40B4-BE49-F238E27FC236}">
                <a16:creationId xmlns:a16="http://schemas.microsoft.com/office/drawing/2014/main" id="{676D53B6-A284-3A4F-1EB1-CB8B4D60F453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1" name="Rectangle: Rounded Corners 9">
            <a:extLst>
              <a:ext uri="{FF2B5EF4-FFF2-40B4-BE49-F238E27FC236}">
                <a16:creationId xmlns:a16="http://schemas.microsoft.com/office/drawing/2014/main" id="{F327A024-4EE3-BF0E-61F0-2ADA9D7ABD0C}"/>
              </a:ext>
            </a:extLst>
          </xdr:cNvPr>
          <xdr:cNvSpPr/>
        </xdr:nvSpPr>
        <xdr:spPr>
          <a:xfrm>
            <a:off x="1181554" y="78948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2" name="Rectangle: Rounded Corners 10">
            <a:extLst>
              <a:ext uri="{FF2B5EF4-FFF2-40B4-BE49-F238E27FC236}">
                <a16:creationId xmlns:a16="http://schemas.microsoft.com/office/drawing/2014/main" id="{24A1B7AD-8DCC-7C3D-16C0-D0F9F09E6D3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3" name="Rectangle: Rounded Corners 5">
            <a:extLst>
              <a:ext uri="{FF2B5EF4-FFF2-40B4-BE49-F238E27FC236}">
                <a16:creationId xmlns:a16="http://schemas.microsoft.com/office/drawing/2014/main" id="{BC76F615-A770-CEC0-0B0D-C4C516171B4D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11206</xdr:colOff>
      <xdr:row>5</xdr:row>
      <xdr:rowOff>11205</xdr:rowOff>
    </xdr:from>
    <xdr:to>
      <xdr:col>26</xdr:col>
      <xdr:colOff>152860</xdr:colOff>
      <xdr:row>26</xdr:row>
      <xdr:rowOff>181676</xdr:rowOff>
    </xdr:to>
    <xdr:grpSp>
      <xdr:nvGrpSpPr>
        <xdr:cNvPr id="194" name="그룹 96">
          <a:extLst>
            <a:ext uri="{FF2B5EF4-FFF2-40B4-BE49-F238E27FC236}">
              <a16:creationId xmlns:a16="http://schemas.microsoft.com/office/drawing/2014/main" id="{727D479B-66E1-4A4E-9174-E92BCC0CBDC4}"/>
            </a:ext>
          </a:extLst>
        </xdr:cNvPr>
        <xdr:cNvGrpSpPr/>
      </xdr:nvGrpSpPr>
      <xdr:grpSpPr>
        <a:xfrm>
          <a:off x="18275394" y="987518"/>
          <a:ext cx="141654" cy="4373377"/>
          <a:chOff x="1181554" y="3298479"/>
          <a:chExt cx="141654" cy="4814873"/>
        </a:xfrm>
      </xdr:grpSpPr>
      <xdr:sp macro="" textlink="">
        <xdr:nvSpPr>
          <xdr:cNvPr id="195" name="Rectangle: Rounded Corners 1">
            <a:extLst>
              <a:ext uri="{FF2B5EF4-FFF2-40B4-BE49-F238E27FC236}">
                <a16:creationId xmlns:a16="http://schemas.microsoft.com/office/drawing/2014/main" id="{14523E92-C94E-F35D-E78F-796904CD9340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6" name="Rectangle: Rounded Corners 2">
            <a:extLst>
              <a:ext uri="{FF2B5EF4-FFF2-40B4-BE49-F238E27FC236}">
                <a16:creationId xmlns:a16="http://schemas.microsoft.com/office/drawing/2014/main" id="{3A300D72-9362-8950-4C1D-B5865A44F6AD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7" name="Rectangle: Rounded Corners 3">
            <a:extLst>
              <a:ext uri="{FF2B5EF4-FFF2-40B4-BE49-F238E27FC236}">
                <a16:creationId xmlns:a16="http://schemas.microsoft.com/office/drawing/2014/main" id="{9D8113EF-8B9D-7BF2-E205-45E4AA377458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8" name="Rectangle: Rounded Corners 4">
            <a:extLst>
              <a:ext uri="{FF2B5EF4-FFF2-40B4-BE49-F238E27FC236}">
                <a16:creationId xmlns:a16="http://schemas.microsoft.com/office/drawing/2014/main" id="{28928C80-B6FA-AB38-C97B-C44207AB791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9" name="Rectangle: Rounded Corners 5">
            <a:extLst>
              <a:ext uri="{FF2B5EF4-FFF2-40B4-BE49-F238E27FC236}">
                <a16:creationId xmlns:a16="http://schemas.microsoft.com/office/drawing/2014/main" id="{A391AC4E-E6BD-1434-25A3-CF9071EC173B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0" name="Rectangle: Rounded Corners 6">
            <a:extLst>
              <a:ext uri="{FF2B5EF4-FFF2-40B4-BE49-F238E27FC236}">
                <a16:creationId xmlns:a16="http://schemas.microsoft.com/office/drawing/2014/main" id="{DA5AEAB4-FD5D-488B-7765-0019EE58DA15}"/>
              </a:ext>
            </a:extLst>
          </xdr:cNvPr>
          <xdr:cNvSpPr/>
        </xdr:nvSpPr>
        <xdr:spPr>
          <a:xfrm>
            <a:off x="1182531" y="5719030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1" name="Rectangle: Rounded Corners 7">
            <a:extLst>
              <a:ext uri="{FF2B5EF4-FFF2-40B4-BE49-F238E27FC236}">
                <a16:creationId xmlns:a16="http://schemas.microsoft.com/office/drawing/2014/main" id="{D38B548E-8A10-5D70-1382-49755A27499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2" name="Rectangle: Rounded Corners 8">
            <a:extLst>
              <a:ext uri="{FF2B5EF4-FFF2-40B4-BE49-F238E27FC236}">
                <a16:creationId xmlns:a16="http://schemas.microsoft.com/office/drawing/2014/main" id="{CC93EE45-CE7C-D382-4C5B-91242505B6C2}"/>
              </a:ext>
            </a:extLst>
          </xdr:cNvPr>
          <xdr:cNvSpPr/>
        </xdr:nvSpPr>
        <xdr:spPr>
          <a:xfrm>
            <a:off x="1181554" y="659731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3" name="Rectangle: Rounded Corners 9">
            <a:extLst>
              <a:ext uri="{FF2B5EF4-FFF2-40B4-BE49-F238E27FC236}">
                <a16:creationId xmlns:a16="http://schemas.microsoft.com/office/drawing/2014/main" id="{CA2CDE1D-27E0-92C7-D94E-2545A3A965A1}"/>
              </a:ext>
            </a:extLst>
          </xdr:cNvPr>
          <xdr:cNvSpPr/>
        </xdr:nvSpPr>
        <xdr:spPr>
          <a:xfrm>
            <a:off x="1181554" y="703166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4" name="Rectangle: Rounded Corners 10">
            <a:extLst>
              <a:ext uri="{FF2B5EF4-FFF2-40B4-BE49-F238E27FC236}">
                <a16:creationId xmlns:a16="http://schemas.microsoft.com/office/drawing/2014/main" id="{76A0BCF2-CBB3-189C-6650-A40255402CB5}"/>
              </a:ext>
            </a:extLst>
          </xdr:cNvPr>
          <xdr:cNvSpPr/>
        </xdr:nvSpPr>
        <xdr:spPr>
          <a:xfrm>
            <a:off x="1181554" y="793555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5" name="Rectangle: Rounded Corners 5">
            <a:extLst>
              <a:ext uri="{FF2B5EF4-FFF2-40B4-BE49-F238E27FC236}">
                <a16:creationId xmlns:a16="http://schemas.microsoft.com/office/drawing/2014/main" id="{E470CC14-2181-FC90-0D8E-648F47738664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525577</xdr:colOff>
      <xdr:row>5</xdr:row>
      <xdr:rowOff>11206</xdr:rowOff>
    </xdr:from>
    <xdr:to>
      <xdr:col>28</xdr:col>
      <xdr:colOff>669577</xdr:colOff>
      <xdr:row>26</xdr:row>
      <xdr:rowOff>184059</xdr:rowOff>
    </xdr:to>
    <xdr:grpSp>
      <xdr:nvGrpSpPr>
        <xdr:cNvPr id="206" name="그룹 108">
          <a:extLst>
            <a:ext uri="{FF2B5EF4-FFF2-40B4-BE49-F238E27FC236}">
              <a16:creationId xmlns:a16="http://schemas.microsoft.com/office/drawing/2014/main" id="{A4246601-6D14-4313-918B-E5EFCD81E0AE}"/>
            </a:ext>
          </a:extLst>
        </xdr:cNvPr>
        <xdr:cNvGrpSpPr/>
      </xdr:nvGrpSpPr>
      <xdr:grpSpPr>
        <a:xfrm>
          <a:off x="20099452" y="987519"/>
          <a:ext cx="134475" cy="4375759"/>
          <a:chOff x="1181554" y="3298479"/>
          <a:chExt cx="141654" cy="4765455"/>
        </a:xfrm>
      </xdr:grpSpPr>
      <xdr:sp macro="" textlink="">
        <xdr:nvSpPr>
          <xdr:cNvPr id="207" name="Rectangle: Rounded Corners 1">
            <a:extLst>
              <a:ext uri="{FF2B5EF4-FFF2-40B4-BE49-F238E27FC236}">
                <a16:creationId xmlns:a16="http://schemas.microsoft.com/office/drawing/2014/main" id="{82A78B20-AC80-94E5-7591-D36199111554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8" name="Rectangle: Rounded Corners 2">
            <a:extLst>
              <a:ext uri="{FF2B5EF4-FFF2-40B4-BE49-F238E27FC236}">
                <a16:creationId xmlns:a16="http://schemas.microsoft.com/office/drawing/2014/main" id="{198CD41C-8120-5C25-C746-8BC913D2BA37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9" name="Rectangle: Rounded Corners 3">
            <a:extLst>
              <a:ext uri="{FF2B5EF4-FFF2-40B4-BE49-F238E27FC236}">
                <a16:creationId xmlns:a16="http://schemas.microsoft.com/office/drawing/2014/main" id="{28D38316-7845-CF33-E586-AB15FAE3B70B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0" name="Rectangle: Rounded Corners 4">
            <a:extLst>
              <a:ext uri="{FF2B5EF4-FFF2-40B4-BE49-F238E27FC236}">
                <a16:creationId xmlns:a16="http://schemas.microsoft.com/office/drawing/2014/main" id="{EF33304B-CF6F-B900-B6E2-F1A0D26D660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1" name="Rectangle: Rounded Corners 5">
            <a:extLst>
              <a:ext uri="{FF2B5EF4-FFF2-40B4-BE49-F238E27FC236}">
                <a16:creationId xmlns:a16="http://schemas.microsoft.com/office/drawing/2014/main" id="{4F922C44-8987-3385-2A48-EDD30A88A4A8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2" name="Rectangle: Rounded Corners 6">
            <a:extLst>
              <a:ext uri="{FF2B5EF4-FFF2-40B4-BE49-F238E27FC236}">
                <a16:creationId xmlns:a16="http://schemas.microsoft.com/office/drawing/2014/main" id="{6C160702-49A9-D6ED-FC81-FBDEE7356A0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3" name="Rectangle: Rounded Corners 7">
            <a:extLst>
              <a:ext uri="{FF2B5EF4-FFF2-40B4-BE49-F238E27FC236}">
                <a16:creationId xmlns:a16="http://schemas.microsoft.com/office/drawing/2014/main" id="{4DAFD772-9945-8802-923F-1F3BAD8EF04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4" name="Rectangle: Rounded Corners 8">
            <a:extLst>
              <a:ext uri="{FF2B5EF4-FFF2-40B4-BE49-F238E27FC236}">
                <a16:creationId xmlns:a16="http://schemas.microsoft.com/office/drawing/2014/main" id="{52F8DBE5-14A6-4F4B-C8E0-ADA3F733430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5" name="Rectangle: Rounded Corners 9">
            <a:extLst>
              <a:ext uri="{FF2B5EF4-FFF2-40B4-BE49-F238E27FC236}">
                <a16:creationId xmlns:a16="http://schemas.microsoft.com/office/drawing/2014/main" id="{0C97BE0E-F8F9-164A-53B4-DB4BCABDD2C7}"/>
              </a:ext>
            </a:extLst>
          </xdr:cNvPr>
          <xdr:cNvSpPr/>
        </xdr:nvSpPr>
        <xdr:spPr>
          <a:xfrm>
            <a:off x="1181554" y="788613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6" name="Rectangle: Rounded Corners 10">
            <a:extLst>
              <a:ext uri="{FF2B5EF4-FFF2-40B4-BE49-F238E27FC236}">
                <a16:creationId xmlns:a16="http://schemas.microsoft.com/office/drawing/2014/main" id="{E27FAA9A-AE9A-103D-4CA0-EC75A5B6E86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7" name="Rectangle: Rounded Corners 5">
            <a:extLst>
              <a:ext uri="{FF2B5EF4-FFF2-40B4-BE49-F238E27FC236}">
                <a16:creationId xmlns:a16="http://schemas.microsoft.com/office/drawing/2014/main" id="{C84C8EB3-ACB7-5C98-8495-3EB34AD60163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11206</xdr:colOff>
      <xdr:row>5</xdr:row>
      <xdr:rowOff>22412</xdr:rowOff>
    </xdr:from>
    <xdr:to>
      <xdr:col>33</xdr:col>
      <xdr:colOff>152860</xdr:colOff>
      <xdr:row>26</xdr:row>
      <xdr:rowOff>195265</xdr:rowOff>
    </xdr:to>
    <xdr:grpSp>
      <xdr:nvGrpSpPr>
        <xdr:cNvPr id="218" name="그룹 120">
          <a:extLst>
            <a:ext uri="{FF2B5EF4-FFF2-40B4-BE49-F238E27FC236}">
              <a16:creationId xmlns:a16="http://schemas.microsoft.com/office/drawing/2014/main" id="{00CE6AAF-CE31-458F-A48D-4B53555992AC}"/>
            </a:ext>
          </a:extLst>
        </xdr:cNvPr>
        <xdr:cNvGrpSpPr/>
      </xdr:nvGrpSpPr>
      <xdr:grpSpPr>
        <a:xfrm>
          <a:off x="23168862" y="998725"/>
          <a:ext cx="141654" cy="4366234"/>
          <a:chOff x="1181554" y="3298479"/>
          <a:chExt cx="141654" cy="4771282"/>
        </a:xfrm>
      </xdr:grpSpPr>
      <xdr:sp macro="" textlink="">
        <xdr:nvSpPr>
          <xdr:cNvPr id="219" name="Rectangle: Rounded Corners 1">
            <a:extLst>
              <a:ext uri="{FF2B5EF4-FFF2-40B4-BE49-F238E27FC236}">
                <a16:creationId xmlns:a16="http://schemas.microsoft.com/office/drawing/2014/main" id="{DCEBB726-8D57-BED2-9D2C-336706FDEF69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0" name="Rectangle: Rounded Corners 2">
            <a:extLst>
              <a:ext uri="{FF2B5EF4-FFF2-40B4-BE49-F238E27FC236}">
                <a16:creationId xmlns:a16="http://schemas.microsoft.com/office/drawing/2014/main" id="{A3ACB9A3-537D-E6B8-7F76-3F7020F9D9A3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1" name="Rectangle: Rounded Corners 3">
            <a:extLst>
              <a:ext uri="{FF2B5EF4-FFF2-40B4-BE49-F238E27FC236}">
                <a16:creationId xmlns:a16="http://schemas.microsoft.com/office/drawing/2014/main" id="{D6C1EE7E-DF9D-0F0E-361B-6996C76BE33A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2" name="Rectangle: Rounded Corners 4">
            <a:extLst>
              <a:ext uri="{FF2B5EF4-FFF2-40B4-BE49-F238E27FC236}">
                <a16:creationId xmlns:a16="http://schemas.microsoft.com/office/drawing/2014/main" id="{A4442F5B-BFB9-8F5D-2D7B-5BBF344DBAF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3" name="Rectangle: Rounded Corners 5">
            <a:extLst>
              <a:ext uri="{FF2B5EF4-FFF2-40B4-BE49-F238E27FC236}">
                <a16:creationId xmlns:a16="http://schemas.microsoft.com/office/drawing/2014/main" id="{2359E734-3B69-9BF9-DC15-721122E6FE3C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4" name="Rectangle: Rounded Corners 6">
            <a:extLst>
              <a:ext uri="{FF2B5EF4-FFF2-40B4-BE49-F238E27FC236}">
                <a16:creationId xmlns:a16="http://schemas.microsoft.com/office/drawing/2014/main" id="{FEB1A602-8A9C-00CB-B0E0-18A8F7FC483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5" name="Rectangle: Rounded Corners 7">
            <a:extLst>
              <a:ext uri="{FF2B5EF4-FFF2-40B4-BE49-F238E27FC236}">
                <a16:creationId xmlns:a16="http://schemas.microsoft.com/office/drawing/2014/main" id="{520BF8EA-B5B9-7E39-29F2-D00B19AE0EA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6" name="Rectangle: Rounded Corners 8">
            <a:extLst>
              <a:ext uri="{FF2B5EF4-FFF2-40B4-BE49-F238E27FC236}">
                <a16:creationId xmlns:a16="http://schemas.microsoft.com/office/drawing/2014/main" id="{CC57FB2A-6EEB-54E1-40F7-20742787E93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7" name="Rectangle: Rounded Corners 9">
            <a:extLst>
              <a:ext uri="{FF2B5EF4-FFF2-40B4-BE49-F238E27FC236}">
                <a16:creationId xmlns:a16="http://schemas.microsoft.com/office/drawing/2014/main" id="{418D0F5D-2E5A-6CD3-1207-B534ABB59FD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8" name="Rectangle: Rounded Corners 10">
            <a:extLst>
              <a:ext uri="{FF2B5EF4-FFF2-40B4-BE49-F238E27FC236}">
                <a16:creationId xmlns:a16="http://schemas.microsoft.com/office/drawing/2014/main" id="{53826A28-7159-86AD-B2C0-03E34560F408}"/>
              </a:ext>
            </a:extLst>
          </xdr:cNvPr>
          <xdr:cNvSpPr/>
        </xdr:nvSpPr>
        <xdr:spPr>
          <a:xfrm>
            <a:off x="1181554" y="789196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9" name="Rectangle: Rounded Corners 5">
            <a:extLst>
              <a:ext uri="{FF2B5EF4-FFF2-40B4-BE49-F238E27FC236}">
                <a16:creationId xmlns:a16="http://schemas.microsoft.com/office/drawing/2014/main" id="{EBEBD602-7D6F-2053-F0BE-47A15C65B286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597647</xdr:colOff>
      <xdr:row>12</xdr:row>
      <xdr:rowOff>29882</xdr:rowOff>
    </xdr:from>
    <xdr:to>
      <xdr:col>3</xdr:col>
      <xdr:colOff>74280</xdr:colOff>
      <xdr:row>12</xdr:row>
      <xdr:rowOff>207682</xdr:rowOff>
    </xdr:to>
    <xdr:sp macro="" textlink="">
      <xdr:nvSpPr>
        <xdr:cNvPr id="230" name="Rectangle: Rounded Corners 229">
          <a:extLst>
            <a:ext uri="{FF2B5EF4-FFF2-40B4-BE49-F238E27FC236}">
              <a16:creationId xmlns:a16="http://schemas.microsoft.com/office/drawing/2014/main" id="{320AC0B9-5D5D-443D-AEA4-CEB26F3AABEF}"/>
            </a:ext>
          </a:extLst>
        </xdr:cNvPr>
        <xdr:cNvSpPr/>
      </xdr:nvSpPr>
      <xdr:spPr>
        <a:xfrm>
          <a:off x="2058147" y="2296832"/>
          <a:ext cx="130683" cy="1587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608106</xdr:colOff>
      <xdr:row>19</xdr:row>
      <xdr:rowOff>17929</xdr:rowOff>
    </xdr:from>
    <xdr:to>
      <xdr:col>3</xdr:col>
      <xdr:colOff>84739</xdr:colOff>
      <xdr:row>19</xdr:row>
      <xdr:rowOff>195729</xdr:rowOff>
    </xdr:to>
    <xdr:sp macro="" textlink="">
      <xdr:nvSpPr>
        <xdr:cNvPr id="231" name="Rectangle: Rounded Corners 230">
          <a:extLst>
            <a:ext uri="{FF2B5EF4-FFF2-40B4-BE49-F238E27FC236}">
              <a16:creationId xmlns:a16="http://schemas.microsoft.com/office/drawing/2014/main" id="{24429969-BA69-4F24-96C8-6C65AB3EA4DC}"/>
            </a:ext>
          </a:extLst>
        </xdr:cNvPr>
        <xdr:cNvSpPr/>
      </xdr:nvSpPr>
      <xdr:spPr>
        <a:xfrm>
          <a:off x="2068606" y="3643779"/>
          <a:ext cx="130683" cy="1714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67236</xdr:colOff>
      <xdr:row>4</xdr:row>
      <xdr:rowOff>67234</xdr:rowOff>
    </xdr:from>
    <xdr:to>
      <xdr:col>1</xdr:col>
      <xdr:colOff>239060</xdr:colOff>
      <xdr:row>10</xdr:row>
      <xdr:rowOff>149411</xdr:rowOff>
    </xdr:to>
    <xdr:sp macro="" textlink="">
      <xdr:nvSpPr>
        <xdr:cNvPr id="232" name="TextBox 25">
          <a:extLst>
            <a:ext uri="{FF2B5EF4-FFF2-40B4-BE49-F238E27FC236}">
              <a16:creationId xmlns:a16="http://schemas.microsoft.com/office/drawing/2014/main" id="{12EAE8BF-398F-4B37-9ED8-5CE0CDA57291}"/>
            </a:ext>
          </a:extLst>
        </xdr:cNvPr>
        <xdr:cNvSpPr txBox="1"/>
      </xdr:nvSpPr>
      <xdr:spPr>
        <a:xfrm>
          <a:off x="721286" y="810184"/>
          <a:ext cx="171824" cy="1225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</xdr:col>
      <xdr:colOff>70223</xdr:colOff>
      <xdr:row>13</xdr:row>
      <xdr:rowOff>70224</xdr:rowOff>
    </xdr:from>
    <xdr:to>
      <xdr:col>1</xdr:col>
      <xdr:colOff>261470</xdr:colOff>
      <xdr:row>18</xdr:row>
      <xdr:rowOff>164354</xdr:rowOff>
    </xdr:to>
    <xdr:sp macro="" textlink="">
      <xdr:nvSpPr>
        <xdr:cNvPr id="233" name="TextBox 27">
          <a:extLst>
            <a:ext uri="{FF2B5EF4-FFF2-40B4-BE49-F238E27FC236}">
              <a16:creationId xmlns:a16="http://schemas.microsoft.com/office/drawing/2014/main" id="{7C1A6655-08F1-4CF8-8408-DCC6753D36E4}"/>
            </a:ext>
          </a:extLst>
        </xdr:cNvPr>
        <xdr:cNvSpPr txBox="1"/>
      </xdr:nvSpPr>
      <xdr:spPr>
        <a:xfrm>
          <a:off x="724273" y="2527674"/>
          <a:ext cx="191247" cy="1072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65740</xdr:colOff>
      <xdr:row>21</xdr:row>
      <xdr:rowOff>88153</xdr:rowOff>
    </xdr:from>
    <xdr:to>
      <xdr:col>1</xdr:col>
      <xdr:colOff>256987</xdr:colOff>
      <xdr:row>26</xdr:row>
      <xdr:rowOff>182284</xdr:rowOff>
    </xdr:to>
    <xdr:sp macro="" textlink="">
      <xdr:nvSpPr>
        <xdr:cNvPr id="234" name="TextBox 28">
          <a:extLst>
            <a:ext uri="{FF2B5EF4-FFF2-40B4-BE49-F238E27FC236}">
              <a16:creationId xmlns:a16="http://schemas.microsoft.com/office/drawing/2014/main" id="{40B1AC27-9AD7-41CB-8D43-52782B02E912}"/>
            </a:ext>
          </a:extLst>
        </xdr:cNvPr>
        <xdr:cNvSpPr txBox="1"/>
      </xdr:nvSpPr>
      <xdr:spPr>
        <a:xfrm>
          <a:off x="719790" y="4095003"/>
          <a:ext cx="191247" cy="10148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526675</xdr:colOff>
      <xdr:row>14</xdr:row>
      <xdr:rowOff>212909</xdr:rowOff>
    </xdr:from>
    <xdr:to>
      <xdr:col>1</xdr:col>
      <xdr:colOff>659711</xdr:colOff>
      <xdr:row>15</xdr:row>
      <xdr:rowOff>177797</xdr:rowOff>
    </xdr:to>
    <xdr:sp macro="" textlink="">
      <xdr:nvSpPr>
        <xdr:cNvPr id="235" name="Rectangle: Rounded Corners 5">
          <a:extLst>
            <a:ext uri="{FF2B5EF4-FFF2-40B4-BE49-F238E27FC236}">
              <a16:creationId xmlns:a16="http://schemas.microsoft.com/office/drawing/2014/main" id="{31CF738E-2AB4-4A95-9EDB-747E3109E20E}"/>
            </a:ext>
          </a:extLst>
        </xdr:cNvPr>
        <xdr:cNvSpPr/>
      </xdr:nvSpPr>
      <xdr:spPr>
        <a:xfrm>
          <a:off x="1180725" y="2835459"/>
          <a:ext cx="133036" cy="18078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</xdr:colOff>
      <xdr:row>5</xdr:row>
      <xdr:rowOff>11205</xdr:rowOff>
    </xdr:from>
    <xdr:to>
      <xdr:col>5</xdr:col>
      <xdr:colOff>141655</xdr:colOff>
      <xdr:row>26</xdr:row>
      <xdr:rowOff>184058</xdr:rowOff>
    </xdr:to>
    <xdr:grpSp>
      <xdr:nvGrpSpPr>
        <xdr:cNvPr id="236" name="그룹 23">
          <a:extLst>
            <a:ext uri="{FF2B5EF4-FFF2-40B4-BE49-F238E27FC236}">
              <a16:creationId xmlns:a16="http://schemas.microsoft.com/office/drawing/2014/main" id="{178CEB07-7A75-40A4-BD8E-6329D4FD497A}"/>
            </a:ext>
          </a:extLst>
        </xdr:cNvPr>
        <xdr:cNvGrpSpPr/>
      </xdr:nvGrpSpPr>
      <xdr:grpSpPr>
        <a:xfrm>
          <a:off x="3583782" y="987518"/>
          <a:ext cx="141654" cy="4375759"/>
          <a:chOff x="1181554" y="3298479"/>
          <a:chExt cx="141654" cy="4762563"/>
        </a:xfrm>
      </xdr:grpSpPr>
      <xdr:sp macro="" textlink="">
        <xdr:nvSpPr>
          <xdr:cNvPr id="237" name="Rectangle: Rounded Corners 1">
            <a:extLst>
              <a:ext uri="{FF2B5EF4-FFF2-40B4-BE49-F238E27FC236}">
                <a16:creationId xmlns:a16="http://schemas.microsoft.com/office/drawing/2014/main" id="{C71827E3-C936-1BEE-2047-57CE35513721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8" name="Rectangle: Rounded Corners 2">
            <a:extLst>
              <a:ext uri="{FF2B5EF4-FFF2-40B4-BE49-F238E27FC236}">
                <a16:creationId xmlns:a16="http://schemas.microsoft.com/office/drawing/2014/main" id="{40D12CBE-2E55-454B-DB98-C95FD610A570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9" name="Rectangle: Rounded Corners 3">
            <a:extLst>
              <a:ext uri="{FF2B5EF4-FFF2-40B4-BE49-F238E27FC236}">
                <a16:creationId xmlns:a16="http://schemas.microsoft.com/office/drawing/2014/main" id="{D3629AE1-F323-C638-581A-D6ED6D8DB7D0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0" name="Rectangle: Rounded Corners 4">
            <a:extLst>
              <a:ext uri="{FF2B5EF4-FFF2-40B4-BE49-F238E27FC236}">
                <a16:creationId xmlns:a16="http://schemas.microsoft.com/office/drawing/2014/main" id="{D09EF21F-035F-DB05-C3AB-2D3519E31AB3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1" name="Rectangle: Rounded Corners 5">
            <a:extLst>
              <a:ext uri="{FF2B5EF4-FFF2-40B4-BE49-F238E27FC236}">
                <a16:creationId xmlns:a16="http://schemas.microsoft.com/office/drawing/2014/main" id="{CA814F89-78EE-8F79-C725-3B11CED6E9A9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2" name="Rectangle: Rounded Corners 6">
            <a:extLst>
              <a:ext uri="{FF2B5EF4-FFF2-40B4-BE49-F238E27FC236}">
                <a16:creationId xmlns:a16="http://schemas.microsoft.com/office/drawing/2014/main" id="{D4B482C1-5723-73BE-36DE-E56F01EB2B8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3" name="Rectangle: Rounded Corners 7">
            <a:extLst>
              <a:ext uri="{FF2B5EF4-FFF2-40B4-BE49-F238E27FC236}">
                <a16:creationId xmlns:a16="http://schemas.microsoft.com/office/drawing/2014/main" id="{5D291532-A92C-1037-5A94-89788A81EB4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4" name="Rectangle: Rounded Corners 8">
            <a:extLst>
              <a:ext uri="{FF2B5EF4-FFF2-40B4-BE49-F238E27FC236}">
                <a16:creationId xmlns:a16="http://schemas.microsoft.com/office/drawing/2014/main" id="{7E9401F8-5506-A512-5851-3FB5BBC134E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5" name="Rectangle: Rounded Corners 9">
            <a:extLst>
              <a:ext uri="{FF2B5EF4-FFF2-40B4-BE49-F238E27FC236}">
                <a16:creationId xmlns:a16="http://schemas.microsoft.com/office/drawing/2014/main" id="{D35FE25F-7967-D7F3-E031-9BAE99EB35E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6" name="Rectangle: Rounded Corners 10">
            <a:extLst>
              <a:ext uri="{FF2B5EF4-FFF2-40B4-BE49-F238E27FC236}">
                <a16:creationId xmlns:a16="http://schemas.microsoft.com/office/drawing/2014/main" id="{4A85D5B6-8CDD-F27A-BEE4-881473F0C0EE}"/>
              </a:ext>
            </a:extLst>
          </xdr:cNvPr>
          <xdr:cNvSpPr/>
        </xdr:nvSpPr>
        <xdr:spPr>
          <a:xfrm>
            <a:off x="1181554" y="788324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7" name="Rectangle: Rounded Corners 5">
            <a:extLst>
              <a:ext uri="{FF2B5EF4-FFF2-40B4-BE49-F238E27FC236}">
                <a16:creationId xmlns:a16="http://schemas.microsoft.com/office/drawing/2014/main" id="{512228B2-420B-A46D-4891-7D17E309BC9C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540867</xdr:colOff>
      <xdr:row>5</xdr:row>
      <xdr:rowOff>0</xdr:rowOff>
    </xdr:from>
    <xdr:to>
      <xdr:col>8</xdr:col>
      <xdr:colOff>3364</xdr:colOff>
      <xdr:row>26</xdr:row>
      <xdr:rowOff>183453</xdr:rowOff>
    </xdr:to>
    <xdr:grpSp>
      <xdr:nvGrpSpPr>
        <xdr:cNvPr id="248" name="그룹 36">
          <a:extLst>
            <a:ext uri="{FF2B5EF4-FFF2-40B4-BE49-F238E27FC236}">
              <a16:creationId xmlns:a16="http://schemas.microsoft.com/office/drawing/2014/main" id="{C21D4D9F-7C21-46F9-8E06-770FB5C151F1}"/>
            </a:ext>
          </a:extLst>
        </xdr:cNvPr>
        <xdr:cNvGrpSpPr/>
      </xdr:nvGrpSpPr>
      <xdr:grpSpPr>
        <a:xfrm>
          <a:off x="5434336" y="976313"/>
          <a:ext cx="117341" cy="4386359"/>
          <a:chOff x="1181554" y="3298479"/>
          <a:chExt cx="141654" cy="4791612"/>
        </a:xfrm>
      </xdr:grpSpPr>
      <xdr:sp macro="" textlink="">
        <xdr:nvSpPr>
          <xdr:cNvPr id="249" name="Rectangle: Rounded Corners 1">
            <a:extLst>
              <a:ext uri="{FF2B5EF4-FFF2-40B4-BE49-F238E27FC236}">
                <a16:creationId xmlns:a16="http://schemas.microsoft.com/office/drawing/2014/main" id="{065CDD12-3AD5-F852-1627-26B466873DE4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0" name="Rectangle: Rounded Corners 2">
            <a:extLst>
              <a:ext uri="{FF2B5EF4-FFF2-40B4-BE49-F238E27FC236}">
                <a16:creationId xmlns:a16="http://schemas.microsoft.com/office/drawing/2014/main" id="{A0EDD381-D44A-0311-ABC0-7DB4C4B2234A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1" name="Rectangle: Rounded Corners 3">
            <a:extLst>
              <a:ext uri="{FF2B5EF4-FFF2-40B4-BE49-F238E27FC236}">
                <a16:creationId xmlns:a16="http://schemas.microsoft.com/office/drawing/2014/main" id="{0227EF33-3AFB-3E18-AF1C-7D365ADFA813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2" name="Rectangle: Rounded Corners 4">
            <a:extLst>
              <a:ext uri="{FF2B5EF4-FFF2-40B4-BE49-F238E27FC236}">
                <a16:creationId xmlns:a16="http://schemas.microsoft.com/office/drawing/2014/main" id="{65F08DBC-A344-3046-606C-B3265F3A521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3" name="Rectangle: Rounded Corners 5">
            <a:extLst>
              <a:ext uri="{FF2B5EF4-FFF2-40B4-BE49-F238E27FC236}">
                <a16:creationId xmlns:a16="http://schemas.microsoft.com/office/drawing/2014/main" id="{54FAABFC-7AF2-82F8-E341-2D9D36A17B6D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4" name="Rectangle: Rounded Corners 6">
            <a:extLst>
              <a:ext uri="{FF2B5EF4-FFF2-40B4-BE49-F238E27FC236}">
                <a16:creationId xmlns:a16="http://schemas.microsoft.com/office/drawing/2014/main" id="{011CE393-EA62-0B1B-F662-CAF4AC71E7C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5" name="Rectangle: Rounded Corners 7">
            <a:extLst>
              <a:ext uri="{FF2B5EF4-FFF2-40B4-BE49-F238E27FC236}">
                <a16:creationId xmlns:a16="http://schemas.microsoft.com/office/drawing/2014/main" id="{6BEC063D-BE15-A3C5-73DA-C440879658B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6" name="Rectangle: Rounded Corners 8">
            <a:extLst>
              <a:ext uri="{FF2B5EF4-FFF2-40B4-BE49-F238E27FC236}">
                <a16:creationId xmlns:a16="http://schemas.microsoft.com/office/drawing/2014/main" id="{E75C649A-96AE-D545-09DB-ACA263D3BD93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7" name="Rectangle: Rounded Corners 9">
            <a:extLst>
              <a:ext uri="{FF2B5EF4-FFF2-40B4-BE49-F238E27FC236}">
                <a16:creationId xmlns:a16="http://schemas.microsoft.com/office/drawing/2014/main" id="{F6D530EC-D386-EEF9-842D-AEB9A46B6FC2}"/>
              </a:ext>
            </a:extLst>
          </xdr:cNvPr>
          <xdr:cNvSpPr/>
        </xdr:nvSpPr>
        <xdr:spPr>
          <a:xfrm>
            <a:off x="1181554" y="791229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8" name="Rectangle: Rounded Corners 10">
            <a:extLst>
              <a:ext uri="{FF2B5EF4-FFF2-40B4-BE49-F238E27FC236}">
                <a16:creationId xmlns:a16="http://schemas.microsoft.com/office/drawing/2014/main" id="{91C93749-AF84-DCE3-0F75-D9493408EE3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9" name="Rectangle: Rounded Corners 5">
            <a:extLst>
              <a:ext uri="{FF2B5EF4-FFF2-40B4-BE49-F238E27FC236}">
                <a16:creationId xmlns:a16="http://schemas.microsoft.com/office/drawing/2014/main" id="{A19F006D-2561-13EA-9A43-2CC17247A2F3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</xdr:colOff>
      <xdr:row>5</xdr:row>
      <xdr:rowOff>0</xdr:rowOff>
    </xdr:from>
    <xdr:to>
      <xdr:col>12</xdr:col>
      <xdr:colOff>141655</xdr:colOff>
      <xdr:row>26</xdr:row>
      <xdr:rowOff>172853</xdr:rowOff>
    </xdr:to>
    <xdr:grpSp>
      <xdr:nvGrpSpPr>
        <xdr:cNvPr id="260" name="그룹 48">
          <a:extLst>
            <a:ext uri="{FF2B5EF4-FFF2-40B4-BE49-F238E27FC236}">
              <a16:creationId xmlns:a16="http://schemas.microsoft.com/office/drawing/2014/main" id="{23291F8F-F7E6-4BF0-B3C2-7952D2C423D9}"/>
            </a:ext>
          </a:extLst>
        </xdr:cNvPr>
        <xdr:cNvGrpSpPr/>
      </xdr:nvGrpSpPr>
      <xdr:grpSpPr>
        <a:xfrm>
          <a:off x="8477251" y="976313"/>
          <a:ext cx="141654" cy="4375759"/>
          <a:chOff x="1181554" y="3298479"/>
          <a:chExt cx="141654" cy="4788720"/>
        </a:xfrm>
      </xdr:grpSpPr>
      <xdr:sp macro="" textlink="">
        <xdr:nvSpPr>
          <xdr:cNvPr id="261" name="Rectangle: Rounded Corners 1">
            <a:extLst>
              <a:ext uri="{FF2B5EF4-FFF2-40B4-BE49-F238E27FC236}">
                <a16:creationId xmlns:a16="http://schemas.microsoft.com/office/drawing/2014/main" id="{7B0AFAB0-1B5C-E3B7-6D81-7DC354F8A976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2" name="Rectangle: Rounded Corners 2">
            <a:extLst>
              <a:ext uri="{FF2B5EF4-FFF2-40B4-BE49-F238E27FC236}">
                <a16:creationId xmlns:a16="http://schemas.microsoft.com/office/drawing/2014/main" id="{96728391-9E7C-45D9-748F-3654FFB6E06A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3" name="Rectangle: Rounded Corners 3">
            <a:extLst>
              <a:ext uri="{FF2B5EF4-FFF2-40B4-BE49-F238E27FC236}">
                <a16:creationId xmlns:a16="http://schemas.microsoft.com/office/drawing/2014/main" id="{4DBB686C-7FF3-3B69-5C2C-81897EF2F190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4" name="Rectangle: Rounded Corners 4">
            <a:extLst>
              <a:ext uri="{FF2B5EF4-FFF2-40B4-BE49-F238E27FC236}">
                <a16:creationId xmlns:a16="http://schemas.microsoft.com/office/drawing/2014/main" id="{3C605425-CE8E-AAFC-0556-51C7E5DF6881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5" name="Rectangle: Rounded Corners 5">
            <a:extLst>
              <a:ext uri="{FF2B5EF4-FFF2-40B4-BE49-F238E27FC236}">
                <a16:creationId xmlns:a16="http://schemas.microsoft.com/office/drawing/2014/main" id="{3752AB17-38BC-9100-4D9A-7B42579CAED2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6" name="Rectangle: Rounded Corners 6">
            <a:extLst>
              <a:ext uri="{FF2B5EF4-FFF2-40B4-BE49-F238E27FC236}">
                <a16:creationId xmlns:a16="http://schemas.microsoft.com/office/drawing/2014/main" id="{7BBB9495-1BFD-A240-78E4-0DA59FDA129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7" name="Rectangle: Rounded Corners 7">
            <a:extLst>
              <a:ext uri="{FF2B5EF4-FFF2-40B4-BE49-F238E27FC236}">
                <a16:creationId xmlns:a16="http://schemas.microsoft.com/office/drawing/2014/main" id="{CE433ECA-72C0-7B22-289F-C55CD1A85EC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8" name="Rectangle: Rounded Corners 8">
            <a:extLst>
              <a:ext uri="{FF2B5EF4-FFF2-40B4-BE49-F238E27FC236}">
                <a16:creationId xmlns:a16="http://schemas.microsoft.com/office/drawing/2014/main" id="{DA843346-5D11-EE06-EBFE-1AD544B1DE4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9" name="Rectangle: Rounded Corners 9">
            <a:extLst>
              <a:ext uri="{FF2B5EF4-FFF2-40B4-BE49-F238E27FC236}">
                <a16:creationId xmlns:a16="http://schemas.microsoft.com/office/drawing/2014/main" id="{209F2C8B-E712-8A6F-F5B8-423DCE312C6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0" name="Rectangle: Rounded Corners 10">
            <a:extLst>
              <a:ext uri="{FF2B5EF4-FFF2-40B4-BE49-F238E27FC236}">
                <a16:creationId xmlns:a16="http://schemas.microsoft.com/office/drawing/2014/main" id="{EA869BEF-6EBD-AA2B-A165-F2806DA72C4E}"/>
              </a:ext>
            </a:extLst>
          </xdr:cNvPr>
          <xdr:cNvSpPr/>
        </xdr:nvSpPr>
        <xdr:spPr>
          <a:xfrm>
            <a:off x="1181554" y="79093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1" name="Rectangle: Rounded Corners 5">
            <a:extLst>
              <a:ext uri="{FF2B5EF4-FFF2-40B4-BE49-F238E27FC236}">
                <a16:creationId xmlns:a16="http://schemas.microsoft.com/office/drawing/2014/main" id="{33DF440B-ACCC-DA44-53A0-22CACB1F05E4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540865</xdr:colOff>
      <xdr:row>5</xdr:row>
      <xdr:rowOff>0</xdr:rowOff>
    </xdr:from>
    <xdr:to>
      <xdr:col>15</xdr:col>
      <xdr:colOff>3362</xdr:colOff>
      <xdr:row>26</xdr:row>
      <xdr:rowOff>172853</xdr:rowOff>
    </xdr:to>
    <xdr:grpSp>
      <xdr:nvGrpSpPr>
        <xdr:cNvPr id="272" name="그룹 60">
          <a:extLst>
            <a:ext uri="{FF2B5EF4-FFF2-40B4-BE49-F238E27FC236}">
              <a16:creationId xmlns:a16="http://schemas.microsoft.com/office/drawing/2014/main" id="{6D368CAE-966D-44DA-8CE4-5C1668B76F69}"/>
            </a:ext>
          </a:extLst>
        </xdr:cNvPr>
        <xdr:cNvGrpSpPr/>
      </xdr:nvGrpSpPr>
      <xdr:grpSpPr>
        <a:xfrm>
          <a:off x="10327803" y="976313"/>
          <a:ext cx="117340" cy="4375759"/>
          <a:chOff x="1181554" y="3298479"/>
          <a:chExt cx="141654" cy="4782893"/>
        </a:xfrm>
      </xdr:grpSpPr>
      <xdr:sp macro="" textlink="">
        <xdr:nvSpPr>
          <xdr:cNvPr id="273" name="Rectangle: Rounded Corners 1">
            <a:extLst>
              <a:ext uri="{FF2B5EF4-FFF2-40B4-BE49-F238E27FC236}">
                <a16:creationId xmlns:a16="http://schemas.microsoft.com/office/drawing/2014/main" id="{ACD70FB9-0548-9019-E768-8DB056FE331F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4" name="Rectangle: Rounded Corners 2">
            <a:extLst>
              <a:ext uri="{FF2B5EF4-FFF2-40B4-BE49-F238E27FC236}">
                <a16:creationId xmlns:a16="http://schemas.microsoft.com/office/drawing/2014/main" id="{EF55A2F8-83B3-23CA-3A3C-467806795115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5" name="Rectangle: Rounded Corners 3">
            <a:extLst>
              <a:ext uri="{FF2B5EF4-FFF2-40B4-BE49-F238E27FC236}">
                <a16:creationId xmlns:a16="http://schemas.microsoft.com/office/drawing/2014/main" id="{17B3C87D-58DE-6C30-B294-99299EC5F7CE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6" name="Rectangle: Rounded Corners 4">
            <a:extLst>
              <a:ext uri="{FF2B5EF4-FFF2-40B4-BE49-F238E27FC236}">
                <a16:creationId xmlns:a16="http://schemas.microsoft.com/office/drawing/2014/main" id="{DB106002-B3DD-1698-3507-48852D444BC5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7" name="Rectangle: Rounded Corners 5">
            <a:extLst>
              <a:ext uri="{FF2B5EF4-FFF2-40B4-BE49-F238E27FC236}">
                <a16:creationId xmlns:a16="http://schemas.microsoft.com/office/drawing/2014/main" id="{9AA00812-DF3B-037A-4259-24D79C85518A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8" name="Rectangle: Rounded Corners 6">
            <a:extLst>
              <a:ext uri="{FF2B5EF4-FFF2-40B4-BE49-F238E27FC236}">
                <a16:creationId xmlns:a16="http://schemas.microsoft.com/office/drawing/2014/main" id="{60497CE6-EB88-B892-5714-05AC0D0C71C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9" name="Rectangle: Rounded Corners 7">
            <a:extLst>
              <a:ext uri="{FF2B5EF4-FFF2-40B4-BE49-F238E27FC236}">
                <a16:creationId xmlns:a16="http://schemas.microsoft.com/office/drawing/2014/main" id="{923E786F-2733-1A72-7CAA-0F10D6B0B8A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0" name="Rectangle: Rounded Corners 8">
            <a:extLst>
              <a:ext uri="{FF2B5EF4-FFF2-40B4-BE49-F238E27FC236}">
                <a16:creationId xmlns:a16="http://schemas.microsoft.com/office/drawing/2014/main" id="{091DABFC-4768-800D-A1A9-99282EDB18E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1" name="Rectangle: Rounded Corners 9">
            <a:extLst>
              <a:ext uri="{FF2B5EF4-FFF2-40B4-BE49-F238E27FC236}">
                <a16:creationId xmlns:a16="http://schemas.microsoft.com/office/drawing/2014/main" id="{62DC6B12-619B-6D00-C41C-ABE34FAE49F5}"/>
              </a:ext>
            </a:extLst>
          </xdr:cNvPr>
          <xdr:cNvSpPr/>
        </xdr:nvSpPr>
        <xdr:spPr>
          <a:xfrm>
            <a:off x="1181554" y="790357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2" name="Rectangle: Rounded Corners 10">
            <a:extLst>
              <a:ext uri="{FF2B5EF4-FFF2-40B4-BE49-F238E27FC236}">
                <a16:creationId xmlns:a16="http://schemas.microsoft.com/office/drawing/2014/main" id="{F308CD21-7C41-FF5A-ACAF-FD89CB5BE93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3" name="Rectangle: Rounded Corners 5">
            <a:extLst>
              <a:ext uri="{FF2B5EF4-FFF2-40B4-BE49-F238E27FC236}">
                <a16:creationId xmlns:a16="http://schemas.microsoft.com/office/drawing/2014/main" id="{6E643548-318D-B678-74AB-DB4B93963B8D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11206</xdr:colOff>
      <xdr:row>5</xdr:row>
      <xdr:rowOff>0</xdr:rowOff>
    </xdr:from>
    <xdr:to>
      <xdr:col>19</xdr:col>
      <xdr:colOff>152860</xdr:colOff>
      <xdr:row>26</xdr:row>
      <xdr:rowOff>172853</xdr:rowOff>
    </xdr:to>
    <xdr:grpSp>
      <xdr:nvGrpSpPr>
        <xdr:cNvPr id="284" name="그룹 72">
          <a:extLst>
            <a:ext uri="{FF2B5EF4-FFF2-40B4-BE49-F238E27FC236}">
              <a16:creationId xmlns:a16="http://schemas.microsoft.com/office/drawing/2014/main" id="{4983BB29-10B1-4BF8-BD03-5CD23E4295F2}"/>
            </a:ext>
          </a:extLst>
        </xdr:cNvPr>
        <xdr:cNvGrpSpPr/>
      </xdr:nvGrpSpPr>
      <xdr:grpSpPr>
        <a:xfrm>
          <a:off x="13381925" y="976313"/>
          <a:ext cx="141654" cy="4375759"/>
          <a:chOff x="1181554" y="3298479"/>
          <a:chExt cx="141654" cy="4780000"/>
        </a:xfrm>
      </xdr:grpSpPr>
      <xdr:sp macro="" textlink="">
        <xdr:nvSpPr>
          <xdr:cNvPr id="285" name="Rectangle: Rounded Corners 1">
            <a:extLst>
              <a:ext uri="{FF2B5EF4-FFF2-40B4-BE49-F238E27FC236}">
                <a16:creationId xmlns:a16="http://schemas.microsoft.com/office/drawing/2014/main" id="{A8C22531-622E-0EFE-FFC6-A613A60D7F0A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6" name="Rectangle: Rounded Corners 2">
            <a:extLst>
              <a:ext uri="{FF2B5EF4-FFF2-40B4-BE49-F238E27FC236}">
                <a16:creationId xmlns:a16="http://schemas.microsoft.com/office/drawing/2014/main" id="{B86CEFED-8561-B1B1-3D45-1C3E2241F2FF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7" name="Rectangle: Rounded Corners 3">
            <a:extLst>
              <a:ext uri="{FF2B5EF4-FFF2-40B4-BE49-F238E27FC236}">
                <a16:creationId xmlns:a16="http://schemas.microsoft.com/office/drawing/2014/main" id="{62CF0835-A9DE-0911-DE04-6A7417562837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8" name="Rectangle: Rounded Corners 4">
            <a:extLst>
              <a:ext uri="{FF2B5EF4-FFF2-40B4-BE49-F238E27FC236}">
                <a16:creationId xmlns:a16="http://schemas.microsoft.com/office/drawing/2014/main" id="{6F5982D7-62AD-A06D-678B-A8833211E17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9" name="Rectangle: Rounded Corners 5">
            <a:extLst>
              <a:ext uri="{FF2B5EF4-FFF2-40B4-BE49-F238E27FC236}">
                <a16:creationId xmlns:a16="http://schemas.microsoft.com/office/drawing/2014/main" id="{05F9621B-4772-415D-1C79-C6A816FD4B72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0" name="Rectangle: Rounded Corners 6">
            <a:extLst>
              <a:ext uri="{FF2B5EF4-FFF2-40B4-BE49-F238E27FC236}">
                <a16:creationId xmlns:a16="http://schemas.microsoft.com/office/drawing/2014/main" id="{64354A91-C04A-CC8B-BDAE-1181B2AC9B2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1" name="Rectangle: Rounded Corners 7">
            <a:extLst>
              <a:ext uri="{FF2B5EF4-FFF2-40B4-BE49-F238E27FC236}">
                <a16:creationId xmlns:a16="http://schemas.microsoft.com/office/drawing/2014/main" id="{F4732F83-4DAC-1257-51AC-5495E1DD0FC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2" name="Rectangle: Rounded Corners 8">
            <a:extLst>
              <a:ext uri="{FF2B5EF4-FFF2-40B4-BE49-F238E27FC236}">
                <a16:creationId xmlns:a16="http://schemas.microsoft.com/office/drawing/2014/main" id="{B158E086-EF95-0381-34E5-ED8989AB1A5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3" name="Rectangle: Rounded Corners 9">
            <a:extLst>
              <a:ext uri="{FF2B5EF4-FFF2-40B4-BE49-F238E27FC236}">
                <a16:creationId xmlns:a16="http://schemas.microsoft.com/office/drawing/2014/main" id="{4A1E59EB-1E27-689A-B0A8-79A647B9312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4" name="Rectangle: Rounded Corners 10">
            <a:extLst>
              <a:ext uri="{FF2B5EF4-FFF2-40B4-BE49-F238E27FC236}">
                <a16:creationId xmlns:a16="http://schemas.microsoft.com/office/drawing/2014/main" id="{338EC6C1-1696-E61C-F551-A823CCB5A569}"/>
              </a:ext>
            </a:extLst>
          </xdr:cNvPr>
          <xdr:cNvSpPr/>
        </xdr:nvSpPr>
        <xdr:spPr>
          <a:xfrm>
            <a:off x="1181554" y="79006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5" name="Rectangle: Rounded Corners 5">
            <a:extLst>
              <a:ext uri="{FF2B5EF4-FFF2-40B4-BE49-F238E27FC236}">
                <a16:creationId xmlns:a16="http://schemas.microsoft.com/office/drawing/2014/main" id="{96F77B4D-7976-8C67-797E-AD4D1155D68C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529659</xdr:colOff>
      <xdr:row>4</xdr:row>
      <xdr:rowOff>187511</xdr:rowOff>
    </xdr:from>
    <xdr:to>
      <xdr:col>21</xdr:col>
      <xdr:colOff>651809</xdr:colOff>
      <xdr:row>26</xdr:row>
      <xdr:rowOff>172852</xdr:rowOff>
    </xdr:to>
    <xdr:grpSp>
      <xdr:nvGrpSpPr>
        <xdr:cNvPr id="296" name="그룹 84">
          <a:extLst>
            <a:ext uri="{FF2B5EF4-FFF2-40B4-BE49-F238E27FC236}">
              <a16:creationId xmlns:a16="http://schemas.microsoft.com/office/drawing/2014/main" id="{775A187E-128C-4A6F-84F0-63F3D6303996}"/>
            </a:ext>
          </a:extLst>
        </xdr:cNvPr>
        <xdr:cNvGrpSpPr/>
      </xdr:nvGrpSpPr>
      <xdr:grpSpPr>
        <a:xfrm>
          <a:off x="15210065" y="961417"/>
          <a:ext cx="122150" cy="4390654"/>
          <a:chOff x="1181554" y="3298479"/>
          <a:chExt cx="141654" cy="4774174"/>
        </a:xfrm>
      </xdr:grpSpPr>
      <xdr:sp macro="" textlink="">
        <xdr:nvSpPr>
          <xdr:cNvPr id="297" name="Rectangle: Rounded Corners 1">
            <a:extLst>
              <a:ext uri="{FF2B5EF4-FFF2-40B4-BE49-F238E27FC236}">
                <a16:creationId xmlns:a16="http://schemas.microsoft.com/office/drawing/2014/main" id="{9E48E5A0-14C9-FB2F-AD35-DDFA57B24B10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8" name="Rectangle: Rounded Corners 2">
            <a:extLst>
              <a:ext uri="{FF2B5EF4-FFF2-40B4-BE49-F238E27FC236}">
                <a16:creationId xmlns:a16="http://schemas.microsoft.com/office/drawing/2014/main" id="{DCC8B7F0-636A-8F4C-49B2-9E1628122DD6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9" name="Rectangle: Rounded Corners 3">
            <a:extLst>
              <a:ext uri="{FF2B5EF4-FFF2-40B4-BE49-F238E27FC236}">
                <a16:creationId xmlns:a16="http://schemas.microsoft.com/office/drawing/2014/main" id="{EC71F894-91CD-CC17-F29E-7EBF3FD0D4C6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0" name="Rectangle: Rounded Corners 4">
            <a:extLst>
              <a:ext uri="{FF2B5EF4-FFF2-40B4-BE49-F238E27FC236}">
                <a16:creationId xmlns:a16="http://schemas.microsoft.com/office/drawing/2014/main" id="{E6995DE6-A468-48A6-A1AE-9C31914BC6F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1" name="Rectangle: Rounded Corners 5">
            <a:extLst>
              <a:ext uri="{FF2B5EF4-FFF2-40B4-BE49-F238E27FC236}">
                <a16:creationId xmlns:a16="http://schemas.microsoft.com/office/drawing/2014/main" id="{F8128C73-4DE8-EF14-607C-28D8CAFBD611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2" name="Rectangle: Rounded Corners 6">
            <a:extLst>
              <a:ext uri="{FF2B5EF4-FFF2-40B4-BE49-F238E27FC236}">
                <a16:creationId xmlns:a16="http://schemas.microsoft.com/office/drawing/2014/main" id="{F835582D-717B-F4F8-89CB-3B91EF4ED10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3" name="Rectangle: Rounded Corners 7">
            <a:extLst>
              <a:ext uri="{FF2B5EF4-FFF2-40B4-BE49-F238E27FC236}">
                <a16:creationId xmlns:a16="http://schemas.microsoft.com/office/drawing/2014/main" id="{A6C494AF-48C0-5016-ADCB-E966F5CD6FE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4" name="Rectangle: Rounded Corners 8">
            <a:extLst>
              <a:ext uri="{FF2B5EF4-FFF2-40B4-BE49-F238E27FC236}">
                <a16:creationId xmlns:a16="http://schemas.microsoft.com/office/drawing/2014/main" id="{1E77E070-F4A5-55C7-04F4-585D6EF7F40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5" name="Rectangle: Rounded Corners 9">
            <a:extLst>
              <a:ext uri="{FF2B5EF4-FFF2-40B4-BE49-F238E27FC236}">
                <a16:creationId xmlns:a16="http://schemas.microsoft.com/office/drawing/2014/main" id="{9FA599DC-6369-C030-A912-FF52E3D39D37}"/>
              </a:ext>
            </a:extLst>
          </xdr:cNvPr>
          <xdr:cNvSpPr/>
        </xdr:nvSpPr>
        <xdr:spPr>
          <a:xfrm>
            <a:off x="1181554" y="78948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6" name="Rectangle: Rounded Corners 10">
            <a:extLst>
              <a:ext uri="{FF2B5EF4-FFF2-40B4-BE49-F238E27FC236}">
                <a16:creationId xmlns:a16="http://schemas.microsoft.com/office/drawing/2014/main" id="{CE28C50A-E92B-68E9-2F9E-7AB664FA365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7" name="Rectangle: Rounded Corners 5">
            <a:extLst>
              <a:ext uri="{FF2B5EF4-FFF2-40B4-BE49-F238E27FC236}">
                <a16:creationId xmlns:a16="http://schemas.microsoft.com/office/drawing/2014/main" id="{0CD0053E-8F3E-530B-E3A0-4B3C8ADE846D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11206</xdr:colOff>
      <xdr:row>5</xdr:row>
      <xdr:rowOff>11205</xdr:rowOff>
    </xdr:from>
    <xdr:to>
      <xdr:col>26</xdr:col>
      <xdr:colOff>152860</xdr:colOff>
      <xdr:row>26</xdr:row>
      <xdr:rowOff>181676</xdr:rowOff>
    </xdr:to>
    <xdr:grpSp>
      <xdr:nvGrpSpPr>
        <xdr:cNvPr id="308" name="그룹 96">
          <a:extLst>
            <a:ext uri="{FF2B5EF4-FFF2-40B4-BE49-F238E27FC236}">
              <a16:creationId xmlns:a16="http://schemas.microsoft.com/office/drawing/2014/main" id="{386B4D42-BC4C-4373-BD62-32C99D2C7E4F}"/>
            </a:ext>
          </a:extLst>
        </xdr:cNvPr>
        <xdr:cNvGrpSpPr/>
      </xdr:nvGrpSpPr>
      <xdr:grpSpPr>
        <a:xfrm>
          <a:off x="18275394" y="987518"/>
          <a:ext cx="141654" cy="4373377"/>
          <a:chOff x="1181554" y="3298479"/>
          <a:chExt cx="141654" cy="4814873"/>
        </a:xfrm>
      </xdr:grpSpPr>
      <xdr:sp macro="" textlink="">
        <xdr:nvSpPr>
          <xdr:cNvPr id="309" name="Rectangle: Rounded Corners 1">
            <a:extLst>
              <a:ext uri="{FF2B5EF4-FFF2-40B4-BE49-F238E27FC236}">
                <a16:creationId xmlns:a16="http://schemas.microsoft.com/office/drawing/2014/main" id="{FA967636-2E66-3EF9-489B-92931EE69429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0" name="Rectangle: Rounded Corners 2">
            <a:extLst>
              <a:ext uri="{FF2B5EF4-FFF2-40B4-BE49-F238E27FC236}">
                <a16:creationId xmlns:a16="http://schemas.microsoft.com/office/drawing/2014/main" id="{D2AB7278-8AB0-5C8F-B757-9E89DE5BC98F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1" name="Rectangle: Rounded Corners 3">
            <a:extLst>
              <a:ext uri="{FF2B5EF4-FFF2-40B4-BE49-F238E27FC236}">
                <a16:creationId xmlns:a16="http://schemas.microsoft.com/office/drawing/2014/main" id="{4213FFD5-134F-6647-54FF-587C26B60D0B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2" name="Rectangle: Rounded Corners 4">
            <a:extLst>
              <a:ext uri="{FF2B5EF4-FFF2-40B4-BE49-F238E27FC236}">
                <a16:creationId xmlns:a16="http://schemas.microsoft.com/office/drawing/2014/main" id="{0F9CAE93-52D5-BCE6-FA38-B6C217AB6DE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3" name="Rectangle: Rounded Corners 5">
            <a:extLst>
              <a:ext uri="{FF2B5EF4-FFF2-40B4-BE49-F238E27FC236}">
                <a16:creationId xmlns:a16="http://schemas.microsoft.com/office/drawing/2014/main" id="{24C9E51D-A3AB-609E-37DC-04283268C630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4" name="Rectangle: Rounded Corners 6">
            <a:extLst>
              <a:ext uri="{FF2B5EF4-FFF2-40B4-BE49-F238E27FC236}">
                <a16:creationId xmlns:a16="http://schemas.microsoft.com/office/drawing/2014/main" id="{1E2502C0-3C55-EE19-5DCD-81812156EA72}"/>
              </a:ext>
            </a:extLst>
          </xdr:cNvPr>
          <xdr:cNvSpPr/>
        </xdr:nvSpPr>
        <xdr:spPr>
          <a:xfrm>
            <a:off x="1182531" y="5719030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5" name="Rectangle: Rounded Corners 7">
            <a:extLst>
              <a:ext uri="{FF2B5EF4-FFF2-40B4-BE49-F238E27FC236}">
                <a16:creationId xmlns:a16="http://schemas.microsoft.com/office/drawing/2014/main" id="{0BEE6684-5DBF-8B62-9AB4-2C45FDEDEC1E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6" name="Rectangle: Rounded Corners 8">
            <a:extLst>
              <a:ext uri="{FF2B5EF4-FFF2-40B4-BE49-F238E27FC236}">
                <a16:creationId xmlns:a16="http://schemas.microsoft.com/office/drawing/2014/main" id="{BBDEF606-6C2C-9E6D-C7BA-7F5F11A4B657}"/>
              </a:ext>
            </a:extLst>
          </xdr:cNvPr>
          <xdr:cNvSpPr/>
        </xdr:nvSpPr>
        <xdr:spPr>
          <a:xfrm>
            <a:off x="1181554" y="659731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7" name="Rectangle: Rounded Corners 9">
            <a:extLst>
              <a:ext uri="{FF2B5EF4-FFF2-40B4-BE49-F238E27FC236}">
                <a16:creationId xmlns:a16="http://schemas.microsoft.com/office/drawing/2014/main" id="{4FA1E7A0-BB87-9957-310A-39E44B6931D0}"/>
              </a:ext>
            </a:extLst>
          </xdr:cNvPr>
          <xdr:cNvSpPr/>
        </xdr:nvSpPr>
        <xdr:spPr>
          <a:xfrm>
            <a:off x="1181554" y="703166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8" name="Rectangle: Rounded Corners 10">
            <a:extLst>
              <a:ext uri="{FF2B5EF4-FFF2-40B4-BE49-F238E27FC236}">
                <a16:creationId xmlns:a16="http://schemas.microsoft.com/office/drawing/2014/main" id="{9AF978C5-B53F-FB21-0455-EBEC891A3377}"/>
              </a:ext>
            </a:extLst>
          </xdr:cNvPr>
          <xdr:cNvSpPr/>
        </xdr:nvSpPr>
        <xdr:spPr>
          <a:xfrm>
            <a:off x="1181554" y="793555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9" name="Rectangle: Rounded Corners 5">
            <a:extLst>
              <a:ext uri="{FF2B5EF4-FFF2-40B4-BE49-F238E27FC236}">
                <a16:creationId xmlns:a16="http://schemas.microsoft.com/office/drawing/2014/main" id="{5BBF38B4-4BB8-5F98-5069-899A57EA5A52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525577</xdr:colOff>
      <xdr:row>5</xdr:row>
      <xdr:rowOff>11206</xdr:rowOff>
    </xdr:from>
    <xdr:to>
      <xdr:col>29</xdr:col>
      <xdr:colOff>2827</xdr:colOff>
      <xdr:row>26</xdr:row>
      <xdr:rowOff>184059</xdr:rowOff>
    </xdr:to>
    <xdr:grpSp>
      <xdr:nvGrpSpPr>
        <xdr:cNvPr id="320" name="그룹 108">
          <a:extLst>
            <a:ext uri="{FF2B5EF4-FFF2-40B4-BE49-F238E27FC236}">
              <a16:creationId xmlns:a16="http://schemas.microsoft.com/office/drawing/2014/main" id="{CDBCEBAD-20FD-4A30-A44C-12018701C588}"/>
            </a:ext>
          </a:extLst>
        </xdr:cNvPr>
        <xdr:cNvGrpSpPr/>
      </xdr:nvGrpSpPr>
      <xdr:grpSpPr>
        <a:xfrm>
          <a:off x="20099452" y="987519"/>
          <a:ext cx="132094" cy="4375759"/>
          <a:chOff x="1181554" y="3298479"/>
          <a:chExt cx="141654" cy="4765455"/>
        </a:xfrm>
      </xdr:grpSpPr>
      <xdr:sp macro="" textlink="">
        <xdr:nvSpPr>
          <xdr:cNvPr id="321" name="Rectangle: Rounded Corners 1">
            <a:extLst>
              <a:ext uri="{FF2B5EF4-FFF2-40B4-BE49-F238E27FC236}">
                <a16:creationId xmlns:a16="http://schemas.microsoft.com/office/drawing/2014/main" id="{F8A2AC4A-C49F-E3CE-FF1B-856D9E5B5209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2" name="Rectangle: Rounded Corners 2">
            <a:extLst>
              <a:ext uri="{FF2B5EF4-FFF2-40B4-BE49-F238E27FC236}">
                <a16:creationId xmlns:a16="http://schemas.microsoft.com/office/drawing/2014/main" id="{D88A78BC-C044-AA4A-3904-D9394AC026C2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3" name="Rectangle: Rounded Corners 3">
            <a:extLst>
              <a:ext uri="{FF2B5EF4-FFF2-40B4-BE49-F238E27FC236}">
                <a16:creationId xmlns:a16="http://schemas.microsoft.com/office/drawing/2014/main" id="{EB9593CC-7FC4-8F93-955D-AB1F8ED71129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4" name="Rectangle: Rounded Corners 4">
            <a:extLst>
              <a:ext uri="{FF2B5EF4-FFF2-40B4-BE49-F238E27FC236}">
                <a16:creationId xmlns:a16="http://schemas.microsoft.com/office/drawing/2014/main" id="{790E4112-D856-8C6B-F5B7-CBB1A8E358A3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5" name="Rectangle: Rounded Corners 5">
            <a:extLst>
              <a:ext uri="{FF2B5EF4-FFF2-40B4-BE49-F238E27FC236}">
                <a16:creationId xmlns:a16="http://schemas.microsoft.com/office/drawing/2014/main" id="{A6994C6B-4A20-0CA2-8860-D315C0C7B99E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6" name="Rectangle: Rounded Corners 6">
            <a:extLst>
              <a:ext uri="{FF2B5EF4-FFF2-40B4-BE49-F238E27FC236}">
                <a16:creationId xmlns:a16="http://schemas.microsoft.com/office/drawing/2014/main" id="{BFD59667-42DA-0294-D2F7-3B061AA8952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7" name="Rectangle: Rounded Corners 7">
            <a:extLst>
              <a:ext uri="{FF2B5EF4-FFF2-40B4-BE49-F238E27FC236}">
                <a16:creationId xmlns:a16="http://schemas.microsoft.com/office/drawing/2014/main" id="{9927E6EA-1B02-98C3-D602-8CF8FD7404D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8" name="Rectangle: Rounded Corners 8">
            <a:extLst>
              <a:ext uri="{FF2B5EF4-FFF2-40B4-BE49-F238E27FC236}">
                <a16:creationId xmlns:a16="http://schemas.microsoft.com/office/drawing/2014/main" id="{103B31C9-06F2-C883-0883-8D762D75F7F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9" name="Rectangle: Rounded Corners 9">
            <a:extLst>
              <a:ext uri="{FF2B5EF4-FFF2-40B4-BE49-F238E27FC236}">
                <a16:creationId xmlns:a16="http://schemas.microsoft.com/office/drawing/2014/main" id="{5E5F65F3-F8EF-DC39-3C69-83DC6549D88B}"/>
              </a:ext>
            </a:extLst>
          </xdr:cNvPr>
          <xdr:cNvSpPr/>
        </xdr:nvSpPr>
        <xdr:spPr>
          <a:xfrm>
            <a:off x="1181554" y="788613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0" name="Rectangle: Rounded Corners 10">
            <a:extLst>
              <a:ext uri="{FF2B5EF4-FFF2-40B4-BE49-F238E27FC236}">
                <a16:creationId xmlns:a16="http://schemas.microsoft.com/office/drawing/2014/main" id="{DF62455E-1281-0DE4-BABC-B765509C50E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1" name="Rectangle: Rounded Corners 5">
            <a:extLst>
              <a:ext uri="{FF2B5EF4-FFF2-40B4-BE49-F238E27FC236}">
                <a16:creationId xmlns:a16="http://schemas.microsoft.com/office/drawing/2014/main" id="{74D163F3-B327-F595-1655-1876CC0F6F3F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11206</xdr:colOff>
      <xdr:row>5</xdr:row>
      <xdr:rowOff>22412</xdr:rowOff>
    </xdr:from>
    <xdr:to>
      <xdr:col>33</xdr:col>
      <xdr:colOff>152860</xdr:colOff>
      <xdr:row>26</xdr:row>
      <xdr:rowOff>182565</xdr:rowOff>
    </xdr:to>
    <xdr:grpSp>
      <xdr:nvGrpSpPr>
        <xdr:cNvPr id="332" name="그룹 120">
          <a:extLst>
            <a:ext uri="{FF2B5EF4-FFF2-40B4-BE49-F238E27FC236}">
              <a16:creationId xmlns:a16="http://schemas.microsoft.com/office/drawing/2014/main" id="{3A630622-789B-4804-A8D3-2B45F11D2CF7}"/>
            </a:ext>
          </a:extLst>
        </xdr:cNvPr>
        <xdr:cNvGrpSpPr/>
      </xdr:nvGrpSpPr>
      <xdr:grpSpPr>
        <a:xfrm>
          <a:off x="23168862" y="998725"/>
          <a:ext cx="141654" cy="4363059"/>
          <a:chOff x="1181554" y="3298479"/>
          <a:chExt cx="141654" cy="4771282"/>
        </a:xfrm>
      </xdr:grpSpPr>
      <xdr:sp macro="" textlink="">
        <xdr:nvSpPr>
          <xdr:cNvPr id="333" name="Rectangle: Rounded Corners 1">
            <a:extLst>
              <a:ext uri="{FF2B5EF4-FFF2-40B4-BE49-F238E27FC236}">
                <a16:creationId xmlns:a16="http://schemas.microsoft.com/office/drawing/2014/main" id="{61601928-381A-FC19-400C-F580164181C6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4" name="Rectangle: Rounded Corners 2">
            <a:extLst>
              <a:ext uri="{FF2B5EF4-FFF2-40B4-BE49-F238E27FC236}">
                <a16:creationId xmlns:a16="http://schemas.microsoft.com/office/drawing/2014/main" id="{08B0880D-6779-2502-A752-5466E7CC6279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5" name="Rectangle: Rounded Corners 3">
            <a:extLst>
              <a:ext uri="{FF2B5EF4-FFF2-40B4-BE49-F238E27FC236}">
                <a16:creationId xmlns:a16="http://schemas.microsoft.com/office/drawing/2014/main" id="{94DA35C2-906B-518F-C59B-75066C1BF19E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6" name="Rectangle: Rounded Corners 4">
            <a:extLst>
              <a:ext uri="{FF2B5EF4-FFF2-40B4-BE49-F238E27FC236}">
                <a16:creationId xmlns:a16="http://schemas.microsoft.com/office/drawing/2014/main" id="{71425C3D-5F9B-5500-53BA-6C232D01324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7" name="Rectangle: Rounded Corners 5">
            <a:extLst>
              <a:ext uri="{FF2B5EF4-FFF2-40B4-BE49-F238E27FC236}">
                <a16:creationId xmlns:a16="http://schemas.microsoft.com/office/drawing/2014/main" id="{8993FF90-EB9D-5C79-8FFC-641632B3418C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8" name="Rectangle: Rounded Corners 6">
            <a:extLst>
              <a:ext uri="{FF2B5EF4-FFF2-40B4-BE49-F238E27FC236}">
                <a16:creationId xmlns:a16="http://schemas.microsoft.com/office/drawing/2014/main" id="{9FA6447B-56BE-3A06-CE56-5A454C3C10A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9" name="Rectangle: Rounded Corners 7">
            <a:extLst>
              <a:ext uri="{FF2B5EF4-FFF2-40B4-BE49-F238E27FC236}">
                <a16:creationId xmlns:a16="http://schemas.microsoft.com/office/drawing/2014/main" id="{8CF82F04-3F09-D2A4-0A40-6B9706BED76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0" name="Rectangle: Rounded Corners 8">
            <a:extLst>
              <a:ext uri="{FF2B5EF4-FFF2-40B4-BE49-F238E27FC236}">
                <a16:creationId xmlns:a16="http://schemas.microsoft.com/office/drawing/2014/main" id="{EAEE5969-34C4-6110-B667-D7242BD7B9B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1" name="Rectangle: Rounded Corners 9">
            <a:extLst>
              <a:ext uri="{FF2B5EF4-FFF2-40B4-BE49-F238E27FC236}">
                <a16:creationId xmlns:a16="http://schemas.microsoft.com/office/drawing/2014/main" id="{971F406E-7FBB-60E4-82C7-9703B3D990F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2" name="Rectangle: Rounded Corners 10">
            <a:extLst>
              <a:ext uri="{FF2B5EF4-FFF2-40B4-BE49-F238E27FC236}">
                <a16:creationId xmlns:a16="http://schemas.microsoft.com/office/drawing/2014/main" id="{D738C855-3009-D451-B90C-F0BFB9310A55}"/>
              </a:ext>
            </a:extLst>
          </xdr:cNvPr>
          <xdr:cNvSpPr/>
        </xdr:nvSpPr>
        <xdr:spPr>
          <a:xfrm>
            <a:off x="1181554" y="789196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3" name="Rectangle: Rounded Corners 5">
            <a:extLst>
              <a:ext uri="{FF2B5EF4-FFF2-40B4-BE49-F238E27FC236}">
                <a16:creationId xmlns:a16="http://schemas.microsoft.com/office/drawing/2014/main" id="{1DCCCE4D-869A-7FE5-7712-68340CC24931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597647</xdr:colOff>
      <xdr:row>12</xdr:row>
      <xdr:rowOff>29882</xdr:rowOff>
    </xdr:from>
    <xdr:to>
      <xdr:col>3</xdr:col>
      <xdr:colOff>74280</xdr:colOff>
      <xdr:row>12</xdr:row>
      <xdr:rowOff>207682</xdr:rowOff>
    </xdr:to>
    <xdr:sp macro="" textlink="">
      <xdr:nvSpPr>
        <xdr:cNvPr id="344" name="Rectangle: Rounded Corners 343">
          <a:extLst>
            <a:ext uri="{FF2B5EF4-FFF2-40B4-BE49-F238E27FC236}">
              <a16:creationId xmlns:a16="http://schemas.microsoft.com/office/drawing/2014/main" id="{28C12044-8C83-4344-8A07-E4ECAD3C204D}"/>
            </a:ext>
          </a:extLst>
        </xdr:cNvPr>
        <xdr:cNvSpPr/>
      </xdr:nvSpPr>
      <xdr:spPr>
        <a:xfrm>
          <a:off x="2058147" y="2296832"/>
          <a:ext cx="130683" cy="1587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608106</xdr:colOff>
      <xdr:row>19</xdr:row>
      <xdr:rowOff>17929</xdr:rowOff>
    </xdr:from>
    <xdr:to>
      <xdr:col>3</xdr:col>
      <xdr:colOff>84739</xdr:colOff>
      <xdr:row>19</xdr:row>
      <xdr:rowOff>195729</xdr:rowOff>
    </xdr:to>
    <xdr:sp macro="" textlink="">
      <xdr:nvSpPr>
        <xdr:cNvPr id="345" name="Rectangle: Rounded Corners 344">
          <a:extLst>
            <a:ext uri="{FF2B5EF4-FFF2-40B4-BE49-F238E27FC236}">
              <a16:creationId xmlns:a16="http://schemas.microsoft.com/office/drawing/2014/main" id="{465DBFA5-93A3-4529-B03B-DD6404128B40}"/>
            </a:ext>
          </a:extLst>
        </xdr:cNvPr>
        <xdr:cNvSpPr/>
      </xdr:nvSpPr>
      <xdr:spPr>
        <a:xfrm>
          <a:off x="2068606" y="3643779"/>
          <a:ext cx="130683" cy="1714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67236</xdr:colOff>
      <xdr:row>4</xdr:row>
      <xdr:rowOff>67234</xdr:rowOff>
    </xdr:from>
    <xdr:to>
      <xdr:col>1</xdr:col>
      <xdr:colOff>239060</xdr:colOff>
      <xdr:row>10</xdr:row>
      <xdr:rowOff>149411</xdr:rowOff>
    </xdr:to>
    <xdr:sp macro="" textlink="">
      <xdr:nvSpPr>
        <xdr:cNvPr id="346" name="TextBox 25">
          <a:extLst>
            <a:ext uri="{FF2B5EF4-FFF2-40B4-BE49-F238E27FC236}">
              <a16:creationId xmlns:a16="http://schemas.microsoft.com/office/drawing/2014/main" id="{DFAA212F-959C-43E6-8F53-0BBD462DC71E}"/>
            </a:ext>
          </a:extLst>
        </xdr:cNvPr>
        <xdr:cNvSpPr txBox="1"/>
      </xdr:nvSpPr>
      <xdr:spPr>
        <a:xfrm>
          <a:off x="721286" y="810184"/>
          <a:ext cx="171824" cy="12251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</xdr:col>
      <xdr:colOff>70223</xdr:colOff>
      <xdr:row>13</xdr:row>
      <xdr:rowOff>70224</xdr:rowOff>
    </xdr:from>
    <xdr:to>
      <xdr:col>1</xdr:col>
      <xdr:colOff>261470</xdr:colOff>
      <xdr:row>18</xdr:row>
      <xdr:rowOff>164354</xdr:rowOff>
    </xdr:to>
    <xdr:sp macro="" textlink="">
      <xdr:nvSpPr>
        <xdr:cNvPr id="347" name="TextBox 27">
          <a:extLst>
            <a:ext uri="{FF2B5EF4-FFF2-40B4-BE49-F238E27FC236}">
              <a16:creationId xmlns:a16="http://schemas.microsoft.com/office/drawing/2014/main" id="{1906AA28-320D-427B-8F74-9C1FDA0506D3}"/>
            </a:ext>
          </a:extLst>
        </xdr:cNvPr>
        <xdr:cNvSpPr txBox="1"/>
      </xdr:nvSpPr>
      <xdr:spPr>
        <a:xfrm>
          <a:off x="724273" y="2527674"/>
          <a:ext cx="191247" cy="10720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65740</xdr:colOff>
      <xdr:row>21</xdr:row>
      <xdr:rowOff>88153</xdr:rowOff>
    </xdr:from>
    <xdr:to>
      <xdr:col>1</xdr:col>
      <xdr:colOff>256987</xdr:colOff>
      <xdr:row>26</xdr:row>
      <xdr:rowOff>182284</xdr:rowOff>
    </xdr:to>
    <xdr:sp macro="" textlink="">
      <xdr:nvSpPr>
        <xdr:cNvPr id="348" name="TextBox 28">
          <a:extLst>
            <a:ext uri="{FF2B5EF4-FFF2-40B4-BE49-F238E27FC236}">
              <a16:creationId xmlns:a16="http://schemas.microsoft.com/office/drawing/2014/main" id="{1CF6EE36-45A8-4C20-88DD-8402D9BB6BCF}"/>
            </a:ext>
          </a:extLst>
        </xdr:cNvPr>
        <xdr:cNvSpPr txBox="1"/>
      </xdr:nvSpPr>
      <xdr:spPr>
        <a:xfrm>
          <a:off x="719790" y="4095003"/>
          <a:ext cx="191247" cy="10148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526675</xdr:colOff>
      <xdr:row>14</xdr:row>
      <xdr:rowOff>212909</xdr:rowOff>
    </xdr:from>
    <xdr:to>
      <xdr:col>1</xdr:col>
      <xdr:colOff>659711</xdr:colOff>
      <xdr:row>15</xdr:row>
      <xdr:rowOff>177797</xdr:rowOff>
    </xdr:to>
    <xdr:sp macro="" textlink="">
      <xdr:nvSpPr>
        <xdr:cNvPr id="349" name="Rectangle: Rounded Corners 5">
          <a:extLst>
            <a:ext uri="{FF2B5EF4-FFF2-40B4-BE49-F238E27FC236}">
              <a16:creationId xmlns:a16="http://schemas.microsoft.com/office/drawing/2014/main" id="{9BA2BB97-877A-4EAC-9FD0-D53EF92E15DF}"/>
            </a:ext>
          </a:extLst>
        </xdr:cNvPr>
        <xdr:cNvSpPr/>
      </xdr:nvSpPr>
      <xdr:spPr>
        <a:xfrm>
          <a:off x="1180725" y="2835459"/>
          <a:ext cx="133036" cy="18078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</xdr:colOff>
      <xdr:row>5</xdr:row>
      <xdr:rowOff>11205</xdr:rowOff>
    </xdr:from>
    <xdr:to>
      <xdr:col>5</xdr:col>
      <xdr:colOff>141655</xdr:colOff>
      <xdr:row>26</xdr:row>
      <xdr:rowOff>184058</xdr:rowOff>
    </xdr:to>
    <xdr:grpSp>
      <xdr:nvGrpSpPr>
        <xdr:cNvPr id="350" name="그룹 23">
          <a:extLst>
            <a:ext uri="{FF2B5EF4-FFF2-40B4-BE49-F238E27FC236}">
              <a16:creationId xmlns:a16="http://schemas.microsoft.com/office/drawing/2014/main" id="{F20643DF-E103-4E2F-BC60-D694C748896A}"/>
            </a:ext>
          </a:extLst>
        </xdr:cNvPr>
        <xdr:cNvGrpSpPr/>
      </xdr:nvGrpSpPr>
      <xdr:grpSpPr>
        <a:xfrm>
          <a:off x="3583782" y="987518"/>
          <a:ext cx="141654" cy="4375759"/>
          <a:chOff x="1181554" y="3298479"/>
          <a:chExt cx="141654" cy="4762563"/>
        </a:xfrm>
      </xdr:grpSpPr>
      <xdr:sp macro="" textlink="">
        <xdr:nvSpPr>
          <xdr:cNvPr id="351" name="Rectangle: Rounded Corners 1">
            <a:extLst>
              <a:ext uri="{FF2B5EF4-FFF2-40B4-BE49-F238E27FC236}">
                <a16:creationId xmlns:a16="http://schemas.microsoft.com/office/drawing/2014/main" id="{6368E929-8EDB-85A6-ED59-15D634B54206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2" name="Rectangle: Rounded Corners 2">
            <a:extLst>
              <a:ext uri="{FF2B5EF4-FFF2-40B4-BE49-F238E27FC236}">
                <a16:creationId xmlns:a16="http://schemas.microsoft.com/office/drawing/2014/main" id="{4D825C7E-6968-B427-68AD-31257ECA1AD6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3" name="Rectangle: Rounded Corners 3">
            <a:extLst>
              <a:ext uri="{FF2B5EF4-FFF2-40B4-BE49-F238E27FC236}">
                <a16:creationId xmlns:a16="http://schemas.microsoft.com/office/drawing/2014/main" id="{D92AFB69-091E-8964-29E6-7BC54733A65A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4" name="Rectangle: Rounded Corners 4">
            <a:extLst>
              <a:ext uri="{FF2B5EF4-FFF2-40B4-BE49-F238E27FC236}">
                <a16:creationId xmlns:a16="http://schemas.microsoft.com/office/drawing/2014/main" id="{70B62041-B1D0-00B3-277A-2C28D0EDA644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5" name="Rectangle: Rounded Corners 5">
            <a:extLst>
              <a:ext uri="{FF2B5EF4-FFF2-40B4-BE49-F238E27FC236}">
                <a16:creationId xmlns:a16="http://schemas.microsoft.com/office/drawing/2014/main" id="{D3465C3E-82AC-DB3B-7B31-388B4EBF1D28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6" name="Rectangle: Rounded Corners 6">
            <a:extLst>
              <a:ext uri="{FF2B5EF4-FFF2-40B4-BE49-F238E27FC236}">
                <a16:creationId xmlns:a16="http://schemas.microsoft.com/office/drawing/2014/main" id="{C2871562-8045-5366-BE70-630515EBB10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7" name="Rectangle: Rounded Corners 7">
            <a:extLst>
              <a:ext uri="{FF2B5EF4-FFF2-40B4-BE49-F238E27FC236}">
                <a16:creationId xmlns:a16="http://schemas.microsoft.com/office/drawing/2014/main" id="{62173E9A-92CB-1F71-3DC1-147B03EC27C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8" name="Rectangle: Rounded Corners 8">
            <a:extLst>
              <a:ext uri="{FF2B5EF4-FFF2-40B4-BE49-F238E27FC236}">
                <a16:creationId xmlns:a16="http://schemas.microsoft.com/office/drawing/2014/main" id="{9F2C7523-83B8-942E-6894-F302320634C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9" name="Rectangle: Rounded Corners 9">
            <a:extLst>
              <a:ext uri="{FF2B5EF4-FFF2-40B4-BE49-F238E27FC236}">
                <a16:creationId xmlns:a16="http://schemas.microsoft.com/office/drawing/2014/main" id="{92FF10B3-68C4-18F7-59BB-B531BC894603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0" name="Rectangle: Rounded Corners 10">
            <a:extLst>
              <a:ext uri="{FF2B5EF4-FFF2-40B4-BE49-F238E27FC236}">
                <a16:creationId xmlns:a16="http://schemas.microsoft.com/office/drawing/2014/main" id="{36D94A8F-312D-3074-46CA-338751B7EB24}"/>
              </a:ext>
            </a:extLst>
          </xdr:cNvPr>
          <xdr:cNvSpPr/>
        </xdr:nvSpPr>
        <xdr:spPr>
          <a:xfrm>
            <a:off x="1181554" y="788324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1" name="Rectangle: Rounded Corners 5">
            <a:extLst>
              <a:ext uri="{FF2B5EF4-FFF2-40B4-BE49-F238E27FC236}">
                <a16:creationId xmlns:a16="http://schemas.microsoft.com/office/drawing/2014/main" id="{3B55ADFC-FC3B-837D-4E0F-A1F0AD33C31B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540867</xdr:colOff>
      <xdr:row>5</xdr:row>
      <xdr:rowOff>0</xdr:rowOff>
    </xdr:from>
    <xdr:to>
      <xdr:col>8</xdr:col>
      <xdr:colOff>3364</xdr:colOff>
      <xdr:row>26</xdr:row>
      <xdr:rowOff>183453</xdr:rowOff>
    </xdr:to>
    <xdr:grpSp>
      <xdr:nvGrpSpPr>
        <xdr:cNvPr id="362" name="그룹 36">
          <a:extLst>
            <a:ext uri="{FF2B5EF4-FFF2-40B4-BE49-F238E27FC236}">
              <a16:creationId xmlns:a16="http://schemas.microsoft.com/office/drawing/2014/main" id="{EAA29DE2-F638-42DF-8EE9-D129E0C4B885}"/>
            </a:ext>
          </a:extLst>
        </xdr:cNvPr>
        <xdr:cNvGrpSpPr/>
      </xdr:nvGrpSpPr>
      <xdr:grpSpPr>
        <a:xfrm>
          <a:off x="5434336" y="976313"/>
          <a:ext cx="117341" cy="4386359"/>
          <a:chOff x="1181554" y="3298479"/>
          <a:chExt cx="141654" cy="4791612"/>
        </a:xfrm>
      </xdr:grpSpPr>
      <xdr:sp macro="" textlink="">
        <xdr:nvSpPr>
          <xdr:cNvPr id="363" name="Rectangle: Rounded Corners 1">
            <a:extLst>
              <a:ext uri="{FF2B5EF4-FFF2-40B4-BE49-F238E27FC236}">
                <a16:creationId xmlns:a16="http://schemas.microsoft.com/office/drawing/2014/main" id="{62D6E2C9-D752-B3FC-0D50-8B903A31115F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4" name="Rectangle: Rounded Corners 2">
            <a:extLst>
              <a:ext uri="{FF2B5EF4-FFF2-40B4-BE49-F238E27FC236}">
                <a16:creationId xmlns:a16="http://schemas.microsoft.com/office/drawing/2014/main" id="{65D284BC-2B11-95D1-A005-4B8E369567C9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5" name="Rectangle: Rounded Corners 3">
            <a:extLst>
              <a:ext uri="{FF2B5EF4-FFF2-40B4-BE49-F238E27FC236}">
                <a16:creationId xmlns:a16="http://schemas.microsoft.com/office/drawing/2014/main" id="{98434F94-A30E-DD14-487E-DE00FAF26630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6" name="Rectangle: Rounded Corners 4">
            <a:extLst>
              <a:ext uri="{FF2B5EF4-FFF2-40B4-BE49-F238E27FC236}">
                <a16:creationId xmlns:a16="http://schemas.microsoft.com/office/drawing/2014/main" id="{D203CC6A-4CBD-A06B-1388-5496063729F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7" name="Rectangle: Rounded Corners 5">
            <a:extLst>
              <a:ext uri="{FF2B5EF4-FFF2-40B4-BE49-F238E27FC236}">
                <a16:creationId xmlns:a16="http://schemas.microsoft.com/office/drawing/2014/main" id="{A24DA087-52F9-5E2C-D052-F1774F7F3783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8" name="Rectangle: Rounded Corners 6">
            <a:extLst>
              <a:ext uri="{FF2B5EF4-FFF2-40B4-BE49-F238E27FC236}">
                <a16:creationId xmlns:a16="http://schemas.microsoft.com/office/drawing/2014/main" id="{C6CD35CC-D348-BECF-E520-F114520EF51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9" name="Rectangle: Rounded Corners 7">
            <a:extLst>
              <a:ext uri="{FF2B5EF4-FFF2-40B4-BE49-F238E27FC236}">
                <a16:creationId xmlns:a16="http://schemas.microsoft.com/office/drawing/2014/main" id="{A3F75116-778F-CADE-D682-8160A5AC9FC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0" name="Rectangle: Rounded Corners 8">
            <a:extLst>
              <a:ext uri="{FF2B5EF4-FFF2-40B4-BE49-F238E27FC236}">
                <a16:creationId xmlns:a16="http://schemas.microsoft.com/office/drawing/2014/main" id="{D78E460A-1F71-E389-B5CF-3A21EECFBB0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1" name="Rectangle: Rounded Corners 9">
            <a:extLst>
              <a:ext uri="{FF2B5EF4-FFF2-40B4-BE49-F238E27FC236}">
                <a16:creationId xmlns:a16="http://schemas.microsoft.com/office/drawing/2014/main" id="{A51165C1-326E-A834-AC9B-A5E2D6CA7DEB}"/>
              </a:ext>
            </a:extLst>
          </xdr:cNvPr>
          <xdr:cNvSpPr/>
        </xdr:nvSpPr>
        <xdr:spPr>
          <a:xfrm>
            <a:off x="1181554" y="791229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2" name="Rectangle: Rounded Corners 10">
            <a:extLst>
              <a:ext uri="{FF2B5EF4-FFF2-40B4-BE49-F238E27FC236}">
                <a16:creationId xmlns:a16="http://schemas.microsoft.com/office/drawing/2014/main" id="{19C59BB6-F195-6B34-5DE3-C0EFB9D6F83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3" name="Rectangle: Rounded Corners 5">
            <a:extLst>
              <a:ext uri="{FF2B5EF4-FFF2-40B4-BE49-F238E27FC236}">
                <a16:creationId xmlns:a16="http://schemas.microsoft.com/office/drawing/2014/main" id="{DFA8485B-9565-23A0-8A39-E6F86434E580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</xdr:colOff>
      <xdr:row>5</xdr:row>
      <xdr:rowOff>0</xdr:rowOff>
    </xdr:from>
    <xdr:to>
      <xdr:col>12</xdr:col>
      <xdr:colOff>141655</xdr:colOff>
      <xdr:row>26</xdr:row>
      <xdr:rowOff>172853</xdr:rowOff>
    </xdr:to>
    <xdr:grpSp>
      <xdr:nvGrpSpPr>
        <xdr:cNvPr id="374" name="그룹 48">
          <a:extLst>
            <a:ext uri="{FF2B5EF4-FFF2-40B4-BE49-F238E27FC236}">
              <a16:creationId xmlns:a16="http://schemas.microsoft.com/office/drawing/2014/main" id="{40A8F477-6A46-41F5-A5AC-47F0AC8431C5}"/>
            </a:ext>
          </a:extLst>
        </xdr:cNvPr>
        <xdr:cNvGrpSpPr/>
      </xdr:nvGrpSpPr>
      <xdr:grpSpPr>
        <a:xfrm>
          <a:off x="8477251" y="976313"/>
          <a:ext cx="141654" cy="4375759"/>
          <a:chOff x="1181554" y="3298479"/>
          <a:chExt cx="141654" cy="4788720"/>
        </a:xfrm>
      </xdr:grpSpPr>
      <xdr:sp macro="" textlink="">
        <xdr:nvSpPr>
          <xdr:cNvPr id="375" name="Rectangle: Rounded Corners 1">
            <a:extLst>
              <a:ext uri="{FF2B5EF4-FFF2-40B4-BE49-F238E27FC236}">
                <a16:creationId xmlns:a16="http://schemas.microsoft.com/office/drawing/2014/main" id="{5BD3FBCD-6851-24F9-8966-70EA0E328102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6" name="Rectangle: Rounded Corners 2">
            <a:extLst>
              <a:ext uri="{FF2B5EF4-FFF2-40B4-BE49-F238E27FC236}">
                <a16:creationId xmlns:a16="http://schemas.microsoft.com/office/drawing/2014/main" id="{D5F449C2-01C8-538E-C3BA-D9061546A19D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7" name="Rectangle: Rounded Corners 3">
            <a:extLst>
              <a:ext uri="{FF2B5EF4-FFF2-40B4-BE49-F238E27FC236}">
                <a16:creationId xmlns:a16="http://schemas.microsoft.com/office/drawing/2014/main" id="{B47AF24E-3C30-14E5-5E1A-250D1A74F056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8" name="Rectangle: Rounded Corners 4">
            <a:extLst>
              <a:ext uri="{FF2B5EF4-FFF2-40B4-BE49-F238E27FC236}">
                <a16:creationId xmlns:a16="http://schemas.microsoft.com/office/drawing/2014/main" id="{53636C42-EC56-7441-B8F3-B8DE4486A006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9" name="Rectangle: Rounded Corners 5">
            <a:extLst>
              <a:ext uri="{FF2B5EF4-FFF2-40B4-BE49-F238E27FC236}">
                <a16:creationId xmlns:a16="http://schemas.microsoft.com/office/drawing/2014/main" id="{D08A6AE3-1D7F-125D-1032-FAB5B681DC64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0" name="Rectangle: Rounded Corners 6">
            <a:extLst>
              <a:ext uri="{FF2B5EF4-FFF2-40B4-BE49-F238E27FC236}">
                <a16:creationId xmlns:a16="http://schemas.microsoft.com/office/drawing/2014/main" id="{ADA6392D-1DBF-D71F-DD44-AE867FBA589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1" name="Rectangle: Rounded Corners 7">
            <a:extLst>
              <a:ext uri="{FF2B5EF4-FFF2-40B4-BE49-F238E27FC236}">
                <a16:creationId xmlns:a16="http://schemas.microsoft.com/office/drawing/2014/main" id="{1F4D34DE-534A-90A5-A00C-771C9E814CE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2" name="Rectangle: Rounded Corners 8">
            <a:extLst>
              <a:ext uri="{FF2B5EF4-FFF2-40B4-BE49-F238E27FC236}">
                <a16:creationId xmlns:a16="http://schemas.microsoft.com/office/drawing/2014/main" id="{FE97AB46-2AEB-F8F2-50AE-4D51DD404EC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3" name="Rectangle: Rounded Corners 9">
            <a:extLst>
              <a:ext uri="{FF2B5EF4-FFF2-40B4-BE49-F238E27FC236}">
                <a16:creationId xmlns:a16="http://schemas.microsoft.com/office/drawing/2014/main" id="{8876E364-4FF4-4A3D-4658-8DA45AB42D8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4" name="Rectangle: Rounded Corners 10">
            <a:extLst>
              <a:ext uri="{FF2B5EF4-FFF2-40B4-BE49-F238E27FC236}">
                <a16:creationId xmlns:a16="http://schemas.microsoft.com/office/drawing/2014/main" id="{FAD4AED2-3AE5-84D8-DCEC-96256EE2ACA7}"/>
              </a:ext>
            </a:extLst>
          </xdr:cNvPr>
          <xdr:cNvSpPr/>
        </xdr:nvSpPr>
        <xdr:spPr>
          <a:xfrm>
            <a:off x="1181554" y="79093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5" name="Rectangle: Rounded Corners 5">
            <a:extLst>
              <a:ext uri="{FF2B5EF4-FFF2-40B4-BE49-F238E27FC236}">
                <a16:creationId xmlns:a16="http://schemas.microsoft.com/office/drawing/2014/main" id="{6B41D73B-D3D8-5F59-97A5-CFA9E0808136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540865</xdr:colOff>
      <xdr:row>5</xdr:row>
      <xdr:rowOff>0</xdr:rowOff>
    </xdr:from>
    <xdr:to>
      <xdr:col>15</xdr:col>
      <xdr:colOff>3362</xdr:colOff>
      <xdr:row>26</xdr:row>
      <xdr:rowOff>172853</xdr:rowOff>
    </xdr:to>
    <xdr:grpSp>
      <xdr:nvGrpSpPr>
        <xdr:cNvPr id="386" name="그룹 60">
          <a:extLst>
            <a:ext uri="{FF2B5EF4-FFF2-40B4-BE49-F238E27FC236}">
              <a16:creationId xmlns:a16="http://schemas.microsoft.com/office/drawing/2014/main" id="{D9875496-C919-4217-98CA-D7E5DFD1ADF7}"/>
            </a:ext>
          </a:extLst>
        </xdr:cNvPr>
        <xdr:cNvGrpSpPr/>
      </xdr:nvGrpSpPr>
      <xdr:grpSpPr>
        <a:xfrm>
          <a:off x="10327803" y="976313"/>
          <a:ext cx="117340" cy="4375759"/>
          <a:chOff x="1181554" y="3298479"/>
          <a:chExt cx="141654" cy="4782893"/>
        </a:xfrm>
      </xdr:grpSpPr>
      <xdr:sp macro="" textlink="">
        <xdr:nvSpPr>
          <xdr:cNvPr id="387" name="Rectangle: Rounded Corners 1">
            <a:extLst>
              <a:ext uri="{FF2B5EF4-FFF2-40B4-BE49-F238E27FC236}">
                <a16:creationId xmlns:a16="http://schemas.microsoft.com/office/drawing/2014/main" id="{5743B950-2274-580D-6E62-F8B4FB37E20D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8" name="Rectangle: Rounded Corners 2">
            <a:extLst>
              <a:ext uri="{FF2B5EF4-FFF2-40B4-BE49-F238E27FC236}">
                <a16:creationId xmlns:a16="http://schemas.microsoft.com/office/drawing/2014/main" id="{C3F52234-AFAC-28A8-5795-0768B7AC12A3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9" name="Rectangle: Rounded Corners 3">
            <a:extLst>
              <a:ext uri="{FF2B5EF4-FFF2-40B4-BE49-F238E27FC236}">
                <a16:creationId xmlns:a16="http://schemas.microsoft.com/office/drawing/2014/main" id="{AD0C868C-40D0-D4DF-ED13-AF424579FBAD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0" name="Rectangle: Rounded Corners 4">
            <a:extLst>
              <a:ext uri="{FF2B5EF4-FFF2-40B4-BE49-F238E27FC236}">
                <a16:creationId xmlns:a16="http://schemas.microsoft.com/office/drawing/2014/main" id="{9014BBB3-83D5-96C4-460D-2E6929C9CBEB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1" name="Rectangle: Rounded Corners 5">
            <a:extLst>
              <a:ext uri="{FF2B5EF4-FFF2-40B4-BE49-F238E27FC236}">
                <a16:creationId xmlns:a16="http://schemas.microsoft.com/office/drawing/2014/main" id="{D87BDB8C-C42E-FF1F-2DEE-5CAEAACD9B40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2" name="Rectangle: Rounded Corners 6">
            <a:extLst>
              <a:ext uri="{FF2B5EF4-FFF2-40B4-BE49-F238E27FC236}">
                <a16:creationId xmlns:a16="http://schemas.microsoft.com/office/drawing/2014/main" id="{C3E6F03C-DBF1-27FB-9AF1-00249DF62AA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3" name="Rectangle: Rounded Corners 7">
            <a:extLst>
              <a:ext uri="{FF2B5EF4-FFF2-40B4-BE49-F238E27FC236}">
                <a16:creationId xmlns:a16="http://schemas.microsoft.com/office/drawing/2014/main" id="{3716A826-E775-5AAC-EF8A-7FB90DB3A77E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4" name="Rectangle: Rounded Corners 8">
            <a:extLst>
              <a:ext uri="{FF2B5EF4-FFF2-40B4-BE49-F238E27FC236}">
                <a16:creationId xmlns:a16="http://schemas.microsoft.com/office/drawing/2014/main" id="{D7729A8B-6986-5AE1-BD65-24AF8BBB4D6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5" name="Rectangle: Rounded Corners 9">
            <a:extLst>
              <a:ext uri="{FF2B5EF4-FFF2-40B4-BE49-F238E27FC236}">
                <a16:creationId xmlns:a16="http://schemas.microsoft.com/office/drawing/2014/main" id="{09B73DF3-302D-165C-B7A5-5A6C79B440C0}"/>
              </a:ext>
            </a:extLst>
          </xdr:cNvPr>
          <xdr:cNvSpPr/>
        </xdr:nvSpPr>
        <xdr:spPr>
          <a:xfrm>
            <a:off x="1181554" y="790357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6" name="Rectangle: Rounded Corners 10">
            <a:extLst>
              <a:ext uri="{FF2B5EF4-FFF2-40B4-BE49-F238E27FC236}">
                <a16:creationId xmlns:a16="http://schemas.microsoft.com/office/drawing/2014/main" id="{23510443-CB7C-8857-911D-5BB4A7DE2C8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7" name="Rectangle: Rounded Corners 5">
            <a:extLst>
              <a:ext uri="{FF2B5EF4-FFF2-40B4-BE49-F238E27FC236}">
                <a16:creationId xmlns:a16="http://schemas.microsoft.com/office/drawing/2014/main" id="{BA62BB21-5BA2-C684-DB4C-F1D560B15CC5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11206</xdr:colOff>
      <xdr:row>5</xdr:row>
      <xdr:rowOff>0</xdr:rowOff>
    </xdr:from>
    <xdr:to>
      <xdr:col>19</xdr:col>
      <xdr:colOff>152860</xdr:colOff>
      <xdr:row>26</xdr:row>
      <xdr:rowOff>172853</xdr:rowOff>
    </xdr:to>
    <xdr:grpSp>
      <xdr:nvGrpSpPr>
        <xdr:cNvPr id="398" name="그룹 72">
          <a:extLst>
            <a:ext uri="{FF2B5EF4-FFF2-40B4-BE49-F238E27FC236}">
              <a16:creationId xmlns:a16="http://schemas.microsoft.com/office/drawing/2014/main" id="{20E66D61-412F-48C2-9367-3C65741D6DE3}"/>
            </a:ext>
          </a:extLst>
        </xdr:cNvPr>
        <xdr:cNvGrpSpPr/>
      </xdr:nvGrpSpPr>
      <xdr:grpSpPr>
        <a:xfrm>
          <a:off x="13381925" y="976313"/>
          <a:ext cx="141654" cy="4375759"/>
          <a:chOff x="1181554" y="3298479"/>
          <a:chExt cx="141654" cy="4780000"/>
        </a:xfrm>
      </xdr:grpSpPr>
      <xdr:sp macro="" textlink="">
        <xdr:nvSpPr>
          <xdr:cNvPr id="399" name="Rectangle: Rounded Corners 1">
            <a:extLst>
              <a:ext uri="{FF2B5EF4-FFF2-40B4-BE49-F238E27FC236}">
                <a16:creationId xmlns:a16="http://schemas.microsoft.com/office/drawing/2014/main" id="{85FBF1E0-EBEF-788B-6359-D294D38945F9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0" name="Rectangle: Rounded Corners 2">
            <a:extLst>
              <a:ext uri="{FF2B5EF4-FFF2-40B4-BE49-F238E27FC236}">
                <a16:creationId xmlns:a16="http://schemas.microsoft.com/office/drawing/2014/main" id="{602AA4EE-DC78-ABFB-23B2-43B95B5C676E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1" name="Rectangle: Rounded Corners 3">
            <a:extLst>
              <a:ext uri="{FF2B5EF4-FFF2-40B4-BE49-F238E27FC236}">
                <a16:creationId xmlns:a16="http://schemas.microsoft.com/office/drawing/2014/main" id="{3E9A83E6-5C32-3182-EA15-8CDE4BE2EBA4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2" name="Rectangle: Rounded Corners 4">
            <a:extLst>
              <a:ext uri="{FF2B5EF4-FFF2-40B4-BE49-F238E27FC236}">
                <a16:creationId xmlns:a16="http://schemas.microsoft.com/office/drawing/2014/main" id="{2E417F4D-A241-78D8-5C4F-F74D3DB736C6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3" name="Rectangle: Rounded Corners 5">
            <a:extLst>
              <a:ext uri="{FF2B5EF4-FFF2-40B4-BE49-F238E27FC236}">
                <a16:creationId xmlns:a16="http://schemas.microsoft.com/office/drawing/2014/main" id="{3B7532D4-7399-DDA8-BA3F-3AA3EDBB8677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4" name="Rectangle: Rounded Corners 6">
            <a:extLst>
              <a:ext uri="{FF2B5EF4-FFF2-40B4-BE49-F238E27FC236}">
                <a16:creationId xmlns:a16="http://schemas.microsoft.com/office/drawing/2014/main" id="{8B9D5AE8-68A2-E51D-898E-377928C3F3C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5" name="Rectangle: Rounded Corners 7">
            <a:extLst>
              <a:ext uri="{FF2B5EF4-FFF2-40B4-BE49-F238E27FC236}">
                <a16:creationId xmlns:a16="http://schemas.microsoft.com/office/drawing/2014/main" id="{7835376E-4F17-992D-F9D4-EF7A4D2EC50A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6" name="Rectangle: Rounded Corners 8">
            <a:extLst>
              <a:ext uri="{FF2B5EF4-FFF2-40B4-BE49-F238E27FC236}">
                <a16:creationId xmlns:a16="http://schemas.microsoft.com/office/drawing/2014/main" id="{BED1EBD0-110E-D8C6-1CF5-8D2E15E894A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7" name="Rectangle: Rounded Corners 9">
            <a:extLst>
              <a:ext uri="{FF2B5EF4-FFF2-40B4-BE49-F238E27FC236}">
                <a16:creationId xmlns:a16="http://schemas.microsoft.com/office/drawing/2014/main" id="{6E229A37-CB1D-3161-F6CE-371DFD74B42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8" name="Rectangle: Rounded Corners 10">
            <a:extLst>
              <a:ext uri="{FF2B5EF4-FFF2-40B4-BE49-F238E27FC236}">
                <a16:creationId xmlns:a16="http://schemas.microsoft.com/office/drawing/2014/main" id="{EE37D1C6-5C3C-4574-22D3-3CAC906700A7}"/>
              </a:ext>
            </a:extLst>
          </xdr:cNvPr>
          <xdr:cNvSpPr/>
        </xdr:nvSpPr>
        <xdr:spPr>
          <a:xfrm>
            <a:off x="1181554" y="79006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9" name="Rectangle: Rounded Corners 5">
            <a:extLst>
              <a:ext uri="{FF2B5EF4-FFF2-40B4-BE49-F238E27FC236}">
                <a16:creationId xmlns:a16="http://schemas.microsoft.com/office/drawing/2014/main" id="{2E324654-C724-295E-EA6D-96355604EF91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529659</xdr:colOff>
      <xdr:row>4</xdr:row>
      <xdr:rowOff>187511</xdr:rowOff>
    </xdr:from>
    <xdr:to>
      <xdr:col>21</xdr:col>
      <xdr:colOff>651809</xdr:colOff>
      <xdr:row>26</xdr:row>
      <xdr:rowOff>172852</xdr:rowOff>
    </xdr:to>
    <xdr:grpSp>
      <xdr:nvGrpSpPr>
        <xdr:cNvPr id="410" name="그룹 84">
          <a:extLst>
            <a:ext uri="{FF2B5EF4-FFF2-40B4-BE49-F238E27FC236}">
              <a16:creationId xmlns:a16="http://schemas.microsoft.com/office/drawing/2014/main" id="{090A534F-EEB5-41DE-88F5-EEE9C8D812E9}"/>
            </a:ext>
          </a:extLst>
        </xdr:cNvPr>
        <xdr:cNvGrpSpPr/>
      </xdr:nvGrpSpPr>
      <xdr:grpSpPr>
        <a:xfrm>
          <a:off x="15210065" y="961417"/>
          <a:ext cx="122150" cy="4390654"/>
          <a:chOff x="1181554" y="3298479"/>
          <a:chExt cx="141654" cy="4774174"/>
        </a:xfrm>
      </xdr:grpSpPr>
      <xdr:sp macro="" textlink="">
        <xdr:nvSpPr>
          <xdr:cNvPr id="411" name="Rectangle: Rounded Corners 1">
            <a:extLst>
              <a:ext uri="{FF2B5EF4-FFF2-40B4-BE49-F238E27FC236}">
                <a16:creationId xmlns:a16="http://schemas.microsoft.com/office/drawing/2014/main" id="{BE11BD06-D4FA-663A-FD74-2FD49329D10B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2" name="Rectangle: Rounded Corners 2">
            <a:extLst>
              <a:ext uri="{FF2B5EF4-FFF2-40B4-BE49-F238E27FC236}">
                <a16:creationId xmlns:a16="http://schemas.microsoft.com/office/drawing/2014/main" id="{A30E7527-7062-40C5-2663-AE61D768BD12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3" name="Rectangle: Rounded Corners 3">
            <a:extLst>
              <a:ext uri="{FF2B5EF4-FFF2-40B4-BE49-F238E27FC236}">
                <a16:creationId xmlns:a16="http://schemas.microsoft.com/office/drawing/2014/main" id="{9A2BBDB6-4F29-1AC3-F573-5A9CF765A023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4" name="Rectangle: Rounded Corners 4">
            <a:extLst>
              <a:ext uri="{FF2B5EF4-FFF2-40B4-BE49-F238E27FC236}">
                <a16:creationId xmlns:a16="http://schemas.microsoft.com/office/drawing/2014/main" id="{EC07FF57-2111-4FA1-6E94-DF74750DB963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5" name="Rectangle: Rounded Corners 5">
            <a:extLst>
              <a:ext uri="{FF2B5EF4-FFF2-40B4-BE49-F238E27FC236}">
                <a16:creationId xmlns:a16="http://schemas.microsoft.com/office/drawing/2014/main" id="{331C2E9E-6DCB-2BC5-6367-F1B62957DA53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6" name="Rectangle: Rounded Corners 6">
            <a:extLst>
              <a:ext uri="{FF2B5EF4-FFF2-40B4-BE49-F238E27FC236}">
                <a16:creationId xmlns:a16="http://schemas.microsoft.com/office/drawing/2014/main" id="{88A857D2-3B46-3D47-195D-9CFB36DBD21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7" name="Rectangle: Rounded Corners 7">
            <a:extLst>
              <a:ext uri="{FF2B5EF4-FFF2-40B4-BE49-F238E27FC236}">
                <a16:creationId xmlns:a16="http://schemas.microsoft.com/office/drawing/2014/main" id="{72D5FDC9-00A7-4B15-87B7-71641A476AE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8" name="Rectangle: Rounded Corners 8">
            <a:extLst>
              <a:ext uri="{FF2B5EF4-FFF2-40B4-BE49-F238E27FC236}">
                <a16:creationId xmlns:a16="http://schemas.microsoft.com/office/drawing/2014/main" id="{F411DFE7-C756-0D5F-9875-83F71F5B381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9" name="Rectangle: Rounded Corners 9">
            <a:extLst>
              <a:ext uri="{FF2B5EF4-FFF2-40B4-BE49-F238E27FC236}">
                <a16:creationId xmlns:a16="http://schemas.microsoft.com/office/drawing/2014/main" id="{4ADDB024-4AD1-64F9-0130-6F0C053ABC9D}"/>
              </a:ext>
            </a:extLst>
          </xdr:cNvPr>
          <xdr:cNvSpPr/>
        </xdr:nvSpPr>
        <xdr:spPr>
          <a:xfrm>
            <a:off x="1181554" y="78948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0" name="Rectangle: Rounded Corners 10">
            <a:extLst>
              <a:ext uri="{FF2B5EF4-FFF2-40B4-BE49-F238E27FC236}">
                <a16:creationId xmlns:a16="http://schemas.microsoft.com/office/drawing/2014/main" id="{EC7B7547-0B4A-EE7A-BD21-B450F9F35C9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1" name="Rectangle: Rounded Corners 5">
            <a:extLst>
              <a:ext uri="{FF2B5EF4-FFF2-40B4-BE49-F238E27FC236}">
                <a16:creationId xmlns:a16="http://schemas.microsoft.com/office/drawing/2014/main" id="{1B72E16D-46E2-56B8-2421-67934F2844A7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11206</xdr:colOff>
      <xdr:row>5</xdr:row>
      <xdr:rowOff>11205</xdr:rowOff>
    </xdr:from>
    <xdr:to>
      <xdr:col>26</xdr:col>
      <xdr:colOff>152860</xdr:colOff>
      <xdr:row>26</xdr:row>
      <xdr:rowOff>181676</xdr:rowOff>
    </xdr:to>
    <xdr:grpSp>
      <xdr:nvGrpSpPr>
        <xdr:cNvPr id="422" name="그룹 96">
          <a:extLst>
            <a:ext uri="{FF2B5EF4-FFF2-40B4-BE49-F238E27FC236}">
              <a16:creationId xmlns:a16="http://schemas.microsoft.com/office/drawing/2014/main" id="{2C3141D6-D56B-4AF3-B114-179D054EAB08}"/>
            </a:ext>
          </a:extLst>
        </xdr:cNvPr>
        <xdr:cNvGrpSpPr/>
      </xdr:nvGrpSpPr>
      <xdr:grpSpPr>
        <a:xfrm>
          <a:off x="18275394" y="987518"/>
          <a:ext cx="141654" cy="4373377"/>
          <a:chOff x="1181554" y="3298479"/>
          <a:chExt cx="141654" cy="4814873"/>
        </a:xfrm>
      </xdr:grpSpPr>
      <xdr:sp macro="" textlink="">
        <xdr:nvSpPr>
          <xdr:cNvPr id="423" name="Rectangle: Rounded Corners 1">
            <a:extLst>
              <a:ext uri="{FF2B5EF4-FFF2-40B4-BE49-F238E27FC236}">
                <a16:creationId xmlns:a16="http://schemas.microsoft.com/office/drawing/2014/main" id="{11E42884-0E3A-BB7C-0487-6133B346F7E4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4" name="Rectangle: Rounded Corners 2">
            <a:extLst>
              <a:ext uri="{FF2B5EF4-FFF2-40B4-BE49-F238E27FC236}">
                <a16:creationId xmlns:a16="http://schemas.microsoft.com/office/drawing/2014/main" id="{19A7FDB2-8FD9-7013-23B8-1604706DE1B7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5" name="Rectangle: Rounded Corners 3">
            <a:extLst>
              <a:ext uri="{FF2B5EF4-FFF2-40B4-BE49-F238E27FC236}">
                <a16:creationId xmlns:a16="http://schemas.microsoft.com/office/drawing/2014/main" id="{EF6C5788-2386-9F88-A144-C3097BF657D8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6" name="Rectangle: Rounded Corners 4">
            <a:extLst>
              <a:ext uri="{FF2B5EF4-FFF2-40B4-BE49-F238E27FC236}">
                <a16:creationId xmlns:a16="http://schemas.microsoft.com/office/drawing/2014/main" id="{12C57BC2-8321-7B8F-06D1-4A025FD2F68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7" name="Rectangle: Rounded Corners 5">
            <a:extLst>
              <a:ext uri="{FF2B5EF4-FFF2-40B4-BE49-F238E27FC236}">
                <a16:creationId xmlns:a16="http://schemas.microsoft.com/office/drawing/2014/main" id="{C456D3BA-0EB0-AC8E-1B32-09A449712C20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8" name="Rectangle: Rounded Corners 6">
            <a:extLst>
              <a:ext uri="{FF2B5EF4-FFF2-40B4-BE49-F238E27FC236}">
                <a16:creationId xmlns:a16="http://schemas.microsoft.com/office/drawing/2014/main" id="{24D53303-72F8-B8CA-FF17-F5453E64933A}"/>
              </a:ext>
            </a:extLst>
          </xdr:cNvPr>
          <xdr:cNvSpPr/>
        </xdr:nvSpPr>
        <xdr:spPr>
          <a:xfrm>
            <a:off x="1182531" y="5719030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9" name="Rectangle: Rounded Corners 7">
            <a:extLst>
              <a:ext uri="{FF2B5EF4-FFF2-40B4-BE49-F238E27FC236}">
                <a16:creationId xmlns:a16="http://schemas.microsoft.com/office/drawing/2014/main" id="{08D49D12-4491-820B-D60A-A9F68841E8D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0" name="Rectangle: Rounded Corners 8">
            <a:extLst>
              <a:ext uri="{FF2B5EF4-FFF2-40B4-BE49-F238E27FC236}">
                <a16:creationId xmlns:a16="http://schemas.microsoft.com/office/drawing/2014/main" id="{D536CD2C-B88C-6DA7-51CF-1FFE8F8E7F79}"/>
              </a:ext>
            </a:extLst>
          </xdr:cNvPr>
          <xdr:cNvSpPr/>
        </xdr:nvSpPr>
        <xdr:spPr>
          <a:xfrm>
            <a:off x="1181554" y="659731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1" name="Rectangle: Rounded Corners 9">
            <a:extLst>
              <a:ext uri="{FF2B5EF4-FFF2-40B4-BE49-F238E27FC236}">
                <a16:creationId xmlns:a16="http://schemas.microsoft.com/office/drawing/2014/main" id="{EBCEB044-DA5F-884A-0278-7446AE24EF7F}"/>
              </a:ext>
            </a:extLst>
          </xdr:cNvPr>
          <xdr:cNvSpPr/>
        </xdr:nvSpPr>
        <xdr:spPr>
          <a:xfrm>
            <a:off x="1181554" y="703166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2" name="Rectangle: Rounded Corners 10">
            <a:extLst>
              <a:ext uri="{FF2B5EF4-FFF2-40B4-BE49-F238E27FC236}">
                <a16:creationId xmlns:a16="http://schemas.microsoft.com/office/drawing/2014/main" id="{E2BF63A8-B754-CED3-3829-F56D7326217C}"/>
              </a:ext>
            </a:extLst>
          </xdr:cNvPr>
          <xdr:cNvSpPr/>
        </xdr:nvSpPr>
        <xdr:spPr>
          <a:xfrm>
            <a:off x="1181554" y="793555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3" name="Rectangle: Rounded Corners 5">
            <a:extLst>
              <a:ext uri="{FF2B5EF4-FFF2-40B4-BE49-F238E27FC236}">
                <a16:creationId xmlns:a16="http://schemas.microsoft.com/office/drawing/2014/main" id="{7DC8005B-9940-300D-D2C6-AB05376F2A1A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525577</xdr:colOff>
      <xdr:row>5</xdr:row>
      <xdr:rowOff>11206</xdr:rowOff>
    </xdr:from>
    <xdr:to>
      <xdr:col>29</xdr:col>
      <xdr:colOff>2827</xdr:colOff>
      <xdr:row>26</xdr:row>
      <xdr:rowOff>184059</xdr:rowOff>
    </xdr:to>
    <xdr:grpSp>
      <xdr:nvGrpSpPr>
        <xdr:cNvPr id="434" name="그룹 108">
          <a:extLst>
            <a:ext uri="{FF2B5EF4-FFF2-40B4-BE49-F238E27FC236}">
              <a16:creationId xmlns:a16="http://schemas.microsoft.com/office/drawing/2014/main" id="{62EFCF87-31C6-402D-868F-66A8A92D6A21}"/>
            </a:ext>
          </a:extLst>
        </xdr:cNvPr>
        <xdr:cNvGrpSpPr/>
      </xdr:nvGrpSpPr>
      <xdr:grpSpPr>
        <a:xfrm>
          <a:off x="20099452" y="987519"/>
          <a:ext cx="132094" cy="4375759"/>
          <a:chOff x="1181554" y="3298479"/>
          <a:chExt cx="141654" cy="4765455"/>
        </a:xfrm>
      </xdr:grpSpPr>
      <xdr:sp macro="" textlink="">
        <xdr:nvSpPr>
          <xdr:cNvPr id="435" name="Rectangle: Rounded Corners 1">
            <a:extLst>
              <a:ext uri="{FF2B5EF4-FFF2-40B4-BE49-F238E27FC236}">
                <a16:creationId xmlns:a16="http://schemas.microsoft.com/office/drawing/2014/main" id="{8155E7CF-1E5D-9799-3238-1BA2290E47C0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6" name="Rectangle: Rounded Corners 2">
            <a:extLst>
              <a:ext uri="{FF2B5EF4-FFF2-40B4-BE49-F238E27FC236}">
                <a16:creationId xmlns:a16="http://schemas.microsoft.com/office/drawing/2014/main" id="{13B543E1-4FD4-D8BA-C3EF-CB17317ACC16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7" name="Rectangle: Rounded Corners 3">
            <a:extLst>
              <a:ext uri="{FF2B5EF4-FFF2-40B4-BE49-F238E27FC236}">
                <a16:creationId xmlns:a16="http://schemas.microsoft.com/office/drawing/2014/main" id="{42874662-E31E-4390-3966-3BD059F82F1B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8" name="Rectangle: Rounded Corners 4">
            <a:extLst>
              <a:ext uri="{FF2B5EF4-FFF2-40B4-BE49-F238E27FC236}">
                <a16:creationId xmlns:a16="http://schemas.microsoft.com/office/drawing/2014/main" id="{9AED5A20-7882-4184-AD29-2AF520B2F1F4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9" name="Rectangle: Rounded Corners 5">
            <a:extLst>
              <a:ext uri="{FF2B5EF4-FFF2-40B4-BE49-F238E27FC236}">
                <a16:creationId xmlns:a16="http://schemas.microsoft.com/office/drawing/2014/main" id="{F12C8688-70F8-CECE-4264-0CB0FD3A27D8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0" name="Rectangle: Rounded Corners 6">
            <a:extLst>
              <a:ext uri="{FF2B5EF4-FFF2-40B4-BE49-F238E27FC236}">
                <a16:creationId xmlns:a16="http://schemas.microsoft.com/office/drawing/2014/main" id="{02EC414F-029C-12EF-A86E-22C37F80F86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1" name="Rectangle: Rounded Corners 7">
            <a:extLst>
              <a:ext uri="{FF2B5EF4-FFF2-40B4-BE49-F238E27FC236}">
                <a16:creationId xmlns:a16="http://schemas.microsoft.com/office/drawing/2014/main" id="{C7D63227-819E-83B5-6A91-94C5D6B5D4D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2" name="Rectangle: Rounded Corners 8">
            <a:extLst>
              <a:ext uri="{FF2B5EF4-FFF2-40B4-BE49-F238E27FC236}">
                <a16:creationId xmlns:a16="http://schemas.microsoft.com/office/drawing/2014/main" id="{6C1B271F-19D1-CCC9-BB64-EBACF9CC1EB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3" name="Rectangle: Rounded Corners 9">
            <a:extLst>
              <a:ext uri="{FF2B5EF4-FFF2-40B4-BE49-F238E27FC236}">
                <a16:creationId xmlns:a16="http://schemas.microsoft.com/office/drawing/2014/main" id="{56FC6320-FF29-C040-50E8-62DD19F92C40}"/>
              </a:ext>
            </a:extLst>
          </xdr:cNvPr>
          <xdr:cNvSpPr/>
        </xdr:nvSpPr>
        <xdr:spPr>
          <a:xfrm>
            <a:off x="1181554" y="788613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4" name="Rectangle: Rounded Corners 10">
            <a:extLst>
              <a:ext uri="{FF2B5EF4-FFF2-40B4-BE49-F238E27FC236}">
                <a16:creationId xmlns:a16="http://schemas.microsoft.com/office/drawing/2014/main" id="{8D909B73-4DDA-4C67-D6AD-4F3EB6835E0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5" name="Rectangle: Rounded Corners 5">
            <a:extLst>
              <a:ext uri="{FF2B5EF4-FFF2-40B4-BE49-F238E27FC236}">
                <a16:creationId xmlns:a16="http://schemas.microsoft.com/office/drawing/2014/main" id="{D50C3AF8-89B0-9395-96C7-387C6BF0C3FB}"/>
              </a:ext>
            </a:extLst>
          </xdr:cNvPr>
          <xdr:cNvSpPr/>
        </xdr:nvSpPr>
        <xdr:spPr>
          <a:xfrm>
            <a:off x="1182462" y="54756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11206</xdr:colOff>
      <xdr:row>5</xdr:row>
      <xdr:rowOff>22412</xdr:rowOff>
    </xdr:from>
    <xdr:to>
      <xdr:col>33</xdr:col>
      <xdr:colOff>152860</xdr:colOff>
      <xdr:row>26</xdr:row>
      <xdr:rowOff>182565</xdr:rowOff>
    </xdr:to>
    <xdr:grpSp>
      <xdr:nvGrpSpPr>
        <xdr:cNvPr id="446" name="그룹 120">
          <a:extLst>
            <a:ext uri="{FF2B5EF4-FFF2-40B4-BE49-F238E27FC236}">
              <a16:creationId xmlns:a16="http://schemas.microsoft.com/office/drawing/2014/main" id="{89BE1AB1-9209-4B15-A8DD-71974E813A57}"/>
            </a:ext>
          </a:extLst>
        </xdr:cNvPr>
        <xdr:cNvGrpSpPr/>
      </xdr:nvGrpSpPr>
      <xdr:grpSpPr>
        <a:xfrm>
          <a:off x="23168862" y="998725"/>
          <a:ext cx="141654" cy="4363059"/>
          <a:chOff x="1181554" y="3298479"/>
          <a:chExt cx="141654" cy="4771282"/>
        </a:xfrm>
      </xdr:grpSpPr>
      <xdr:sp macro="" textlink="">
        <xdr:nvSpPr>
          <xdr:cNvPr id="447" name="Rectangle: Rounded Corners 1">
            <a:extLst>
              <a:ext uri="{FF2B5EF4-FFF2-40B4-BE49-F238E27FC236}">
                <a16:creationId xmlns:a16="http://schemas.microsoft.com/office/drawing/2014/main" id="{531AE6F8-53BD-0BB5-3A08-2A2F52FFB410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8" name="Rectangle: Rounded Corners 2">
            <a:extLst>
              <a:ext uri="{FF2B5EF4-FFF2-40B4-BE49-F238E27FC236}">
                <a16:creationId xmlns:a16="http://schemas.microsoft.com/office/drawing/2014/main" id="{9D04DD35-6A9F-C86B-8FD8-DDF43383DCE3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9" name="Rectangle: Rounded Corners 3">
            <a:extLst>
              <a:ext uri="{FF2B5EF4-FFF2-40B4-BE49-F238E27FC236}">
                <a16:creationId xmlns:a16="http://schemas.microsoft.com/office/drawing/2014/main" id="{4C3A0F01-F3A0-C8D7-69DF-D1069F122F4B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0" name="Rectangle: Rounded Corners 4">
            <a:extLst>
              <a:ext uri="{FF2B5EF4-FFF2-40B4-BE49-F238E27FC236}">
                <a16:creationId xmlns:a16="http://schemas.microsoft.com/office/drawing/2014/main" id="{C59D74F9-E764-0B49-93E9-023FC9EF18B8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1" name="Rectangle: Rounded Corners 5">
            <a:extLst>
              <a:ext uri="{FF2B5EF4-FFF2-40B4-BE49-F238E27FC236}">
                <a16:creationId xmlns:a16="http://schemas.microsoft.com/office/drawing/2014/main" id="{56AB91BA-3E51-748A-6AF4-60D7E04A8153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2" name="Rectangle: Rounded Corners 6">
            <a:extLst>
              <a:ext uri="{FF2B5EF4-FFF2-40B4-BE49-F238E27FC236}">
                <a16:creationId xmlns:a16="http://schemas.microsoft.com/office/drawing/2014/main" id="{FBC89589-82C8-788F-CE3B-B4181E078FD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3" name="Rectangle: Rounded Corners 7">
            <a:extLst>
              <a:ext uri="{FF2B5EF4-FFF2-40B4-BE49-F238E27FC236}">
                <a16:creationId xmlns:a16="http://schemas.microsoft.com/office/drawing/2014/main" id="{A7ADD2DF-8D1B-290B-A223-A404F7810FE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4" name="Rectangle: Rounded Corners 8">
            <a:extLst>
              <a:ext uri="{FF2B5EF4-FFF2-40B4-BE49-F238E27FC236}">
                <a16:creationId xmlns:a16="http://schemas.microsoft.com/office/drawing/2014/main" id="{963394DC-C41A-883B-007E-0605E925065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5" name="Rectangle: Rounded Corners 9">
            <a:extLst>
              <a:ext uri="{FF2B5EF4-FFF2-40B4-BE49-F238E27FC236}">
                <a16:creationId xmlns:a16="http://schemas.microsoft.com/office/drawing/2014/main" id="{D85C50EE-B9E9-5855-8323-A03715D8EEF6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6" name="Rectangle: Rounded Corners 10">
            <a:extLst>
              <a:ext uri="{FF2B5EF4-FFF2-40B4-BE49-F238E27FC236}">
                <a16:creationId xmlns:a16="http://schemas.microsoft.com/office/drawing/2014/main" id="{BEB0A293-C843-4A48-1CA3-83AD13BA844B}"/>
              </a:ext>
            </a:extLst>
          </xdr:cNvPr>
          <xdr:cNvSpPr/>
        </xdr:nvSpPr>
        <xdr:spPr>
          <a:xfrm>
            <a:off x="1181554" y="789196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7" name="Rectangle: Rounded Corners 5">
            <a:extLst>
              <a:ext uri="{FF2B5EF4-FFF2-40B4-BE49-F238E27FC236}">
                <a16:creationId xmlns:a16="http://schemas.microsoft.com/office/drawing/2014/main" id="{6F870B41-58DC-5F1B-4072-913DDCD8CA58}"/>
              </a:ext>
            </a:extLst>
          </xdr:cNvPr>
          <xdr:cNvSpPr/>
        </xdr:nvSpPr>
        <xdr:spPr>
          <a:xfrm>
            <a:off x="1182462" y="529782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598715</xdr:colOff>
      <xdr:row>13</xdr:row>
      <xdr:rowOff>9071</xdr:rowOff>
    </xdr:from>
    <xdr:to>
      <xdr:col>40</xdr:col>
      <xdr:colOff>68944</xdr:colOff>
      <xdr:row>13</xdr:row>
      <xdr:rowOff>186871</xdr:rowOff>
    </xdr:to>
    <xdr:sp macro="" textlink="">
      <xdr:nvSpPr>
        <xdr:cNvPr id="24" name="Rectangle: Rounded Corners 23">
          <a:extLst>
            <a:ext uri="{FF2B5EF4-FFF2-40B4-BE49-F238E27FC236}">
              <a16:creationId xmlns:a16="http://schemas.microsoft.com/office/drawing/2014/main" id="{38B8F14E-D7C6-4876-B58D-590B38B4B6DE}"/>
            </a:ext>
          </a:extLst>
        </xdr:cNvPr>
        <xdr:cNvSpPr/>
      </xdr:nvSpPr>
      <xdr:spPr>
        <a:xfrm>
          <a:off x="22079858" y="2195285"/>
          <a:ext cx="141515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615043</xdr:colOff>
      <xdr:row>20</xdr:row>
      <xdr:rowOff>34471</xdr:rowOff>
    </xdr:from>
    <xdr:to>
      <xdr:col>40</xdr:col>
      <xdr:colOff>85272</xdr:colOff>
      <xdr:row>20</xdr:row>
      <xdr:rowOff>212271</xdr:rowOff>
    </xdr:to>
    <xdr:sp macro="" textlink="">
      <xdr:nvSpPr>
        <xdr:cNvPr id="25" name="Rectangle: Rounded Corners 24">
          <a:extLst>
            <a:ext uri="{FF2B5EF4-FFF2-40B4-BE49-F238E27FC236}">
              <a16:creationId xmlns:a16="http://schemas.microsoft.com/office/drawing/2014/main" id="{6BA519FE-6CFA-4ADF-BBDA-DB277AC9AA28}"/>
            </a:ext>
          </a:extLst>
        </xdr:cNvPr>
        <xdr:cNvSpPr/>
      </xdr:nvSpPr>
      <xdr:spPr>
        <a:xfrm>
          <a:off x="22096186" y="3744685"/>
          <a:ext cx="141515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399143</xdr:colOff>
      <xdr:row>6</xdr:row>
      <xdr:rowOff>27214</xdr:rowOff>
    </xdr:from>
    <xdr:to>
      <xdr:col>41</xdr:col>
      <xdr:colOff>590390</xdr:colOff>
      <xdr:row>11</xdr:row>
      <xdr:rowOff>116008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98B70732-7227-4BE2-9D98-AEE0F2465C01}"/>
            </a:ext>
          </a:extLst>
        </xdr:cNvPr>
        <xdr:cNvSpPr txBox="1"/>
      </xdr:nvSpPr>
      <xdr:spPr>
        <a:xfrm>
          <a:off x="23222857" y="689428"/>
          <a:ext cx="191247" cy="1177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41</xdr:col>
      <xdr:colOff>415472</xdr:colOff>
      <xdr:row>14</xdr:row>
      <xdr:rowOff>61685</xdr:rowOff>
    </xdr:from>
    <xdr:to>
      <xdr:col>41</xdr:col>
      <xdr:colOff>606719</xdr:colOff>
      <xdr:row>19</xdr:row>
      <xdr:rowOff>150480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944E211D-E577-4330-853A-E786AF2DC9EF}"/>
            </a:ext>
          </a:extLst>
        </xdr:cNvPr>
        <xdr:cNvSpPr txBox="1"/>
      </xdr:nvSpPr>
      <xdr:spPr>
        <a:xfrm>
          <a:off x="23239186" y="2465614"/>
          <a:ext cx="191247" cy="117736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41</xdr:col>
      <xdr:colOff>422730</xdr:colOff>
      <xdr:row>22</xdr:row>
      <xdr:rowOff>81643</xdr:rowOff>
    </xdr:from>
    <xdr:to>
      <xdr:col>41</xdr:col>
      <xdr:colOff>598716</xdr:colOff>
      <xdr:row>28</xdr:row>
      <xdr:rowOff>166808</xdr:rowOff>
    </xdr:to>
    <xdr:sp macro="" textlink="">
      <xdr:nvSpPr>
        <xdr:cNvPr id="28" name="TextBox 27">
          <a:extLst>
            <a:ext uri="{FF2B5EF4-FFF2-40B4-BE49-F238E27FC236}">
              <a16:creationId xmlns:a16="http://schemas.microsoft.com/office/drawing/2014/main" id="{3B5D8FC7-CFB9-4C74-86CE-2F8388313E7B}"/>
            </a:ext>
          </a:extLst>
        </xdr:cNvPr>
        <xdr:cNvSpPr txBox="1"/>
      </xdr:nvSpPr>
      <xdr:spPr>
        <a:xfrm>
          <a:off x="23246444" y="4227286"/>
          <a:ext cx="175986" cy="13914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9</xdr:col>
      <xdr:colOff>504264</xdr:colOff>
      <xdr:row>6</xdr:row>
      <xdr:rowOff>11206</xdr:rowOff>
    </xdr:from>
    <xdr:to>
      <xdr:col>9</xdr:col>
      <xdr:colOff>647500</xdr:colOff>
      <xdr:row>25</xdr:row>
      <xdr:rowOff>177882</xdr:rowOff>
    </xdr:to>
    <xdr:grpSp>
      <xdr:nvGrpSpPr>
        <xdr:cNvPr id="36" name="그룹 24">
          <a:extLst>
            <a:ext uri="{FF2B5EF4-FFF2-40B4-BE49-F238E27FC236}">
              <a16:creationId xmlns:a16="http://schemas.microsoft.com/office/drawing/2014/main" id="{2014C564-6971-4404-8CD9-C92AAC819DEF}"/>
            </a:ext>
          </a:extLst>
        </xdr:cNvPr>
        <xdr:cNvGrpSpPr>
          <a:grpSpLocks noChangeAspect="1"/>
        </xdr:cNvGrpSpPr>
      </xdr:nvGrpSpPr>
      <xdr:grpSpPr>
        <a:xfrm>
          <a:off x="6707420" y="1368519"/>
          <a:ext cx="143236" cy="3964769"/>
          <a:chOff x="1181551" y="3298479"/>
          <a:chExt cx="141657" cy="4317892"/>
        </a:xfrm>
      </xdr:grpSpPr>
      <xdr:sp macro="" textlink="">
        <xdr:nvSpPr>
          <xdr:cNvPr id="37" name="Rectangle: Rounded Corners 1">
            <a:extLst>
              <a:ext uri="{FF2B5EF4-FFF2-40B4-BE49-F238E27FC236}">
                <a16:creationId xmlns:a16="http://schemas.microsoft.com/office/drawing/2014/main" id="{2BDB02ED-DFF3-40E7-9350-ADD4E99FC95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" name="Rectangle: Rounded Corners 2">
            <a:extLst>
              <a:ext uri="{FF2B5EF4-FFF2-40B4-BE49-F238E27FC236}">
                <a16:creationId xmlns:a16="http://schemas.microsoft.com/office/drawing/2014/main" id="{8FA8DB7E-BF55-4EE3-8A29-8B4779B1C5B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" name="Rectangle: Rounded Corners 3">
            <a:extLst>
              <a:ext uri="{FF2B5EF4-FFF2-40B4-BE49-F238E27FC236}">
                <a16:creationId xmlns:a16="http://schemas.microsoft.com/office/drawing/2014/main" id="{C0081A3D-4029-410E-BD99-FDA370582E1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" name="Rectangle: Rounded Corners 4">
            <a:extLst>
              <a:ext uri="{FF2B5EF4-FFF2-40B4-BE49-F238E27FC236}">
                <a16:creationId xmlns:a16="http://schemas.microsoft.com/office/drawing/2014/main" id="{9CA8532F-3101-49B8-8AAF-C098DDA7BE81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" name="Rectangle: Rounded Corners 5">
            <a:extLst>
              <a:ext uri="{FF2B5EF4-FFF2-40B4-BE49-F238E27FC236}">
                <a16:creationId xmlns:a16="http://schemas.microsoft.com/office/drawing/2014/main" id="{E4674C69-1E75-4DC1-AC8C-B8051839012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" name="Rectangle: Rounded Corners 6">
            <a:extLst>
              <a:ext uri="{FF2B5EF4-FFF2-40B4-BE49-F238E27FC236}">
                <a16:creationId xmlns:a16="http://schemas.microsoft.com/office/drawing/2014/main" id="{6F36DD60-0E6F-45CE-9A15-96522D790D4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" name="Rectangle: Rounded Corners 7">
            <a:extLst>
              <a:ext uri="{FF2B5EF4-FFF2-40B4-BE49-F238E27FC236}">
                <a16:creationId xmlns:a16="http://schemas.microsoft.com/office/drawing/2014/main" id="{2A2C2F7E-5FD4-490E-BA44-5253D68F1EE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" name="Rectangle: Rounded Corners 8">
            <a:extLst>
              <a:ext uri="{FF2B5EF4-FFF2-40B4-BE49-F238E27FC236}">
                <a16:creationId xmlns:a16="http://schemas.microsoft.com/office/drawing/2014/main" id="{0B49FF1F-ED8B-4C82-85FC-C8ADFBFCCD9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" name="Rectangle: Rounded Corners 9">
            <a:extLst>
              <a:ext uri="{FF2B5EF4-FFF2-40B4-BE49-F238E27FC236}">
                <a16:creationId xmlns:a16="http://schemas.microsoft.com/office/drawing/2014/main" id="{34B3149E-3012-4CC4-8020-928EA1CE033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" name="Rectangle: Rounded Corners 10">
            <a:extLst>
              <a:ext uri="{FF2B5EF4-FFF2-40B4-BE49-F238E27FC236}">
                <a16:creationId xmlns:a16="http://schemas.microsoft.com/office/drawing/2014/main" id="{77C4CCC8-6070-4BBA-AB96-B595E58863D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" name="Rectangle: Rounded Corners 5">
            <a:extLst>
              <a:ext uri="{FF2B5EF4-FFF2-40B4-BE49-F238E27FC236}">
                <a16:creationId xmlns:a16="http://schemas.microsoft.com/office/drawing/2014/main" id="{015B6A45-DF21-48BA-BB0E-0EDE970FF15B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27709</xdr:colOff>
      <xdr:row>6</xdr:row>
      <xdr:rowOff>12989</xdr:rowOff>
    </xdr:from>
    <xdr:to>
      <xdr:col>14</xdr:col>
      <xdr:colOff>174304</xdr:colOff>
      <xdr:row>27</xdr:row>
      <xdr:rowOff>184439</xdr:rowOff>
    </xdr:to>
    <xdr:grpSp>
      <xdr:nvGrpSpPr>
        <xdr:cNvPr id="48" name="그룹 36">
          <a:extLst>
            <a:ext uri="{FF2B5EF4-FFF2-40B4-BE49-F238E27FC236}">
              <a16:creationId xmlns:a16="http://schemas.microsoft.com/office/drawing/2014/main" id="{2E1112A1-2865-4239-8BBB-7ACFE7664F40}"/>
            </a:ext>
          </a:extLst>
        </xdr:cNvPr>
        <xdr:cNvGrpSpPr>
          <a:grpSpLocks noChangeAspect="1"/>
        </xdr:cNvGrpSpPr>
      </xdr:nvGrpSpPr>
      <xdr:grpSpPr>
        <a:xfrm>
          <a:off x="9814647" y="1370302"/>
          <a:ext cx="146595" cy="4374356"/>
          <a:chOff x="1181551" y="3298479"/>
          <a:chExt cx="141657" cy="4732410"/>
        </a:xfrm>
      </xdr:grpSpPr>
      <xdr:sp macro="" textlink="">
        <xdr:nvSpPr>
          <xdr:cNvPr id="49" name="Rectangle: Rounded Corners 1">
            <a:extLst>
              <a:ext uri="{FF2B5EF4-FFF2-40B4-BE49-F238E27FC236}">
                <a16:creationId xmlns:a16="http://schemas.microsoft.com/office/drawing/2014/main" id="{665164FC-4002-4603-BFFD-0CB37EA2420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" name="Rectangle: Rounded Corners 2">
            <a:extLst>
              <a:ext uri="{FF2B5EF4-FFF2-40B4-BE49-F238E27FC236}">
                <a16:creationId xmlns:a16="http://schemas.microsoft.com/office/drawing/2014/main" id="{7C1D38E7-DFA9-477E-8284-070565E0A6C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" name="Rectangle: Rounded Corners 3">
            <a:extLst>
              <a:ext uri="{FF2B5EF4-FFF2-40B4-BE49-F238E27FC236}">
                <a16:creationId xmlns:a16="http://schemas.microsoft.com/office/drawing/2014/main" id="{D02567DC-FBEC-4B64-8716-2D8A3BA11386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" name="Rectangle: Rounded Corners 4">
            <a:extLst>
              <a:ext uri="{FF2B5EF4-FFF2-40B4-BE49-F238E27FC236}">
                <a16:creationId xmlns:a16="http://schemas.microsoft.com/office/drawing/2014/main" id="{B7FC0A36-8658-4FF7-AAAB-5E90F03EA3C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" name="Rectangle: Rounded Corners 5">
            <a:extLst>
              <a:ext uri="{FF2B5EF4-FFF2-40B4-BE49-F238E27FC236}">
                <a16:creationId xmlns:a16="http://schemas.microsoft.com/office/drawing/2014/main" id="{0E9B6AF9-6B5D-4FC7-A03A-12505FB6A1D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" name="Rectangle: Rounded Corners 6">
            <a:extLst>
              <a:ext uri="{FF2B5EF4-FFF2-40B4-BE49-F238E27FC236}">
                <a16:creationId xmlns:a16="http://schemas.microsoft.com/office/drawing/2014/main" id="{30C0D504-0732-49E9-8450-5B795B5E864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" name="Rectangle: Rounded Corners 7">
            <a:extLst>
              <a:ext uri="{FF2B5EF4-FFF2-40B4-BE49-F238E27FC236}">
                <a16:creationId xmlns:a16="http://schemas.microsoft.com/office/drawing/2014/main" id="{1FE74F86-CA1E-466E-B433-BD5405A211A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" name="Rectangle: Rounded Corners 8">
            <a:extLst>
              <a:ext uri="{FF2B5EF4-FFF2-40B4-BE49-F238E27FC236}">
                <a16:creationId xmlns:a16="http://schemas.microsoft.com/office/drawing/2014/main" id="{B6FB58B9-C59C-4CB0-B6BA-F1E6CE349F0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" name="Rectangle: Rounded Corners 9">
            <a:extLst>
              <a:ext uri="{FF2B5EF4-FFF2-40B4-BE49-F238E27FC236}">
                <a16:creationId xmlns:a16="http://schemas.microsoft.com/office/drawing/2014/main" id="{1E68CF0E-F232-49DB-BE2A-713C9EC2593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" name="Rectangle: Rounded Corners 10">
            <a:extLst>
              <a:ext uri="{FF2B5EF4-FFF2-40B4-BE49-F238E27FC236}">
                <a16:creationId xmlns:a16="http://schemas.microsoft.com/office/drawing/2014/main" id="{4DF9BF58-2757-4E5F-9F51-C3EEC0631347}"/>
              </a:ext>
            </a:extLst>
          </xdr:cNvPr>
          <xdr:cNvSpPr/>
        </xdr:nvSpPr>
        <xdr:spPr>
          <a:xfrm>
            <a:off x="1181554" y="785308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" name="Rectangle: Rounded Corners 5">
            <a:extLst>
              <a:ext uri="{FF2B5EF4-FFF2-40B4-BE49-F238E27FC236}">
                <a16:creationId xmlns:a16="http://schemas.microsoft.com/office/drawing/2014/main" id="{01A2307A-31D9-4AA1-871B-9D3DD764D1A6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514659</xdr:colOff>
      <xdr:row>6</xdr:row>
      <xdr:rowOff>12989</xdr:rowOff>
    </xdr:from>
    <xdr:to>
      <xdr:col>16</xdr:col>
      <xdr:colOff>658438</xdr:colOff>
      <xdr:row>27</xdr:row>
      <xdr:rowOff>184439</xdr:rowOff>
    </xdr:to>
    <xdr:grpSp>
      <xdr:nvGrpSpPr>
        <xdr:cNvPr id="60" name="그룹 48">
          <a:extLst>
            <a:ext uri="{FF2B5EF4-FFF2-40B4-BE49-F238E27FC236}">
              <a16:creationId xmlns:a16="http://schemas.microsoft.com/office/drawing/2014/main" id="{F6DC33F7-4456-42D4-9E2F-D9C63726DF38}"/>
            </a:ext>
          </a:extLst>
        </xdr:cNvPr>
        <xdr:cNvGrpSpPr>
          <a:grpSpLocks noChangeAspect="1"/>
        </xdr:cNvGrpSpPr>
      </xdr:nvGrpSpPr>
      <xdr:grpSpPr>
        <a:xfrm>
          <a:off x="11611284" y="1370302"/>
          <a:ext cx="143779" cy="4374356"/>
          <a:chOff x="1181551" y="3298479"/>
          <a:chExt cx="141657" cy="4731055"/>
        </a:xfrm>
      </xdr:grpSpPr>
      <xdr:sp macro="" textlink="">
        <xdr:nvSpPr>
          <xdr:cNvPr id="61" name="Rectangle: Rounded Corners 1">
            <a:extLst>
              <a:ext uri="{FF2B5EF4-FFF2-40B4-BE49-F238E27FC236}">
                <a16:creationId xmlns:a16="http://schemas.microsoft.com/office/drawing/2014/main" id="{DE5A50D9-1679-4E98-8F3E-994A78F1324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" name="Rectangle: Rounded Corners 2">
            <a:extLst>
              <a:ext uri="{FF2B5EF4-FFF2-40B4-BE49-F238E27FC236}">
                <a16:creationId xmlns:a16="http://schemas.microsoft.com/office/drawing/2014/main" id="{2342D4F0-95CF-4818-9966-65C0B09AE84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" name="Rectangle: Rounded Corners 3">
            <a:extLst>
              <a:ext uri="{FF2B5EF4-FFF2-40B4-BE49-F238E27FC236}">
                <a16:creationId xmlns:a16="http://schemas.microsoft.com/office/drawing/2014/main" id="{9EA18886-659D-40F6-9977-9AD720D6031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" name="Rectangle: Rounded Corners 4">
            <a:extLst>
              <a:ext uri="{FF2B5EF4-FFF2-40B4-BE49-F238E27FC236}">
                <a16:creationId xmlns:a16="http://schemas.microsoft.com/office/drawing/2014/main" id="{F077112B-FDDA-434C-91A1-499444BF779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" name="Rectangle: Rounded Corners 5">
            <a:extLst>
              <a:ext uri="{FF2B5EF4-FFF2-40B4-BE49-F238E27FC236}">
                <a16:creationId xmlns:a16="http://schemas.microsoft.com/office/drawing/2014/main" id="{4DDAAA5C-11C3-44BD-9B3D-802E6743914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" name="Rectangle: Rounded Corners 6">
            <a:extLst>
              <a:ext uri="{FF2B5EF4-FFF2-40B4-BE49-F238E27FC236}">
                <a16:creationId xmlns:a16="http://schemas.microsoft.com/office/drawing/2014/main" id="{5835D653-2A9D-4152-899D-BDBE4D37DFC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" name="Rectangle: Rounded Corners 7">
            <a:extLst>
              <a:ext uri="{FF2B5EF4-FFF2-40B4-BE49-F238E27FC236}">
                <a16:creationId xmlns:a16="http://schemas.microsoft.com/office/drawing/2014/main" id="{F9C102CC-786D-45B3-A205-F6D047F2836E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" name="Rectangle: Rounded Corners 8">
            <a:extLst>
              <a:ext uri="{FF2B5EF4-FFF2-40B4-BE49-F238E27FC236}">
                <a16:creationId xmlns:a16="http://schemas.microsoft.com/office/drawing/2014/main" id="{468AC7BA-83EA-4010-8CF7-6C7F5BC064A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9" name="Rectangle: Rounded Corners 9">
            <a:extLst>
              <a:ext uri="{FF2B5EF4-FFF2-40B4-BE49-F238E27FC236}">
                <a16:creationId xmlns:a16="http://schemas.microsoft.com/office/drawing/2014/main" id="{8C018762-81CB-4BB5-ACC3-F81F00B47342}"/>
              </a:ext>
            </a:extLst>
          </xdr:cNvPr>
          <xdr:cNvSpPr/>
        </xdr:nvSpPr>
        <xdr:spPr>
          <a:xfrm>
            <a:off x="1181554" y="785173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" name="Rectangle: Rounded Corners 10">
            <a:extLst>
              <a:ext uri="{FF2B5EF4-FFF2-40B4-BE49-F238E27FC236}">
                <a16:creationId xmlns:a16="http://schemas.microsoft.com/office/drawing/2014/main" id="{C14F26B3-486D-4E64-8DD6-EB3E72ED459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" name="Rectangle: Rounded Corners 5">
            <a:extLst>
              <a:ext uri="{FF2B5EF4-FFF2-40B4-BE49-F238E27FC236}">
                <a16:creationId xmlns:a16="http://schemas.microsoft.com/office/drawing/2014/main" id="{8589B2C7-A4B4-4955-9D0B-173F45E71A46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13608</xdr:colOff>
      <xdr:row>6</xdr:row>
      <xdr:rowOff>0</xdr:rowOff>
    </xdr:from>
    <xdr:to>
      <xdr:col>21</xdr:col>
      <xdr:colOff>157618</xdr:colOff>
      <xdr:row>27</xdr:row>
      <xdr:rowOff>171450</xdr:rowOff>
    </xdr:to>
    <xdr:grpSp>
      <xdr:nvGrpSpPr>
        <xdr:cNvPr id="72" name="그룹 60">
          <a:extLst>
            <a:ext uri="{FF2B5EF4-FFF2-40B4-BE49-F238E27FC236}">
              <a16:creationId xmlns:a16="http://schemas.microsoft.com/office/drawing/2014/main" id="{C9EF4B10-5C8B-4E8C-9713-F9D5864F081C}"/>
            </a:ext>
          </a:extLst>
        </xdr:cNvPr>
        <xdr:cNvGrpSpPr>
          <a:grpSpLocks noChangeAspect="1"/>
        </xdr:cNvGrpSpPr>
      </xdr:nvGrpSpPr>
      <xdr:grpSpPr>
        <a:xfrm>
          <a:off x="14694014" y="1357313"/>
          <a:ext cx="144010" cy="4374356"/>
          <a:chOff x="1181551" y="3298479"/>
          <a:chExt cx="141657" cy="4723774"/>
        </a:xfrm>
      </xdr:grpSpPr>
      <xdr:sp macro="" textlink="">
        <xdr:nvSpPr>
          <xdr:cNvPr id="73" name="Rectangle: Rounded Corners 1">
            <a:extLst>
              <a:ext uri="{FF2B5EF4-FFF2-40B4-BE49-F238E27FC236}">
                <a16:creationId xmlns:a16="http://schemas.microsoft.com/office/drawing/2014/main" id="{4E63963F-55C7-44F4-98DB-D6BF1718C5C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4" name="Rectangle: Rounded Corners 2">
            <a:extLst>
              <a:ext uri="{FF2B5EF4-FFF2-40B4-BE49-F238E27FC236}">
                <a16:creationId xmlns:a16="http://schemas.microsoft.com/office/drawing/2014/main" id="{3F320CE4-8FAC-4587-92F0-C5C8AB5B483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5" name="Rectangle: Rounded Corners 3">
            <a:extLst>
              <a:ext uri="{FF2B5EF4-FFF2-40B4-BE49-F238E27FC236}">
                <a16:creationId xmlns:a16="http://schemas.microsoft.com/office/drawing/2014/main" id="{026C2901-13F7-438E-96B3-4DF5676C5CB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6" name="Rectangle: Rounded Corners 4">
            <a:extLst>
              <a:ext uri="{FF2B5EF4-FFF2-40B4-BE49-F238E27FC236}">
                <a16:creationId xmlns:a16="http://schemas.microsoft.com/office/drawing/2014/main" id="{367E50BC-2D59-491F-988F-96564E25664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7" name="Rectangle: Rounded Corners 5">
            <a:extLst>
              <a:ext uri="{FF2B5EF4-FFF2-40B4-BE49-F238E27FC236}">
                <a16:creationId xmlns:a16="http://schemas.microsoft.com/office/drawing/2014/main" id="{E7ACBC9A-6466-4F77-9F07-D09A9A0C0F1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8" name="Rectangle: Rounded Corners 6">
            <a:extLst>
              <a:ext uri="{FF2B5EF4-FFF2-40B4-BE49-F238E27FC236}">
                <a16:creationId xmlns:a16="http://schemas.microsoft.com/office/drawing/2014/main" id="{763598B8-6316-4F5D-BE45-542F2D6BA87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9" name="Rectangle: Rounded Corners 7">
            <a:extLst>
              <a:ext uri="{FF2B5EF4-FFF2-40B4-BE49-F238E27FC236}">
                <a16:creationId xmlns:a16="http://schemas.microsoft.com/office/drawing/2014/main" id="{9E14276F-FCFD-46FD-A9B3-FFD4239F553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0" name="Rectangle: Rounded Corners 8">
            <a:extLst>
              <a:ext uri="{FF2B5EF4-FFF2-40B4-BE49-F238E27FC236}">
                <a16:creationId xmlns:a16="http://schemas.microsoft.com/office/drawing/2014/main" id="{2FE29041-E986-4290-8B11-05AA5AC8833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1" name="Rectangle: Rounded Corners 9">
            <a:extLst>
              <a:ext uri="{FF2B5EF4-FFF2-40B4-BE49-F238E27FC236}">
                <a16:creationId xmlns:a16="http://schemas.microsoft.com/office/drawing/2014/main" id="{71758637-E85E-4D1D-A038-B9D52336621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2" name="Rectangle: Rounded Corners 10">
            <a:extLst>
              <a:ext uri="{FF2B5EF4-FFF2-40B4-BE49-F238E27FC236}">
                <a16:creationId xmlns:a16="http://schemas.microsoft.com/office/drawing/2014/main" id="{1D7263A1-887E-4EF7-820F-8A6FA2D80954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3" name="Rectangle: Rounded Corners 5">
            <a:extLst>
              <a:ext uri="{FF2B5EF4-FFF2-40B4-BE49-F238E27FC236}">
                <a16:creationId xmlns:a16="http://schemas.microsoft.com/office/drawing/2014/main" id="{16E12936-E053-4924-AF6E-A72BEB164051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514819</xdr:colOff>
      <xdr:row>6</xdr:row>
      <xdr:rowOff>0</xdr:rowOff>
    </xdr:from>
    <xdr:to>
      <xdr:col>23</xdr:col>
      <xdr:colOff>656903</xdr:colOff>
      <xdr:row>27</xdr:row>
      <xdr:rowOff>207450</xdr:rowOff>
    </xdr:to>
    <xdr:grpSp>
      <xdr:nvGrpSpPr>
        <xdr:cNvPr id="84" name="그룹 72">
          <a:extLst>
            <a:ext uri="{FF2B5EF4-FFF2-40B4-BE49-F238E27FC236}">
              <a16:creationId xmlns:a16="http://schemas.microsoft.com/office/drawing/2014/main" id="{DA35594E-BB1E-4853-B1CD-32AD76141E3A}"/>
            </a:ext>
          </a:extLst>
        </xdr:cNvPr>
        <xdr:cNvGrpSpPr>
          <a:grpSpLocks noChangeAspect="1"/>
        </xdr:cNvGrpSpPr>
      </xdr:nvGrpSpPr>
      <xdr:grpSpPr>
        <a:xfrm>
          <a:off x="16504913" y="1357313"/>
          <a:ext cx="142084" cy="4400831"/>
          <a:chOff x="1181551" y="3298479"/>
          <a:chExt cx="141657" cy="4731056"/>
        </a:xfrm>
      </xdr:grpSpPr>
      <xdr:sp macro="" textlink="">
        <xdr:nvSpPr>
          <xdr:cNvPr id="85" name="Rectangle: Rounded Corners 1">
            <a:extLst>
              <a:ext uri="{FF2B5EF4-FFF2-40B4-BE49-F238E27FC236}">
                <a16:creationId xmlns:a16="http://schemas.microsoft.com/office/drawing/2014/main" id="{66B9F2C4-BA86-4B1C-A42E-97AC5C14368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6" name="Rectangle: Rounded Corners 2">
            <a:extLst>
              <a:ext uri="{FF2B5EF4-FFF2-40B4-BE49-F238E27FC236}">
                <a16:creationId xmlns:a16="http://schemas.microsoft.com/office/drawing/2014/main" id="{979BA285-E448-4106-8D61-0EEC8F777AC9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7" name="Rectangle: Rounded Corners 3">
            <a:extLst>
              <a:ext uri="{FF2B5EF4-FFF2-40B4-BE49-F238E27FC236}">
                <a16:creationId xmlns:a16="http://schemas.microsoft.com/office/drawing/2014/main" id="{EB3F127F-B7A6-4D88-BC0F-EA5F3C09D19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8" name="Rectangle: Rounded Corners 4">
            <a:extLst>
              <a:ext uri="{FF2B5EF4-FFF2-40B4-BE49-F238E27FC236}">
                <a16:creationId xmlns:a16="http://schemas.microsoft.com/office/drawing/2014/main" id="{D14854F7-B357-445B-8CD6-CEFF95F09F86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9" name="Rectangle: Rounded Corners 5">
            <a:extLst>
              <a:ext uri="{FF2B5EF4-FFF2-40B4-BE49-F238E27FC236}">
                <a16:creationId xmlns:a16="http://schemas.microsoft.com/office/drawing/2014/main" id="{2260AA17-7FB5-40A1-8331-43E486BB1AC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0" name="Rectangle: Rounded Corners 6">
            <a:extLst>
              <a:ext uri="{FF2B5EF4-FFF2-40B4-BE49-F238E27FC236}">
                <a16:creationId xmlns:a16="http://schemas.microsoft.com/office/drawing/2014/main" id="{445CFC33-3B62-4AC8-89A6-EF5A7416F91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1" name="Rectangle: Rounded Corners 7">
            <a:extLst>
              <a:ext uri="{FF2B5EF4-FFF2-40B4-BE49-F238E27FC236}">
                <a16:creationId xmlns:a16="http://schemas.microsoft.com/office/drawing/2014/main" id="{1DEF7920-59B5-4CF7-9DA8-20571DB49CA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2" name="Rectangle: Rounded Corners 8">
            <a:extLst>
              <a:ext uri="{FF2B5EF4-FFF2-40B4-BE49-F238E27FC236}">
                <a16:creationId xmlns:a16="http://schemas.microsoft.com/office/drawing/2014/main" id="{1163299F-3DA5-42B1-A186-BD9F5D527C0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3" name="Rectangle: Rounded Corners 9">
            <a:extLst>
              <a:ext uri="{FF2B5EF4-FFF2-40B4-BE49-F238E27FC236}">
                <a16:creationId xmlns:a16="http://schemas.microsoft.com/office/drawing/2014/main" id="{125517BA-679C-4EAB-A1E4-E6A8D5E1F0B5}"/>
              </a:ext>
            </a:extLst>
          </xdr:cNvPr>
          <xdr:cNvSpPr/>
        </xdr:nvSpPr>
        <xdr:spPr>
          <a:xfrm>
            <a:off x="1181554" y="7851735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4" name="Rectangle: Rounded Corners 10">
            <a:extLst>
              <a:ext uri="{FF2B5EF4-FFF2-40B4-BE49-F238E27FC236}">
                <a16:creationId xmlns:a16="http://schemas.microsoft.com/office/drawing/2014/main" id="{112A0D61-1A43-469A-8090-700BBC4C0CC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5" name="Rectangle: Rounded Corners 5">
            <a:extLst>
              <a:ext uri="{FF2B5EF4-FFF2-40B4-BE49-F238E27FC236}">
                <a16:creationId xmlns:a16="http://schemas.microsoft.com/office/drawing/2014/main" id="{1B7B0ECF-5202-454A-8502-3B300226A5EC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27214</xdr:colOff>
      <xdr:row>6</xdr:row>
      <xdr:rowOff>0</xdr:rowOff>
    </xdr:from>
    <xdr:to>
      <xdr:col>28</xdr:col>
      <xdr:colOff>171494</xdr:colOff>
      <xdr:row>27</xdr:row>
      <xdr:rowOff>172853</xdr:rowOff>
    </xdr:to>
    <xdr:grpSp>
      <xdr:nvGrpSpPr>
        <xdr:cNvPr id="96" name="그룹 84">
          <a:extLst>
            <a:ext uri="{FF2B5EF4-FFF2-40B4-BE49-F238E27FC236}">
              <a16:creationId xmlns:a16="http://schemas.microsoft.com/office/drawing/2014/main" id="{E639AD94-72B2-46BD-BA38-02AC1A71087E}"/>
            </a:ext>
          </a:extLst>
        </xdr:cNvPr>
        <xdr:cNvGrpSpPr>
          <a:grpSpLocks noChangeAspect="1"/>
        </xdr:cNvGrpSpPr>
      </xdr:nvGrpSpPr>
      <xdr:grpSpPr>
        <a:xfrm>
          <a:off x="19601089" y="1357313"/>
          <a:ext cx="144280" cy="4375759"/>
          <a:chOff x="1181551" y="3298479"/>
          <a:chExt cx="141657" cy="4715139"/>
        </a:xfrm>
      </xdr:grpSpPr>
      <xdr:sp macro="" textlink="">
        <xdr:nvSpPr>
          <xdr:cNvPr id="97" name="Rectangle: Rounded Corners 1">
            <a:extLst>
              <a:ext uri="{FF2B5EF4-FFF2-40B4-BE49-F238E27FC236}">
                <a16:creationId xmlns:a16="http://schemas.microsoft.com/office/drawing/2014/main" id="{F85E82E2-D471-428C-B3D3-201A6C8EE12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8" name="Rectangle: Rounded Corners 2">
            <a:extLst>
              <a:ext uri="{FF2B5EF4-FFF2-40B4-BE49-F238E27FC236}">
                <a16:creationId xmlns:a16="http://schemas.microsoft.com/office/drawing/2014/main" id="{DCD76D7B-B0DD-4DEA-83F1-C72CA03BF4E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9" name="Rectangle: Rounded Corners 3">
            <a:extLst>
              <a:ext uri="{FF2B5EF4-FFF2-40B4-BE49-F238E27FC236}">
                <a16:creationId xmlns:a16="http://schemas.microsoft.com/office/drawing/2014/main" id="{AE2FC676-7C9F-4CA5-8A05-8D3D3C4A7D6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0" name="Rectangle: Rounded Corners 4">
            <a:extLst>
              <a:ext uri="{FF2B5EF4-FFF2-40B4-BE49-F238E27FC236}">
                <a16:creationId xmlns:a16="http://schemas.microsoft.com/office/drawing/2014/main" id="{A7C20425-3304-450A-8769-54DD99C01A4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1" name="Rectangle: Rounded Corners 5">
            <a:extLst>
              <a:ext uri="{FF2B5EF4-FFF2-40B4-BE49-F238E27FC236}">
                <a16:creationId xmlns:a16="http://schemas.microsoft.com/office/drawing/2014/main" id="{1AEE65EE-CC6A-4E07-9525-C522CB0C3A7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2" name="Rectangle: Rounded Corners 6">
            <a:extLst>
              <a:ext uri="{FF2B5EF4-FFF2-40B4-BE49-F238E27FC236}">
                <a16:creationId xmlns:a16="http://schemas.microsoft.com/office/drawing/2014/main" id="{282EA3BE-0759-4518-BA1B-736CFC46F1E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3" name="Rectangle: Rounded Corners 7">
            <a:extLst>
              <a:ext uri="{FF2B5EF4-FFF2-40B4-BE49-F238E27FC236}">
                <a16:creationId xmlns:a16="http://schemas.microsoft.com/office/drawing/2014/main" id="{84F48E3B-F6C0-48BD-A93A-0BAE05513EB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4" name="Rectangle: Rounded Corners 8">
            <a:extLst>
              <a:ext uri="{FF2B5EF4-FFF2-40B4-BE49-F238E27FC236}">
                <a16:creationId xmlns:a16="http://schemas.microsoft.com/office/drawing/2014/main" id="{CBF9286A-3377-41A9-9E52-8970F004C73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5" name="Rectangle: Rounded Corners 9">
            <a:extLst>
              <a:ext uri="{FF2B5EF4-FFF2-40B4-BE49-F238E27FC236}">
                <a16:creationId xmlns:a16="http://schemas.microsoft.com/office/drawing/2014/main" id="{177B6BEA-429B-422A-979E-08B2ED4F5AC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6" name="Rectangle: Rounded Corners 10">
            <a:extLst>
              <a:ext uri="{FF2B5EF4-FFF2-40B4-BE49-F238E27FC236}">
                <a16:creationId xmlns:a16="http://schemas.microsoft.com/office/drawing/2014/main" id="{A5A1D7AD-09CC-4990-8063-190653475C53}"/>
              </a:ext>
            </a:extLst>
          </xdr:cNvPr>
          <xdr:cNvSpPr/>
        </xdr:nvSpPr>
        <xdr:spPr>
          <a:xfrm>
            <a:off x="1181554" y="78358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7" name="Rectangle: Rounded Corners 5">
            <a:extLst>
              <a:ext uri="{FF2B5EF4-FFF2-40B4-BE49-F238E27FC236}">
                <a16:creationId xmlns:a16="http://schemas.microsoft.com/office/drawing/2014/main" id="{C274929A-DEFA-4C39-9879-C2A3C106F371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504332</xdr:colOff>
      <xdr:row>6</xdr:row>
      <xdr:rowOff>0</xdr:rowOff>
    </xdr:from>
    <xdr:to>
      <xdr:col>30</xdr:col>
      <xdr:colOff>650653</xdr:colOff>
      <xdr:row>27</xdr:row>
      <xdr:rowOff>172853</xdr:rowOff>
    </xdr:to>
    <xdr:grpSp>
      <xdr:nvGrpSpPr>
        <xdr:cNvPr id="108" name="그룹 96">
          <a:extLst>
            <a:ext uri="{FF2B5EF4-FFF2-40B4-BE49-F238E27FC236}">
              <a16:creationId xmlns:a16="http://schemas.microsoft.com/office/drawing/2014/main" id="{F5EC071C-2C82-4D9F-B375-C6FBA7DB9A6F}"/>
            </a:ext>
          </a:extLst>
        </xdr:cNvPr>
        <xdr:cNvGrpSpPr>
          <a:grpSpLocks noChangeAspect="1"/>
        </xdr:cNvGrpSpPr>
      </xdr:nvGrpSpPr>
      <xdr:grpSpPr>
        <a:xfrm>
          <a:off x="21387895" y="1357313"/>
          <a:ext cx="146321" cy="4375759"/>
          <a:chOff x="1181551" y="3298479"/>
          <a:chExt cx="141657" cy="4739691"/>
        </a:xfrm>
      </xdr:grpSpPr>
      <xdr:sp macro="" textlink="">
        <xdr:nvSpPr>
          <xdr:cNvPr id="109" name="Rectangle: Rounded Corners 1">
            <a:extLst>
              <a:ext uri="{FF2B5EF4-FFF2-40B4-BE49-F238E27FC236}">
                <a16:creationId xmlns:a16="http://schemas.microsoft.com/office/drawing/2014/main" id="{5311764B-52E0-49C8-8470-0C7A95C65F0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0" name="Rectangle: Rounded Corners 2">
            <a:extLst>
              <a:ext uri="{FF2B5EF4-FFF2-40B4-BE49-F238E27FC236}">
                <a16:creationId xmlns:a16="http://schemas.microsoft.com/office/drawing/2014/main" id="{0E77ABCB-2CDA-42E0-B657-7321C3F35CA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1" name="Rectangle: Rounded Corners 3">
            <a:extLst>
              <a:ext uri="{FF2B5EF4-FFF2-40B4-BE49-F238E27FC236}">
                <a16:creationId xmlns:a16="http://schemas.microsoft.com/office/drawing/2014/main" id="{7B5A4ED4-148E-49B6-A4AC-075982463BE8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2" name="Rectangle: Rounded Corners 4">
            <a:extLst>
              <a:ext uri="{FF2B5EF4-FFF2-40B4-BE49-F238E27FC236}">
                <a16:creationId xmlns:a16="http://schemas.microsoft.com/office/drawing/2014/main" id="{8658FFE4-F9DF-461C-8F67-A8F9B186BAA6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3" name="Rectangle: Rounded Corners 5">
            <a:extLst>
              <a:ext uri="{FF2B5EF4-FFF2-40B4-BE49-F238E27FC236}">
                <a16:creationId xmlns:a16="http://schemas.microsoft.com/office/drawing/2014/main" id="{8DF5E950-A887-4B3D-AB9A-6F612552DD9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4" name="Rectangle: Rounded Corners 6">
            <a:extLst>
              <a:ext uri="{FF2B5EF4-FFF2-40B4-BE49-F238E27FC236}">
                <a16:creationId xmlns:a16="http://schemas.microsoft.com/office/drawing/2014/main" id="{C595A26B-5197-43E0-A3D7-F87AB5B248A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5" name="Rectangle: Rounded Corners 7">
            <a:extLst>
              <a:ext uri="{FF2B5EF4-FFF2-40B4-BE49-F238E27FC236}">
                <a16:creationId xmlns:a16="http://schemas.microsoft.com/office/drawing/2014/main" id="{A0A5DDEA-7E1A-477E-8826-2EAFDD706F7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6" name="Rectangle: Rounded Corners 8">
            <a:extLst>
              <a:ext uri="{FF2B5EF4-FFF2-40B4-BE49-F238E27FC236}">
                <a16:creationId xmlns:a16="http://schemas.microsoft.com/office/drawing/2014/main" id="{47B6FB58-C505-4AD7-ABA0-0C2EA8CF0FF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7" name="Rectangle: Rounded Corners 9">
            <a:extLst>
              <a:ext uri="{FF2B5EF4-FFF2-40B4-BE49-F238E27FC236}">
                <a16:creationId xmlns:a16="http://schemas.microsoft.com/office/drawing/2014/main" id="{07A0CE34-F222-4955-AEA0-0DA2BE9FD84A}"/>
              </a:ext>
            </a:extLst>
          </xdr:cNvPr>
          <xdr:cNvSpPr/>
        </xdr:nvSpPr>
        <xdr:spPr>
          <a:xfrm>
            <a:off x="1181554" y="7860370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8" name="Rectangle: Rounded Corners 10">
            <a:extLst>
              <a:ext uri="{FF2B5EF4-FFF2-40B4-BE49-F238E27FC236}">
                <a16:creationId xmlns:a16="http://schemas.microsoft.com/office/drawing/2014/main" id="{236BE9E4-BB42-4349-8274-1DFAF5A9D9D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9" name="Rectangle: Rounded Corners 5">
            <a:extLst>
              <a:ext uri="{FF2B5EF4-FFF2-40B4-BE49-F238E27FC236}">
                <a16:creationId xmlns:a16="http://schemas.microsoft.com/office/drawing/2014/main" id="{3EAB0C51-F6CF-4E4D-80C5-23E8C5147D7A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148057</xdr:colOff>
      <xdr:row>27</xdr:row>
      <xdr:rowOff>208853</xdr:rowOff>
    </xdr:to>
    <xdr:grpSp>
      <xdr:nvGrpSpPr>
        <xdr:cNvPr id="120" name="그룹 108">
          <a:extLst>
            <a:ext uri="{FF2B5EF4-FFF2-40B4-BE49-F238E27FC236}">
              <a16:creationId xmlns:a16="http://schemas.microsoft.com/office/drawing/2014/main" id="{18DB8198-19ED-48F9-A53B-CA740AFCA052}"/>
            </a:ext>
          </a:extLst>
        </xdr:cNvPr>
        <xdr:cNvGrpSpPr>
          <a:grpSpLocks noChangeAspect="1"/>
        </xdr:cNvGrpSpPr>
      </xdr:nvGrpSpPr>
      <xdr:grpSpPr>
        <a:xfrm>
          <a:off x="24467344" y="1357313"/>
          <a:ext cx="148057" cy="4402234"/>
          <a:chOff x="1181551" y="3298479"/>
          <a:chExt cx="141657" cy="4723774"/>
        </a:xfrm>
      </xdr:grpSpPr>
      <xdr:sp macro="" textlink="">
        <xdr:nvSpPr>
          <xdr:cNvPr id="121" name="Rectangle: Rounded Corners 1">
            <a:extLst>
              <a:ext uri="{FF2B5EF4-FFF2-40B4-BE49-F238E27FC236}">
                <a16:creationId xmlns:a16="http://schemas.microsoft.com/office/drawing/2014/main" id="{1AE3B65F-0889-4766-A3E8-7775BF280C4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2" name="Rectangle: Rounded Corners 2">
            <a:extLst>
              <a:ext uri="{FF2B5EF4-FFF2-40B4-BE49-F238E27FC236}">
                <a16:creationId xmlns:a16="http://schemas.microsoft.com/office/drawing/2014/main" id="{7E52D615-212E-4AFB-99A2-2B9A6550AA5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3" name="Rectangle: Rounded Corners 3">
            <a:extLst>
              <a:ext uri="{FF2B5EF4-FFF2-40B4-BE49-F238E27FC236}">
                <a16:creationId xmlns:a16="http://schemas.microsoft.com/office/drawing/2014/main" id="{AB795D00-3595-4C07-9067-C2F4FAA72BD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4" name="Rectangle: Rounded Corners 4">
            <a:extLst>
              <a:ext uri="{FF2B5EF4-FFF2-40B4-BE49-F238E27FC236}">
                <a16:creationId xmlns:a16="http://schemas.microsoft.com/office/drawing/2014/main" id="{39525375-DC35-49B1-B2E2-D22AE161B403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5" name="Rectangle: Rounded Corners 5">
            <a:extLst>
              <a:ext uri="{FF2B5EF4-FFF2-40B4-BE49-F238E27FC236}">
                <a16:creationId xmlns:a16="http://schemas.microsoft.com/office/drawing/2014/main" id="{49AF788F-44EC-4B3F-8CEE-20E8AA4D8689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6" name="Rectangle: Rounded Corners 6">
            <a:extLst>
              <a:ext uri="{FF2B5EF4-FFF2-40B4-BE49-F238E27FC236}">
                <a16:creationId xmlns:a16="http://schemas.microsoft.com/office/drawing/2014/main" id="{7B8E61A5-C18C-4FFC-8E8E-4EB056A3EF0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7" name="Rectangle: Rounded Corners 7">
            <a:extLst>
              <a:ext uri="{FF2B5EF4-FFF2-40B4-BE49-F238E27FC236}">
                <a16:creationId xmlns:a16="http://schemas.microsoft.com/office/drawing/2014/main" id="{AB4C4775-B134-49B4-A947-85A8D87CE83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8" name="Rectangle: Rounded Corners 8">
            <a:extLst>
              <a:ext uri="{FF2B5EF4-FFF2-40B4-BE49-F238E27FC236}">
                <a16:creationId xmlns:a16="http://schemas.microsoft.com/office/drawing/2014/main" id="{F0209023-9100-4FBB-BEEF-96DB17B4198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9" name="Rectangle: Rounded Corners 9">
            <a:extLst>
              <a:ext uri="{FF2B5EF4-FFF2-40B4-BE49-F238E27FC236}">
                <a16:creationId xmlns:a16="http://schemas.microsoft.com/office/drawing/2014/main" id="{F778DD21-4D8E-45EB-8C07-15085C1242B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0" name="Rectangle: Rounded Corners 10">
            <a:extLst>
              <a:ext uri="{FF2B5EF4-FFF2-40B4-BE49-F238E27FC236}">
                <a16:creationId xmlns:a16="http://schemas.microsoft.com/office/drawing/2014/main" id="{7AFCFC6E-A881-45B9-BA1D-A2153662C356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1" name="Rectangle: Rounded Corners 5">
            <a:extLst>
              <a:ext uri="{FF2B5EF4-FFF2-40B4-BE49-F238E27FC236}">
                <a16:creationId xmlns:a16="http://schemas.microsoft.com/office/drawing/2014/main" id="{ABE0E6D2-6CDC-47DE-82DD-D7E62F43B5FC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37</xdr:col>
      <xdr:colOff>527546</xdr:colOff>
      <xdr:row>6</xdr:row>
      <xdr:rowOff>0</xdr:rowOff>
    </xdr:from>
    <xdr:to>
      <xdr:col>38</xdr:col>
      <xdr:colOff>1</xdr:colOff>
      <xdr:row>27</xdr:row>
      <xdr:rowOff>195818</xdr:rowOff>
    </xdr:to>
    <xdr:grpSp>
      <xdr:nvGrpSpPr>
        <xdr:cNvPr id="132" name="그룹 120">
          <a:extLst>
            <a:ext uri="{FF2B5EF4-FFF2-40B4-BE49-F238E27FC236}">
              <a16:creationId xmlns:a16="http://schemas.microsoft.com/office/drawing/2014/main" id="{D2EF626B-61E3-47DD-A0C5-A18A751E8A5B}"/>
            </a:ext>
          </a:extLst>
        </xdr:cNvPr>
        <xdr:cNvGrpSpPr>
          <a:grpSpLocks noChangeAspect="1"/>
        </xdr:cNvGrpSpPr>
      </xdr:nvGrpSpPr>
      <xdr:grpSpPr>
        <a:xfrm>
          <a:off x="26304577" y="1357313"/>
          <a:ext cx="127299" cy="4398724"/>
          <a:chOff x="1181551" y="3298479"/>
          <a:chExt cx="141657" cy="4722420"/>
        </a:xfrm>
      </xdr:grpSpPr>
      <xdr:sp macro="" textlink="">
        <xdr:nvSpPr>
          <xdr:cNvPr id="133" name="Rectangle: Rounded Corners 1">
            <a:extLst>
              <a:ext uri="{FF2B5EF4-FFF2-40B4-BE49-F238E27FC236}">
                <a16:creationId xmlns:a16="http://schemas.microsoft.com/office/drawing/2014/main" id="{84C01FB5-E068-4BC0-8C21-AB213F673A5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4" name="Rectangle: Rounded Corners 2">
            <a:extLst>
              <a:ext uri="{FF2B5EF4-FFF2-40B4-BE49-F238E27FC236}">
                <a16:creationId xmlns:a16="http://schemas.microsoft.com/office/drawing/2014/main" id="{A7AE8078-F5D2-4010-A841-E3245FB4C0E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5" name="Rectangle: Rounded Corners 3">
            <a:extLst>
              <a:ext uri="{FF2B5EF4-FFF2-40B4-BE49-F238E27FC236}">
                <a16:creationId xmlns:a16="http://schemas.microsoft.com/office/drawing/2014/main" id="{C27B689B-6994-4F6D-96FD-B79A2206F3D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6" name="Rectangle: Rounded Corners 4">
            <a:extLst>
              <a:ext uri="{FF2B5EF4-FFF2-40B4-BE49-F238E27FC236}">
                <a16:creationId xmlns:a16="http://schemas.microsoft.com/office/drawing/2014/main" id="{B3F8B5CD-9DFC-453E-B67C-D47568AB07C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7" name="Rectangle: Rounded Corners 5">
            <a:extLst>
              <a:ext uri="{FF2B5EF4-FFF2-40B4-BE49-F238E27FC236}">
                <a16:creationId xmlns:a16="http://schemas.microsoft.com/office/drawing/2014/main" id="{54B55C33-2318-4F4A-9312-43E06300364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8" name="Rectangle: Rounded Corners 6">
            <a:extLst>
              <a:ext uri="{FF2B5EF4-FFF2-40B4-BE49-F238E27FC236}">
                <a16:creationId xmlns:a16="http://schemas.microsoft.com/office/drawing/2014/main" id="{671A28D3-8486-4BDA-8D2A-C7F51DEE8DB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9" name="Rectangle: Rounded Corners 7">
            <a:extLst>
              <a:ext uri="{FF2B5EF4-FFF2-40B4-BE49-F238E27FC236}">
                <a16:creationId xmlns:a16="http://schemas.microsoft.com/office/drawing/2014/main" id="{A6A6F884-1654-4726-B4B1-F53FC0589FD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0" name="Rectangle: Rounded Corners 8">
            <a:extLst>
              <a:ext uri="{FF2B5EF4-FFF2-40B4-BE49-F238E27FC236}">
                <a16:creationId xmlns:a16="http://schemas.microsoft.com/office/drawing/2014/main" id="{11262C04-ECF7-47D8-994A-43DEB863B83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1" name="Rectangle: Rounded Corners 9">
            <a:extLst>
              <a:ext uri="{FF2B5EF4-FFF2-40B4-BE49-F238E27FC236}">
                <a16:creationId xmlns:a16="http://schemas.microsoft.com/office/drawing/2014/main" id="{6B3D231F-056A-42D5-989B-0DA0EDFDC61F}"/>
              </a:ext>
            </a:extLst>
          </xdr:cNvPr>
          <xdr:cNvSpPr/>
        </xdr:nvSpPr>
        <xdr:spPr>
          <a:xfrm>
            <a:off x="1181554" y="78430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2" name="Rectangle: Rounded Corners 10">
            <a:extLst>
              <a:ext uri="{FF2B5EF4-FFF2-40B4-BE49-F238E27FC236}">
                <a16:creationId xmlns:a16="http://schemas.microsoft.com/office/drawing/2014/main" id="{EE1EF6F6-28AE-4FC2-944D-3D4B4D59DAC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3" name="Rectangle: Rounded Corners 5">
            <a:extLst>
              <a:ext uri="{FF2B5EF4-FFF2-40B4-BE49-F238E27FC236}">
                <a16:creationId xmlns:a16="http://schemas.microsoft.com/office/drawing/2014/main" id="{B6C3F9B3-3209-4E63-91CD-4D8412208B21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42</xdr:col>
      <xdr:colOff>22411</xdr:colOff>
      <xdr:row>15</xdr:row>
      <xdr:rowOff>44822</xdr:rowOff>
    </xdr:from>
    <xdr:to>
      <xdr:col>42</xdr:col>
      <xdr:colOff>168060</xdr:colOff>
      <xdr:row>15</xdr:row>
      <xdr:rowOff>210514</xdr:rowOff>
    </xdr:to>
    <xdr:sp macro="" textlink="">
      <xdr:nvSpPr>
        <xdr:cNvPr id="144" name="Rectangle: Rounded Corners 6">
          <a:extLst>
            <a:ext uri="{FF2B5EF4-FFF2-40B4-BE49-F238E27FC236}">
              <a16:creationId xmlns:a16="http://schemas.microsoft.com/office/drawing/2014/main" id="{04DEECD8-4C48-461C-A3F2-3DA8D8FEFDCE}"/>
            </a:ext>
          </a:extLst>
        </xdr:cNvPr>
        <xdr:cNvSpPr/>
      </xdr:nvSpPr>
      <xdr:spPr>
        <a:xfrm>
          <a:off x="23554764" y="2610969"/>
          <a:ext cx="145649" cy="16569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598715</xdr:colOff>
      <xdr:row>13</xdr:row>
      <xdr:rowOff>9071</xdr:rowOff>
    </xdr:from>
    <xdr:to>
      <xdr:col>40</xdr:col>
      <xdr:colOff>68944</xdr:colOff>
      <xdr:row>13</xdr:row>
      <xdr:rowOff>186871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49B491D0-3BE4-46F8-8A76-0D42FF0E747D}"/>
            </a:ext>
          </a:extLst>
        </xdr:cNvPr>
        <xdr:cNvSpPr/>
      </xdr:nvSpPr>
      <xdr:spPr>
        <a:xfrm>
          <a:off x="27783065" y="2625271"/>
          <a:ext cx="124279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615043</xdr:colOff>
      <xdr:row>20</xdr:row>
      <xdr:rowOff>34471</xdr:rowOff>
    </xdr:from>
    <xdr:to>
      <xdr:col>40</xdr:col>
      <xdr:colOff>85272</xdr:colOff>
      <xdr:row>20</xdr:row>
      <xdr:rowOff>212271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6FF10C08-244A-4402-B36C-5BB422F832A5}"/>
            </a:ext>
          </a:extLst>
        </xdr:cNvPr>
        <xdr:cNvSpPr/>
      </xdr:nvSpPr>
      <xdr:spPr>
        <a:xfrm>
          <a:off x="27799393" y="3984171"/>
          <a:ext cx="124279" cy="1587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399143</xdr:colOff>
      <xdr:row>6</xdr:row>
      <xdr:rowOff>27214</xdr:rowOff>
    </xdr:from>
    <xdr:to>
      <xdr:col>41</xdr:col>
      <xdr:colOff>590390</xdr:colOff>
      <xdr:row>11</xdr:row>
      <xdr:rowOff>116008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B1225E2B-1F22-4D5F-8542-4C31B50A75C8}"/>
            </a:ext>
          </a:extLst>
        </xdr:cNvPr>
        <xdr:cNvSpPr txBox="1"/>
      </xdr:nvSpPr>
      <xdr:spPr>
        <a:xfrm>
          <a:off x="28891593" y="1341664"/>
          <a:ext cx="191247" cy="1009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41</xdr:col>
      <xdr:colOff>415472</xdr:colOff>
      <xdr:row>14</xdr:row>
      <xdr:rowOff>61685</xdr:rowOff>
    </xdr:from>
    <xdr:to>
      <xdr:col>41</xdr:col>
      <xdr:colOff>606719</xdr:colOff>
      <xdr:row>19</xdr:row>
      <xdr:rowOff>150480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E53230C-0469-4F64-A0A8-3835304A1591}"/>
            </a:ext>
          </a:extLst>
        </xdr:cNvPr>
        <xdr:cNvSpPr txBox="1"/>
      </xdr:nvSpPr>
      <xdr:spPr>
        <a:xfrm>
          <a:off x="28907922" y="2868385"/>
          <a:ext cx="191247" cy="1041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41</xdr:col>
      <xdr:colOff>422730</xdr:colOff>
      <xdr:row>22</xdr:row>
      <xdr:rowOff>81643</xdr:rowOff>
    </xdr:from>
    <xdr:to>
      <xdr:col>41</xdr:col>
      <xdr:colOff>598716</xdr:colOff>
      <xdr:row>28</xdr:row>
      <xdr:rowOff>166808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252B9E6-C59D-4CB3-B969-892F59370F79}"/>
            </a:ext>
          </a:extLst>
        </xdr:cNvPr>
        <xdr:cNvSpPr txBox="1"/>
      </xdr:nvSpPr>
      <xdr:spPr>
        <a:xfrm>
          <a:off x="28915180" y="4412343"/>
          <a:ext cx="175986" cy="1228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9</xdr:col>
      <xdr:colOff>504264</xdr:colOff>
      <xdr:row>6</xdr:row>
      <xdr:rowOff>11206</xdr:rowOff>
    </xdr:from>
    <xdr:to>
      <xdr:col>9</xdr:col>
      <xdr:colOff>647500</xdr:colOff>
      <xdr:row>25</xdr:row>
      <xdr:rowOff>177882</xdr:rowOff>
    </xdr:to>
    <xdr:grpSp>
      <xdr:nvGrpSpPr>
        <xdr:cNvPr id="7" name="그룹 24">
          <a:extLst>
            <a:ext uri="{FF2B5EF4-FFF2-40B4-BE49-F238E27FC236}">
              <a16:creationId xmlns:a16="http://schemas.microsoft.com/office/drawing/2014/main" id="{60C048DE-28CE-4CFA-A823-CBB0D3CA563B}"/>
            </a:ext>
          </a:extLst>
        </xdr:cNvPr>
        <xdr:cNvGrpSpPr>
          <a:grpSpLocks noChangeAspect="1"/>
        </xdr:cNvGrpSpPr>
      </xdr:nvGrpSpPr>
      <xdr:grpSpPr>
        <a:xfrm>
          <a:off x="6707420" y="1368519"/>
          <a:ext cx="143236" cy="3964769"/>
          <a:chOff x="1181551" y="3298479"/>
          <a:chExt cx="141657" cy="4317892"/>
        </a:xfrm>
      </xdr:grpSpPr>
      <xdr:sp macro="" textlink="">
        <xdr:nvSpPr>
          <xdr:cNvPr id="8" name="Rectangle: Rounded Corners 1">
            <a:extLst>
              <a:ext uri="{FF2B5EF4-FFF2-40B4-BE49-F238E27FC236}">
                <a16:creationId xmlns:a16="http://schemas.microsoft.com/office/drawing/2014/main" id="{CB165A90-A942-92BF-7965-3BCB118D9BC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" name="Rectangle: Rounded Corners 2">
            <a:extLst>
              <a:ext uri="{FF2B5EF4-FFF2-40B4-BE49-F238E27FC236}">
                <a16:creationId xmlns:a16="http://schemas.microsoft.com/office/drawing/2014/main" id="{A3268C17-8535-B79F-DCE8-00FDA6824E7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" name="Rectangle: Rounded Corners 3">
            <a:extLst>
              <a:ext uri="{FF2B5EF4-FFF2-40B4-BE49-F238E27FC236}">
                <a16:creationId xmlns:a16="http://schemas.microsoft.com/office/drawing/2014/main" id="{FA50A882-8D35-9F5E-5903-1F6D8295B60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: Rounded Corners 4">
            <a:extLst>
              <a:ext uri="{FF2B5EF4-FFF2-40B4-BE49-F238E27FC236}">
                <a16:creationId xmlns:a16="http://schemas.microsoft.com/office/drawing/2014/main" id="{C2B301B3-ACE7-CDBC-516A-1C7E123D7DDA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" name="Rectangle: Rounded Corners 5">
            <a:extLst>
              <a:ext uri="{FF2B5EF4-FFF2-40B4-BE49-F238E27FC236}">
                <a16:creationId xmlns:a16="http://schemas.microsoft.com/office/drawing/2014/main" id="{11798322-E2F0-E32B-0DBE-AAC487931F0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" name="Rectangle: Rounded Corners 6">
            <a:extLst>
              <a:ext uri="{FF2B5EF4-FFF2-40B4-BE49-F238E27FC236}">
                <a16:creationId xmlns:a16="http://schemas.microsoft.com/office/drawing/2014/main" id="{A0764D34-35D5-4619-D90F-79DA3575C55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" name="Rectangle: Rounded Corners 7">
            <a:extLst>
              <a:ext uri="{FF2B5EF4-FFF2-40B4-BE49-F238E27FC236}">
                <a16:creationId xmlns:a16="http://schemas.microsoft.com/office/drawing/2014/main" id="{9588F337-33D1-C7CF-CA08-CAE642E6DE9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" name="Rectangle: Rounded Corners 8">
            <a:extLst>
              <a:ext uri="{FF2B5EF4-FFF2-40B4-BE49-F238E27FC236}">
                <a16:creationId xmlns:a16="http://schemas.microsoft.com/office/drawing/2014/main" id="{0CD2BC60-F9B9-F732-8E90-7C9844340B1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" name="Rectangle: Rounded Corners 9">
            <a:extLst>
              <a:ext uri="{FF2B5EF4-FFF2-40B4-BE49-F238E27FC236}">
                <a16:creationId xmlns:a16="http://schemas.microsoft.com/office/drawing/2014/main" id="{0FE8A538-57BC-C2C1-4B17-3CF9E35B057F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" name="Rectangle: Rounded Corners 10">
            <a:extLst>
              <a:ext uri="{FF2B5EF4-FFF2-40B4-BE49-F238E27FC236}">
                <a16:creationId xmlns:a16="http://schemas.microsoft.com/office/drawing/2014/main" id="{D9900BEA-48D1-8F61-631F-EB4148F758F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" name="Rectangle: Rounded Corners 5">
            <a:extLst>
              <a:ext uri="{FF2B5EF4-FFF2-40B4-BE49-F238E27FC236}">
                <a16:creationId xmlns:a16="http://schemas.microsoft.com/office/drawing/2014/main" id="{44DEE803-E8ED-4EF0-FE0A-2DAC97312913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27709</xdr:colOff>
      <xdr:row>6</xdr:row>
      <xdr:rowOff>12989</xdr:rowOff>
    </xdr:from>
    <xdr:to>
      <xdr:col>14</xdr:col>
      <xdr:colOff>174304</xdr:colOff>
      <xdr:row>27</xdr:row>
      <xdr:rowOff>184439</xdr:rowOff>
    </xdr:to>
    <xdr:grpSp>
      <xdr:nvGrpSpPr>
        <xdr:cNvPr id="19" name="그룹 36">
          <a:extLst>
            <a:ext uri="{FF2B5EF4-FFF2-40B4-BE49-F238E27FC236}">
              <a16:creationId xmlns:a16="http://schemas.microsoft.com/office/drawing/2014/main" id="{B3F684C0-5CBA-4405-B010-D160B09C2326}"/>
            </a:ext>
          </a:extLst>
        </xdr:cNvPr>
        <xdr:cNvGrpSpPr>
          <a:grpSpLocks noChangeAspect="1"/>
        </xdr:cNvGrpSpPr>
      </xdr:nvGrpSpPr>
      <xdr:grpSpPr>
        <a:xfrm>
          <a:off x="9814647" y="1370302"/>
          <a:ext cx="146595" cy="4374356"/>
          <a:chOff x="1181551" y="3298479"/>
          <a:chExt cx="141657" cy="4732410"/>
        </a:xfrm>
      </xdr:grpSpPr>
      <xdr:sp macro="" textlink="">
        <xdr:nvSpPr>
          <xdr:cNvPr id="20" name="Rectangle: Rounded Corners 1">
            <a:extLst>
              <a:ext uri="{FF2B5EF4-FFF2-40B4-BE49-F238E27FC236}">
                <a16:creationId xmlns:a16="http://schemas.microsoft.com/office/drawing/2014/main" id="{62AED942-AD68-0D90-338C-BD4EC5A9F2F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" name="Rectangle: Rounded Corners 2">
            <a:extLst>
              <a:ext uri="{FF2B5EF4-FFF2-40B4-BE49-F238E27FC236}">
                <a16:creationId xmlns:a16="http://schemas.microsoft.com/office/drawing/2014/main" id="{49242871-4178-A95C-6598-0E6100B7625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" name="Rectangle: Rounded Corners 3">
            <a:extLst>
              <a:ext uri="{FF2B5EF4-FFF2-40B4-BE49-F238E27FC236}">
                <a16:creationId xmlns:a16="http://schemas.microsoft.com/office/drawing/2014/main" id="{824B35A7-270E-4AC3-9C88-30BED15CD66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" name="Rectangle: Rounded Corners 4">
            <a:extLst>
              <a:ext uri="{FF2B5EF4-FFF2-40B4-BE49-F238E27FC236}">
                <a16:creationId xmlns:a16="http://schemas.microsoft.com/office/drawing/2014/main" id="{32F543D9-8087-6357-74FD-07CB388FB2A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" name="Rectangle: Rounded Corners 5">
            <a:extLst>
              <a:ext uri="{FF2B5EF4-FFF2-40B4-BE49-F238E27FC236}">
                <a16:creationId xmlns:a16="http://schemas.microsoft.com/office/drawing/2014/main" id="{7468FEE1-9915-7D44-31E6-7CE6D388185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" name="Rectangle: Rounded Corners 6">
            <a:extLst>
              <a:ext uri="{FF2B5EF4-FFF2-40B4-BE49-F238E27FC236}">
                <a16:creationId xmlns:a16="http://schemas.microsoft.com/office/drawing/2014/main" id="{0CC990F1-8CEC-28AE-A2A7-05670B3F19B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" name="Rectangle: Rounded Corners 7">
            <a:extLst>
              <a:ext uri="{FF2B5EF4-FFF2-40B4-BE49-F238E27FC236}">
                <a16:creationId xmlns:a16="http://schemas.microsoft.com/office/drawing/2014/main" id="{F255186D-52FE-D4E7-D5DD-8FA7CFFFEA4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" name="Rectangle: Rounded Corners 8">
            <a:extLst>
              <a:ext uri="{FF2B5EF4-FFF2-40B4-BE49-F238E27FC236}">
                <a16:creationId xmlns:a16="http://schemas.microsoft.com/office/drawing/2014/main" id="{320E9B16-6395-C56E-8485-6AE523FDF4F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" name="Rectangle: Rounded Corners 9">
            <a:extLst>
              <a:ext uri="{FF2B5EF4-FFF2-40B4-BE49-F238E27FC236}">
                <a16:creationId xmlns:a16="http://schemas.microsoft.com/office/drawing/2014/main" id="{5B2FEA3C-C515-3426-3BCB-55B64249DF2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" name="Rectangle: Rounded Corners 10">
            <a:extLst>
              <a:ext uri="{FF2B5EF4-FFF2-40B4-BE49-F238E27FC236}">
                <a16:creationId xmlns:a16="http://schemas.microsoft.com/office/drawing/2014/main" id="{9FA8C7D7-4B10-07EB-6158-7F26C8FFDF89}"/>
              </a:ext>
            </a:extLst>
          </xdr:cNvPr>
          <xdr:cNvSpPr/>
        </xdr:nvSpPr>
        <xdr:spPr>
          <a:xfrm>
            <a:off x="1181554" y="785308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" name="Rectangle: Rounded Corners 5">
            <a:extLst>
              <a:ext uri="{FF2B5EF4-FFF2-40B4-BE49-F238E27FC236}">
                <a16:creationId xmlns:a16="http://schemas.microsoft.com/office/drawing/2014/main" id="{1CC32F7B-0E65-B101-5BD6-EF2FFA1CFF24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514659</xdr:colOff>
      <xdr:row>6</xdr:row>
      <xdr:rowOff>12989</xdr:rowOff>
    </xdr:from>
    <xdr:to>
      <xdr:col>16</xdr:col>
      <xdr:colOff>658438</xdr:colOff>
      <xdr:row>27</xdr:row>
      <xdr:rowOff>184439</xdr:rowOff>
    </xdr:to>
    <xdr:grpSp>
      <xdr:nvGrpSpPr>
        <xdr:cNvPr id="145" name="그룹 48">
          <a:extLst>
            <a:ext uri="{FF2B5EF4-FFF2-40B4-BE49-F238E27FC236}">
              <a16:creationId xmlns:a16="http://schemas.microsoft.com/office/drawing/2014/main" id="{5D639681-5987-48D9-9A2C-7E37DE0F93DB}"/>
            </a:ext>
          </a:extLst>
        </xdr:cNvPr>
        <xdr:cNvGrpSpPr>
          <a:grpSpLocks noChangeAspect="1"/>
        </xdr:cNvGrpSpPr>
      </xdr:nvGrpSpPr>
      <xdr:grpSpPr>
        <a:xfrm>
          <a:off x="11611284" y="1370302"/>
          <a:ext cx="143779" cy="4374356"/>
          <a:chOff x="1181551" y="3298479"/>
          <a:chExt cx="141657" cy="4731055"/>
        </a:xfrm>
      </xdr:grpSpPr>
      <xdr:sp macro="" textlink="">
        <xdr:nvSpPr>
          <xdr:cNvPr id="146" name="Rectangle: Rounded Corners 1">
            <a:extLst>
              <a:ext uri="{FF2B5EF4-FFF2-40B4-BE49-F238E27FC236}">
                <a16:creationId xmlns:a16="http://schemas.microsoft.com/office/drawing/2014/main" id="{75B4D673-9F4B-D357-6D2F-9961D2665D0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7" name="Rectangle: Rounded Corners 2">
            <a:extLst>
              <a:ext uri="{FF2B5EF4-FFF2-40B4-BE49-F238E27FC236}">
                <a16:creationId xmlns:a16="http://schemas.microsoft.com/office/drawing/2014/main" id="{7B5F7561-66D3-3FC4-4DC4-28E78ADBAA0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8" name="Rectangle: Rounded Corners 3">
            <a:extLst>
              <a:ext uri="{FF2B5EF4-FFF2-40B4-BE49-F238E27FC236}">
                <a16:creationId xmlns:a16="http://schemas.microsoft.com/office/drawing/2014/main" id="{C7A9A8A4-6E96-3112-84C6-570646B1FD5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9" name="Rectangle: Rounded Corners 4">
            <a:extLst>
              <a:ext uri="{FF2B5EF4-FFF2-40B4-BE49-F238E27FC236}">
                <a16:creationId xmlns:a16="http://schemas.microsoft.com/office/drawing/2014/main" id="{6FCAA734-F277-4592-BA40-C014ECBE801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0" name="Rectangle: Rounded Corners 5">
            <a:extLst>
              <a:ext uri="{FF2B5EF4-FFF2-40B4-BE49-F238E27FC236}">
                <a16:creationId xmlns:a16="http://schemas.microsoft.com/office/drawing/2014/main" id="{3FB201C6-9A26-9BE5-9D39-AD20746D2A8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1" name="Rectangle: Rounded Corners 6">
            <a:extLst>
              <a:ext uri="{FF2B5EF4-FFF2-40B4-BE49-F238E27FC236}">
                <a16:creationId xmlns:a16="http://schemas.microsoft.com/office/drawing/2014/main" id="{19E9E9A3-D4FD-1F5D-DF54-A6715F33401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2" name="Rectangle: Rounded Corners 7">
            <a:extLst>
              <a:ext uri="{FF2B5EF4-FFF2-40B4-BE49-F238E27FC236}">
                <a16:creationId xmlns:a16="http://schemas.microsoft.com/office/drawing/2014/main" id="{6BD75A1C-C0BE-1D22-C5B6-E5F067D6ED2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3" name="Rectangle: Rounded Corners 8">
            <a:extLst>
              <a:ext uri="{FF2B5EF4-FFF2-40B4-BE49-F238E27FC236}">
                <a16:creationId xmlns:a16="http://schemas.microsoft.com/office/drawing/2014/main" id="{6FD8D925-D0EB-A066-C2F8-A4EBC58A44C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" name="Rectangle: Rounded Corners 9">
            <a:extLst>
              <a:ext uri="{FF2B5EF4-FFF2-40B4-BE49-F238E27FC236}">
                <a16:creationId xmlns:a16="http://schemas.microsoft.com/office/drawing/2014/main" id="{0F8B263D-ACD2-FAE8-0B6C-DA61A289F361}"/>
              </a:ext>
            </a:extLst>
          </xdr:cNvPr>
          <xdr:cNvSpPr/>
        </xdr:nvSpPr>
        <xdr:spPr>
          <a:xfrm>
            <a:off x="1181554" y="785173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" name="Rectangle: Rounded Corners 10">
            <a:extLst>
              <a:ext uri="{FF2B5EF4-FFF2-40B4-BE49-F238E27FC236}">
                <a16:creationId xmlns:a16="http://schemas.microsoft.com/office/drawing/2014/main" id="{8D4E9255-A3E3-220E-F393-D83070EC12A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" name="Rectangle: Rounded Corners 5">
            <a:extLst>
              <a:ext uri="{FF2B5EF4-FFF2-40B4-BE49-F238E27FC236}">
                <a16:creationId xmlns:a16="http://schemas.microsoft.com/office/drawing/2014/main" id="{D15902B1-B03A-0D51-80C6-DD96BA3FB319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13608</xdr:colOff>
      <xdr:row>6</xdr:row>
      <xdr:rowOff>0</xdr:rowOff>
    </xdr:from>
    <xdr:to>
      <xdr:col>21</xdr:col>
      <xdr:colOff>157618</xdr:colOff>
      <xdr:row>27</xdr:row>
      <xdr:rowOff>171450</xdr:rowOff>
    </xdr:to>
    <xdr:grpSp>
      <xdr:nvGrpSpPr>
        <xdr:cNvPr id="157" name="그룹 60">
          <a:extLst>
            <a:ext uri="{FF2B5EF4-FFF2-40B4-BE49-F238E27FC236}">
              <a16:creationId xmlns:a16="http://schemas.microsoft.com/office/drawing/2014/main" id="{AF314A60-54C4-48FE-92DF-51F1877504F4}"/>
            </a:ext>
          </a:extLst>
        </xdr:cNvPr>
        <xdr:cNvGrpSpPr>
          <a:grpSpLocks noChangeAspect="1"/>
        </xdr:cNvGrpSpPr>
      </xdr:nvGrpSpPr>
      <xdr:grpSpPr>
        <a:xfrm>
          <a:off x="14694014" y="1357313"/>
          <a:ext cx="144010" cy="4374356"/>
          <a:chOff x="1181551" y="3298479"/>
          <a:chExt cx="141657" cy="4723774"/>
        </a:xfrm>
      </xdr:grpSpPr>
      <xdr:sp macro="" textlink="">
        <xdr:nvSpPr>
          <xdr:cNvPr id="158" name="Rectangle: Rounded Corners 1">
            <a:extLst>
              <a:ext uri="{FF2B5EF4-FFF2-40B4-BE49-F238E27FC236}">
                <a16:creationId xmlns:a16="http://schemas.microsoft.com/office/drawing/2014/main" id="{4CE36485-A256-64DD-A39B-E962ADC71A1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" name="Rectangle: Rounded Corners 2">
            <a:extLst>
              <a:ext uri="{FF2B5EF4-FFF2-40B4-BE49-F238E27FC236}">
                <a16:creationId xmlns:a16="http://schemas.microsoft.com/office/drawing/2014/main" id="{25A7ECF0-E29E-72B2-DF53-CC5CBC147A1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" name="Rectangle: Rounded Corners 3">
            <a:extLst>
              <a:ext uri="{FF2B5EF4-FFF2-40B4-BE49-F238E27FC236}">
                <a16:creationId xmlns:a16="http://schemas.microsoft.com/office/drawing/2014/main" id="{3FBB7A6E-4B1F-8600-4881-D9443B7AC3D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" name="Rectangle: Rounded Corners 4">
            <a:extLst>
              <a:ext uri="{FF2B5EF4-FFF2-40B4-BE49-F238E27FC236}">
                <a16:creationId xmlns:a16="http://schemas.microsoft.com/office/drawing/2014/main" id="{280C9337-978F-7793-3727-78F3A95C9F1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" name="Rectangle: Rounded Corners 5">
            <a:extLst>
              <a:ext uri="{FF2B5EF4-FFF2-40B4-BE49-F238E27FC236}">
                <a16:creationId xmlns:a16="http://schemas.microsoft.com/office/drawing/2014/main" id="{B7695534-1D0F-E389-056C-AE23E2B7E12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3" name="Rectangle: Rounded Corners 6">
            <a:extLst>
              <a:ext uri="{FF2B5EF4-FFF2-40B4-BE49-F238E27FC236}">
                <a16:creationId xmlns:a16="http://schemas.microsoft.com/office/drawing/2014/main" id="{B31058B6-FD9A-D3EC-EE53-06132E997A6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4" name="Rectangle: Rounded Corners 7">
            <a:extLst>
              <a:ext uri="{FF2B5EF4-FFF2-40B4-BE49-F238E27FC236}">
                <a16:creationId xmlns:a16="http://schemas.microsoft.com/office/drawing/2014/main" id="{400E02D4-ED2E-361E-35B9-E2CC68D33AE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5" name="Rectangle: Rounded Corners 8">
            <a:extLst>
              <a:ext uri="{FF2B5EF4-FFF2-40B4-BE49-F238E27FC236}">
                <a16:creationId xmlns:a16="http://schemas.microsoft.com/office/drawing/2014/main" id="{1BE52B33-0FBB-A598-F4CE-932DAD1EC33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6" name="Rectangle: Rounded Corners 9">
            <a:extLst>
              <a:ext uri="{FF2B5EF4-FFF2-40B4-BE49-F238E27FC236}">
                <a16:creationId xmlns:a16="http://schemas.microsoft.com/office/drawing/2014/main" id="{0649A5FE-1AEA-92CF-2D47-A03968E99B9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" name="Rectangle: Rounded Corners 10">
            <a:extLst>
              <a:ext uri="{FF2B5EF4-FFF2-40B4-BE49-F238E27FC236}">
                <a16:creationId xmlns:a16="http://schemas.microsoft.com/office/drawing/2014/main" id="{3AE5D1D3-A066-0F80-0554-ED5CE2B52B9A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" name="Rectangle: Rounded Corners 5">
            <a:extLst>
              <a:ext uri="{FF2B5EF4-FFF2-40B4-BE49-F238E27FC236}">
                <a16:creationId xmlns:a16="http://schemas.microsoft.com/office/drawing/2014/main" id="{3B95DC60-610B-6DA6-7856-8330F50611E3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514819</xdr:colOff>
      <xdr:row>6</xdr:row>
      <xdr:rowOff>0</xdr:rowOff>
    </xdr:from>
    <xdr:to>
      <xdr:col>23</xdr:col>
      <xdr:colOff>656903</xdr:colOff>
      <xdr:row>27</xdr:row>
      <xdr:rowOff>207450</xdr:rowOff>
    </xdr:to>
    <xdr:grpSp>
      <xdr:nvGrpSpPr>
        <xdr:cNvPr id="169" name="그룹 72">
          <a:extLst>
            <a:ext uri="{FF2B5EF4-FFF2-40B4-BE49-F238E27FC236}">
              <a16:creationId xmlns:a16="http://schemas.microsoft.com/office/drawing/2014/main" id="{67AC1230-113B-4D5D-83E2-D6CD37556082}"/>
            </a:ext>
          </a:extLst>
        </xdr:cNvPr>
        <xdr:cNvGrpSpPr>
          <a:grpSpLocks noChangeAspect="1"/>
        </xdr:cNvGrpSpPr>
      </xdr:nvGrpSpPr>
      <xdr:grpSpPr>
        <a:xfrm>
          <a:off x="16504913" y="1357313"/>
          <a:ext cx="142084" cy="4400831"/>
          <a:chOff x="1181551" y="3298479"/>
          <a:chExt cx="141657" cy="4731056"/>
        </a:xfrm>
      </xdr:grpSpPr>
      <xdr:sp macro="" textlink="">
        <xdr:nvSpPr>
          <xdr:cNvPr id="170" name="Rectangle: Rounded Corners 1">
            <a:extLst>
              <a:ext uri="{FF2B5EF4-FFF2-40B4-BE49-F238E27FC236}">
                <a16:creationId xmlns:a16="http://schemas.microsoft.com/office/drawing/2014/main" id="{7EACB6D3-93F3-2693-D719-D650C7213C2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" name="Rectangle: Rounded Corners 2">
            <a:extLst>
              <a:ext uri="{FF2B5EF4-FFF2-40B4-BE49-F238E27FC236}">
                <a16:creationId xmlns:a16="http://schemas.microsoft.com/office/drawing/2014/main" id="{EBDFF4F7-29DE-31DD-D58B-3123D0D03C9C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" name="Rectangle: Rounded Corners 3">
            <a:extLst>
              <a:ext uri="{FF2B5EF4-FFF2-40B4-BE49-F238E27FC236}">
                <a16:creationId xmlns:a16="http://schemas.microsoft.com/office/drawing/2014/main" id="{5DF0CBDD-C71A-1AF6-D07B-7868DD495006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" name="Rectangle: Rounded Corners 4">
            <a:extLst>
              <a:ext uri="{FF2B5EF4-FFF2-40B4-BE49-F238E27FC236}">
                <a16:creationId xmlns:a16="http://schemas.microsoft.com/office/drawing/2014/main" id="{59BE812A-8E7A-A8E5-9D7B-A2713D4A775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" name="Rectangle: Rounded Corners 5">
            <a:extLst>
              <a:ext uri="{FF2B5EF4-FFF2-40B4-BE49-F238E27FC236}">
                <a16:creationId xmlns:a16="http://schemas.microsoft.com/office/drawing/2014/main" id="{822CC033-8413-86E2-0EEC-042132D6A6B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" name="Rectangle: Rounded Corners 6">
            <a:extLst>
              <a:ext uri="{FF2B5EF4-FFF2-40B4-BE49-F238E27FC236}">
                <a16:creationId xmlns:a16="http://schemas.microsoft.com/office/drawing/2014/main" id="{0D933BAC-8EA3-A6C2-E0A0-EA816FF9AA6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6" name="Rectangle: Rounded Corners 7">
            <a:extLst>
              <a:ext uri="{FF2B5EF4-FFF2-40B4-BE49-F238E27FC236}">
                <a16:creationId xmlns:a16="http://schemas.microsoft.com/office/drawing/2014/main" id="{1E926B8A-D132-BBD6-318B-671E4B092B8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7" name="Rectangle: Rounded Corners 8">
            <a:extLst>
              <a:ext uri="{FF2B5EF4-FFF2-40B4-BE49-F238E27FC236}">
                <a16:creationId xmlns:a16="http://schemas.microsoft.com/office/drawing/2014/main" id="{F84C1C60-2166-7320-A407-9ADE45D37A5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8" name="Rectangle: Rounded Corners 9">
            <a:extLst>
              <a:ext uri="{FF2B5EF4-FFF2-40B4-BE49-F238E27FC236}">
                <a16:creationId xmlns:a16="http://schemas.microsoft.com/office/drawing/2014/main" id="{5D86BE78-3FD7-E850-557B-D265407FEA33}"/>
              </a:ext>
            </a:extLst>
          </xdr:cNvPr>
          <xdr:cNvSpPr/>
        </xdr:nvSpPr>
        <xdr:spPr>
          <a:xfrm>
            <a:off x="1181554" y="7851735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9" name="Rectangle: Rounded Corners 10">
            <a:extLst>
              <a:ext uri="{FF2B5EF4-FFF2-40B4-BE49-F238E27FC236}">
                <a16:creationId xmlns:a16="http://schemas.microsoft.com/office/drawing/2014/main" id="{F5C84708-51A2-5783-F74F-A55F4F39F88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0" name="Rectangle: Rounded Corners 5">
            <a:extLst>
              <a:ext uri="{FF2B5EF4-FFF2-40B4-BE49-F238E27FC236}">
                <a16:creationId xmlns:a16="http://schemas.microsoft.com/office/drawing/2014/main" id="{CA0BBFB5-9864-9298-713F-60C832ED4018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27214</xdr:colOff>
      <xdr:row>6</xdr:row>
      <xdr:rowOff>0</xdr:rowOff>
    </xdr:from>
    <xdr:to>
      <xdr:col>28</xdr:col>
      <xdr:colOff>171494</xdr:colOff>
      <xdr:row>27</xdr:row>
      <xdr:rowOff>172853</xdr:rowOff>
    </xdr:to>
    <xdr:grpSp>
      <xdr:nvGrpSpPr>
        <xdr:cNvPr id="181" name="그룹 84">
          <a:extLst>
            <a:ext uri="{FF2B5EF4-FFF2-40B4-BE49-F238E27FC236}">
              <a16:creationId xmlns:a16="http://schemas.microsoft.com/office/drawing/2014/main" id="{18A8B4E8-5755-40DB-B0D5-3CA8BB1EB68A}"/>
            </a:ext>
          </a:extLst>
        </xdr:cNvPr>
        <xdr:cNvGrpSpPr>
          <a:grpSpLocks noChangeAspect="1"/>
        </xdr:cNvGrpSpPr>
      </xdr:nvGrpSpPr>
      <xdr:grpSpPr>
        <a:xfrm>
          <a:off x="19601089" y="1357313"/>
          <a:ext cx="144280" cy="4375759"/>
          <a:chOff x="1181551" y="3298479"/>
          <a:chExt cx="141657" cy="4715139"/>
        </a:xfrm>
      </xdr:grpSpPr>
      <xdr:sp macro="" textlink="">
        <xdr:nvSpPr>
          <xdr:cNvPr id="182" name="Rectangle: Rounded Corners 1">
            <a:extLst>
              <a:ext uri="{FF2B5EF4-FFF2-40B4-BE49-F238E27FC236}">
                <a16:creationId xmlns:a16="http://schemas.microsoft.com/office/drawing/2014/main" id="{FC18C272-B985-7E15-4E86-91071C7D637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3" name="Rectangle: Rounded Corners 2">
            <a:extLst>
              <a:ext uri="{FF2B5EF4-FFF2-40B4-BE49-F238E27FC236}">
                <a16:creationId xmlns:a16="http://schemas.microsoft.com/office/drawing/2014/main" id="{B44C6671-00AE-8585-0FAA-D1CAF85677CC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4" name="Rectangle: Rounded Corners 3">
            <a:extLst>
              <a:ext uri="{FF2B5EF4-FFF2-40B4-BE49-F238E27FC236}">
                <a16:creationId xmlns:a16="http://schemas.microsoft.com/office/drawing/2014/main" id="{85EBAF56-A53D-7776-98B2-6F07351AE83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5" name="Rectangle: Rounded Corners 4">
            <a:extLst>
              <a:ext uri="{FF2B5EF4-FFF2-40B4-BE49-F238E27FC236}">
                <a16:creationId xmlns:a16="http://schemas.microsoft.com/office/drawing/2014/main" id="{01FB10CC-9CD4-9479-C3B5-7D3ED168765A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6" name="Rectangle: Rounded Corners 5">
            <a:extLst>
              <a:ext uri="{FF2B5EF4-FFF2-40B4-BE49-F238E27FC236}">
                <a16:creationId xmlns:a16="http://schemas.microsoft.com/office/drawing/2014/main" id="{6054B211-980C-5AAF-9361-C41D6E68469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7" name="Rectangle: Rounded Corners 6">
            <a:extLst>
              <a:ext uri="{FF2B5EF4-FFF2-40B4-BE49-F238E27FC236}">
                <a16:creationId xmlns:a16="http://schemas.microsoft.com/office/drawing/2014/main" id="{AB5363DA-00A2-4B5D-19C3-33D22D3BAF9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8" name="Rectangle: Rounded Corners 7">
            <a:extLst>
              <a:ext uri="{FF2B5EF4-FFF2-40B4-BE49-F238E27FC236}">
                <a16:creationId xmlns:a16="http://schemas.microsoft.com/office/drawing/2014/main" id="{CB0A7294-279E-664C-9070-4E03D5D087EE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9" name="Rectangle: Rounded Corners 8">
            <a:extLst>
              <a:ext uri="{FF2B5EF4-FFF2-40B4-BE49-F238E27FC236}">
                <a16:creationId xmlns:a16="http://schemas.microsoft.com/office/drawing/2014/main" id="{741BEB22-926A-CE98-739D-72C386E6F1E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0" name="Rectangle: Rounded Corners 9">
            <a:extLst>
              <a:ext uri="{FF2B5EF4-FFF2-40B4-BE49-F238E27FC236}">
                <a16:creationId xmlns:a16="http://schemas.microsoft.com/office/drawing/2014/main" id="{ED113B6E-0144-5763-4D14-4C28979F542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1" name="Rectangle: Rounded Corners 10">
            <a:extLst>
              <a:ext uri="{FF2B5EF4-FFF2-40B4-BE49-F238E27FC236}">
                <a16:creationId xmlns:a16="http://schemas.microsoft.com/office/drawing/2014/main" id="{46FCBBA2-9785-2C76-F978-0BECA9931367}"/>
              </a:ext>
            </a:extLst>
          </xdr:cNvPr>
          <xdr:cNvSpPr/>
        </xdr:nvSpPr>
        <xdr:spPr>
          <a:xfrm>
            <a:off x="1181554" y="78358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2" name="Rectangle: Rounded Corners 5">
            <a:extLst>
              <a:ext uri="{FF2B5EF4-FFF2-40B4-BE49-F238E27FC236}">
                <a16:creationId xmlns:a16="http://schemas.microsoft.com/office/drawing/2014/main" id="{168E32ED-A1D1-17F7-9A11-8FA2C4C126B9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504332</xdr:colOff>
      <xdr:row>6</xdr:row>
      <xdr:rowOff>0</xdr:rowOff>
    </xdr:from>
    <xdr:to>
      <xdr:col>30</xdr:col>
      <xdr:colOff>650653</xdr:colOff>
      <xdr:row>27</xdr:row>
      <xdr:rowOff>172853</xdr:rowOff>
    </xdr:to>
    <xdr:grpSp>
      <xdr:nvGrpSpPr>
        <xdr:cNvPr id="193" name="그룹 96">
          <a:extLst>
            <a:ext uri="{FF2B5EF4-FFF2-40B4-BE49-F238E27FC236}">
              <a16:creationId xmlns:a16="http://schemas.microsoft.com/office/drawing/2014/main" id="{F0605EFF-B853-4925-8559-AA8658F6C5F8}"/>
            </a:ext>
          </a:extLst>
        </xdr:cNvPr>
        <xdr:cNvGrpSpPr>
          <a:grpSpLocks noChangeAspect="1"/>
        </xdr:cNvGrpSpPr>
      </xdr:nvGrpSpPr>
      <xdr:grpSpPr>
        <a:xfrm>
          <a:off x="21387895" y="1357313"/>
          <a:ext cx="146321" cy="4375759"/>
          <a:chOff x="1181551" y="3298479"/>
          <a:chExt cx="141657" cy="4739691"/>
        </a:xfrm>
      </xdr:grpSpPr>
      <xdr:sp macro="" textlink="">
        <xdr:nvSpPr>
          <xdr:cNvPr id="194" name="Rectangle: Rounded Corners 1">
            <a:extLst>
              <a:ext uri="{FF2B5EF4-FFF2-40B4-BE49-F238E27FC236}">
                <a16:creationId xmlns:a16="http://schemas.microsoft.com/office/drawing/2014/main" id="{4922DE48-7D2D-2F9B-3B3A-A50DABC60E3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5" name="Rectangle: Rounded Corners 2">
            <a:extLst>
              <a:ext uri="{FF2B5EF4-FFF2-40B4-BE49-F238E27FC236}">
                <a16:creationId xmlns:a16="http://schemas.microsoft.com/office/drawing/2014/main" id="{6A3C8E1D-591D-07A6-F519-A4775AD5A15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6" name="Rectangle: Rounded Corners 3">
            <a:extLst>
              <a:ext uri="{FF2B5EF4-FFF2-40B4-BE49-F238E27FC236}">
                <a16:creationId xmlns:a16="http://schemas.microsoft.com/office/drawing/2014/main" id="{F7E44D90-90F6-0AA9-FEBB-449F00AA77C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7" name="Rectangle: Rounded Corners 4">
            <a:extLst>
              <a:ext uri="{FF2B5EF4-FFF2-40B4-BE49-F238E27FC236}">
                <a16:creationId xmlns:a16="http://schemas.microsoft.com/office/drawing/2014/main" id="{7354461F-7147-693C-D580-D39ECF53B13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8" name="Rectangle: Rounded Corners 5">
            <a:extLst>
              <a:ext uri="{FF2B5EF4-FFF2-40B4-BE49-F238E27FC236}">
                <a16:creationId xmlns:a16="http://schemas.microsoft.com/office/drawing/2014/main" id="{C398F2E1-1E7B-C16A-279C-93DD851FB91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9" name="Rectangle: Rounded Corners 6">
            <a:extLst>
              <a:ext uri="{FF2B5EF4-FFF2-40B4-BE49-F238E27FC236}">
                <a16:creationId xmlns:a16="http://schemas.microsoft.com/office/drawing/2014/main" id="{276A6242-2E75-17A8-338B-7A05EA81311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0" name="Rectangle: Rounded Corners 7">
            <a:extLst>
              <a:ext uri="{FF2B5EF4-FFF2-40B4-BE49-F238E27FC236}">
                <a16:creationId xmlns:a16="http://schemas.microsoft.com/office/drawing/2014/main" id="{62D7D14A-5A5E-7122-6A49-125260CD5EA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1" name="Rectangle: Rounded Corners 8">
            <a:extLst>
              <a:ext uri="{FF2B5EF4-FFF2-40B4-BE49-F238E27FC236}">
                <a16:creationId xmlns:a16="http://schemas.microsoft.com/office/drawing/2014/main" id="{D7CC8C0A-6759-3606-EE7D-59B2D272511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2" name="Rectangle: Rounded Corners 9">
            <a:extLst>
              <a:ext uri="{FF2B5EF4-FFF2-40B4-BE49-F238E27FC236}">
                <a16:creationId xmlns:a16="http://schemas.microsoft.com/office/drawing/2014/main" id="{8F437C34-7F94-F748-8317-5F8ABB519C87}"/>
              </a:ext>
            </a:extLst>
          </xdr:cNvPr>
          <xdr:cNvSpPr/>
        </xdr:nvSpPr>
        <xdr:spPr>
          <a:xfrm>
            <a:off x="1181554" y="7860370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3" name="Rectangle: Rounded Corners 10">
            <a:extLst>
              <a:ext uri="{FF2B5EF4-FFF2-40B4-BE49-F238E27FC236}">
                <a16:creationId xmlns:a16="http://schemas.microsoft.com/office/drawing/2014/main" id="{501BED1F-0A00-4DFA-DFB3-14E550924E4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4" name="Rectangle: Rounded Corners 5">
            <a:extLst>
              <a:ext uri="{FF2B5EF4-FFF2-40B4-BE49-F238E27FC236}">
                <a16:creationId xmlns:a16="http://schemas.microsoft.com/office/drawing/2014/main" id="{EEDCAB7B-79BF-D140-740E-6F65C265FA9A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148057</xdr:colOff>
      <xdr:row>27</xdr:row>
      <xdr:rowOff>208853</xdr:rowOff>
    </xdr:to>
    <xdr:grpSp>
      <xdr:nvGrpSpPr>
        <xdr:cNvPr id="205" name="그룹 108">
          <a:extLst>
            <a:ext uri="{FF2B5EF4-FFF2-40B4-BE49-F238E27FC236}">
              <a16:creationId xmlns:a16="http://schemas.microsoft.com/office/drawing/2014/main" id="{98839786-FC5A-438C-836F-1C4E8CE2E1E4}"/>
            </a:ext>
          </a:extLst>
        </xdr:cNvPr>
        <xdr:cNvGrpSpPr>
          <a:grpSpLocks noChangeAspect="1"/>
        </xdr:cNvGrpSpPr>
      </xdr:nvGrpSpPr>
      <xdr:grpSpPr>
        <a:xfrm>
          <a:off x="24467344" y="1357313"/>
          <a:ext cx="148057" cy="4402234"/>
          <a:chOff x="1181551" y="3298479"/>
          <a:chExt cx="141657" cy="4723774"/>
        </a:xfrm>
      </xdr:grpSpPr>
      <xdr:sp macro="" textlink="">
        <xdr:nvSpPr>
          <xdr:cNvPr id="206" name="Rectangle: Rounded Corners 1">
            <a:extLst>
              <a:ext uri="{FF2B5EF4-FFF2-40B4-BE49-F238E27FC236}">
                <a16:creationId xmlns:a16="http://schemas.microsoft.com/office/drawing/2014/main" id="{92C28285-F781-53F9-1EC9-3710401CF45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7" name="Rectangle: Rounded Corners 2">
            <a:extLst>
              <a:ext uri="{FF2B5EF4-FFF2-40B4-BE49-F238E27FC236}">
                <a16:creationId xmlns:a16="http://schemas.microsoft.com/office/drawing/2014/main" id="{CA1630BF-BDA3-B24E-F772-82329778F109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8" name="Rectangle: Rounded Corners 3">
            <a:extLst>
              <a:ext uri="{FF2B5EF4-FFF2-40B4-BE49-F238E27FC236}">
                <a16:creationId xmlns:a16="http://schemas.microsoft.com/office/drawing/2014/main" id="{95C45699-784A-B36A-0E37-FC80E33B1798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9" name="Rectangle: Rounded Corners 4">
            <a:extLst>
              <a:ext uri="{FF2B5EF4-FFF2-40B4-BE49-F238E27FC236}">
                <a16:creationId xmlns:a16="http://schemas.microsoft.com/office/drawing/2014/main" id="{C37ED0C2-3DBC-61A2-5202-260704B670C7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0" name="Rectangle: Rounded Corners 5">
            <a:extLst>
              <a:ext uri="{FF2B5EF4-FFF2-40B4-BE49-F238E27FC236}">
                <a16:creationId xmlns:a16="http://schemas.microsoft.com/office/drawing/2014/main" id="{9D75E47F-6737-F27D-07D2-D800D16DC54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1" name="Rectangle: Rounded Corners 6">
            <a:extLst>
              <a:ext uri="{FF2B5EF4-FFF2-40B4-BE49-F238E27FC236}">
                <a16:creationId xmlns:a16="http://schemas.microsoft.com/office/drawing/2014/main" id="{4821A100-1756-0CDB-FFFB-9C04F1F1ABD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2" name="Rectangle: Rounded Corners 7">
            <a:extLst>
              <a:ext uri="{FF2B5EF4-FFF2-40B4-BE49-F238E27FC236}">
                <a16:creationId xmlns:a16="http://schemas.microsoft.com/office/drawing/2014/main" id="{B76022B0-7426-6430-F466-0A5D74B2680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3" name="Rectangle: Rounded Corners 8">
            <a:extLst>
              <a:ext uri="{FF2B5EF4-FFF2-40B4-BE49-F238E27FC236}">
                <a16:creationId xmlns:a16="http://schemas.microsoft.com/office/drawing/2014/main" id="{80CC1333-D612-0792-A65B-4E2EB189D85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4" name="Rectangle: Rounded Corners 9">
            <a:extLst>
              <a:ext uri="{FF2B5EF4-FFF2-40B4-BE49-F238E27FC236}">
                <a16:creationId xmlns:a16="http://schemas.microsoft.com/office/drawing/2014/main" id="{4623325A-7EFD-D3CA-11AF-EAFB6237423F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5" name="Rectangle: Rounded Corners 10">
            <a:extLst>
              <a:ext uri="{FF2B5EF4-FFF2-40B4-BE49-F238E27FC236}">
                <a16:creationId xmlns:a16="http://schemas.microsoft.com/office/drawing/2014/main" id="{D0815DC1-F03F-8A20-3FFC-E0E48CF3F997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6" name="Rectangle: Rounded Corners 5">
            <a:extLst>
              <a:ext uri="{FF2B5EF4-FFF2-40B4-BE49-F238E27FC236}">
                <a16:creationId xmlns:a16="http://schemas.microsoft.com/office/drawing/2014/main" id="{87334339-21B0-FD22-DA47-0758377F33E3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37</xdr:col>
      <xdr:colOff>527546</xdr:colOff>
      <xdr:row>6</xdr:row>
      <xdr:rowOff>0</xdr:rowOff>
    </xdr:from>
    <xdr:to>
      <xdr:col>38</xdr:col>
      <xdr:colOff>1</xdr:colOff>
      <xdr:row>27</xdr:row>
      <xdr:rowOff>195818</xdr:rowOff>
    </xdr:to>
    <xdr:grpSp>
      <xdr:nvGrpSpPr>
        <xdr:cNvPr id="217" name="그룹 120">
          <a:extLst>
            <a:ext uri="{FF2B5EF4-FFF2-40B4-BE49-F238E27FC236}">
              <a16:creationId xmlns:a16="http://schemas.microsoft.com/office/drawing/2014/main" id="{F248CA97-C932-4733-B953-2965D30AD95A}"/>
            </a:ext>
          </a:extLst>
        </xdr:cNvPr>
        <xdr:cNvGrpSpPr>
          <a:grpSpLocks noChangeAspect="1"/>
        </xdr:cNvGrpSpPr>
      </xdr:nvGrpSpPr>
      <xdr:grpSpPr>
        <a:xfrm>
          <a:off x="26304577" y="1357313"/>
          <a:ext cx="127299" cy="4398724"/>
          <a:chOff x="1181551" y="3298479"/>
          <a:chExt cx="141657" cy="4722420"/>
        </a:xfrm>
      </xdr:grpSpPr>
      <xdr:sp macro="" textlink="">
        <xdr:nvSpPr>
          <xdr:cNvPr id="218" name="Rectangle: Rounded Corners 1">
            <a:extLst>
              <a:ext uri="{FF2B5EF4-FFF2-40B4-BE49-F238E27FC236}">
                <a16:creationId xmlns:a16="http://schemas.microsoft.com/office/drawing/2014/main" id="{A0A320E3-40FB-2660-3424-01FDD0673A9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9" name="Rectangle: Rounded Corners 2">
            <a:extLst>
              <a:ext uri="{FF2B5EF4-FFF2-40B4-BE49-F238E27FC236}">
                <a16:creationId xmlns:a16="http://schemas.microsoft.com/office/drawing/2014/main" id="{F0BC8F04-D580-0717-F246-8C7061487CF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0" name="Rectangle: Rounded Corners 3">
            <a:extLst>
              <a:ext uri="{FF2B5EF4-FFF2-40B4-BE49-F238E27FC236}">
                <a16:creationId xmlns:a16="http://schemas.microsoft.com/office/drawing/2014/main" id="{B848B696-C2B8-A695-8B00-3483E9A211D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1" name="Rectangle: Rounded Corners 4">
            <a:extLst>
              <a:ext uri="{FF2B5EF4-FFF2-40B4-BE49-F238E27FC236}">
                <a16:creationId xmlns:a16="http://schemas.microsoft.com/office/drawing/2014/main" id="{6A8D8B0E-A47F-CD9F-8CC1-92978D763557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2" name="Rectangle: Rounded Corners 5">
            <a:extLst>
              <a:ext uri="{FF2B5EF4-FFF2-40B4-BE49-F238E27FC236}">
                <a16:creationId xmlns:a16="http://schemas.microsoft.com/office/drawing/2014/main" id="{9AA65BCD-F059-B98A-22AC-0C00715B07C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3" name="Rectangle: Rounded Corners 6">
            <a:extLst>
              <a:ext uri="{FF2B5EF4-FFF2-40B4-BE49-F238E27FC236}">
                <a16:creationId xmlns:a16="http://schemas.microsoft.com/office/drawing/2014/main" id="{3E4244C5-263B-0DF9-F5B2-B26A6BC53C6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4" name="Rectangle: Rounded Corners 7">
            <a:extLst>
              <a:ext uri="{FF2B5EF4-FFF2-40B4-BE49-F238E27FC236}">
                <a16:creationId xmlns:a16="http://schemas.microsoft.com/office/drawing/2014/main" id="{5A82D980-8FA8-82B2-6DCE-D20565641E2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5" name="Rectangle: Rounded Corners 8">
            <a:extLst>
              <a:ext uri="{FF2B5EF4-FFF2-40B4-BE49-F238E27FC236}">
                <a16:creationId xmlns:a16="http://schemas.microsoft.com/office/drawing/2014/main" id="{AF4B4B4C-7E12-D0DA-4B01-C6627792DDA3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6" name="Rectangle: Rounded Corners 9">
            <a:extLst>
              <a:ext uri="{FF2B5EF4-FFF2-40B4-BE49-F238E27FC236}">
                <a16:creationId xmlns:a16="http://schemas.microsoft.com/office/drawing/2014/main" id="{115916B4-1F59-1F08-9803-81732F8605AD}"/>
              </a:ext>
            </a:extLst>
          </xdr:cNvPr>
          <xdr:cNvSpPr/>
        </xdr:nvSpPr>
        <xdr:spPr>
          <a:xfrm>
            <a:off x="1181554" y="78430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7" name="Rectangle: Rounded Corners 10">
            <a:extLst>
              <a:ext uri="{FF2B5EF4-FFF2-40B4-BE49-F238E27FC236}">
                <a16:creationId xmlns:a16="http://schemas.microsoft.com/office/drawing/2014/main" id="{1C6CF501-3E24-FD4A-50F7-7BDA0998CC61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8" name="Rectangle: Rounded Corners 5">
            <a:extLst>
              <a:ext uri="{FF2B5EF4-FFF2-40B4-BE49-F238E27FC236}">
                <a16:creationId xmlns:a16="http://schemas.microsoft.com/office/drawing/2014/main" id="{0F7D3709-56AC-C4C7-6970-1B017E228032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42</xdr:col>
      <xdr:colOff>22411</xdr:colOff>
      <xdr:row>15</xdr:row>
      <xdr:rowOff>44822</xdr:rowOff>
    </xdr:from>
    <xdr:to>
      <xdr:col>42</xdr:col>
      <xdr:colOff>168060</xdr:colOff>
      <xdr:row>15</xdr:row>
      <xdr:rowOff>210514</xdr:rowOff>
    </xdr:to>
    <xdr:sp macro="" textlink="">
      <xdr:nvSpPr>
        <xdr:cNvPr id="229" name="Rectangle: Rounded Corners 6">
          <a:extLst>
            <a:ext uri="{FF2B5EF4-FFF2-40B4-BE49-F238E27FC236}">
              <a16:creationId xmlns:a16="http://schemas.microsoft.com/office/drawing/2014/main" id="{63E6B29D-0F32-4265-A5BB-2400831033C1}"/>
            </a:ext>
          </a:extLst>
        </xdr:cNvPr>
        <xdr:cNvSpPr/>
      </xdr:nvSpPr>
      <xdr:spPr>
        <a:xfrm>
          <a:off x="29321311" y="3042022"/>
          <a:ext cx="145649" cy="14664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598715</xdr:colOff>
      <xdr:row>13</xdr:row>
      <xdr:rowOff>9071</xdr:rowOff>
    </xdr:from>
    <xdr:to>
      <xdr:col>40</xdr:col>
      <xdr:colOff>68944</xdr:colOff>
      <xdr:row>13</xdr:row>
      <xdr:rowOff>186871</xdr:rowOff>
    </xdr:to>
    <xdr:sp macro="" textlink="">
      <xdr:nvSpPr>
        <xdr:cNvPr id="230" name="Rectangle: Rounded Corners 229">
          <a:extLst>
            <a:ext uri="{FF2B5EF4-FFF2-40B4-BE49-F238E27FC236}">
              <a16:creationId xmlns:a16="http://schemas.microsoft.com/office/drawing/2014/main" id="{7370E678-7FE9-4952-B344-8EE9691AEE6D}"/>
            </a:ext>
          </a:extLst>
        </xdr:cNvPr>
        <xdr:cNvSpPr/>
      </xdr:nvSpPr>
      <xdr:spPr>
        <a:xfrm>
          <a:off x="27783065" y="2625271"/>
          <a:ext cx="124279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615043</xdr:colOff>
      <xdr:row>20</xdr:row>
      <xdr:rowOff>34471</xdr:rowOff>
    </xdr:from>
    <xdr:to>
      <xdr:col>40</xdr:col>
      <xdr:colOff>85272</xdr:colOff>
      <xdr:row>20</xdr:row>
      <xdr:rowOff>212271</xdr:rowOff>
    </xdr:to>
    <xdr:sp macro="" textlink="">
      <xdr:nvSpPr>
        <xdr:cNvPr id="231" name="Rectangle: Rounded Corners 230">
          <a:extLst>
            <a:ext uri="{FF2B5EF4-FFF2-40B4-BE49-F238E27FC236}">
              <a16:creationId xmlns:a16="http://schemas.microsoft.com/office/drawing/2014/main" id="{FD9B3423-7F24-4281-914F-C01D837BE7EF}"/>
            </a:ext>
          </a:extLst>
        </xdr:cNvPr>
        <xdr:cNvSpPr/>
      </xdr:nvSpPr>
      <xdr:spPr>
        <a:xfrm>
          <a:off x="27799393" y="3984171"/>
          <a:ext cx="124279" cy="1587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399143</xdr:colOff>
      <xdr:row>6</xdr:row>
      <xdr:rowOff>27214</xdr:rowOff>
    </xdr:from>
    <xdr:to>
      <xdr:col>41</xdr:col>
      <xdr:colOff>590390</xdr:colOff>
      <xdr:row>11</xdr:row>
      <xdr:rowOff>116008</xdr:rowOff>
    </xdr:to>
    <xdr:sp macro="" textlink="">
      <xdr:nvSpPr>
        <xdr:cNvPr id="232" name="TextBox 231">
          <a:extLst>
            <a:ext uri="{FF2B5EF4-FFF2-40B4-BE49-F238E27FC236}">
              <a16:creationId xmlns:a16="http://schemas.microsoft.com/office/drawing/2014/main" id="{70F78021-3531-48FA-8AB0-348A733A0EA5}"/>
            </a:ext>
          </a:extLst>
        </xdr:cNvPr>
        <xdr:cNvSpPr txBox="1"/>
      </xdr:nvSpPr>
      <xdr:spPr>
        <a:xfrm>
          <a:off x="28891593" y="1341664"/>
          <a:ext cx="191247" cy="1009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41</xdr:col>
      <xdr:colOff>415472</xdr:colOff>
      <xdr:row>14</xdr:row>
      <xdr:rowOff>61685</xdr:rowOff>
    </xdr:from>
    <xdr:to>
      <xdr:col>41</xdr:col>
      <xdr:colOff>606719</xdr:colOff>
      <xdr:row>19</xdr:row>
      <xdr:rowOff>150480</xdr:rowOff>
    </xdr:to>
    <xdr:sp macro="" textlink="">
      <xdr:nvSpPr>
        <xdr:cNvPr id="233" name="TextBox 232">
          <a:extLst>
            <a:ext uri="{FF2B5EF4-FFF2-40B4-BE49-F238E27FC236}">
              <a16:creationId xmlns:a16="http://schemas.microsoft.com/office/drawing/2014/main" id="{CCCD0281-9F27-4825-8758-CCD2100851FB}"/>
            </a:ext>
          </a:extLst>
        </xdr:cNvPr>
        <xdr:cNvSpPr txBox="1"/>
      </xdr:nvSpPr>
      <xdr:spPr>
        <a:xfrm>
          <a:off x="28907922" y="2868385"/>
          <a:ext cx="191247" cy="1041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41</xdr:col>
      <xdr:colOff>422730</xdr:colOff>
      <xdr:row>22</xdr:row>
      <xdr:rowOff>81643</xdr:rowOff>
    </xdr:from>
    <xdr:to>
      <xdr:col>41</xdr:col>
      <xdr:colOff>598716</xdr:colOff>
      <xdr:row>28</xdr:row>
      <xdr:rowOff>166808</xdr:rowOff>
    </xdr:to>
    <xdr:sp macro="" textlink="">
      <xdr:nvSpPr>
        <xdr:cNvPr id="234" name="TextBox 233">
          <a:extLst>
            <a:ext uri="{FF2B5EF4-FFF2-40B4-BE49-F238E27FC236}">
              <a16:creationId xmlns:a16="http://schemas.microsoft.com/office/drawing/2014/main" id="{D8819D87-E201-4EA7-B5D4-FF8A191D5ABE}"/>
            </a:ext>
          </a:extLst>
        </xdr:cNvPr>
        <xdr:cNvSpPr txBox="1"/>
      </xdr:nvSpPr>
      <xdr:spPr>
        <a:xfrm>
          <a:off x="28915180" y="4412343"/>
          <a:ext cx="175986" cy="1228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9</xdr:col>
      <xdr:colOff>504264</xdr:colOff>
      <xdr:row>6</xdr:row>
      <xdr:rowOff>11206</xdr:rowOff>
    </xdr:from>
    <xdr:to>
      <xdr:col>9</xdr:col>
      <xdr:colOff>647500</xdr:colOff>
      <xdr:row>25</xdr:row>
      <xdr:rowOff>177882</xdr:rowOff>
    </xdr:to>
    <xdr:grpSp>
      <xdr:nvGrpSpPr>
        <xdr:cNvPr id="235" name="그룹 24">
          <a:extLst>
            <a:ext uri="{FF2B5EF4-FFF2-40B4-BE49-F238E27FC236}">
              <a16:creationId xmlns:a16="http://schemas.microsoft.com/office/drawing/2014/main" id="{C235D12D-D203-42D8-91E6-5269D9200544}"/>
            </a:ext>
          </a:extLst>
        </xdr:cNvPr>
        <xdr:cNvGrpSpPr>
          <a:grpSpLocks noChangeAspect="1"/>
        </xdr:cNvGrpSpPr>
      </xdr:nvGrpSpPr>
      <xdr:grpSpPr>
        <a:xfrm>
          <a:off x="6707420" y="1368519"/>
          <a:ext cx="143236" cy="3964769"/>
          <a:chOff x="1181551" y="3298479"/>
          <a:chExt cx="141657" cy="4317892"/>
        </a:xfrm>
      </xdr:grpSpPr>
      <xdr:sp macro="" textlink="">
        <xdr:nvSpPr>
          <xdr:cNvPr id="236" name="Rectangle: Rounded Corners 1">
            <a:extLst>
              <a:ext uri="{FF2B5EF4-FFF2-40B4-BE49-F238E27FC236}">
                <a16:creationId xmlns:a16="http://schemas.microsoft.com/office/drawing/2014/main" id="{078F1777-BFF1-FE18-6F63-1BE9B8FBEF9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7" name="Rectangle: Rounded Corners 2">
            <a:extLst>
              <a:ext uri="{FF2B5EF4-FFF2-40B4-BE49-F238E27FC236}">
                <a16:creationId xmlns:a16="http://schemas.microsoft.com/office/drawing/2014/main" id="{DF6CE485-7218-286C-56C6-A1258AC65A0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8" name="Rectangle: Rounded Corners 3">
            <a:extLst>
              <a:ext uri="{FF2B5EF4-FFF2-40B4-BE49-F238E27FC236}">
                <a16:creationId xmlns:a16="http://schemas.microsoft.com/office/drawing/2014/main" id="{372A485F-2DF2-512F-8A56-7B523FA4F36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9" name="Rectangle: Rounded Corners 4">
            <a:extLst>
              <a:ext uri="{FF2B5EF4-FFF2-40B4-BE49-F238E27FC236}">
                <a16:creationId xmlns:a16="http://schemas.microsoft.com/office/drawing/2014/main" id="{8FD9D9C2-0385-85B5-7DF0-BD7A7EAE24C1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0" name="Rectangle: Rounded Corners 5">
            <a:extLst>
              <a:ext uri="{FF2B5EF4-FFF2-40B4-BE49-F238E27FC236}">
                <a16:creationId xmlns:a16="http://schemas.microsoft.com/office/drawing/2014/main" id="{EEDD1E81-7CCA-1FBC-32F0-EA3C59B70F6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1" name="Rectangle: Rounded Corners 6">
            <a:extLst>
              <a:ext uri="{FF2B5EF4-FFF2-40B4-BE49-F238E27FC236}">
                <a16:creationId xmlns:a16="http://schemas.microsoft.com/office/drawing/2014/main" id="{A9C15497-DE4C-3E58-CC74-566B165E8BE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2" name="Rectangle: Rounded Corners 7">
            <a:extLst>
              <a:ext uri="{FF2B5EF4-FFF2-40B4-BE49-F238E27FC236}">
                <a16:creationId xmlns:a16="http://schemas.microsoft.com/office/drawing/2014/main" id="{D3B4D0C7-230A-DA8D-7B3A-1D639FE82EF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3" name="Rectangle: Rounded Corners 8">
            <a:extLst>
              <a:ext uri="{FF2B5EF4-FFF2-40B4-BE49-F238E27FC236}">
                <a16:creationId xmlns:a16="http://schemas.microsoft.com/office/drawing/2014/main" id="{E8B42D22-3055-A7E1-E122-B6CE54FD1CC3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4" name="Rectangle: Rounded Corners 9">
            <a:extLst>
              <a:ext uri="{FF2B5EF4-FFF2-40B4-BE49-F238E27FC236}">
                <a16:creationId xmlns:a16="http://schemas.microsoft.com/office/drawing/2014/main" id="{F2936575-A014-A8B4-8F68-9E079314F30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5" name="Rectangle: Rounded Corners 10">
            <a:extLst>
              <a:ext uri="{FF2B5EF4-FFF2-40B4-BE49-F238E27FC236}">
                <a16:creationId xmlns:a16="http://schemas.microsoft.com/office/drawing/2014/main" id="{D4ABE523-B555-BFBB-D30F-C8DC7D9173B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6" name="Rectangle: Rounded Corners 5">
            <a:extLst>
              <a:ext uri="{FF2B5EF4-FFF2-40B4-BE49-F238E27FC236}">
                <a16:creationId xmlns:a16="http://schemas.microsoft.com/office/drawing/2014/main" id="{73507553-C97F-B04B-8E09-A7CDCAE9CBFF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27709</xdr:colOff>
      <xdr:row>6</xdr:row>
      <xdr:rowOff>12989</xdr:rowOff>
    </xdr:from>
    <xdr:to>
      <xdr:col>14</xdr:col>
      <xdr:colOff>174304</xdr:colOff>
      <xdr:row>27</xdr:row>
      <xdr:rowOff>184439</xdr:rowOff>
    </xdr:to>
    <xdr:grpSp>
      <xdr:nvGrpSpPr>
        <xdr:cNvPr id="247" name="그룹 36">
          <a:extLst>
            <a:ext uri="{FF2B5EF4-FFF2-40B4-BE49-F238E27FC236}">
              <a16:creationId xmlns:a16="http://schemas.microsoft.com/office/drawing/2014/main" id="{06CCF418-751E-47D4-B29A-B9068540629A}"/>
            </a:ext>
          </a:extLst>
        </xdr:cNvPr>
        <xdr:cNvGrpSpPr>
          <a:grpSpLocks noChangeAspect="1"/>
        </xdr:cNvGrpSpPr>
      </xdr:nvGrpSpPr>
      <xdr:grpSpPr>
        <a:xfrm>
          <a:off x="9814647" y="1370302"/>
          <a:ext cx="146595" cy="4374356"/>
          <a:chOff x="1181551" y="3298479"/>
          <a:chExt cx="141657" cy="4732410"/>
        </a:xfrm>
      </xdr:grpSpPr>
      <xdr:sp macro="" textlink="">
        <xdr:nvSpPr>
          <xdr:cNvPr id="248" name="Rectangle: Rounded Corners 1">
            <a:extLst>
              <a:ext uri="{FF2B5EF4-FFF2-40B4-BE49-F238E27FC236}">
                <a16:creationId xmlns:a16="http://schemas.microsoft.com/office/drawing/2014/main" id="{011A1425-C21E-55DA-7026-1D4A2512ECF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9" name="Rectangle: Rounded Corners 2">
            <a:extLst>
              <a:ext uri="{FF2B5EF4-FFF2-40B4-BE49-F238E27FC236}">
                <a16:creationId xmlns:a16="http://schemas.microsoft.com/office/drawing/2014/main" id="{633586D7-BC9C-104C-2EDC-35767DDCFD4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0" name="Rectangle: Rounded Corners 3">
            <a:extLst>
              <a:ext uri="{FF2B5EF4-FFF2-40B4-BE49-F238E27FC236}">
                <a16:creationId xmlns:a16="http://schemas.microsoft.com/office/drawing/2014/main" id="{E8DD752E-8776-12C4-A42B-FAAD1F26022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1" name="Rectangle: Rounded Corners 4">
            <a:extLst>
              <a:ext uri="{FF2B5EF4-FFF2-40B4-BE49-F238E27FC236}">
                <a16:creationId xmlns:a16="http://schemas.microsoft.com/office/drawing/2014/main" id="{FA55D4C2-C824-0F23-AEC2-48B6711B903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2" name="Rectangle: Rounded Corners 5">
            <a:extLst>
              <a:ext uri="{FF2B5EF4-FFF2-40B4-BE49-F238E27FC236}">
                <a16:creationId xmlns:a16="http://schemas.microsoft.com/office/drawing/2014/main" id="{D85668B4-74B8-EE77-6D82-333F4263D3E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3" name="Rectangle: Rounded Corners 6">
            <a:extLst>
              <a:ext uri="{FF2B5EF4-FFF2-40B4-BE49-F238E27FC236}">
                <a16:creationId xmlns:a16="http://schemas.microsoft.com/office/drawing/2014/main" id="{8EC8010F-A917-4451-0927-607D89AA1E9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4" name="Rectangle: Rounded Corners 7">
            <a:extLst>
              <a:ext uri="{FF2B5EF4-FFF2-40B4-BE49-F238E27FC236}">
                <a16:creationId xmlns:a16="http://schemas.microsoft.com/office/drawing/2014/main" id="{7BE6069D-6497-46D4-28B9-C2949F56D95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5" name="Rectangle: Rounded Corners 8">
            <a:extLst>
              <a:ext uri="{FF2B5EF4-FFF2-40B4-BE49-F238E27FC236}">
                <a16:creationId xmlns:a16="http://schemas.microsoft.com/office/drawing/2014/main" id="{3108F607-77E8-5276-0493-D1AB301906E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6" name="Rectangle: Rounded Corners 9">
            <a:extLst>
              <a:ext uri="{FF2B5EF4-FFF2-40B4-BE49-F238E27FC236}">
                <a16:creationId xmlns:a16="http://schemas.microsoft.com/office/drawing/2014/main" id="{5B9506BC-0E6D-DFA9-8A33-4636B049AB8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7" name="Rectangle: Rounded Corners 10">
            <a:extLst>
              <a:ext uri="{FF2B5EF4-FFF2-40B4-BE49-F238E27FC236}">
                <a16:creationId xmlns:a16="http://schemas.microsoft.com/office/drawing/2014/main" id="{BAA82B94-1DD6-B067-1CE5-97E8CA445544}"/>
              </a:ext>
            </a:extLst>
          </xdr:cNvPr>
          <xdr:cNvSpPr/>
        </xdr:nvSpPr>
        <xdr:spPr>
          <a:xfrm>
            <a:off x="1181554" y="785308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8" name="Rectangle: Rounded Corners 5">
            <a:extLst>
              <a:ext uri="{FF2B5EF4-FFF2-40B4-BE49-F238E27FC236}">
                <a16:creationId xmlns:a16="http://schemas.microsoft.com/office/drawing/2014/main" id="{17554434-E979-F357-CCC4-B95ADCD4CC0C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514659</xdr:colOff>
      <xdr:row>6</xdr:row>
      <xdr:rowOff>12989</xdr:rowOff>
    </xdr:from>
    <xdr:to>
      <xdr:col>16</xdr:col>
      <xdr:colOff>652088</xdr:colOff>
      <xdr:row>27</xdr:row>
      <xdr:rowOff>184439</xdr:rowOff>
    </xdr:to>
    <xdr:grpSp>
      <xdr:nvGrpSpPr>
        <xdr:cNvPr id="259" name="그룹 48">
          <a:extLst>
            <a:ext uri="{FF2B5EF4-FFF2-40B4-BE49-F238E27FC236}">
              <a16:creationId xmlns:a16="http://schemas.microsoft.com/office/drawing/2014/main" id="{524E1A3B-DF4F-49BB-A506-9F815FB68BA8}"/>
            </a:ext>
          </a:extLst>
        </xdr:cNvPr>
        <xdr:cNvGrpSpPr>
          <a:grpSpLocks noChangeAspect="1"/>
        </xdr:cNvGrpSpPr>
      </xdr:nvGrpSpPr>
      <xdr:grpSpPr>
        <a:xfrm>
          <a:off x="11611284" y="1370302"/>
          <a:ext cx="137429" cy="4374356"/>
          <a:chOff x="1181551" y="3298479"/>
          <a:chExt cx="141657" cy="4731055"/>
        </a:xfrm>
      </xdr:grpSpPr>
      <xdr:sp macro="" textlink="">
        <xdr:nvSpPr>
          <xdr:cNvPr id="260" name="Rectangle: Rounded Corners 1">
            <a:extLst>
              <a:ext uri="{FF2B5EF4-FFF2-40B4-BE49-F238E27FC236}">
                <a16:creationId xmlns:a16="http://schemas.microsoft.com/office/drawing/2014/main" id="{1A6AD995-DE6C-2BF5-7832-7321B94DADA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1" name="Rectangle: Rounded Corners 2">
            <a:extLst>
              <a:ext uri="{FF2B5EF4-FFF2-40B4-BE49-F238E27FC236}">
                <a16:creationId xmlns:a16="http://schemas.microsoft.com/office/drawing/2014/main" id="{D79F0402-8963-302D-C071-57AF177C884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2" name="Rectangle: Rounded Corners 3">
            <a:extLst>
              <a:ext uri="{FF2B5EF4-FFF2-40B4-BE49-F238E27FC236}">
                <a16:creationId xmlns:a16="http://schemas.microsoft.com/office/drawing/2014/main" id="{490401F9-A98A-BE75-A85F-C6D8543C36A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3" name="Rectangle: Rounded Corners 4">
            <a:extLst>
              <a:ext uri="{FF2B5EF4-FFF2-40B4-BE49-F238E27FC236}">
                <a16:creationId xmlns:a16="http://schemas.microsoft.com/office/drawing/2014/main" id="{95E11C50-9AE6-DED3-45B7-89C4AA506281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4" name="Rectangle: Rounded Corners 5">
            <a:extLst>
              <a:ext uri="{FF2B5EF4-FFF2-40B4-BE49-F238E27FC236}">
                <a16:creationId xmlns:a16="http://schemas.microsoft.com/office/drawing/2014/main" id="{39AABC05-137F-9B1D-08C9-DAAB14C9DDF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5" name="Rectangle: Rounded Corners 6">
            <a:extLst>
              <a:ext uri="{FF2B5EF4-FFF2-40B4-BE49-F238E27FC236}">
                <a16:creationId xmlns:a16="http://schemas.microsoft.com/office/drawing/2014/main" id="{B40C67B5-3E54-17D0-BB73-8BA707A3663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6" name="Rectangle: Rounded Corners 7">
            <a:extLst>
              <a:ext uri="{FF2B5EF4-FFF2-40B4-BE49-F238E27FC236}">
                <a16:creationId xmlns:a16="http://schemas.microsoft.com/office/drawing/2014/main" id="{FFE4C8D6-3957-9F5E-D080-69B8F3BE435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7" name="Rectangle: Rounded Corners 8">
            <a:extLst>
              <a:ext uri="{FF2B5EF4-FFF2-40B4-BE49-F238E27FC236}">
                <a16:creationId xmlns:a16="http://schemas.microsoft.com/office/drawing/2014/main" id="{AC6D6E6A-7045-6F0A-7083-B49CC5B04A4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8" name="Rectangle: Rounded Corners 9">
            <a:extLst>
              <a:ext uri="{FF2B5EF4-FFF2-40B4-BE49-F238E27FC236}">
                <a16:creationId xmlns:a16="http://schemas.microsoft.com/office/drawing/2014/main" id="{053D217B-4106-A6ED-F7EB-4048D3941D98}"/>
              </a:ext>
            </a:extLst>
          </xdr:cNvPr>
          <xdr:cNvSpPr/>
        </xdr:nvSpPr>
        <xdr:spPr>
          <a:xfrm>
            <a:off x="1181554" y="785173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9" name="Rectangle: Rounded Corners 10">
            <a:extLst>
              <a:ext uri="{FF2B5EF4-FFF2-40B4-BE49-F238E27FC236}">
                <a16:creationId xmlns:a16="http://schemas.microsoft.com/office/drawing/2014/main" id="{DE6C7936-E691-AB0E-A176-6AD255A505F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0" name="Rectangle: Rounded Corners 5">
            <a:extLst>
              <a:ext uri="{FF2B5EF4-FFF2-40B4-BE49-F238E27FC236}">
                <a16:creationId xmlns:a16="http://schemas.microsoft.com/office/drawing/2014/main" id="{078835C3-DBFC-670E-E7A0-908CB28E472F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13608</xdr:colOff>
      <xdr:row>6</xdr:row>
      <xdr:rowOff>0</xdr:rowOff>
    </xdr:from>
    <xdr:to>
      <xdr:col>21</xdr:col>
      <xdr:colOff>157618</xdr:colOff>
      <xdr:row>27</xdr:row>
      <xdr:rowOff>171450</xdr:rowOff>
    </xdr:to>
    <xdr:grpSp>
      <xdr:nvGrpSpPr>
        <xdr:cNvPr id="271" name="그룹 60">
          <a:extLst>
            <a:ext uri="{FF2B5EF4-FFF2-40B4-BE49-F238E27FC236}">
              <a16:creationId xmlns:a16="http://schemas.microsoft.com/office/drawing/2014/main" id="{A74A5518-D2F7-497F-8F44-80FB4607DB39}"/>
            </a:ext>
          </a:extLst>
        </xdr:cNvPr>
        <xdr:cNvGrpSpPr>
          <a:grpSpLocks noChangeAspect="1"/>
        </xdr:cNvGrpSpPr>
      </xdr:nvGrpSpPr>
      <xdr:grpSpPr>
        <a:xfrm>
          <a:off x="14694014" y="1357313"/>
          <a:ext cx="144010" cy="4374356"/>
          <a:chOff x="1181551" y="3298479"/>
          <a:chExt cx="141657" cy="4723774"/>
        </a:xfrm>
      </xdr:grpSpPr>
      <xdr:sp macro="" textlink="">
        <xdr:nvSpPr>
          <xdr:cNvPr id="272" name="Rectangle: Rounded Corners 1">
            <a:extLst>
              <a:ext uri="{FF2B5EF4-FFF2-40B4-BE49-F238E27FC236}">
                <a16:creationId xmlns:a16="http://schemas.microsoft.com/office/drawing/2014/main" id="{BA241772-C72A-1CCF-2F0D-BC8309D5EC2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3" name="Rectangle: Rounded Corners 2">
            <a:extLst>
              <a:ext uri="{FF2B5EF4-FFF2-40B4-BE49-F238E27FC236}">
                <a16:creationId xmlns:a16="http://schemas.microsoft.com/office/drawing/2014/main" id="{744DA182-8B5E-3E10-43FF-4EF28F4D896F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4" name="Rectangle: Rounded Corners 3">
            <a:extLst>
              <a:ext uri="{FF2B5EF4-FFF2-40B4-BE49-F238E27FC236}">
                <a16:creationId xmlns:a16="http://schemas.microsoft.com/office/drawing/2014/main" id="{DB7FD40C-CB51-3B1F-E7EB-9655C5ACAF3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5" name="Rectangle: Rounded Corners 4">
            <a:extLst>
              <a:ext uri="{FF2B5EF4-FFF2-40B4-BE49-F238E27FC236}">
                <a16:creationId xmlns:a16="http://schemas.microsoft.com/office/drawing/2014/main" id="{390926E4-5A3B-E6E1-C33C-1D5FD5A6C7CA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6" name="Rectangle: Rounded Corners 5">
            <a:extLst>
              <a:ext uri="{FF2B5EF4-FFF2-40B4-BE49-F238E27FC236}">
                <a16:creationId xmlns:a16="http://schemas.microsoft.com/office/drawing/2014/main" id="{E4CB62E2-5B80-7C27-9223-9203716AB7E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7" name="Rectangle: Rounded Corners 6">
            <a:extLst>
              <a:ext uri="{FF2B5EF4-FFF2-40B4-BE49-F238E27FC236}">
                <a16:creationId xmlns:a16="http://schemas.microsoft.com/office/drawing/2014/main" id="{28DC2E1B-7773-D6F2-524E-21CA8002A5A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8" name="Rectangle: Rounded Corners 7">
            <a:extLst>
              <a:ext uri="{FF2B5EF4-FFF2-40B4-BE49-F238E27FC236}">
                <a16:creationId xmlns:a16="http://schemas.microsoft.com/office/drawing/2014/main" id="{4841D136-6249-A53E-C40A-ADFB81E0741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9" name="Rectangle: Rounded Corners 8">
            <a:extLst>
              <a:ext uri="{FF2B5EF4-FFF2-40B4-BE49-F238E27FC236}">
                <a16:creationId xmlns:a16="http://schemas.microsoft.com/office/drawing/2014/main" id="{08D196E2-E22C-CCC1-0AF0-570DFC12E1F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0" name="Rectangle: Rounded Corners 9">
            <a:extLst>
              <a:ext uri="{FF2B5EF4-FFF2-40B4-BE49-F238E27FC236}">
                <a16:creationId xmlns:a16="http://schemas.microsoft.com/office/drawing/2014/main" id="{B4813278-5D91-5444-332F-A7CA6FC7DDC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1" name="Rectangle: Rounded Corners 10">
            <a:extLst>
              <a:ext uri="{FF2B5EF4-FFF2-40B4-BE49-F238E27FC236}">
                <a16:creationId xmlns:a16="http://schemas.microsoft.com/office/drawing/2014/main" id="{A3BA12A5-07D5-25F5-EBE6-030A2E58348F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2" name="Rectangle: Rounded Corners 5">
            <a:extLst>
              <a:ext uri="{FF2B5EF4-FFF2-40B4-BE49-F238E27FC236}">
                <a16:creationId xmlns:a16="http://schemas.microsoft.com/office/drawing/2014/main" id="{6AA717F6-F845-8DCD-FE36-450D83A22F59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514819</xdr:colOff>
      <xdr:row>6</xdr:row>
      <xdr:rowOff>0</xdr:rowOff>
    </xdr:from>
    <xdr:to>
      <xdr:col>24</xdr:col>
      <xdr:colOff>2853</xdr:colOff>
      <xdr:row>27</xdr:row>
      <xdr:rowOff>188400</xdr:rowOff>
    </xdr:to>
    <xdr:grpSp>
      <xdr:nvGrpSpPr>
        <xdr:cNvPr id="283" name="그룹 72">
          <a:extLst>
            <a:ext uri="{FF2B5EF4-FFF2-40B4-BE49-F238E27FC236}">
              <a16:creationId xmlns:a16="http://schemas.microsoft.com/office/drawing/2014/main" id="{312AB59C-7243-4CF6-ACC5-F4CB8063AC50}"/>
            </a:ext>
          </a:extLst>
        </xdr:cNvPr>
        <xdr:cNvGrpSpPr>
          <a:grpSpLocks noChangeAspect="1"/>
        </xdr:cNvGrpSpPr>
      </xdr:nvGrpSpPr>
      <xdr:grpSpPr>
        <a:xfrm>
          <a:off x="16504913" y="1357313"/>
          <a:ext cx="142878" cy="4391306"/>
          <a:chOff x="1181551" y="3298479"/>
          <a:chExt cx="141657" cy="4731056"/>
        </a:xfrm>
      </xdr:grpSpPr>
      <xdr:sp macro="" textlink="">
        <xdr:nvSpPr>
          <xdr:cNvPr id="284" name="Rectangle: Rounded Corners 1">
            <a:extLst>
              <a:ext uri="{FF2B5EF4-FFF2-40B4-BE49-F238E27FC236}">
                <a16:creationId xmlns:a16="http://schemas.microsoft.com/office/drawing/2014/main" id="{30097A6E-3391-4B19-35F5-1AC4C2FA5C5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5" name="Rectangle: Rounded Corners 2">
            <a:extLst>
              <a:ext uri="{FF2B5EF4-FFF2-40B4-BE49-F238E27FC236}">
                <a16:creationId xmlns:a16="http://schemas.microsoft.com/office/drawing/2014/main" id="{8480FEDB-8507-0261-D22A-802E1EC9BFB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6" name="Rectangle: Rounded Corners 3">
            <a:extLst>
              <a:ext uri="{FF2B5EF4-FFF2-40B4-BE49-F238E27FC236}">
                <a16:creationId xmlns:a16="http://schemas.microsoft.com/office/drawing/2014/main" id="{2576844B-5B32-9672-AA0A-7237FE96A43C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7" name="Rectangle: Rounded Corners 4">
            <a:extLst>
              <a:ext uri="{FF2B5EF4-FFF2-40B4-BE49-F238E27FC236}">
                <a16:creationId xmlns:a16="http://schemas.microsoft.com/office/drawing/2014/main" id="{DC721597-BA51-B172-8A66-D4E55FEFC083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8" name="Rectangle: Rounded Corners 5">
            <a:extLst>
              <a:ext uri="{FF2B5EF4-FFF2-40B4-BE49-F238E27FC236}">
                <a16:creationId xmlns:a16="http://schemas.microsoft.com/office/drawing/2014/main" id="{0C0CEF81-C6D8-7AE3-EAFE-5149D4273BC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9" name="Rectangle: Rounded Corners 6">
            <a:extLst>
              <a:ext uri="{FF2B5EF4-FFF2-40B4-BE49-F238E27FC236}">
                <a16:creationId xmlns:a16="http://schemas.microsoft.com/office/drawing/2014/main" id="{8C87E081-49A1-7CB9-CE68-3DDE4138059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0" name="Rectangle: Rounded Corners 7">
            <a:extLst>
              <a:ext uri="{FF2B5EF4-FFF2-40B4-BE49-F238E27FC236}">
                <a16:creationId xmlns:a16="http://schemas.microsoft.com/office/drawing/2014/main" id="{41C501C3-4915-72AB-24B1-1E01CDBB021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1" name="Rectangle: Rounded Corners 8">
            <a:extLst>
              <a:ext uri="{FF2B5EF4-FFF2-40B4-BE49-F238E27FC236}">
                <a16:creationId xmlns:a16="http://schemas.microsoft.com/office/drawing/2014/main" id="{72AEE6CA-CA9B-9DCA-1DC3-DA05E53FB91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2" name="Rectangle: Rounded Corners 9">
            <a:extLst>
              <a:ext uri="{FF2B5EF4-FFF2-40B4-BE49-F238E27FC236}">
                <a16:creationId xmlns:a16="http://schemas.microsoft.com/office/drawing/2014/main" id="{4761220C-5D3B-AC65-E49C-4F77CFA22972}"/>
              </a:ext>
            </a:extLst>
          </xdr:cNvPr>
          <xdr:cNvSpPr/>
        </xdr:nvSpPr>
        <xdr:spPr>
          <a:xfrm>
            <a:off x="1181554" y="7851735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3" name="Rectangle: Rounded Corners 10">
            <a:extLst>
              <a:ext uri="{FF2B5EF4-FFF2-40B4-BE49-F238E27FC236}">
                <a16:creationId xmlns:a16="http://schemas.microsoft.com/office/drawing/2014/main" id="{AAE772DD-5B9B-7560-05B8-8AA07769B5E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4" name="Rectangle: Rounded Corners 5">
            <a:extLst>
              <a:ext uri="{FF2B5EF4-FFF2-40B4-BE49-F238E27FC236}">
                <a16:creationId xmlns:a16="http://schemas.microsoft.com/office/drawing/2014/main" id="{77AB61B9-901A-8C67-A36B-F220D8B6BD0D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27214</xdr:colOff>
      <xdr:row>6</xdr:row>
      <xdr:rowOff>0</xdr:rowOff>
    </xdr:from>
    <xdr:to>
      <xdr:col>28</xdr:col>
      <xdr:colOff>171494</xdr:colOff>
      <xdr:row>27</xdr:row>
      <xdr:rowOff>172853</xdr:rowOff>
    </xdr:to>
    <xdr:grpSp>
      <xdr:nvGrpSpPr>
        <xdr:cNvPr id="295" name="그룹 84">
          <a:extLst>
            <a:ext uri="{FF2B5EF4-FFF2-40B4-BE49-F238E27FC236}">
              <a16:creationId xmlns:a16="http://schemas.microsoft.com/office/drawing/2014/main" id="{94078068-9E27-4BA7-98E0-21912633DE89}"/>
            </a:ext>
          </a:extLst>
        </xdr:cNvPr>
        <xdr:cNvGrpSpPr>
          <a:grpSpLocks noChangeAspect="1"/>
        </xdr:cNvGrpSpPr>
      </xdr:nvGrpSpPr>
      <xdr:grpSpPr>
        <a:xfrm>
          <a:off x="19601089" y="1357313"/>
          <a:ext cx="144280" cy="4375759"/>
          <a:chOff x="1181551" y="3298479"/>
          <a:chExt cx="141657" cy="4715139"/>
        </a:xfrm>
      </xdr:grpSpPr>
      <xdr:sp macro="" textlink="">
        <xdr:nvSpPr>
          <xdr:cNvPr id="296" name="Rectangle: Rounded Corners 1">
            <a:extLst>
              <a:ext uri="{FF2B5EF4-FFF2-40B4-BE49-F238E27FC236}">
                <a16:creationId xmlns:a16="http://schemas.microsoft.com/office/drawing/2014/main" id="{B5FFBD43-9AEE-3E8B-FC0E-7EF0930BF82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7" name="Rectangle: Rounded Corners 2">
            <a:extLst>
              <a:ext uri="{FF2B5EF4-FFF2-40B4-BE49-F238E27FC236}">
                <a16:creationId xmlns:a16="http://schemas.microsoft.com/office/drawing/2014/main" id="{A97B9F7E-27DC-0160-B1E8-25B6B878E60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8" name="Rectangle: Rounded Corners 3">
            <a:extLst>
              <a:ext uri="{FF2B5EF4-FFF2-40B4-BE49-F238E27FC236}">
                <a16:creationId xmlns:a16="http://schemas.microsoft.com/office/drawing/2014/main" id="{7A115CE2-CCA4-E34D-1D44-8900DD380E0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9" name="Rectangle: Rounded Corners 4">
            <a:extLst>
              <a:ext uri="{FF2B5EF4-FFF2-40B4-BE49-F238E27FC236}">
                <a16:creationId xmlns:a16="http://schemas.microsoft.com/office/drawing/2014/main" id="{DF431BDC-2040-1634-B528-51A7E8ACCA74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0" name="Rectangle: Rounded Corners 5">
            <a:extLst>
              <a:ext uri="{FF2B5EF4-FFF2-40B4-BE49-F238E27FC236}">
                <a16:creationId xmlns:a16="http://schemas.microsoft.com/office/drawing/2014/main" id="{0CF37492-D1E5-AA60-0C4F-7B69CF35213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1" name="Rectangle: Rounded Corners 6">
            <a:extLst>
              <a:ext uri="{FF2B5EF4-FFF2-40B4-BE49-F238E27FC236}">
                <a16:creationId xmlns:a16="http://schemas.microsoft.com/office/drawing/2014/main" id="{E18E624A-C45C-CAFB-F9EB-9DC2711BB65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2" name="Rectangle: Rounded Corners 7">
            <a:extLst>
              <a:ext uri="{FF2B5EF4-FFF2-40B4-BE49-F238E27FC236}">
                <a16:creationId xmlns:a16="http://schemas.microsoft.com/office/drawing/2014/main" id="{4F57D6F7-62EB-6BA3-6E91-655A070DA0E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3" name="Rectangle: Rounded Corners 8">
            <a:extLst>
              <a:ext uri="{FF2B5EF4-FFF2-40B4-BE49-F238E27FC236}">
                <a16:creationId xmlns:a16="http://schemas.microsoft.com/office/drawing/2014/main" id="{DCD93290-BE68-D34D-AA15-819128DA2DC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4" name="Rectangle: Rounded Corners 9">
            <a:extLst>
              <a:ext uri="{FF2B5EF4-FFF2-40B4-BE49-F238E27FC236}">
                <a16:creationId xmlns:a16="http://schemas.microsoft.com/office/drawing/2014/main" id="{8FA3F46A-D06A-B147-4A98-DB7477E41CA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5" name="Rectangle: Rounded Corners 10">
            <a:extLst>
              <a:ext uri="{FF2B5EF4-FFF2-40B4-BE49-F238E27FC236}">
                <a16:creationId xmlns:a16="http://schemas.microsoft.com/office/drawing/2014/main" id="{D878B40E-3AB9-2B2F-50E4-BE699F1F1548}"/>
              </a:ext>
            </a:extLst>
          </xdr:cNvPr>
          <xdr:cNvSpPr/>
        </xdr:nvSpPr>
        <xdr:spPr>
          <a:xfrm>
            <a:off x="1181554" y="78358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6" name="Rectangle: Rounded Corners 5">
            <a:extLst>
              <a:ext uri="{FF2B5EF4-FFF2-40B4-BE49-F238E27FC236}">
                <a16:creationId xmlns:a16="http://schemas.microsoft.com/office/drawing/2014/main" id="{19FBB37F-DBEE-5E52-2542-43EB26DD7B52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504332</xdr:colOff>
      <xdr:row>6</xdr:row>
      <xdr:rowOff>0</xdr:rowOff>
    </xdr:from>
    <xdr:to>
      <xdr:col>30</xdr:col>
      <xdr:colOff>650653</xdr:colOff>
      <xdr:row>27</xdr:row>
      <xdr:rowOff>172853</xdr:rowOff>
    </xdr:to>
    <xdr:grpSp>
      <xdr:nvGrpSpPr>
        <xdr:cNvPr id="307" name="그룹 96">
          <a:extLst>
            <a:ext uri="{FF2B5EF4-FFF2-40B4-BE49-F238E27FC236}">
              <a16:creationId xmlns:a16="http://schemas.microsoft.com/office/drawing/2014/main" id="{B3FD8DA6-0D55-409A-94F4-3BAC8CDA22C7}"/>
            </a:ext>
          </a:extLst>
        </xdr:cNvPr>
        <xdr:cNvGrpSpPr>
          <a:grpSpLocks noChangeAspect="1"/>
        </xdr:cNvGrpSpPr>
      </xdr:nvGrpSpPr>
      <xdr:grpSpPr>
        <a:xfrm>
          <a:off x="21387895" y="1357313"/>
          <a:ext cx="146321" cy="4375759"/>
          <a:chOff x="1181551" y="3298479"/>
          <a:chExt cx="141657" cy="4739691"/>
        </a:xfrm>
      </xdr:grpSpPr>
      <xdr:sp macro="" textlink="">
        <xdr:nvSpPr>
          <xdr:cNvPr id="308" name="Rectangle: Rounded Corners 1">
            <a:extLst>
              <a:ext uri="{FF2B5EF4-FFF2-40B4-BE49-F238E27FC236}">
                <a16:creationId xmlns:a16="http://schemas.microsoft.com/office/drawing/2014/main" id="{ED49E2E1-B548-4FDE-7CF2-6D1D39C5E40F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9" name="Rectangle: Rounded Corners 2">
            <a:extLst>
              <a:ext uri="{FF2B5EF4-FFF2-40B4-BE49-F238E27FC236}">
                <a16:creationId xmlns:a16="http://schemas.microsoft.com/office/drawing/2014/main" id="{A59AC4B7-2A1C-2695-EAEE-898C73EDC46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0" name="Rectangle: Rounded Corners 3">
            <a:extLst>
              <a:ext uri="{FF2B5EF4-FFF2-40B4-BE49-F238E27FC236}">
                <a16:creationId xmlns:a16="http://schemas.microsoft.com/office/drawing/2014/main" id="{1A4CEDD2-C53C-F91E-998E-0E2F017E47B1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1" name="Rectangle: Rounded Corners 4">
            <a:extLst>
              <a:ext uri="{FF2B5EF4-FFF2-40B4-BE49-F238E27FC236}">
                <a16:creationId xmlns:a16="http://schemas.microsoft.com/office/drawing/2014/main" id="{851F4C25-68AC-54B6-E40E-FBC6427D384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2" name="Rectangle: Rounded Corners 5">
            <a:extLst>
              <a:ext uri="{FF2B5EF4-FFF2-40B4-BE49-F238E27FC236}">
                <a16:creationId xmlns:a16="http://schemas.microsoft.com/office/drawing/2014/main" id="{81EDABD0-E283-A3A4-43BD-50DCCE126754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3" name="Rectangle: Rounded Corners 6">
            <a:extLst>
              <a:ext uri="{FF2B5EF4-FFF2-40B4-BE49-F238E27FC236}">
                <a16:creationId xmlns:a16="http://schemas.microsoft.com/office/drawing/2014/main" id="{897A1174-A7DF-B701-BCD8-7FAF4E2979B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4" name="Rectangle: Rounded Corners 7">
            <a:extLst>
              <a:ext uri="{FF2B5EF4-FFF2-40B4-BE49-F238E27FC236}">
                <a16:creationId xmlns:a16="http://schemas.microsoft.com/office/drawing/2014/main" id="{EF528289-6C5C-0CA0-539E-4DDDA0680C7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5" name="Rectangle: Rounded Corners 8">
            <a:extLst>
              <a:ext uri="{FF2B5EF4-FFF2-40B4-BE49-F238E27FC236}">
                <a16:creationId xmlns:a16="http://schemas.microsoft.com/office/drawing/2014/main" id="{802AD23E-7C3A-B55D-A6AC-31DFD093984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6" name="Rectangle: Rounded Corners 9">
            <a:extLst>
              <a:ext uri="{FF2B5EF4-FFF2-40B4-BE49-F238E27FC236}">
                <a16:creationId xmlns:a16="http://schemas.microsoft.com/office/drawing/2014/main" id="{5EC5A282-DE41-6FF4-24BF-1BE42BCF3BD2}"/>
              </a:ext>
            </a:extLst>
          </xdr:cNvPr>
          <xdr:cNvSpPr/>
        </xdr:nvSpPr>
        <xdr:spPr>
          <a:xfrm>
            <a:off x="1181554" y="7860370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7" name="Rectangle: Rounded Corners 10">
            <a:extLst>
              <a:ext uri="{FF2B5EF4-FFF2-40B4-BE49-F238E27FC236}">
                <a16:creationId xmlns:a16="http://schemas.microsoft.com/office/drawing/2014/main" id="{63D85859-412C-68B3-E63F-33E4F02A88B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8" name="Rectangle: Rounded Corners 5">
            <a:extLst>
              <a:ext uri="{FF2B5EF4-FFF2-40B4-BE49-F238E27FC236}">
                <a16:creationId xmlns:a16="http://schemas.microsoft.com/office/drawing/2014/main" id="{A5F3BC27-5B9E-1EB1-7B7E-D39270D46D2E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148057</xdr:colOff>
      <xdr:row>27</xdr:row>
      <xdr:rowOff>189803</xdr:rowOff>
    </xdr:to>
    <xdr:grpSp>
      <xdr:nvGrpSpPr>
        <xdr:cNvPr id="319" name="그룹 108">
          <a:extLst>
            <a:ext uri="{FF2B5EF4-FFF2-40B4-BE49-F238E27FC236}">
              <a16:creationId xmlns:a16="http://schemas.microsoft.com/office/drawing/2014/main" id="{BD2CCDE8-D6C4-41A9-B8DB-FED29F975B54}"/>
            </a:ext>
          </a:extLst>
        </xdr:cNvPr>
        <xdr:cNvGrpSpPr>
          <a:grpSpLocks noChangeAspect="1"/>
        </xdr:cNvGrpSpPr>
      </xdr:nvGrpSpPr>
      <xdr:grpSpPr>
        <a:xfrm>
          <a:off x="24467344" y="1357313"/>
          <a:ext cx="148057" cy="4392709"/>
          <a:chOff x="1181551" y="3298479"/>
          <a:chExt cx="141657" cy="4723774"/>
        </a:xfrm>
      </xdr:grpSpPr>
      <xdr:sp macro="" textlink="">
        <xdr:nvSpPr>
          <xdr:cNvPr id="320" name="Rectangle: Rounded Corners 1">
            <a:extLst>
              <a:ext uri="{FF2B5EF4-FFF2-40B4-BE49-F238E27FC236}">
                <a16:creationId xmlns:a16="http://schemas.microsoft.com/office/drawing/2014/main" id="{5C207F38-962A-FD4A-1A77-E7B235B3C27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1" name="Rectangle: Rounded Corners 2">
            <a:extLst>
              <a:ext uri="{FF2B5EF4-FFF2-40B4-BE49-F238E27FC236}">
                <a16:creationId xmlns:a16="http://schemas.microsoft.com/office/drawing/2014/main" id="{23CB1886-BF65-67DE-8CDF-3A11226093A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2" name="Rectangle: Rounded Corners 3">
            <a:extLst>
              <a:ext uri="{FF2B5EF4-FFF2-40B4-BE49-F238E27FC236}">
                <a16:creationId xmlns:a16="http://schemas.microsoft.com/office/drawing/2014/main" id="{7500B663-11EA-07AD-DCE6-A8DDCC47612C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3" name="Rectangle: Rounded Corners 4">
            <a:extLst>
              <a:ext uri="{FF2B5EF4-FFF2-40B4-BE49-F238E27FC236}">
                <a16:creationId xmlns:a16="http://schemas.microsoft.com/office/drawing/2014/main" id="{D5D89305-BA33-1446-5537-FE39A04B4CC7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4" name="Rectangle: Rounded Corners 5">
            <a:extLst>
              <a:ext uri="{FF2B5EF4-FFF2-40B4-BE49-F238E27FC236}">
                <a16:creationId xmlns:a16="http://schemas.microsoft.com/office/drawing/2014/main" id="{78334A87-6DCA-75A6-E0D5-32E3CFA64BF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5" name="Rectangle: Rounded Corners 6">
            <a:extLst>
              <a:ext uri="{FF2B5EF4-FFF2-40B4-BE49-F238E27FC236}">
                <a16:creationId xmlns:a16="http://schemas.microsoft.com/office/drawing/2014/main" id="{19064588-432C-CC1A-08EF-FBF99D44766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6" name="Rectangle: Rounded Corners 7">
            <a:extLst>
              <a:ext uri="{FF2B5EF4-FFF2-40B4-BE49-F238E27FC236}">
                <a16:creationId xmlns:a16="http://schemas.microsoft.com/office/drawing/2014/main" id="{D3D3C991-1FE8-2206-7943-8AAA05A1D8EE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7" name="Rectangle: Rounded Corners 8">
            <a:extLst>
              <a:ext uri="{FF2B5EF4-FFF2-40B4-BE49-F238E27FC236}">
                <a16:creationId xmlns:a16="http://schemas.microsoft.com/office/drawing/2014/main" id="{A8D055FB-9487-965F-5167-F17B8C04C71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8" name="Rectangle: Rounded Corners 9">
            <a:extLst>
              <a:ext uri="{FF2B5EF4-FFF2-40B4-BE49-F238E27FC236}">
                <a16:creationId xmlns:a16="http://schemas.microsoft.com/office/drawing/2014/main" id="{46C2F1F1-331C-43FE-70DE-38C4DFD08DC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9" name="Rectangle: Rounded Corners 10">
            <a:extLst>
              <a:ext uri="{FF2B5EF4-FFF2-40B4-BE49-F238E27FC236}">
                <a16:creationId xmlns:a16="http://schemas.microsoft.com/office/drawing/2014/main" id="{5A12325F-ED86-394E-2774-7DB8293925A6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0" name="Rectangle: Rounded Corners 5">
            <a:extLst>
              <a:ext uri="{FF2B5EF4-FFF2-40B4-BE49-F238E27FC236}">
                <a16:creationId xmlns:a16="http://schemas.microsoft.com/office/drawing/2014/main" id="{817348A5-3496-2084-7E9D-77EC6FDB8806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37</xdr:col>
      <xdr:colOff>527546</xdr:colOff>
      <xdr:row>6</xdr:row>
      <xdr:rowOff>0</xdr:rowOff>
    </xdr:from>
    <xdr:to>
      <xdr:col>38</xdr:col>
      <xdr:colOff>1</xdr:colOff>
      <xdr:row>27</xdr:row>
      <xdr:rowOff>189468</xdr:rowOff>
    </xdr:to>
    <xdr:grpSp>
      <xdr:nvGrpSpPr>
        <xdr:cNvPr id="331" name="그룹 120">
          <a:extLst>
            <a:ext uri="{FF2B5EF4-FFF2-40B4-BE49-F238E27FC236}">
              <a16:creationId xmlns:a16="http://schemas.microsoft.com/office/drawing/2014/main" id="{9ACB5EDA-4C96-4332-9BA9-898565A18E29}"/>
            </a:ext>
          </a:extLst>
        </xdr:cNvPr>
        <xdr:cNvGrpSpPr>
          <a:grpSpLocks noChangeAspect="1"/>
        </xdr:cNvGrpSpPr>
      </xdr:nvGrpSpPr>
      <xdr:grpSpPr>
        <a:xfrm>
          <a:off x="26304577" y="1357313"/>
          <a:ext cx="127299" cy="4392374"/>
          <a:chOff x="1181551" y="3298479"/>
          <a:chExt cx="141657" cy="4722420"/>
        </a:xfrm>
      </xdr:grpSpPr>
      <xdr:sp macro="" textlink="">
        <xdr:nvSpPr>
          <xdr:cNvPr id="332" name="Rectangle: Rounded Corners 1">
            <a:extLst>
              <a:ext uri="{FF2B5EF4-FFF2-40B4-BE49-F238E27FC236}">
                <a16:creationId xmlns:a16="http://schemas.microsoft.com/office/drawing/2014/main" id="{429CAA93-FEE6-34A4-C8E5-CC08704DAA6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3" name="Rectangle: Rounded Corners 2">
            <a:extLst>
              <a:ext uri="{FF2B5EF4-FFF2-40B4-BE49-F238E27FC236}">
                <a16:creationId xmlns:a16="http://schemas.microsoft.com/office/drawing/2014/main" id="{951DBB98-3869-85C0-F867-2D0A536AED0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4" name="Rectangle: Rounded Corners 3">
            <a:extLst>
              <a:ext uri="{FF2B5EF4-FFF2-40B4-BE49-F238E27FC236}">
                <a16:creationId xmlns:a16="http://schemas.microsoft.com/office/drawing/2014/main" id="{6CC45F1E-FCCB-D1FE-8671-419D5D389CA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5" name="Rectangle: Rounded Corners 4">
            <a:extLst>
              <a:ext uri="{FF2B5EF4-FFF2-40B4-BE49-F238E27FC236}">
                <a16:creationId xmlns:a16="http://schemas.microsoft.com/office/drawing/2014/main" id="{22EA6CFA-89E3-738F-5384-79AFAADE395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6" name="Rectangle: Rounded Corners 5">
            <a:extLst>
              <a:ext uri="{FF2B5EF4-FFF2-40B4-BE49-F238E27FC236}">
                <a16:creationId xmlns:a16="http://schemas.microsoft.com/office/drawing/2014/main" id="{074BFC6F-65AE-04B3-883C-961E6C0054E3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7" name="Rectangle: Rounded Corners 6">
            <a:extLst>
              <a:ext uri="{FF2B5EF4-FFF2-40B4-BE49-F238E27FC236}">
                <a16:creationId xmlns:a16="http://schemas.microsoft.com/office/drawing/2014/main" id="{C12AB16B-5162-AB7F-F817-B63FFE313A5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8" name="Rectangle: Rounded Corners 7">
            <a:extLst>
              <a:ext uri="{FF2B5EF4-FFF2-40B4-BE49-F238E27FC236}">
                <a16:creationId xmlns:a16="http://schemas.microsoft.com/office/drawing/2014/main" id="{42AF445C-C5CE-01DD-FCF9-8968C7F7FA9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9" name="Rectangle: Rounded Corners 8">
            <a:extLst>
              <a:ext uri="{FF2B5EF4-FFF2-40B4-BE49-F238E27FC236}">
                <a16:creationId xmlns:a16="http://schemas.microsoft.com/office/drawing/2014/main" id="{CFB18F62-9C71-2B54-5A77-7E18B8CF491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0" name="Rectangle: Rounded Corners 9">
            <a:extLst>
              <a:ext uri="{FF2B5EF4-FFF2-40B4-BE49-F238E27FC236}">
                <a16:creationId xmlns:a16="http://schemas.microsoft.com/office/drawing/2014/main" id="{63A333A8-3B0A-DF17-3597-631D0F3865BA}"/>
              </a:ext>
            </a:extLst>
          </xdr:cNvPr>
          <xdr:cNvSpPr/>
        </xdr:nvSpPr>
        <xdr:spPr>
          <a:xfrm>
            <a:off x="1181554" y="78430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1" name="Rectangle: Rounded Corners 10">
            <a:extLst>
              <a:ext uri="{FF2B5EF4-FFF2-40B4-BE49-F238E27FC236}">
                <a16:creationId xmlns:a16="http://schemas.microsoft.com/office/drawing/2014/main" id="{4724A05D-9DBD-641F-650F-2DBC63E1E861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2" name="Rectangle: Rounded Corners 5">
            <a:extLst>
              <a:ext uri="{FF2B5EF4-FFF2-40B4-BE49-F238E27FC236}">
                <a16:creationId xmlns:a16="http://schemas.microsoft.com/office/drawing/2014/main" id="{D251D551-F4DF-A349-3BED-1BE2980D53FA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42</xdr:col>
      <xdr:colOff>22411</xdr:colOff>
      <xdr:row>15</xdr:row>
      <xdr:rowOff>44822</xdr:rowOff>
    </xdr:from>
    <xdr:to>
      <xdr:col>42</xdr:col>
      <xdr:colOff>168060</xdr:colOff>
      <xdr:row>15</xdr:row>
      <xdr:rowOff>210514</xdr:rowOff>
    </xdr:to>
    <xdr:sp macro="" textlink="">
      <xdr:nvSpPr>
        <xdr:cNvPr id="343" name="Rectangle: Rounded Corners 6">
          <a:extLst>
            <a:ext uri="{FF2B5EF4-FFF2-40B4-BE49-F238E27FC236}">
              <a16:creationId xmlns:a16="http://schemas.microsoft.com/office/drawing/2014/main" id="{B0DA7E30-2596-4359-8254-3338C47FCC80}"/>
            </a:ext>
          </a:extLst>
        </xdr:cNvPr>
        <xdr:cNvSpPr/>
      </xdr:nvSpPr>
      <xdr:spPr>
        <a:xfrm>
          <a:off x="29321311" y="3042022"/>
          <a:ext cx="145649" cy="14664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39</xdr:col>
      <xdr:colOff>598715</xdr:colOff>
      <xdr:row>13</xdr:row>
      <xdr:rowOff>9071</xdr:rowOff>
    </xdr:from>
    <xdr:to>
      <xdr:col>40</xdr:col>
      <xdr:colOff>68944</xdr:colOff>
      <xdr:row>13</xdr:row>
      <xdr:rowOff>186871</xdr:rowOff>
    </xdr:to>
    <xdr:sp macro="" textlink="">
      <xdr:nvSpPr>
        <xdr:cNvPr id="344" name="Rectangle: Rounded Corners 343">
          <a:extLst>
            <a:ext uri="{FF2B5EF4-FFF2-40B4-BE49-F238E27FC236}">
              <a16:creationId xmlns:a16="http://schemas.microsoft.com/office/drawing/2014/main" id="{478F98A0-8EA2-44C5-B34C-C134535918D8}"/>
            </a:ext>
          </a:extLst>
        </xdr:cNvPr>
        <xdr:cNvSpPr/>
      </xdr:nvSpPr>
      <xdr:spPr>
        <a:xfrm>
          <a:off x="27783065" y="2625271"/>
          <a:ext cx="124279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39</xdr:col>
      <xdr:colOff>615043</xdr:colOff>
      <xdr:row>20</xdr:row>
      <xdr:rowOff>34471</xdr:rowOff>
    </xdr:from>
    <xdr:to>
      <xdr:col>40</xdr:col>
      <xdr:colOff>85272</xdr:colOff>
      <xdr:row>20</xdr:row>
      <xdr:rowOff>212271</xdr:rowOff>
    </xdr:to>
    <xdr:sp macro="" textlink="">
      <xdr:nvSpPr>
        <xdr:cNvPr id="345" name="Rectangle: Rounded Corners 344">
          <a:extLst>
            <a:ext uri="{FF2B5EF4-FFF2-40B4-BE49-F238E27FC236}">
              <a16:creationId xmlns:a16="http://schemas.microsoft.com/office/drawing/2014/main" id="{35858832-5151-4549-B7CC-32EAC36C3643}"/>
            </a:ext>
          </a:extLst>
        </xdr:cNvPr>
        <xdr:cNvSpPr/>
      </xdr:nvSpPr>
      <xdr:spPr>
        <a:xfrm>
          <a:off x="27799393" y="3984171"/>
          <a:ext cx="124279" cy="15875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41</xdr:col>
      <xdr:colOff>399143</xdr:colOff>
      <xdr:row>6</xdr:row>
      <xdr:rowOff>27214</xdr:rowOff>
    </xdr:from>
    <xdr:to>
      <xdr:col>41</xdr:col>
      <xdr:colOff>590390</xdr:colOff>
      <xdr:row>11</xdr:row>
      <xdr:rowOff>116008</xdr:rowOff>
    </xdr:to>
    <xdr:sp macro="" textlink="">
      <xdr:nvSpPr>
        <xdr:cNvPr id="346" name="TextBox 345">
          <a:extLst>
            <a:ext uri="{FF2B5EF4-FFF2-40B4-BE49-F238E27FC236}">
              <a16:creationId xmlns:a16="http://schemas.microsoft.com/office/drawing/2014/main" id="{8D7D3C62-F93B-4565-ABA7-26042CABC745}"/>
            </a:ext>
          </a:extLst>
        </xdr:cNvPr>
        <xdr:cNvSpPr txBox="1"/>
      </xdr:nvSpPr>
      <xdr:spPr>
        <a:xfrm>
          <a:off x="28891593" y="1341664"/>
          <a:ext cx="191247" cy="1009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41</xdr:col>
      <xdr:colOff>415472</xdr:colOff>
      <xdr:row>14</xdr:row>
      <xdr:rowOff>61685</xdr:rowOff>
    </xdr:from>
    <xdr:to>
      <xdr:col>41</xdr:col>
      <xdr:colOff>606719</xdr:colOff>
      <xdr:row>19</xdr:row>
      <xdr:rowOff>150480</xdr:rowOff>
    </xdr:to>
    <xdr:sp macro="" textlink="">
      <xdr:nvSpPr>
        <xdr:cNvPr id="347" name="TextBox 346">
          <a:extLst>
            <a:ext uri="{FF2B5EF4-FFF2-40B4-BE49-F238E27FC236}">
              <a16:creationId xmlns:a16="http://schemas.microsoft.com/office/drawing/2014/main" id="{FEB784DA-20BF-4733-8050-4697CB0504B4}"/>
            </a:ext>
          </a:extLst>
        </xdr:cNvPr>
        <xdr:cNvSpPr txBox="1"/>
      </xdr:nvSpPr>
      <xdr:spPr>
        <a:xfrm>
          <a:off x="28907922" y="2868385"/>
          <a:ext cx="191247" cy="1041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41</xdr:col>
      <xdr:colOff>422730</xdr:colOff>
      <xdr:row>22</xdr:row>
      <xdr:rowOff>81643</xdr:rowOff>
    </xdr:from>
    <xdr:to>
      <xdr:col>41</xdr:col>
      <xdr:colOff>598716</xdr:colOff>
      <xdr:row>28</xdr:row>
      <xdr:rowOff>166808</xdr:rowOff>
    </xdr:to>
    <xdr:sp macro="" textlink="">
      <xdr:nvSpPr>
        <xdr:cNvPr id="348" name="TextBox 347">
          <a:extLst>
            <a:ext uri="{FF2B5EF4-FFF2-40B4-BE49-F238E27FC236}">
              <a16:creationId xmlns:a16="http://schemas.microsoft.com/office/drawing/2014/main" id="{2B8DE7E2-315D-4DA7-880B-9EF311F1B943}"/>
            </a:ext>
          </a:extLst>
        </xdr:cNvPr>
        <xdr:cNvSpPr txBox="1"/>
      </xdr:nvSpPr>
      <xdr:spPr>
        <a:xfrm>
          <a:off x="28915180" y="4412343"/>
          <a:ext cx="175986" cy="12281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9</xdr:col>
      <xdr:colOff>504264</xdr:colOff>
      <xdr:row>6</xdr:row>
      <xdr:rowOff>11206</xdr:rowOff>
    </xdr:from>
    <xdr:to>
      <xdr:col>9</xdr:col>
      <xdr:colOff>647500</xdr:colOff>
      <xdr:row>25</xdr:row>
      <xdr:rowOff>177882</xdr:rowOff>
    </xdr:to>
    <xdr:grpSp>
      <xdr:nvGrpSpPr>
        <xdr:cNvPr id="349" name="그룹 24">
          <a:extLst>
            <a:ext uri="{FF2B5EF4-FFF2-40B4-BE49-F238E27FC236}">
              <a16:creationId xmlns:a16="http://schemas.microsoft.com/office/drawing/2014/main" id="{49DFCA1D-EE6E-4D5A-A822-604D5D171C64}"/>
            </a:ext>
          </a:extLst>
        </xdr:cNvPr>
        <xdr:cNvGrpSpPr>
          <a:grpSpLocks noChangeAspect="1"/>
        </xdr:cNvGrpSpPr>
      </xdr:nvGrpSpPr>
      <xdr:grpSpPr>
        <a:xfrm>
          <a:off x="6707420" y="1368519"/>
          <a:ext cx="143236" cy="3964769"/>
          <a:chOff x="1181551" y="3298479"/>
          <a:chExt cx="141657" cy="4317892"/>
        </a:xfrm>
      </xdr:grpSpPr>
      <xdr:sp macro="" textlink="">
        <xdr:nvSpPr>
          <xdr:cNvPr id="350" name="Rectangle: Rounded Corners 1">
            <a:extLst>
              <a:ext uri="{FF2B5EF4-FFF2-40B4-BE49-F238E27FC236}">
                <a16:creationId xmlns:a16="http://schemas.microsoft.com/office/drawing/2014/main" id="{7C3546BB-9F07-A697-1E61-BCFB9B9694C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1" name="Rectangle: Rounded Corners 2">
            <a:extLst>
              <a:ext uri="{FF2B5EF4-FFF2-40B4-BE49-F238E27FC236}">
                <a16:creationId xmlns:a16="http://schemas.microsoft.com/office/drawing/2014/main" id="{45040319-243A-B531-A7CC-C9D6ABBFE78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2" name="Rectangle: Rounded Corners 3">
            <a:extLst>
              <a:ext uri="{FF2B5EF4-FFF2-40B4-BE49-F238E27FC236}">
                <a16:creationId xmlns:a16="http://schemas.microsoft.com/office/drawing/2014/main" id="{9000CC72-C4CD-B024-DA6A-3D5C7F10F27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3" name="Rectangle: Rounded Corners 4">
            <a:extLst>
              <a:ext uri="{FF2B5EF4-FFF2-40B4-BE49-F238E27FC236}">
                <a16:creationId xmlns:a16="http://schemas.microsoft.com/office/drawing/2014/main" id="{0F6E06CF-C789-BC0F-0AD1-0D0AF1F8D29A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4" name="Rectangle: Rounded Corners 5">
            <a:extLst>
              <a:ext uri="{FF2B5EF4-FFF2-40B4-BE49-F238E27FC236}">
                <a16:creationId xmlns:a16="http://schemas.microsoft.com/office/drawing/2014/main" id="{10DAF3A4-07E4-34EB-8748-C6A49DE67184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5" name="Rectangle: Rounded Corners 6">
            <a:extLst>
              <a:ext uri="{FF2B5EF4-FFF2-40B4-BE49-F238E27FC236}">
                <a16:creationId xmlns:a16="http://schemas.microsoft.com/office/drawing/2014/main" id="{A039D459-BCBC-1FCD-59D5-14DC6558BF7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6" name="Rectangle: Rounded Corners 7">
            <a:extLst>
              <a:ext uri="{FF2B5EF4-FFF2-40B4-BE49-F238E27FC236}">
                <a16:creationId xmlns:a16="http://schemas.microsoft.com/office/drawing/2014/main" id="{FE79DC7F-0DE4-E079-18B1-2363E8AD536A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7" name="Rectangle: Rounded Corners 8">
            <a:extLst>
              <a:ext uri="{FF2B5EF4-FFF2-40B4-BE49-F238E27FC236}">
                <a16:creationId xmlns:a16="http://schemas.microsoft.com/office/drawing/2014/main" id="{ADE4CD1E-5819-6BBF-66B0-54168BBA140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8" name="Rectangle: Rounded Corners 9">
            <a:extLst>
              <a:ext uri="{FF2B5EF4-FFF2-40B4-BE49-F238E27FC236}">
                <a16:creationId xmlns:a16="http://schemas.microsoft.com/office/drawing/2014/main" id="{EAC8E819-557D-1207-5458-B9367847B86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9" name="Rectangle: Rounded Corners 10">
            <a:extLst>
              <a:ext uri="{FF2B5EF4-FFF2-40B4-BE49-F238E27FC236}">
                <a16:creationId xmlns:a16="http://schemas.microsoft.com/office/drawing/2014/main" id="{DBD829D9-1F27-085C-471B-741CF8E5436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0" name="Rectangle: Rounded Corners 5">
            <a:extLst>
              <a:ext uri="{FF2B5EF4-FFF2-40B4-BE49-F238E27FC236}">
                <a16:creationId xmlns:a16="http://schemas.microsoft.com/office/drawing/2014/main" id="{FE3BEC55-2936-EE1B-8CC0-9FC4C7069A14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27709</xdr:colOff>
      <xdr:row>6</xdr:row>
      <xdr:rowOff>12989</xdr:rowOff>
    </xdr:from>
    <xdr:to>
      <xdr:col>14</xdr:col>
      <xdr:colOff>174304</xdr:colOff>
      <xdr:row>27</xdr:row>
      <xdr:rowOff>184439</xdr:rowOff>
    </xdr:to>
    <xdr:grpSp>
      <xdr:nvGrpSpPr>
        <xdr:cNvPr id="361" name="그룹 36">
          <a:extLst>
            <a:ext uri="{FF2B5EF4-FFF2-40B4-BE49-F238E27FC236}">
              <a16:creationId xmlns:a16="http://schemas.microsoft.com/office/drawing/2014/main" id="{E36A8F40-4B96-4BB5-8DED-B85D62FDBCD0}"/>
            </a:ext>
          </a:extLst>
        </xdr:cNvPr>
        <xdr:cNvGrpSpPr>
          <a:grpSpLocks noChangeAspect="1"/>
        </xdr:cNvGrpSpPr>
      </xdr:nvGrpSpPr>
      <xdr:grpSpPr>
        <a:xfrm>
          <a:off x="9814647" y="1370302"/>
          <a:ext cx="146595" cy="4374356"/>
          <a:chOff x="1181551" y="3298479"/>
          <a:chExt cx="141657" cy="4732410"/>
        </a:xfrm>
      </xdr:grpSpPr>
      <xdr:sp macro="" textlink="">
        <xdr:nvSpPr>
          <xdr:cNvPr id="362" name="Rectangle: Rounded Corners 1">
            <a:extLst>
              <a:ext uri="{FF2B5EF4-FFF2-40B4-BE49-F238E27FC236}">
                <a16:creationId xmlns:a16="http://schemas.microsoft.com/office/drawing/2014/main" id="{97D4591C-A2E5-FBF9-8AD3-F12ABEB50E7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3" name="Rectangle: Rounded Corners 2">
            <a:extLst>
              <a:ext uri="{FF2B5EF4-FFF2-40B4-BE49-F238E27FC236}">
                <a16:creationId xmlns:a16="http://schemas.microsoft.com/office/drawing/2014/main" id="{EA0CFD23-8F35-EE13-2917-73386B62463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4" name="Rectangle: Rounded Corners 3">
            <a:extLst>
              <a:ext uri="{FF2B5EF4-FFF2-40B4-BE49-F238E27FC236}">
                <a16:creationId xmlns:a16="http://schemas.microsoft.com/office/drawing/2014/main" id="{4C6CFCC1-BD67-ED44-F670-7630009F0771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5" name="Rectangle: Rounded Corners 4">
            <a:extLst>
              <a:ext uri="{FF2B5EF4-FFF2-40B4-BE49-F238E27FC236}">
                <a16:creationId xmlns:a16="http://schemas.microsoft.com/office/drawing/2014/main" id="{BC74C47B-3CFB-A038-F12C-0E2D27A69AE2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6" name="Rectangle: Rounded Corners 5">
            <a:extLst>
              <a:ext uri="{FF2B5EF4-FFF2-40B4-BE49-F238E27FC236}">
                <a16:creationId xmlns:a16="http://schemas.microsoft.com/office/drawing/2014/main" id="{2EB44872-6F3F-7A05-77A7-071B425E71D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7" name="Rectangle: Rounded Corners 6">
            <a:extLst>
              <a:ext uri="{FF2B5EF4-FFF2-40B4-BE49-F238E27FC236}">
                <a16:creationId xmlns:a16="http://schemas.microsoft.com/office/drawing/2014/main" id="{4DB2A76B-CF80-1D09-3045-C3920B5181B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8" name="Rectangle: Rounded Corners 7">
            <a:extLst>
              <a:ext uri="{FF2B5EF4-FFF2-40B4-BE49-F238E27FC236}">
                <a16:creationId xmlns:a16="http://schemas.microsoft.com/office/drawing/2014/main" id="{9AF0AF52-F04C-01C6-2ABB-C7F9517B5B4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9" name="Rectangle: Rounded Corners 8">
            <a:extLst>
              <a:ext uri="{FF2B5EF4-FFF2-40B4-BE49-F238E27FC236}">
                <a16:creationId xmlns:a16="http://schemas.microsoft.com/office/drawing/2014/main" id="{D4844AF1-ED55-ABE4-43D1-77BCAE28AEB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0" name="Rectangle: Rounded Corners 9">
            <a:extLst>
              <a:ext uri="{FF2B5EF4-FFF2-40B4-BE49-F238E27FC236}">
                <a16:creationId xmlns:a16="http://schemas.microsoft.com/office/drawing/2014/main" id="{1C8DCA91-FCFD-B2A1-9495-42577AE707E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1" name="Rectangle: Rounded Corners 10">
            <a:extLst>
              <a:ext uri="{FF2B5EF4-FFF2-40B4-BE49-F238E27FC236}">
                <a16:creationId xmlns:a16="http://schemas.microsoft.com/office/drawing/2014/main" id="{8D74B239-233A-2B8A-BF6F-26BE1C32E7B5}"/>
              </a:ext>
            </a:extLst>
          </xdr:cNvPr>
          <xdr:cNvSpPr/>
        </xdr:nvSpPr>
        <xdr:spPr>
          <a:xfrm>
            <a:off x="1181554" y="785308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2" name="Rectangle: Rounded Corners 5">
            <a:extLst>
              <a:ext uri="{FF2B5EF4-FFF2-40B4-BE49-F238E27FC236}">
                <a16:creationId xmlns:a16="http://schemas.microsoft.com/office/drawing/2014/main" id="{452AA9E7-A1C4-E563-B544-8AA6C3061BD6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514659</xdr:colOff>
      <xdr:row>6</xdr:row>
      <xdr:rowOff>12989</xdr:rowOff>
    </xdr:from>
    <xdr:to>
      <xdr:col>16</xdr:col>
      <xdr:colOff>652088</xdr:colOff>
      <xdr:row>27</xdr:row>
      <xdr:rowOff>184439</xdr:rowOff>
    </xdr:to>
    <xdr:grpSp>
      <xdr:nvGrpSpPr>
        <xdr:cNvPr id="373" name="그룹 48">
          <a:extLst>
            <a:ext uri="{FF2B5EF4-FFF2-40B4-BE49-F238E27FC236}">
              <a16:creationId xmlns:a16="http://schemas.microsoft.com/office/drawing/2014/main" id="{7065D034-0ED1-4321-8186-50AAEC901F72}"/>
            </a:ext>
          </a:extLst>
        </xdr:cNvPr>
        <xdr:cNvGrpSpPr>
          <a:grpSpLocks noChangeAspect="1"/>
        </xdr:cNvGrpSpPr>
      </xdr:nvGrpSpPr>
      <xdr:grpSpPr>
        <a:xfrm>
          <a:off x="11611284" y="1370302"/>
          <a:ext cx="137429" cy="4374356"/>
          <a:chOff x="1181551" y="3298479"/>
          <a:chExt cx="141657" cy="4731055"/>
        </a:xfrm>
      </xdr:grpSpPr>
      <xdr:sp macro="" textlink="">
        <xdr:nvSpPr>
          <xdr:cNvPr id="374" name="Rectangle: Rounded Corners 1">
            <a:extLst>
              <a:ext uri="{FF2B5EF4-FFF2-40B4-BE49-F238E27FC236}">
                <a16:creationId xmlns:a16="http://schemas.microsoft.com/office/drawing/2014/main" id="{90CC17F4-A83D-D8AB-5DF0-50D32710A3B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5" name="Rectangle: Rounded Corners 2">
            <a:extLst>
              <a:ext uri="{FF2B5EF4-FFF2-40B4-BE49-F238E27FC236}">
                <a16:creationId xmlns:a16="http://schemas.microsoft.com/office/drawing/2014/main" id="{4595BB08-F861-37D1-E444-44A7D291093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6" name="Rectangle: Rounded Corners 3">
            <a:extLst>
              <a:ext uri="{FF2B5EF4-FFF2-40B4-BE49-F238E27FC236}">
                <a16:creationId xmlns:a16="http://schemas.microsoft.com/office/drawing/2014/main" id="{B422CF52-EA78-3DD8-2B98-9DA8E1C67A0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7" name="Rectangle: Rounded Corners 4">
            <a:extLst>
              <a:ext uri="{FF2B5EF4-FFF2-40B4-BE49-F238E27FC236}">
                <a16:creationId xmlns:a16="http://schemas.microsoft.com/office/drawing/2014/main" id="{C67DAFB0-DFE0-ED2A-A0F1-B67C7CCAD712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8" name="Rectangle: Rounded Corners 5">
            <a:extLst>
              <a:ext uri="{FF2B5EF4-FFF2-40B4-BE49-F238E27FC236}">
                <a16:creationId xmlns:a16="http://schemas.microsoft.com/office/drawing/2014/main" id="{FE59291F-DE65-0772-8954-77464806350D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9" name="Rectangle: Rounded Corners 6">
            <a:extLst>
              <a:ext uri="{FF2B5EF4-FFF2-40B4-BE49-F238E27FC236}">
                <a16:creationId xmlns:a16="http://schemas.microsoft.com/office/drawing/2014/main" id="{F7414042-CCF4-4FBA-845A-CD35DB791BD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0" name="Rectangle: Rounded Corners 7">
            <a:extLst>
              <a:ext uri="{FF2B5EF4-FFF2-40B4-BE49-F238E27FC236}">
                <a16:creationId xmlns:a16="http://schemas.microsoft.com/office/drawing/2014/main" id="{32006580-A722-DEC5-2336-4DF55FC9F25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1" name="Rectangle: Rounded Corners 8">
            <a:extLst>
              <a:ext uri="{FF2B5EF4-FFF2-40B4-BE49-F238E27FC236}">
                <a16:creationId xmlns:a16="http://schemas.microsoft.com/office/drawing/2014/main" id="{8A358942-248A-DE6B-2C47-45CC171E31C3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2" name="Rectangle: Rounded Corners 9">
            <a:extLst>
              <a:ext uri="{FF2B5EF4-FFF2-40B4-BE49-F238E27FC236}">
                <a16:creationId xmlns:a16="http://schemas.microsoft.com/office/drawing/2014/main" id="{66663DF9-1E49-750A-4CC2-0991A539B2FD}"/>
              </a:ext>
            </a:extLst>
          </xdr:cNvPr>
          <xdr:cNvSpPr/>
        </xdr:nvSpPr>
        <xdr:spPr>
          <a:xfrm>
            <a:off x="1181554" y="785173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3" name="Rectangle: Rounded Corners 10">
            <a:extLst>
              <a:ext uri="{FF2B5EF4-FFF2-40B4-BE49-F238E27FC236}">
                <a16:creationId xmlns:a16="http://schemas.microsoft.com/office/drawing/2014/main" id="{84EC7F03-2948-7D62-7876-92A2CD5563A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4" name="Rectangle: Rounded Corners 5">
            <a:extLst>
              <a:ext uri="{FF2B5EF4-FFF2-40B4-BE49-F238E27FC236}">
                <a16:creationId xmlns:a16="http://schemas.microsoft.com/office/drawing/2014/main" id="{DF33A878-375B-310A-9E2F-A0F19C937F2B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13608</xdr:colOff>
      <xdr:row>6</xdr:row>
      <xdr:rowOff>0</xdr:rowOff>
    </xdr:from>
    <xdr:to>
      <xdr:col>21</xdr:col>
      <xdr:colOff>157618</xdr:colOff>
      <xdr:row>27</xdr:row>
      <xdr:rowOff>171450</xdr:rowOff>
    </xdr:to>
    <xdr:grpSp>
      <xdr:nvGrpSpPr>
        <xdr:cNvPr id="385" name="그룹 60">
          <a:extLst>
            <a:ext uri="{FF2B5EF4-FFF2-40B4-BE49-F238E27FC236}">
              <a16:creationId xmlns:a16="http://schemas.microsoft.com/office/drawing/2014/main" id="{74FD2DA4-BE5E-4D55-A3A1-C218CD720ACD}"/>
            </a:ext>
          </a:extLst>
        </xdr:cNvPr>
        <xdr:cNvGrpSpPr>
          <a:grpSpLocks noChangeAspect="1"/>
        </xdr:cNvGrpSpPr>
      </xdr:nvGrpSpPr>
      <xdr:grpSpPr>
        <a:xfrm>
          <a:off x="14694014" y="1357313"/>
          <a:ext cx="144010" cy="4374356"/>
          <a:chOff x="1181551" y="3298479"/>
          <a:chExt cx="141657" cy="4723774"/>
        </a:xfrm>
      </xdr:grpSpPr>
      <xdr:sp macro="" textlink="">
        <xdr:nvSpPr>
          <xdr:cNvPr id="386" name="Rectangle: Rounded Corners 1">
            <a:extLst>
              <a:ext uri="{FF2B5EF4-FFF2-40B4-BE49-F238E27FC236}">
                <a16:creationId xmlns:a16="http://schemas.microsoft.com/office/drawing/2014/main" id="{5BF4B4F9-C800-48B4-1456-15E49E1B37C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7" name="Rectangle: Rounded Corners 2">
            <a:extLst>
              <a:ext uri="{FF2B5EF4-FFF2-40B4-BE49-F238E27FC236}">
                <a16:creationId xmlns:a16="http://schemas.microsoft.com/office/drawing/2014/main" id="{FB6083D3-D904-203F-D3CE-DCD23411629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8" name="Rectangle: Rounded Corners 3">
            <a:extLst>
              <a:ext uri="{FF2B5EF4-FFF2-40B4-BE49-F238E27FC236}">
                <a16:creationId xmlns:a16="http://schemas.microsoft.com/office/drawing/2014/main" id="{A2C3DC97-59CD-1692-DB4A-D193084CEFF6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9" name="Rectangle: Rounded Corners 4">
            <a:extLst>
              <a:ext uri="{FF2B5EF4-FFF2-40B4-BE49-F238E27FC236}">
                <a16:creationId xmlns:a16="http://schemas.microsoft.com/office/drawing/2014/main" id="{B0CE1A7F-6FAC-D474-C49D-BEF955C62EA8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0" name="Rectangle: Rounded Corners 5">
            <a:extLst>
              <a:ext uri="{FF2B5EF4-FFF2-40B4-BE49-F238E27FC236}">
                <a16:creationId xmlns:a16="http://schemas.microsoft.com/office/drawing/2014/main" id="{78A5FD54-B242-BD14-649F-7BF531BF1CC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1" name="Rectangle: Rounded Corners 6">
            <a:extLst>
              <a:ext uri="{FF2B5EF4-FFF2-40B4-BE49-F238E27FC236}">
                <a16:creationId xmlns:a16="http://schemas.microsoft.com/office/drawing/2014/main" id="{740BD0CB-8ABF-A3B2-8826-404240695A4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2" name="Rectangle: Rounded Corners 7">
            <a:extLst>
              <a:ext uri="{FF2B5EF4-FFF2-40B4-BE49-F238E27FC236}">
                <a16:creationId xmlns:a16="http://schemas.microsoft.com/office/drawing/2014/main" id="{B230EB36-BD27-52FD-B76D-52E49FCA2ED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3" name="Rectangle: Rounded Corners 8">
            <a:extLst>
              <a:ext uri="{FF2B5EF4-FFF2-40B4-BE49-F238E27FC236}">
                <a16:creationId xmlns:a16="http://schemas.microsoft.com/office/drawing/2014/main" id="{5F0DE1B5-5A29-FFC8-3AA7-D1E354FA375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4" name="Rectangle: Rounded Corners 9">
            <a:extLst>
              <a:ext uri="{FF2B5EF4-FFF2-40B4-BE49-F238E27FC236}">
                <a16:creationId xmlns:a16="http://schemas.microsoft.com/office/drawing/2014/main" id="{DEB34C53-B55B-1DD5-AFE8-4A946D44913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5" name="Rectangle: Rounded Corners 10">
            <a:extLst>
              <a:ext uri="{FF2B5EF4-FFF2-40B4-BE49-F238E27FC236}">
                <a16:creationId xmlns:a16="http://schemas.microsoft.com/office/drawing/2014/main" id="{55BD73DD-1E7E-C408-FF67-BE0ED8A383E3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6" name="Rectangle: Rounded Corners 5">
            <a:extLst>
              <a:ext uri="{FF2B5EF4-FFF2-40B4-BE49-F238E27FC236}">
                <a16:creationId xmlns:a16="http://schemas.microsoft.com/office/drawing/2014/main" id="{9A19114F-9CD2-7413-DDA2-D758AACD69EF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514819</xdr:colOff>
      <xdr:row>6</xdr:row>
      <xdr:rowOff>0</xdr:rowOff>
    </xdr:from>
    <xdr:to>
      <xdr:col>24</xdr:col>
      <xdr:colOff>2853</xdr:colOff>
      <xdr:row>27</xdr:row>
      <xdr:rowOff>188400</xdr:rowOff>
    </xdr:to>
    <xdr:grpSp>
      <xdr:nvGrpSpPr>
        <xdr:cNvPr id="397" name="그룹 72">
          <a:extLst>
            <a:ext uri="{FF2B5EF4-FFF2-40B4-BE49-F238E27FC236}">
              <a16:creationId xmlns:a16="http://schemas.microsoft.com/office/drawing/2014/main" id="{0FE56059-B44A-4E3F-A398-32522EDF56F0}"/>
            </a:ext>
          </a:extLst>
        </xdr:cNvPr>
        <xdr:cNvGrpSpPr>
          <a:grpSpLocks noChangeAspect="1"/>
        </xdr:cNvGrpSpPr>
      </xdr:nvGrpSpPr>
      <xdr:grpSpPr>
        <a:xfrm>
          <a:off x="16504913" y="1357313"/>
          <a:ext cx="142878" cy="4391306"/>
          <a:chOff x="1181551" y="3298479"/>
          <a:chExt cx="141657" cy="4731056"/>
        </a:xfrm>
      </xdr:grpSpPr>
      <xdr:sp macro="" textlink="">
        <xdr:nvSpPr>
          <xdr:cNvPr id="398" name="Rectangle: Rounded Corners 1">
            <a:extLst>
              <a:ext uri="{FF2B5EF4-FFF2-40B4-BE49-F238E27FC236}">
                <a16:creationId xmlns:a16="http://schemas.microsoft.com/office/drawing/2014/main" id="{60FFE912-7896-F397-CA5F-9F6CA9F3799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9" name="Rectangle: Rounded Corners 2">
            <a:extLst>
              <a:ext uri="{FF2B5EF4-FFF2-40B4-BE49-F238E27FC236}">
                <a16:creationId xmlns:a16="http://schemas.microsoft.com/office/drawing/2014/main" id="{7AFE9ECD-2B70-3A1F-338F-DD4344B76C9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0" name="Rectangle: Rounded Corners 3">
            <a:extLst>
              <a:ext uri="{FF2B5EF4-FFF2-40B4-BE49-F238E27FC236}">
                <a16:creationId xmlns:a16="http://schemas.microsoft.com/office/drawing/2014/main" id="{E0593F9B-62EB-C8B1-0C75-9D6681DDCC7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1" name="Rectangle: Rounded Corners 4">
            <a:extLst>
              <a:ext uri="{FF2B5EF4-FFF2-40B4-BE49-F238E27FC236}">
                <a16:creationId xmlns:a16="http://schemas.microsoft.com/office/drawing/2014/main" id="{910D010E-10AA-D98B-E712-36DBFA0458A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2" name="Rectangle: Rounded Corners 5">
            <a:extLst>
              <a:ext uri="{FF2B5EF4-FFF2-40B4-BE49-F238E27FC236}">
                <a16:creationId xmlns:a16="http://schemas.microsoft.com/office/drawing/2014/main" id="{89C3D67F-DFD1-CA2D-0C82-19065D0E0309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3" name="Rectangle: Rounded Corners 6">
            <a:extLst>
              <a:ext uri="{FF2B5EF4-FFF2-40B4-BE49-F238E27FC236}">
                <a16:creationId xmlns:a16="http://schemas.microsoft.com/office/drawing/2014/main" id="{3263087E-FE89-B820-6499-71BDB713CD0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4" name="Rectangle: Rounded Corners 7">
            <a:extLst>
              <a:ext uri="{FF2B5EF4-FFF2-40B4-BE49-F238E27FC236}">
                <a16:creationId xmlns:a16="http://schemas.microsoft.com/office/drawing/2014/main" id="{A1B4ED96-E74F-4C87-1DF7-9FDE5C9DAED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5" name="Rectangle: Rounded Corners 8">
            <a:extLst>
              <a:ext uri="{FF2B5EF4-FFF2-40B4-BE49-F238E27FC236}">
                <a16:creationId xmlns:a16="http://schemas.microsoft.com/office/drawing/2014/main" id="{0D139542-8A59-B693-86BD-1432521E0EA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6" name="Rectangle: Rounded Corners 9">
            <a:extLst>
              <a:ext uri="{FF2B5EF4-FFF2-40B4-BE49-F238E27FC236}">
                <a16:creationId xmlns:a16="http://schemas.microsoft.com/office/drawing/2014/main" id="{EF147CF1-D597-D2AB-55A3-AD5930D69D8A}"/>
              </a:ext>
            </a:extLst>
          </xdr:cNvPr>
          <xdr:cNvSpPr/>
        </xdr:nvSpPr>
        <xdr:spPr>
          <a:xfrm>
            <a:off x="1181554" y="7851735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7" name="Rectangle: Rounded Corners 10">
            <a:extLst>
              <a:ext uri="{FF2B5EF4-FFF2-40B4-BE49-F238E27FC236}">
                <a16:creationId xmlns:a16="http://schemas.microsoft.com/office/drawing/2014/main" id="{D165345A-9C43-11C8-98CF-F9D7255CEDA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8" name="Rectangle: Rounded Corners 5">
            <a:extLst>
              <a:ext uri="{FF2B5EF4-FFF2-40B4-BE49-F238E27FC236}">
                <a16:creationId xmlns:a16="http://schemas.microsoft.com/office/drawing/2014/main" id="{13074800-E23C-7A9E-F7C2-FB97A64FC899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27214</xdr:colOff>
      <xdr:row>6</xdr:row>
      <xdr:rowOff>0</xdr:rowOff>
    </xdr:from>
    <xdr:to>
      <xdr:col>28</xdr:col>
      <xdr:colOff>171494</xdr:colOff>
      <xdr:row>27</xdr:row>
      <xdr:rowOff>172853</xdr:rowOff>
    </xdr:to>
    <xdr:grpSp>
      <xdr:nvGrpSpPr>
        <xdr:cNvPr id="409" name="그룹 84">
          <a:extLst>
            <a:ext uri="{FF2B5EF4-FFF2-40B4-BE49-F238E27FC236}">
              <a16:creationId xmlns:a16="http://schemas.microsoft.com/office/drawing/2014/main" id="{D5AB24FB-2706-4B6F-8A62-9F429ABF3BD4}"/>
            </a:ext>
          </a:extLst>
        </xdr:cNvPr>
        <xdr:cNvGrpSpPr>
          <a:grpSpLocks noChangeAspect="1"/>
        </xdr:cNvGrpSpPr>
      </xdr:nvGrpSpPr>
      <xdr:grpSpPr>
        <a:xfrm>
          <a:off x="19601089" y="1357313"/>
          <a:ext cx="144280" cy="4375759"/>
          <a:chOff x="1181551" y="3298479"/>
          <a:chExt cx="141657" cy="4715139"/>
        </a:xfrm>
      </xdr:grpSpPr>
      <xdr:sp macro="" textlink="">
        <xdr:nvSpPr>
          <xdr:cNvPr id="410" name="Rectangle: Rounded Corners 1">
            <a:extLst>
              <a:ext uri="{FF2B5EF4-FFF2-40B4-BE49-F238E27FC236}">
                <a16:creationId xmlns:a16="http://schemas.microsoft.com/office/drawing/2014/main" id="{8A038998-78C9-3052-1F97-F8D0FF2A0DD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1" name="Rectangle: Rounded Corners 2">
            <a:extLst>
              <a:ext uri="{FF2B5EF4-FFF2-40B4-BE49-F238E27FC236}">
                <a16:creationId xmlns:a16="http://schemas.microsoft.com/office/drawing/2014/main" id="{E0007908-1A24-E79A-2829-2D33E238C16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2" name="Rectangle: Rounded Corners 3">
            <a:extLst>
              <a:ext uri="{FF2B5EF4-FFF2-40B4-BE49-F238E27FC236}">
                <a16:creationId xmlns:a16="http://schemas.microsoft.com/office/drawing/2014/main" id="{C3FE45BA-7FF4-B5CF-78E8-DAA0FFBE1C5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3" name="Rectangle: Rounded Corners 4">
            <a:extLst>
              <a:ext uri="{FF2B5EF4-FFF2-40B4-BE49-F238E27FC236}">
                <a16:creationId xmlns:a16="http://schemas.microsoft.com/office/drawing/2014/main" id="{FAC07C95-A305-5230-7EAE-ADBE29777DA7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4" name="Rectangle: Rounded Corners 5">
            <a:extLst>
              <a:ext uri="{FF2B5EF4-FFF2-40B4-BE49-F238E27FC236}">
                <a16:creationId xmlns:a16="http://schemas.microsoft.com/office/drawing/2014/main" id="{54D77D48-6D5F-EC1E-F81C-A14C94A4B19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5" name="Rectangle: Rounded Corners 6">
            <a:extLst>
              <a:ext uri="{FF2B5EF4-FFF2-40B4-BE49-F238E27FC236}">
                <a16:creationId xmlns:a16="http://schemas.microsoft.com/office/drawing/2014/main" id="{7614CD63-C901-3E4A-C867-3A110A8B7F1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6" name="Rectangle: Rounded Corners 7">
            <a:extLst>
              <a:ext uri="{FF2B5EF4-FFF2-40B4-BE49-F238E27FC236}">
                <a16:creationId xmlns:a16="http://schemas.microsoft.com/office/drawing/2014/main" id="{BABAFE96-23BF-C5B8-4164-A6DC21404A8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7" name="Rectangle: Rounded Corners 8">
            <a:extLst>
              <a:ext uri="{FF2B5EF4-FFF2-40B4-BE49-F238E27FC236}">
                <a16:creationId xmlns:a16="http://schemas.microsoft.com/office/drawing/2014/main" id="{8D2C803E-FAD2-3613-1766-1EAA39C365B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8" name="Rectangle: Rounded Corners 9">
            <a:extLst>
              <a:ext uri="{FF2B5EF4-FFF2-40B4-BE49-F238E27FC236}">
                <a16:creationId xmlns:a16="http://schemas.microsoft.com/office/drawing/2014/main" id="{5609EE58-2633-823E-984D-1AD3F1D26FB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9" name="Rectangle: Rounded Corners 10">
            <a:extLst>
              <a:ext uri="{FF2B5EF4-FFF2-40B4-BE49-F238E27FC236}">
                <a16:creationId xmlns:a16="http://schemas.microsoft.com/office/drawing/2014/main" id="{1F5C213F-DF01-CDB8-8B46-8FBDD02EAA2B}"/>
              </a:ext>
            </a:extLst>
          </xdr:cNvPr>
          <xdr:cNvSpPr/>
        </xdr:nvSpPr>
        <xdr:spPr>
          <a:xfrm>
            <a:off x="1181554" y="78358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0" name="Rectangle: Rounded Corners 5">
            <a:extLst>
              <a:ext uri="{FF2B5EF4-FFF2-40B4-BE49-F238E27FC236}">
                <a16:creationId xmlns:a16="http://schemas.microsoft.com/office/drawing/2014/main" id="{FBE1F769-EE2A-B80F-4256-9291C9AC991F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504332</xdr:colOff>
      <xdr:row>6</xdr:row>
      <xdr:rowOff>0</xdr:rowOff>
    </xdr:from>
    <xdr:to>
      <xdr:col>30</xdr:col>
      <xdr:colOff>650653</xdr:colOff>
      <xdr:row>27</xdr:row>
      <xdr:rowOff>172853</xdr:rowOff>
    </xdr:to>
    <xdr:grpSp>
      <xdr:nvGrpSpPr>
        <xdr:cNvPr id="421" name="그룹 96">
          <a:extLst>
            <a:ext uri="{FF2B5EF4-FFF2-40B4-BE49-F238E27FC236}">
              <a16:creationId xmlns:a16="http://schemas.microsoft.com/office/drawing/2014/main" id="{EDF66892-1AC6-43F0-B6BF-488A4B5164AC}"/>
            </a:ext>
          </a:extLst>
        </xdr:cNvPr>
        <xdr:cNvGrpSpPr>
          <a:grpSpLocks noChangeAspect="1"/>
        </xdr:cNvGrpSpPr>
      </xdr:nvGrpSpPr>
      <xdr:grpSpPr>
        <a:xfrm>
          <a:off x="21387895" y="1357313"/>
          <a:ext cx="146321" cy="4375759"/>
          <a:chOff x="1181551" y="3298479"/>
          <a:chExt cx="141657" cy="4739691"/>
        </a:xfrm>
      </xdr:grpSpPr>
      <xdr:sp macro="" textlink="">
        <xdr:nvSpPr>
          <xdr:cNvPr id="422" name="Rectangle: Rounded Corners 1">
            <a:extLst>
              <a:ext uri="{FF2B5EF4-FFF2-40B4-BE49-F238E27FC236}">
                <a16:creationId xmlns:a16="http://schemas.microsoft.com/office/drawing/2014/main" id="{AE00BB7D-E80E-8EC1-54B3-709E605FF70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3" name="Rectangle: Rounded Corners 2">
            <a:extLst>
              <a:ext uri="{FF2B5EF4-FFF2-40B4-BE49-F238E27FC236}">
                <a16:creationId xmlns:a16="http://schemas.microsoft.com/office/drawing/2014/main" id="{6A26A0F1-E4E2-F6AB-1253-3967D26E3A59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4" name="Rectangle: Rounded Corners 3">
            <a:extLst>
              <a:ext uri="{FF2B5EF4-FFF2-40B4-BE49-F238E27FC236}">
                <a16:creationId xmlns:a16="http://schemas.microsoft.com/office/drawing/2014/main" id="{DE5E07E0-6A1E-CA03-E07E-02EFA2754766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5" name="Rectangle: Rounded Corners 4">
            <a:extLst>
              <a:ext uri="{FF2B5EF4-FFF2-40B4-BE49-F238E27FC236}">
                <a16:creationId xmlns:a16="http://schemas.microsoft.com/office/drawing/2014/main" id="{980D7BB3-0801-BB9F-DACA-14EBC2E94262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6" name="Rectangle: Rounded Corners 5">
            <a:extLst>
              <a:ext uri="{FF2B5EF4-FFF2-40B4-BE49-F238E27FC236}">
                <a16:creationId xmlns:a16="http://schemas.microsoft.com/office/drawing/2014/main" id="{847CA359-F70B-5C37-7AAB-52A22BEAC90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7" name="Rectangle: Rounded Corners 6">
            <a:extLst>
              <a:ext uri="{FF2B5EF4-FFF2-40B4-BE49-F238E27FC236}">
                <a16:creationId xmlns:a16="http://schemas.microsoft.com/office/drawing/2014/main" id="{1DE12D6F-1D52-81AA-CDFA-4DD24573089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8" name="Rectangle: Rounded Corners 7">
            <a:extLst>
              <a:ext uri="{FF2B5EF4-FFF2-40B4-BE49-F238E27FC236}">
                <a16:creationId xmlns:a16="http://schemas.microsoft.com/office/drawing/2014/main" id="{AB277D92-FA0F-2B12-8734-47D9DC52F4CC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9" name="Rectangle: Rounded Corners 8">
            <a:extLst>
              <a:ext uri="{FF2B5EF4-FFF2-40B4-BE49-F238E27FC236}">
                <a16:creationId xmlns:a16="http://schemas.microsoft.com/office/drawing/2014/main" id="{EAE0D49E-009A-D9B3-9A47-F571EF64990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0" name="Rectangle: Rounded Corners 9">
            <a:extLst>
              <a:ext uri="{FF2B5EF4-FFF2-40B4-BE49-F238E27FC236}">
                <a16:creationId xmlns:a16="http://schemas.microsoft.com/office/drawing/2014/main" id="{A0B540E3-8C65-A7C3-2F1F-05324ABD06CB}"/>
              </a:ext>
            </a:extLst>
          </xdr:cNvPr>
          <xdr:cNvSpPr/>
        </xdr:nvSpPr>
        <xdr:spPr>
          <a:xfrm>
            <a:off x="1181554" y="7860370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1" name="Rectangle: Rounded Corners 10">
            <a:extLst>
              <a:ext uri="{FF2B5EF4-FFF2-40B4-BE49-F238E27FC236}">
                <a16:creationId xmlns:a16="http://schemas.microsoft.com/office/drawing/2014/main" id="{7CA9633C-7291-34C3-B19F-1FF1827A7211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2" name="Rectangle: Rounded Corners 5">
            <a:extLst>
              <a:ext uri="{FF2B5EF4-FFF2-40B4-BE49-F238E27FC236}">
                <a16:creationId xmlns:a16="http://schemas.microsoft.com/office/drawing/2014/main" id="{757FFFF1-C485-3367-1BB6-AB235FEF9BC9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35</xdr:col>
      <xdr:colOff>0</xdr:colOff>
      <xdr:row>6</xdr:row>
      <xdr:rowOff>0</xdr:rowOff>
    </xdr:from>
    <xdr:to>
      <xdr:col>35</xdr:col>
      <xdr:colOff>148057</xdr:colOff>
      <xdr:row>27</xdr:row>
      <xdr:rowOff>189803</xdr:rowOff>
    </xdr:to>
    <xdr:grpSp>
      <xdr:nvGrpSpPr>
        <xdr:cNvPr id="433" name="그룹 108">
          <a:extLst>
            <a:ext uri="{FF2B5EF4-FFF2-40B4-BE49-F238E27FC236}">
              <a16:creationId xmlns:a16="http://schemas.microsoft.com/office/drawing/2014/main" id="{868FE1E8-9BA0-4E77-8189-767CE5E0B570}"/>
            </a:ext>
          </a:extLst>
        </xdr:cNvPr>
        <xdr:cNvGrpSpPr>
          <a:grpSpLocks noChangeAspect="1"/>
        </xdr:cNvGrpSpPr>
      </xdr:nvGrpSpPr>
      <xdr:grpSpPr>
        <a:xfrm>
          <a:off x="24467344" y="1357313"/>
          <a:ext cx="148057" cy="4392709"/>
          <a:chOff x="1181551" y="3298479"/>
          <a:chExt cx="141657" cy="4723774"/>
        </a:xfrm>
      </xdr:grpSpPr>
      <xdr:sp macro="" textlink="">
        <xdr:nvSpPr>
          <xdr:cNvPr id="434" name="Rectangle: Rounded Corners 1">
            <a:extLst>
              <a:ext uri="{FF2B5EF4-FFF2-40B4-BE49-F238E27FC236}">
                <a16:creationId xmlns:a16="http://schemas.microsoft.com/office/drawing/2014/main" id="{101C6BFA-BB43-5652-5067-A054F3F3116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5" name="Rectangle: Rounded Corners 2">
            <a:extLst>
              <a:ext uri="{FF2B5EF4-FFF2-40B4-BE49-F238E27FC236}">
                <a16:creationId xmlns:a16="http://schemas.microsoft.com/office/drawing/2014/main" id="{37F9DE47-CEB7-5233-32D5-DC1ED364AC8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6" name="Rectangle: Rounded Corners 3">
            <a:extLst>
              <a:ext uri="{FF2B5EF4-FFF2-40B4-BE49-F238E27FC236}">
                <a16:creationId xmlns:a16="http://schemas.microsoft.com/office/drawing/2014/main" id="{CE5CA171-58AC-EB6D-5B4C-0231D14C752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7" name="Rectangle: Rounded Corners 4">
            <a:extLst>
              <a:ext uri="{FF2B5EF4-FFF2-40B4-BE49-F238E27FC236}">
                <a16:creationId xmlns:a16="http://schemas.microsoft.com/office/drawing/2014/main" id="{91E4990E-0D27-B9AE-A55E-AE72942EFF3A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8" name="Rectangle: Rounded Corners 5">
            <a:extLst>
              <a:ext uri="{FF2B5EF4-FFF2-40B4-BE49-F238E27FC236}">
                <a16:creationId xmlns:a16="http://schemas.microsoft.com/office/drawing/2014/main" id="{B9E03441-35AE-F16E-D932-B8519591A3F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9" name="Rectangle: Rounded Corners 6">
            <a:extLst>
              <a:ext uri="{FF2B5EF4-FFF2-40B4-BE49-F238E27FC236}">
                <a16:creationId xmlns:a16="http://schemas.microsoft.com/office/drawing/2014/main" id="{B1BD0502-C5B4-C663-FB51-037D9DCB9AF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0" name="Rectangle: Rounded Corners 7">
            <a:extLst>
              <a:ext uri="{FF2B5EF4-FFF2-40B4-BE49-F238E27FC236}">
                <a16:creationId xmlns:a16="http://schemas.microsoft.com/office/drawing/2014/main" id="{55AD3A3A-8AF0-9930-F4FA-D7C3580C18F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1" name="Rectangle: Rounded Corners 8">
            <a:extLst>
              <a:ext uri="{FF2B5EF4-FFF2-40B4-BE49-F238E27FC236}">
                <a16:creationId xmlns:a16="http://schemas.microsoft.com/office/drawing/2014/main" id="{513A10B8-DDED-1C02-E6FE-F110240561C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2" name="Rectangle: Rounded Corners 9">
            <a:extLst>
              <a:ext uri="{FF2B5EF4-FFF2-40B4-BE49-F238E27FC236}">
                <a16:creationId xmlns:a16="http://schemas.microsoft.com/office/drawing/2014/main" id="{D8DE99D6-4A0C-6023-D5DB-9BECEBE7F93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3" name="Rectangle: Rounded Corners 10">
            <a:extLst>
              <a:ext uri="{FF2B5EF4-FFF2-40B4-BE49-F238E27FC236}">
                <a16:creationId xmlns:a16="http://schemas.microsoft.com/office/drawing/2014/main" id="{C785667C-A4A7-EB52-29D4-3751490D801D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4" name="Rectangle: Rounded Corners 5">
            <a:extLst>
              <a:ext uri="{FF2B5EF4-FFF2-40B4-BE49-F238E27FC236}">
                <a16:creationId xmlns:a16="http://schemas.microsoft.com/office/drawing/2014/main" id="{30B4F609-86C9-9B08-D749-AF6DC7C8025B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37</xdr:col>
      <xdr:colOff>527546</xdr:colOff>
      <xdr:row>6</xdr:row>
      <xdr:rowOff>0</xdr:rowOff>
    </xdr:from>
    <xdr:to>
      <xdr:col>38</xdr:col>
      <xdr:colOff>1</xdr:colOff>
      <xdr:row>27</xdr:row>
      <xdr:rowOff>189468</xdr:rowOff>
    </xdr:to>
    <xdr:grpSp>
      <xdr:nvGrpSpPr>
        <xdr:cNvPr id="445" name="그룹 120">
          <a:extLst>
            <a:ext uri="{FF2B5EF4-FFF2-40B4-BE49-F238E27FC236}">
              <a16:creationId xmlns:a16="http://schemas.microsoft.com/office/drawing/2014/main" id="{F60E1FF5-A971-45C2-8744-21F989C5D4DC}"/>
            </a:ext>
          </a:extLst>
        </xdr:cNvPr>
        <xdr:cNvGrpSpPr>
          <a:grpSpLocks noChangeAspect="1"/>
        </xdr:cNvGrpSpPr>
      </xdr:nvGrpSpPr>
      <xdr:grpSpPr>
        <a:xfrm>
          <a:off x="26304577" y="1357313"/>
          <a:ext cx="127299" cy="4392374"/>
          <a:chOff x="1181551" y="3298479"/>
          <a:chExt cx="141657" cy="4722420"/>
        </a:xfrm>
      </xdr:grpSpPr>
      <xdr:sp macro="" textlink="">
        <xdr:nvSpPr>
          <xdr:cNvPr id="446" name="Rectangle: Rounded Corners 1">
            <a:extLst>
              <a:ext uri="{FF2B5EF4-FFF2-40B4-BE49-F238E27FC236}">
                <a16:creationId xmlns:a16="http://schemas.microsoft.com/office/drawing/2014/main" id="{9B4AEC2B-8637-A0F2-288C-237626B2221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7" name="Rectangle: Rounded Corners 2">
            <a:extLst>
              <a:ext uri="{FF2B5EF4-FFF2-40B4-BE49-F238E27FC236}">
                <a16:creationId xmlns:a16="http://schemas.microsoft.com/office/drawing/2014/main" id="{A07D5D43-BC1C-7E4E-1950-1841E51943D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8" name="Rectangle: Rounded Corners 3">
            <a:extLst>
              <a:ext uri="{FF2B5EF4-FFF2-40B4-BE49-F238E27FC236}">
                <a16:creationId xmlns:a16="http://schemas.microsoft.com/office/drawing/2014/main" id="{2F390C86-2E72-B19F-7297-E4BA6801812E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9" name="Rectangle: Rounded Corners 4">
            <a:extLst>
              <a:ext uri="{FF2B5EF4-FFF2-40B4-BE49-F238E27FC236}">
                <a16:creationId xmlns:a16="http://schemas.microsoft.com/office/drawing/2014/main" id="{82ED5A89-FAA4-876E-D061-D265C25E76E6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0" name="Rectangle: Rounded Corners 5">
            <a:extLst>
              <a:ext uri="{FF2B5EF4-FFF2-40B4-BE49-F238E27FC236}">
                <a16:creationId xmlns:a16="http://schemas.microsoft.com/office/drawing/2014/main" id="{58C44B6A-8FDF-36FC-DD1A-54E2143ABAC9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1" name="Rectangle: Rounded Corners 6">
            <a:extLst>
              <a:ext uri="{FF2B5EF4-FFF2-40B4-BE49-F238E27FC236}">
                <a16:creationId xmlns:a16="http://schemas.microsoft.com/office/drawing/2014/main" id="{92AA8E81-0192-2132-95B8-E3A5291B8F2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2" name="Rectangle: Rounded Corners 7">
            <a:extLst>
              <a:ext uri="{FF2B5EF4-FFF2-40B4-BE49-F238E27FC236}">
                <a16:creationId xmlns:a16="http://schemas.microsoft.com/office/drawing/2014/main" id="{9D8E7C94-00BF-0CED-A720-96813AFD2EC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3" name="Rectangle: Rounded Corners 8">
            <a:extLst>
              <a:ext uri="{FF2B5EF4-FFF2-40B4-BE49-F238E27FC236}">
                <a16:creationId xmlns:a16="http://schemas.microsoft.com/office/drawing/2014/main" id="{1EA5D8CC-64AB-BBAC-DA23-F951EE3D221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4" name="Rectangle: Rounded Corners 9">
            <a:extLst>
              <a:ext uri="{FF2B5EF4-FFF2-40B4-BE49-F238E27FC236}">
                <a16:creationId xmlns:a16="http://schemas.microsoft.com/office/drawing/2014/main" id="{A7074144-6CF3-D449-C494-CFA9C4B93A39}"/>
              </a:ext>
            </a:extLst>
          </xdr:cNvPr>
          <xdr:cNvSpPr/>
        </xdr:nvSpPr>
        <xdr:spPr>
          <a:xfrm>
            <a:off x="1181554" y="78430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5" name="Rectangle: Rounded Corners 10">
            <a:extLst>
              <a:ext uri="{FF2B5EF4-FFF2-40B4-BE49-F238E27FC236}">
                <a16:creationId xmlns:a16="http://schemas.microsoft.com/office/drawing/2014/main" id="{B31BC723-273D-B40C-D05B-FDCA089A964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6" name="Rectangle: Rounded Corners 5">
            <a:extLst>
              <a:ext uri="{FF2B5EF4-FFF2-40B4-BE49-F238E27FC236}">
                <a16:creationId xmlns:a16="http://schemas.microsoft.com/office/drawing/2014/main" id="{51919824-1855-5B71-3D32-2356CF6FF7B1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42</xdr:col>
      <xdr:colOff>22411</xdr:colOff>
      <xdr:row>15</xdr:row>
      <xdr:rowOff>44822</xdr:rowOff>
    </xdr:from>
    <xdr:to>
      <xdr:col>42</xdr:col>
      <xdr:colOff>168060</xdr:colOff>
      <xdr:row>15</xdr:row>
      <xdr:rowOff>210514</xdr:rowOff>
    </xdr:to>
    <xdr:sp macro="" textlink="">
      <xdr:nvSpPr>
        <xdr:cNvPr id="457" name="Rectangle: Rounded Corners 6">
          <a:extLst>
            <a:ext uri="{FF2B5EF4-FFF2-40B4-BE49-F238E27FC236}">
              <a16:creationId xmlns:a16="http://schemas.microsoft.com/office/drawing/2014/main" id="{8F52681E-832D-4B4A-B6F3-A65ADC4D7FD6}"/>
            </a:ext>
          </a:extLst>
        </xdr:cNvPr>
        <xdr:cNvSpPr/>
      </xdr:nvSpPr>
      <xdr:spPr>
        <a:xfrm>
          <a:off x="29321311" y="3042022"/>
          <a:ext cx="145649" cy="14664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37194</xdr:colOff>
      <xdr:row>6</xdr:row>
      <xdr:rowOff>68035</xdr:rowOff>
    </xdr:from>
    <xdr:to>
      <xdr:col>1</xdr:col>
      <xdr:colOff>228441</xdr:colOff>
      <xdr:row>11</xdr:row>
      <xdr:rowOff>156830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4C80C11-DE2E-4B20-B64D-6BBE2E5585D0}"/>
            </a:ext>
          </a:extLst>
        </xdr:cNvPr>
        <xdr:cNvSpPr txBox="1"/>
      </xdr:nvSpPr>
      <xdr:spPr>
        <a:xfrm>
          <a:off x="703944" y="1617435"/>
          <a:ext cx="191247" cy="1168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26308</xdr:colOff>
      <xdr:row>14</xdr:row>
      <xdr:rowOff>57150</xdr:rowOff>
    </xdr:from>
    <xdr:to>
      <xdr:col>1</xdr:col>
      <xdr:colOff>217555</xdr:colOff>
      <xdr:row>19</xdr:row>
      <xdr:rowOff>145945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537400EF-34D0-4B1E-915B-2FDDD7135CB0}"/>
            </a:ext>
          </a:extLst>
        </xdr:cNvPr>
        <xdr:cNvSpPr txBox="1"/>
      </xdr:nvSpPr>
      <xdr:spPr>
        <a:xfrm>
          <a:off x="693058" y="3333750"/>
          <a:ext cx="191247" cy="1168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42637</xdr:colOff>
      <xdr:row>22</xdr:row>
      <xdr:rowOff>82550</xdr:rowOff>
    </xdr:from>
    <xdr:to>
      <xdr:col>1</xdr:col>
      <xdr:colOff>263071</xdr:colOff>
      <xdr:row>28</xdr:row>
      <xdr:rowOff>127000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C710B56-DA85-4B9F-8FFA-867A4981F4C5}"/>
            </a:ext>
          </a:extLst>
        </xdr:cNvPr>
        <xdr:cNvSpPr txBox="1"/>
      </xdr:nvSpPr>
      <xdr:spPr>
        <a:xfrm>
          <a:off x="709387" y="5099050"/>
          <a:ext cx="220434" cy="13525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145794</xdr:colOff>
      <xdr:row>16</xdr:row>
      <xdr:rowOff>179299</xdr:rowOff>
    </xdr:to>
    <xdr:sp macro="" textlink="">
      <xdr:nvSpPr>
        <xdr:cNvPr id="8" name="Rectangle: Rounded Corners 5">
          <a:extLst>
            <a:ext uri="{FF2B5EF4-FFF2-40B4-BE49-F238E27FC236}">
              <a16:creationId xmlns:a16="http://schemas.microsoft.com/office/drawing/2014/main" id="{A66ECA63-A509-43B6-9E3C-631D7478D312}"/>
            </a:ext>
          </a:extLst>
        </xdr:cNvPr>
        <xdr:cNvSpPr/>
      </xdr:nvSpPr>
      <xdr:spPr>
        <a:xfrm>
          <a:off x="1333500" y="3708400"/>
          <a:ext cx="145794" cy="179299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16567</xdr:colOff>
      <xdr:row>6</xdr:row>
      <xdr:rowOff>8283</xdr:rowOff>
    </xdr:from>
    <xdr:to>
      <xdr:col>5</xdr:col>
      <xdr:colOff>160154</xdr:colOff>
      <xdr:row>26</xdr:row>
      <xdr:rowOff>6978</xdr:rowOff>
    </xdr:to>
    <xdr:grpSp>
      <xdr:nvGrpSpPr>
        <xdr:cNvPr id="9" name="그룹 22">
          <a:extLst>
            <a:ext uri="{FF2B5EF4-FFF2-40B4-BE49-F238E27FC236}">
              <a16:creationId xmlns:a16="http://schemas.microsoft.com/office/drawing/2014/main" id="{9A2A640F-4449-415C-A84D-A60F3D043123}"/>
            </a:ext>
          </a:extLst>
        </xdr:cNvPr>
        <xdr:cNvGrpSpPr>
          <a:grpSpLocks noChangeAspect="1"/>
        </xdr:cNvGrpSpPr>
      </xdr:nvGrpSpPr>
      <xdr:grpSpPr>
        <a:xfrm>
          <a:off x="3600348" y="1365596"/>
          <a:ext cx="143587" cy="3999195"/>
          <a:chOff x="1181551" y="3298479"/>
          <a:chExt cx="141657" cy="4317892"/>
        </a:xfrm>
      </xdr:grpSpPr>
      <xdr:sp macro="" textlink="">
        <xdr:nvSpPr>
          <xdr:cNvPr id="10" name="Rectangle: Rounded Corners 1">
            <a:extLst>
              <a:ext uri="{FF2B5EF4-FFF2-40B4-BE49-F238E27FC236}">
                <a16:creationId xmlns:a16="http://schemas.microsoft.com/office/drawing/2014/main" id="{5AAD5CA6-8FC8-4971-932E-895C8449A07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" name="Rectangle: Rounded Corners 2">
            <a:extLst>
              <a:ext uri="{FF2B5EF4-FFF2-40B4-BE49-F238E27FC236}">
                <a16:creationId xmlns:a16="http://schemas.microsoft.com/office/drawing/2014/main" id="{DEAA6665-70A8-473F-848B-9490DFD8A4F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" name="Rectangle: Rounded Corners 3">
            <a:extLst>
              <a:ext uri="{FF2B5EF4-FFF2-40B4-BE49-F238E27FC236}">
                <a16:creationId xmlns:a16="http://schemas.microsoft.com/office/drawing/2014/main" id="{079E67A3-6B3E-42A8-9075-1C990BC9A1A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" name="Rectangle: Rounded Corners 4">
            <a:extLst>
              <a:ext uri="{FF2B5EF4-FFF2-40B4-BE49-F238E27FC236}">
                <a16:creationId xmlns:a16="http://schemas.microsoft.com/office/drawing/2014/main" id="{8E99B651-64D3-422F-B317-6C9C1E66CDBA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" name="Rectangle: Rounded Corners 5">
            <a:extLst>
              <a:ext uri="{FF2B5EF4-FFF2-40B4-BE49-F238E27FC236}">
                <a16:creationId xmlns:a16="http://schemas.microsoft.com/office/drawing/2014/main" id="{2F06A98D-C4AB-4401-8C79-8757BE3A1B0D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" name="Rectangle: Rounded Corners 6">
            <a:extLst>
              <a:ext uri="{FF2B5EF4-FFF2-40B4-BE49-F238E27FC236}">
                <a16:creationId xmlns:a16="http://schemas.microsoft.com/office/drawing/2014/main" id="{58273D8E-3FDE-4594-9F86-3480E32000D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" name="Rectangle: Rounded Corners 7">
            <a:extLst>
              <a:ext uri="{FF2B5EF4-FFF2-40B4-BE49-F238E27FC236}">
                <a16:creationId xmlns:a16="http://schemas.microsoft.com/office/drawing/2014/main" id="{7F7C0B3A-BFDA-4A65-84CB-5EBA2405883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" name="Rectangle: Rounded Corners 8">
            <a:extLst>
              <a:ext uri="{FF2B5EF4-FFF2-40B4-BE49-F238E27FC236}">
                <a16:creationId xmlns:a16="http://schemas.microsoft.com/office/drawing/2014/main" id="{7390FEE9-1391-4A9D-A93C-140F94810AA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" name="Rectangle: Rounded Corners 9">
            <a:extLst>
              <a:ext uri="{FF2B5EF4-FFF2-40B4-BE49-F238E27FC236}">
                <a16:creationId xmlns:a16="http://schemas.microsoft.com/office/drawing/2014/main" id="{3E5D70AC-BA17-4278-A2A8-F2E3DA71D296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" name="Rectangle: Rounded Corners 10">
            <a:extLst>
              <a:ext uri="{FF2B5EF4-FFF2-40B4-BE49-F238E27FC236}">
                <a16:creationId xmlns:a16="http://schemas.microsoft.com/office/drawing/2014/main" id="{93C28EEA-6440-4A68-9EC3-490A4D234DB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" name="Rectangle: Rounded Corners 5">
            <a:extLst>
              <a:ext uri="{FF2B5EF4-FFF2-40B4-BE49-F238E27FC236}">
                <a16:creationId xmlns:a16="http://schemas.microsoft.com/office/drawing/2014/main" id="{ACCEFEAD-D893-428C-AF67-099AFA57DB90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514878</xdr:colOff>
      <xdr:row>6</xdr:row>
      <xdr:rowOff>8283</xdr:rowOff>
    </xdr:from>
    <xdr:to>
      <xdr:col>7</xdr:col>
      <xdr:colOff>655666</xdr:colOff>
      <xdr:row>26</xdr:row>
      <xdr:rowOff>6978</xdr:rowOff>
    </xdr:to>
    <xdr:grpSp>
      <xdr:nvGrpSpPr>
        <xdr:cNvPr id="21" name="그룹 47">
          <a:extLst>
            <a:ext uri="{FF2B5EF4-FFF2-40B4-BE49-F238E27FC236}">
              <a16:creationId xmlns:a16="http://schemas.microsoft.com/office/drawing/2014/main" id="{7F5479C6-99FD-46BE-9745-7B3E85DF08DF}"/>
            </a:ext>
          </a:extLst>
        </xdr:cNvPr>
        <xdr:cNvGrpSpPr>
          <a:grpSpLocks noChangeAspect="1"/>
        </xdr:cNvGrpSpPr>
      </xdr:nvGrpSpPr>
      <xdr:grpSpPr>
        <a:xfrm>
          <a:off x="5408347" y="1365596"/>
          <a:ext cx="140788" cy="3999195"/>
          <a:chOff x="1181551" y="3298479"/>
          <a:chExt cx="141657" cy="4317892"/>
        </a:xfrm>
      </xdr:grpSpPr>
      <xdr:sp macro="" textlink="">
        <xdr:nvSpPr>
          <xdr:cNvPr id="22" name="Rectangle: Rounded Corners 1">
            <a:extLst>
              <a:ext uri="{FF2B5EF4-FFF2-40B4-BE49-F238E27FC236}">
                <a16:creationId xmlns:a16="http://schemas.microsoft.com/office/drawing/2014/main" id="{C080D858-D02A-4D7C-82AF-2412518502B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" name="Rectangle: Rounded Corners 2">
            <a:extLst>
              <a:ext uri="{FF2B5EF4-FFF2-40B4-BE49-F238E27FC236}">
                <a16:creationId xmlns:a16="http://schemas.microsoft.com/office/drawing/2014/main" id="{E5389AE1-5042-4948-8824-22D3C99C91A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" name="Rectangle: Rounded Corners 3">
            <a:extLst>
              <a:ext uri="{FF2B5EF4-FFF2-40B4-BE49-F238E27FC236}">
                <a16:creationId xmlns:a16="http://schemas.microsoft.com/office/drawing/2014/main" id="{DEA7D9C5-A975-4136-A90D-A8C9AD77B34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" name="Rectangle: Rounded Corners 4">
            <a:extLst>
              <a:ext uri="{FF2B5EF4-FFF2-40B4-BE49-F238E27FC236}">
                <a16:creationId xmlns:a16="http://schemas.microsoft.com/office/drawing/2014/main" id="{FBCB0486-0914-4F09-B66D-5AF0CDBB2BF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" name="Rectangle: Rounded Corners 5">
            <a:extLst>
              <a:ext uri="{FF2B5EF4-FFF2-40B4-BE49-F238E27FC236}">
                <a16:creationId xmlns:a16="http://schemas.microsoft.com/office/drawing/2014/main" id="{DC48CC81-0E37-4EDF-B84A-73910E106C5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" name="Rectangle: Rounded Corners 6">
            <a:extLst>
              <a:ext uri="{FF2B5EF4-FFF2-40B4-BE49-F238E27FC236}">
                <a16:creationId xmlns:a16="http://schemas.microsoft.com/office/drawing/2014/main" id="{3BAE3664-A2B0-46C2-A155-D2B6A8AD927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" name="Rectangle: Rounded Corners 7">
            <a:extLst>
              <a:ext uri="{FF2B5EF4-FFF2-40B4-BE49-F238E27FC236}">
                <a16:creationId xmlns:a16="http://schemas.microsoft.com/office/drawing/2014/main" id="{E78DA7BA-4C90-44E3-A166-EB57B4644D8C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" name="Rectangle: Rounded Corners 8">
            <a:extLst>
              <a:ext uri="{FF2B5EF4-FFF2-40B4-BE49-F238E27FC236}">
                <a16:creationId xmlns:a16="http://schemas.microsoft.com/office/drawing/2014/main" id="{6C5BEB0E-6A93-47D9-8691-35728ED48C2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" name="Rectangle: Rounded Corners 9">
            <a:extLst>
              <a:ext uri="{FF2B5EF4-FFF2-40B4-BE49-F238E27FC236}">
                <a16:creationId xmlns:a16="http://schemas.microsoft.com/office/drawing/2014/main" id="{592802AB-4BAD-4AE3-AA2F-78C91DDEB01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" name="Rectangle: Rounded Corners 10">
            <a:extLst>
              <a:ext uri="{FF2B5EF4-FFF2-40B4-BE49-F238E27FC236}">
                <a16:creationId xmlns:a16="http://schemas.microsoft.com/office/drawing/2014/main" id="{BDDD2C1B-6188-454F-B990-B59BD405656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" name="Rectangle: Rounded Corners 5">
            <a:extLst>
              <a:ext uri="{FF2B5EF4-FFF2-40B4-BE49-F238E27FC236}">
                <a16:creationId xmlns:a16="http://schemas.microsoft.com/office/drawing/2014/main" id="{198AF354-AD83-4846-BD08-B04398FFB481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16566</xdr:colOff>
      <xdr:row>6</xdr:row>
      <xdr:rowOff>1</xdr:rowOff>
    </xdr:from>
    <xdr:to>
      <xdr:col>12</xdr:col>
      <xdr:colOff>160153</xdr:colOff>
      <xdr:row>25</xdr:row>
      <xdr:rowOff>205761</xdr:rowOff>
    </xdr:to>
    <xdr:grpSp>
      <xdr:nvGrpSpPr>
        <xdr:cNvPr id="33" name="그룹 59">
          <a:extLst>
            <a:ext uri="{FF2B5EF4-FFF2-40B4-BE49-F238E27FC236}">
              <a16:creationId xmlns:a16="http://schemas.microsoft.com/office/drawing/2014/main" id="{69D7C0CC-416D-4455-982C-1A3E5CB82F83}"/>
            </a:ext>
          </a:extLst>
        </xdr:cNvPr>
        <xdr:cNvGrpSpPr>
          <a:grpSpLocks noChangeAspect="1"/>
        </xdr:cNvGrpSpPr>
      </xdr:nvGrpSpPr>
      <xdr:grpSpPr>
        <a:xfrm>
          <a:off x="8493816" y="1357314"/>
          <a:ext cx="143587" cy="3994328"/>
          <a:chOff x="1181551" y="3298479"/>
          <a:chExt cx="141657" cy="4317892"/>
        </a:xfrm>
      </xdr:grpSpPr>
      <xdr:sp macro="" textlink="">
        <xdr:nvSpPr>
          <xdr:cNvPr id="34" name="Rectangle: Rounded Corners 1">
            <a:extLst>
              <a:ext uri="{FF2B5EF4-FFF2-40B4-BE49-F238E27FC236}">
                <a16:creationId xmlns:a16="http://schemas.microsoft.com/office/drawing/2014/main" id="{27E10DAC-5E9B-46FD-8BAD-3610DD78522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" name="Rectangle: Rounded Corners 2">
            <a:extLst>
              <a:ext uri="{FF2B5EF4-FFF2-40B4-BE49-F238E27FC236}">
                <a16:creationId xmlns:a16="http://schemas.microsoft.com/office/drawing/2014/main" id="{6F05CD4C-BCB1-4F01-B13C-EA3A32E1428C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" name="Rectangle: Rounded Corners 3">
            <a:extLst>
              <a:ext uri="{FF2B5EF4-FFF2-40B4-BE49-F238E27FC236}">
                <a16:creationId xmlns:a16="http://schemas.microsoft.com/office/drawing/2014/main" id="{C756CA37-F779-4B1D-A7D5-8BEED184201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" name="Rectangle: Rounded Corners 4">
            <a:extLst>
              <a:ext uri="{FF2B5EF4-FFF2-40B4-BE49-F238E27FC236}">
                <a16:creationId xmlns:a16="http://schemas.microsoft.com/office/drawing/2014/main" id="{E9D6333E-A9CC-4B94-B1F6-E429010C542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" name="Rectangle: Rounded Corners 5">
            <a:extLst>
              <a:ext uri="{FF2B5EF4-FFF2-40B4-BE49-F238E27FC236}">
                <a16:creationId xmlns:a16="http://schemas.microsoft.com/office/drawing/2014/main" id="{95F421EC-4DAA-437A-925C-AED1FCD48C1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" name="Rectangle: Rounded Corners 6">
            <a:extLst>
              <a:ext uri="{FF2B5EF4-FFF2-40B4-BE49-F238E27FC236}">
                <a16:creationId xmlns:a16="http://schemas.microsoft.com/office/drawing/2014/main" id="{7B2757FC-9CC0-4E84-B1EB-9F3C0A70FED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" name="Rectangle: Rounded Corners 7">
            <a:extLst>
              <a:ext uri="{FF2B5EF4-FFF2-40B4-BE49-F238E27FC236}">
                <a16:creationId xmlns:a16="http://schemas.microsoft.com/office/drawing/2014/main" id="{1D5C988B-3417-4C7E-988F-E7EC0C78B8D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" name="Rectangle: Rounded Corners 8">
            <a:extLst>
              <a:ext uri="{FF2B5EF4-FFF2-40B4-BE49-F238E27FC236}">
                <a16:creationId xmlns:a16="http://schemas.microsoft.com/office/drawing/2014/main" id="{8DD8CBD5-5A19-4395-BDC9-9A7FD3150D83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" name="Rectangle: Rounded Corners 9">
            <a:extLst>
              <a:ext uri="{FF2B5EF4-FFF2-40B4-BE49-F238E27FC236}">
                <a16:creationId xmlns:a16="http://schemas.microsoft.com/office/drawing/2014/main" id="{C82618EF-CFE2-4EFD-A80F-70BFB7F3EEB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" name="Rectangle: Rounded Corners 10">
            <a:extLst>
              <a:ext uri="{FF2B5EF4-FFF2-40B4-BE49-F238E27FC236}">
                <a16:creationId xmlns:a16="http://schemas.microsoft.com/office/drawing/2014/main" id="{E8706E0D-F745-4896-8015-53A03CFB5E6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" name="Rectangle: Rounded Corners 5">
            <a:extLst>
              <a:ext uri="{FF2B5EF4-FFF2-40B4-BE49-F238E27FC236}">
                <a16:creationId xmlns:a16="http://schemas.microsoft.com/office/drawing/2014/main" id="{026DBD1F-BB49-4FD4-A917-60E0A3A35DC1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514089</xdr:colOff>
      <xdr:row>6</xdr:row>
      <xdr:rowOff>1</xdr:rowOff>
    </xdr:from>
    <xdr:to>
      <xdr:col>14</xdr:col>
      <xdr:colOff>648527</xdr:colOff>
      <xdr:row>25</xdr:row>
      <xdr:rowOff>205761</xdr:rowOff>
    </xdr:to>
    <xdr:grpSp>
      <xdr:nvGrpSpPr>
        <xdr:cNvPr id="45" name="그룹 71">
          <a:extLst>
            <a:ext uri="{FF2B5EF4-FFF2-40B4-BE49-F238E27FC236}">
              <a16:creationId xmlns:a16="http://schemas.microsoft.com/office/drawing/2014/main" id="{F4625E57-B974-41DB-85DD-3927B37A7918}"/>
            </a:ext>
          </a:extLst>
        </xdr:cNvPr>
        <xdr:cNvGrpSpPr>
          <a:grpSpLocks noChangeAspect="1"/>
        </xdr:cNvGrpSpPr>
      </xdr:nvGrpSpPr>
      <xdr:grpSpPr>
        <a:xfrm>
          <a:off x="10301027" y="1357314"/>
          <a:ext cx="134438" cy="3994328"/>
          <a:chOff x="1181551" y="3298479"/>
          <a:chExt cx="141657" cy="4317892"/>
        </a:xfrm>
      </xdr:grpSpPr>
      <xdr:sp macro="" textlink="">
        <xdr:nvSpPr>
          <xdr:cNvPr id="46" name="Rectangle: Rounded Corners 1">
            <a:extLst>
              <a:ext uri="{FF2B5EF4-FFF2-40B4-BE49-F238E27FC236}">
                <a16:creationId xmlns:a16="http://schemas.microsoft.com/office/drawing/2014/main" id="{050628A7-0C44-49BE-904B-87FC63FF46E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" name="Rectangle: Rounded Corners 2">
            <a:extLst>
              <a:ext uri="{FF2B5EF4-FFF2-40B4-BE49-F238E27FC236}">
                <a16:creationId xmlns:a16="http://schemas.microsoft.com/office/drawing/2014/main" id="{B83CF1D1-CD41-4960-9FBF-68A61BB26D6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" name="Rectangle: Rounded Corners 3">
            <a:extLst>
              <a:ext uri="{FF2B5EF4-FFF2-40B4-BE49-F238E27FC236}">
                <a16:creationId xmlns:a16="http://schemas.microsoft.com/office/drawing/2014/main" id="{F3AAB8BB-ADB3-4111-9F5D-13BFDCFE0CB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" name="Rectangle: Rounded Corners 4">
            <a:extLst>
              <a:ext uri="{FF2B5EF4-FFF2-40B4-BE49-F238E27FC236}">
                <a16:creationId xmlns:a16="http://schemas.microsoft.com/office/drawing/2014/main" id="{D17626B9-CC7D-4ECB-8A3D-F8C2172D1272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" name="Rectangle: Rounded Corners 5">
            <a:extLst>
              <a:ext uri="{FF2B5EF4-FFF2-40B4-BE49-F238E27FC236}">
                <a16:creationId xmlns:a16="http://schemas.microsoft.com/office/drawing/2014/main" id="{197C1A0D-EDFE-43F7-BE1C-12506C5C6B0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" name="Rectangle: Rounded Corners 6">
            <a:extLst>
              <a:ext uri="{FF2B5EF4-FFF2-40B4-BE49-F238E27FC236}">
                <a16:creationId xmlns:a16="http://schemas.microsoft.com/office/drawing/2014/main" id="{89574630-9908-4346-9BE1-4F675008FD1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" name="Rectangle: Rounded Corners 7">
            <a:extLst>
              <a:ext uri="{FF2B5EF4-FFF2-40B4-BE49-F238E27FC236}">
                <a16:creationId xmlns:a16="http://schemas.microsoft.com/office/drawing/2014/main" id="{4C631A81-1F55-4C91-9FB9-6D6D02A103C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" name="Rectangle: Rounded Corners 8">
            <a:extLst>
              <a:ext uri="{FF2B5EF4-FFF2-40B4-BE49-F238E27FC236}">
                <a16:creationId xmlns:a16="http://schemas.microsoft.com/office/drawing/2014/main" id="{46914470-0BB2-438C-9A68-6B7B57272B9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" name="Rectangle: Rounded Corners 9">
            <a:extLst>
              <a:ext uri="{FF2B5EF4-FFF2-40B4-BE49-F238E27FC236}">
                <a16:creationId xmlns:a16="http://schemas.microsoft.com/office/drawing/2014/main" id="{BC87FAAA-6350-4CD2-A35F-CC3E219D6183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" name="Rectangle: Rounded Corners 10">
            <a:extLst>
              <a:ext uri="{FF2B5EF4-FFF2-40B4-BE49-F238E27FC236}">
                <a16:creationId xmlns:a16="http://schemas.microsoft.com/office/drawing/2014/main" id="{9831FA38-BCB1-4C2F-B88D-0AD0F7BB53F1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" name="Rectangle: Rounded Corners 5">
            <a:extLst>
              <a:ext uri="{FF2B5EF4-FFF2-40B4-BE49-F238E27FC236}">
                <a16:creationId xmlns:a16="http://schemas.microsoft.com/office/drawing/2014/main" id="{1812BA78-7802-412D-AFCB-6CBCA7A9AE29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8285</xdr:colOff>
      <xdr:row>6</xdr:row>
      <xdr:rowOff>8284</xdr:rowOff>
    </xdr:from>
    <xdr:to>
      <xdr:col>19</xdr:col>
      <xdr:colOff>151786</xdr:colOff>
      <xdr:row>27</xdr:row>
      <xdr:rowOff>195914</xdr:rowOff>
    </xdr:to>
    <xdr:grpSp>
      <xdr:nvGrpSpPr>
        <xdr:cNvPr id="57" name="그룹 83">
          <a:extLst>
            <a:ext uri="{FF2B5EF4-FFF2-40B4-BE49-F238E27FC236}">
              <a16:creationId xmlns:a16="http://schemas.microsoft.com/office/drawing/2014/main" id="{2B351E32-7CEE-4EEE-AAB9-39E94F38B0C2}"/>
            </a:ext>
          </a:extLst>
        </xdr:cNvPr>
        <xdr:cNvGrpSpPr>
          <a:grpSpLocks noChangeAspect="1"/>
        </xdr:cNvGrpSpPr>
      </xdr:nvGrpSpPr>
      <xdr:grpSpPr>
        <a:xfrm>
          <a:off x="13379004" y="1365597"/>
          <a:ext cx="143501" cy="4390536"/>
          <a:chOff x="1181551" y="3298479"/>
          <a:chExt cx="141657" cy="4723774"/>
        </a:xfrm>
      </xdr:grpSpPr>
      <xdr:sp macro="" textlink="">
        <xdr:nvSpPr>
          <xdr:cNvPr id="58" name="Rectangle: Rounded Corners 1">
            <a:extLst>
              <a:ext uri="{FF2B5EF4-FFF2-40B4-BE49-F238E27FC236}">
                <a16:creationId xmlns:a16="http://schemas.microsoft.com/office/drawing/2014/main" id="{820DB6E0-B1AD-40D6-815A-28D18A5BAE1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" name="Rectangle: Rounded Corners 2">
            <a:extLst>
              <a:ext uri="{FF2B5EF4-FFF2-40B4-BE49-F238E27FC236}">
                <a16:creationId xmlns:a16="http://schemas.microsoft.com/office/drawing/2014/main" id="{5167ECBA-E282-4D33-A35E-0AD53D80FCF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" name="Rectangle: Rounded Corners 3">
            <a:extLst>
              <a:ext uri="{FF2B5EF4-FFF2-40B4-BE49-F238E27FC236}">
                <a16:creationId xmlns:a16="http://schemas.microsoft.com/office/drawing/2014/main" id="{6563ECD9-A630-4468-A9B7-B1740E089966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" name="Rectangle: Rounded Corners 4">
            <a:extLst>
              <a:ext uri="{FF2B5EF4-FFF2-40B4-BE49-F238E27FC236}">
                <a16:creationId xmlns:a16="http://schemas.microsoft.com/office/drawing/2014/main" id="{5B2CCF36-10C9-401D-BA53-0A3744FEB1C5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" name="Rectangle: Rounded Corners 5">
            <a:extLst>
              <a:ext uri="{FF2B5EF4-FFF2-40B4-BE49-F238E27FC236}">
                <a16:creationId xmlns:a16="http://schemas.microsoft.com/office/drawing/2014/main" id="{3459584E-7B2E-43F4-BA54-9D152C564C9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" name="Rectangle: Rounded Corners 6">
            <a:extLst>
              <a:ext uri="{FF2B5EF4-FFF2-40B4-BE49-F238E27FC236}">
                <a16:creationId xmlns:a16="http://schemas.microsoft.com/office/drawing/2014/main" id="{DBF3C044-9AAF-4E70-A656-65E05112179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" name="Rectangle: Rounded Corners 7">
            <a:extLst>
              <a:ext uri="{FF2B5EF4-FFF2-40B4-BE49-F238E27FC236}">
                <a16:creationId xmlns:a16="http://schemas.microsoft.com/office/drawing/2014/main" id="{10CE42E1-D9B8-4AC0-9C0F-7C30D4DB6FBE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" name="Rectangle: Rounded Corners 8">
            <a:extLst>
              <a:ext uri="{FF2B5EF4-FFF2-40B4-BE49-F238E27FC236}">
                <a16:creationId xmlns:a16="http://schemas.microsoft.com/office/drawing/2014/main" id="{7B1CE15B-CD66-47DA-9BE7-D42B813A1AA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" name="Rectangle: Rounded Corners 9">
            <a:extLst>
              <a:ext uri="{FF2B5EF4-FFF2-40B4-BE49-F238E27FC236}">
                <a16:creationId xmlns:a16="http://schemas.microsoft.com/office/drawing/2014/main" id="{C694345D-435D-462B-A626-CF10F68C089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" name="Rectangle: Rounded Corners 10">
            <a:extLst>
              <a:ext uri="{FF2B5EF4-FFF2-40B4-BE49-F238E27FC236}">
                <a16:creationId xmlns:a16="http://schemas.microsoft.com/office/drawing/2014/main" id="{85747095-E242-4D24-8455-B8EBEC2F5BBB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" name="Rectangle: Rounded Corners 5">
            <a:extLst>
              <a:ext uri="{FF2B5EF4-FFF2-40B4-BE49-F238E27FC236}">
                <a16:creationId xmlns:a16="http://schemas.microsoft.com/office/drawing/2014/main" id="{F115FC95-BAE4-4130-8BE4-6AE58D83DF99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531446</xdr:colOff>
      <xdr:row>6</xdr:row>
      <xdr:rowOff>8284</xdr:rowOff>
    </xdr:from>
    <xdr:to>
      <xdr:col>22</xdr:col>
      <xdr:colOff>1299</xdr:colOff>
      <xdr:row>27</xdr:row>
      <xdr:rowOff>195914</xdr:rowOff>
    </xdr:to>
    <xdr:grpSp>
      <xdr:nvGrpSpPr>
        <xdr:cNvPr id="69" name="그룹 95">
          <a:extLst>
            <a:ext uri="{FF2B5EF4-FFF2-40B4-BE49-F238E27FC236}">
              <a16:creationId xmlns:a16="http://schemas.microsoft.com/office/drawing/2014/main" id="{992009CB-C114-47A2-8AE6-5D426EE4B66A}"/>
            </a:ext>
          </a:extLst>
        </xdr:cNvPr>
        <xdr:cNvGrpSpPr>
          <a:grpSpLocks noChangeAspect="1"/>
        </xdr:cNvGrpSpPr>
      </xdr:nvGrpSpPr>
      <xdr:grpSpPr>
        <a:xfrm>
          <a:off x="15211852" y="1365597"/>
          <a:ext cx="124697" cy="4390536"/>
          <a:chOff x="1181551" y="3298479"/>
          <a:chExt cx="141657" cy="4722420"/>
        </a:xfrm>
      </xdr:grpSpPr>
      <xdr:sp macro="" textlink="">
        <xdr:nvSpPr>
          <xdr:cNvPr id="70" name="Rectangle: Rounded Corners 1">
            <a:extLst>
              <a:ext uri="{FF2B5EF4-FFF2-40B4-BE49-F238E27FC236}">
                <a16:creationId xmlns:a16="http://schemas.microsoft.com/office/drawing/2014/main" id="{F3D2A8C0-A959-4981-8768-86846720CD8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" name="Rectangle: Rounded Corners 2">
            <a:extLst>
              <a:ext uri="{FF2B5EF4-FFF2-40B4-BE49-F238E27FC236}">
                <a16:creationId xmlns:a16="http://schemas.microsoft.com/office/drawing/2014/main" id="{10A65A93-9B51-4F7A-A1F7-53627DA5F98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" name="Rectangle: Rounded Corners 3">
            <a:extLst>
              <a:ext uri="{FF2B5EF4-FFF2-40B4-BE49-F238E27FC236}">
                <a16:creationId xmlns:a16="http://schemas.microsoft.com/office/drawing/2014/main" id="{5B836FA5-E92F-429D-AD95-D991C63A64B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" name="Rectangle: Rounded Corners 4">
            <a:extLst>
              <a:ext uri="{FF2B5EF4-FFF2-40B4-BE49-F238E27FC236}">
                <a16:creationId xmlns:a16="http://schemas.microsoft.com/office/drawing/2014/main" id="{448FE655-4D1D-4AF8-844F-CAECCFEA5994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4" name="Rectangle: Rounded Corners 5">
            <a:extLst>
              <a:ext uri="{FF2B5EF4-FFF2-40B4-BE49-F238E27FC236}">
                <a16:creationId xmlns:a16="http://schemas.microsoft.com/office/drawing/2014/main" id="{6E2ED762-F9D8-4C5A-ACF3-AE2D0D1523A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5" name="Rectangle: Rounded Corners 6">
            <a:extLst>
              <a:ext uri="{FF2B5EF4-FFF2-40B4-BE49-F238E27FC236}">
                <a16:creationId xmlns:a16="http://schemas.microsoft.com/office/drawing/2014/main" id="{8BB24275-D594-41C4-9387-FA9CBFCA0D7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6" name="Rectangle: Rounded Corners 7">
            <a:extLst>
              <a:ext uri="{FF2B5EF4-FFF2-40B4-BE49-F238E27FC236}">
                <a16:creationId xmlns:a16="http://schemas.microsoft.com/office/drawing/2014/main" id="{FE7CA131-56B2-42CB-8175-EDE765E2835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7" name="Rectangle: Rounded Corners 8">
            <a:extLst>
              <a:ext uri="{FF2B5EF4-FFF2-40B4-BE49-F238E27FC236}">
                <a16:creationId xmlns:a16="http://schemas.microsoft.com/office/drawing/2014/main" id="{5BF81AE0-A6ED-42BA-9E47-63C9E25F9F6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8" name="Rectangle: Rounded Corners 9">
            <a:extLst>
              <a:ext uri="{FF2B5EF4-FFF2-40B4-BE49-F238E27FC236}">
                <a16:creationId xmlns:a16="http://schemas.microsoft.com/office/drawing/2014/main" id="{3C9FA1F9-C176-46EE-A2D2-F381DE53B11C}"/>
              </a:ext>
            </a:extLst>
          </xdr:cNvPr>
          <xdr:cNvSpPr/>
        </xdr:nvSpPr>
        <xdr:spPr>
          <a:xfrm>
            <a:off x="1181554" y="78430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9" name="Rectangle: Rounded Corners 10">
            <a:extLst>
              <a:ext uri="{FF2B5EF4-FFF2-40B4-BE49-F238E27FC236}">
                <a16:creationId xmlns:a16="http://schemas.microsoft.com/office/drawing/2014/main" id="{4B8C1E1C-BEC8-482E-8AAC-5D9435BDA29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0" name="Rectangle: Rounded Corners 5">
            <a:extLst>
              <a:ext uri="{FF2B5EF4-FFF2-40B4-BE49-F238E27FC236}">
                <a16:creationId xmlns:a16="http://schemas.microsoft.com/office/drawing/2014/main" id="{0AA31FB1-8877-4B57-946D-05FFA6A2F414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16568</xdr:colOff>
      <xdr:row>5</xdr:row>
      <xdr:rowOff>207065</xdr:rowOff>
    </xdr:from>
    <xdr:to>
      <xdr:col>26</xdr:col>
      <xdr:colOff>160069</xdr:colOff>
      <xdr:row>27</xdr:row>
      <xdr:rowOff>187630</xdr:rowOff>
    </xdr:to>
    <xdr:grpSp>
      <xdr:nvGrpSpPr>
        <xdr:cNvPr id="81" name="그룹 107">
          <a:extLst>
            <a:ext uri="{FF2B5EF4-FFF2-40B4-BE49-F238E27FC236}">
              <a16:creationId xmlns:a16="http://schemas.microsoft.com/office/drawing/2014/main" id="{42C46B9F-2EB9-4AA8-80DF-F34B0F85AFC4}"/>
            </a:ext>
          </a:extLst>
        </xdr:cNvPr>
        <xdr:cNvGrpSpPr>
          <a:grpSpLocks noChangeAspect="1"/>
        </xdr:cNvGrpSpPr>
      </xdr:nvGrpSpPr>
      <xdr:grpSpPr>
        <a:xfrm>
          <a:off x="18280756" y="1354828"/>
          <a:ext cx="143501" cy="4393021"/>
          <a:chOff x="1181551" y="3298479"/>
          <a:chExt cx="141657" cy="4723774"/>
        </a:xfrm>
      </xdr:grpSpPr>
      <xdr:sp macro="" textlink="">
        <xdr:nvSpPr>
          <xdr:cNvPr id="82" name="Rectangle: Rounded Corners 1">
            <a:extLst>
              <a:ext uri="{FF2B5EF4-FFF2-40B4-BE49-F238E27FC236}">
                <a16:creationId xmlns:a16="http://schemas.microsoft.com/office/drawing/2014/main" id="{03F019D6-D1C5-418D-B875-98B296985E7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3" name="Rectangle: Rounded Corners 2">
            <a:extLst>
              <a:ext uri="{FF2B5EF4-FFF2-40B4-BE49-F238E27FC236}">
                <a16:creationId xmlns:a16="http://schemas.microsoft.com/office/drawing/2014/main" id="{A95E4130-7957-4614-B013-801E718A313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4" name="Rectangle: Rounded Corners 3">
            <a:extLst>
              <a:ext uri="{FF2B5EF4-FFF2-40B4-BE49-F238E27FC236}">
                <a16:creationId xmlns:a16="http://schemas.microsoft.com/office/drawing/2014/main" id="{50A12F39-811C-4471-B3E7-C2D860A8A1E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5" name="Rectangle: Rounded Corners 4">
            <a:extLst>
              <a:ext uri="{FF2B5EF4-FFF2-40B4-BE49-F238E27FC236}">
                <a16:creationId xmlns:a16="http://schemas.microsoft.com/office/drawing/2014/main" id="{FF8BBDED-FF2D-4DF6-B054-CF9F4204EF2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6" name="Rectangle: Rounded Corners 5">
            <a:extLst>
              <a:ext uri="{FF2B5EF4-FFF2-40B4-BE49-F238E27FC236}">
                <a16:creationId xmlns:a16="http://schemas.microsoft.com/office/drawing/2014/main" id="{9637BC7E-5A28-4D54-8D4A-04728EEF092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7" name="Rectangle: Rounded Corners 6">
            <a:extLst>
              <a:ext uri="{FF2B5EF4-FFF2-40B4-BE49-F238E27FC236}">
                <a16:creationId xmlns:a16="http://schemas.microsoft.com/office/drawing/2014/main" id="{81A5242B-01F7-4A43-956C-C2FE823518E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8" name="Rectangle: Rounded Corners 7">
            <a:extLst>
              <a:ext uri="{FF2B5EF4-FFF2-40B4-BE49-F238E27FC236}">
                <a16:creationId xmlns:a16="http://schemas.microsoft.com/office/drawing/2014/main" id="{A925EFEC-0866-4CC5-B849-51E3D50B5EC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9" name="Rectangle: Rounded Corners 8">
            <a:extLst>
              <a:ext uri="{FF2B5EF4-FFF2-40B4-BE49-F238E27FC236}">
                <a16:creationId xmlns:a16="http://schemas.microsoft.com/office/drawing/2014/main" id="{81CFA21B-CC15-4421-BE01-4EC9BE094BF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0" name="Rectangle: Rounded Corners 9">
            <a:extLst>
              <a:ext uri="{FF2B5EF4-FFF2-40B4-BE49-F238E27FC236}">
                <a16:creationId xmlns:a16="http://schemas.microsoft.com/office/drawing/2014/main" id="{73FF418A-F103-4A28-8DF8-895BEB72E23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1" name="Rectangle: Rounded Corners 10">
            <a:extLst>
              <a:ext uri="{FF2B5EF4-FFF2-40B4-BE49-F238E27FC236}">
                <a16:creationId xmlns:a16="http://schemas.microsoft.com/office/drawing/2014/main" id="{1AB0EDA3-AC1D-4553-A62E-8ACF4481856F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2" name="Rectangle: Rounded Corners 5">
            <a:extLst>
              <a:ext uri="{FF2B5EF4-FFF2-40B4-BE49-F238E27FC236}">
                <a16:creationId xmlns:a16="http://schemas.microsoft.com/office/drawing/2014/main" id="{9326A15D-34F1-4896-9885-BABBDCDA8EEF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531443</xdr:colOff>
      <xdr:row>5</xdr:row>
      <xdr:rowOff>207065</xdr:rowOff>
    </xdr:from>
    <xdr:to>
      <xdr:col>29</xdr:col>
      <xdr:colOff>1026</xdr:colOff>
      <xdr:row>27</xdr:row>
      <xdr:rowOff>187630</xdr:rowOff>
    </xdr:to>
    <xdr:grpSp>
      <xdr:nvGrpSpPr>
        <xdr:cNvPr id="93" name="그룹 119">
          <a:extLst>
            <a:ext uri="{FF2B5EF4-FFF2-40B4-BE49-F238E27FC236}">
              <a16:creationId xmlns:a16="http://schemas.microsoft.com/office/drawing/2014/main" id="{1AB40554-07F7-42C2-96A3-D218C47DB8F0}"/>
            </a:ext>
          </a:extLst>
        </xdr:cNvPr>
        <xdr:cNvGrpSpPr>
          <a:grpSpLocks noChangeAspect="1"/>
        </xdr:cNvGrpSpPr>
      </xdr:nvGrpSpPr>
      <xdr:grpSpPr>
        <a:xfrm>
          <a:off x="20105318" y="1354828"/>
          <a:ext cx="124427" cy="4393021"/>
          <a:chOff x="1181551" y="3298479"/>
          <a:chExt cx="141657" cy="4731056"/>
        </a:xfrm>
      </xdr:grpSpPr>
      <xdr:sp macro="" textlink="">
        <xdr:nvSpPr>
          <xdr:cNvPr id="94" name="Rectangle: Rounded Corners 1">
            <a:extLst>
              <a:ext uri="{FF2B5EF4-FFF2-40B4-BE49-F238E27FC236}">
                <a16:creationId xmlns:a16="http://schemas.microsoft.com/office/drawing/2014/main" id="{0F22A9A3-E1B3-46DD-A5F4-964EDF09C76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5" name="Rectangle: Rounded Corners 2">
            <a:extLst>
              <a:ext uri="{FF2B5EF4-FFF2-40B4-BE49-F238E27FC236}">
                <a16:creationId xmlns:a16="http://schemas.microsoft.com/office/drawing/2014/main" id="{3CEE71D6-50FA-4B5E-A17C-70EC9A21219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6" name="Rectangle: Rounded Corners 3">
            <a:extLst>
              <a:ext uri="{FF2B5EF4-FFF2-40B4-BE49-F238E27FC236}">
                <a16:creationId xmlns:a16="http://schemas.microsoft.com/office/drawing/2014/main" id="{C9FD4632-8362-4C21-9C92-62D5A6FD4E48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7" name="Rectangle: Rounded Corners 4">
            <a:extLst>
              <a:ext uri="{FF2B5EF4-FFF2-40B4-BE49-F238E27FC236}">
                <a16:creationId xmlns:a16="http://schemas.microsoft.com/office/drawing/2014/main" id="{1577AF90-7D50-47CB-A5B7-7725CA19B34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8" name="Rectangle: Rounded Corners 5">
            <a:extLst>
              <a:ext uri="{FF2B5EF4-FFF2-40B4-BE49-F238E27FC236}">
                <a16:creationId xmlns:a16="http://schemas.microsoft.com/office/drawing/2014/main" id="{E282CD04-DC3F-4C93-87DF-D1C4B2164E0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9" name="Rectangle: Rounded Corners 6">
            <a:extLst>
              <a:ext uri="{FF2B5EF4-FFF2-40B4-BE49-F238E27FC236}">
                <a16:creationId xmlns:a16="http://schemas.microsoft.com/office/drawing/2014/main" id="{BA30743C-502A-4F4A-97E5-E81921330E5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0" name="Rectangle: Rounded Corners 7">
            <a:extLst>
              <a:ext uri="{FF2B5EF4-FFF2-40B4-BE49-F238E27FC236}">
                <a16:creationId xmlns:a16="http://schemas.microsoft.com/office/drawing/2014/main" id="{90226263-CF91-499A-A5DD-1CA1A5B9CC9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1" name="Rectangle: Rounded Corners 8">
            <a:extLst>
              <a:ext uri="{FF2B5EF4-FFF2-40B4-BE49-F238E27FC236}">
                <a16:creationId xmlns:a16="http://schemas.microsoft.com/office/drawing/2014/main" id="{8CE883D5-8997-42F4-B5D8-C6B7A6ED6C2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2" name="Rectangle: Rounded Corners 9">
            <a:extLst>
              <a:ext uri="{FF2B5EF4-FFF2-40B4-BE49-F238E27FC236}">
                <a16:creationId xmlns:a16="http://schemas.microsoft.com/office/drawing/2014/main" id="{7E85532E-3C57-48BA-8678-996ADC026720}"/>
              </a:ext>
            </a:extLst>
          </xdr:cNvPr>
          <xdr:cNvSpPr/>
        </xdr:nvSpPr>
        <xdr:spPr>
          <a:xfrm>
            <a:off x="1181554" y="7851735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3" name="Rectangle: Rounded Corners 10">
            <a:extLst>
              <a:ext uri="{FF2B5EF4-FFF2-40B4-BE49-F238E27FC236}">
                <a16:creationId xmlns:a16="http://schemas.microsoft.com/office/drawing/2014/main" id="{004CF4D9-6101-4B0E-AE63-E804BC6DD6F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4" name="Rectangle: Rounded Corners 5">
            <a:extLst>
              <a:ext uri="{FF2B5EF4-FFF2-40B4-BE49-F238E27FC236}">
                <a16:creationId xmlns:a16="http://schemas.microsoft.com/office/drawing/2014/main" id="{2D9C3E50-9C83-4E24-B0C7-537D2C630363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16567</xdr:colOff>
      <xdr:row>5</xdr:row>
      <xdr:rowOff>207065</xdr:rowOff>
    </xdr:from>
    <xdr:to>
      <xdr:col>33</xdr:col>
      <xdr:colOff>159792</xdr:colOff>
      <xdr:row>27</xdr:row>
      <xdr:rowOff>187630</xdr:rowOff>
    </xdr:to>
    <xdr:grpSp>
      <xdr:nvGrpSpPr>
        <xdr:cNvPr id="105" name="그룹 131">
          <a:extLst>
            <a:ext uri="{FF2B5EF4-FFF2-40B4-BE49-F238E27FC236}">
              <a16:creationId xmlns:a16="http://schemas.microsoft.com/office/drawing/2014/main" id="{2889B0AF-B7E5-4981-B35A-518ED6C25AEA}"/>
            </a:ext>
          </a:extLst>
        </xdr:cNvPr>
        <xdr:cNvGrpSpPr>
          <a:grpSpLocks noChangeAspect="1"/>
        </xdr:cNvGrpSpPr>
      </xdr:nvGrpSpPr>
      <xdr:grpSpPr>
        <a:xfrm>
          <a:off x="23174223" y="1354828"/>
          <a:ext cx="143225" cy="4393021"/>
          <a:chOff x="1181551" y="3298479"/>
          <a:chExt cx="141657" cy="4732410"/>
        </a:xfrm>
      </xdr:grpSpPr>
      <xdr:sp macro="" textlink="">
        <xdr:nvSpPr>
          <xdr:cNvPr id="106" name="Rectangle: Rounded Corners 1">
            <a:extLst>
              <a:ext uri="{FF2B5EF4-FFF2-40B4-BE49-F238E27FC236}">
                <a16:creationId xmlns:a16="http://schemas.microsoft.com/office/drawing/2014/main" id="{584B6A5C-0232-42BA-A541-51E20CD8E98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7" name="Rectangle: Rounded Corners 2">
            <a:extLst>
              <a:ext uri="{FF2B5EF4-FFF2-40B4-BE49-F238E27FC236}">
                <a16:creationId xmlns:a16="http://schemas.microsoft.com/office/drawing/2014/main" id="{8349F883-9601-45D7-B611-1D91402D121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8" name="Rectangle: Rounded Corners 3">
            <a:extLst>
              <a:ext uri="{FF2B5EF4-FFF2-40B4-BE49-F238E27FC236}">
                <a16:creationId xmlns:a16="http://schemas.microsoft.com/office/drawing/2014/main" id="{7D69983F-B1F8-450E-85B2-3C4819E6BC9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9" name="Rectangle: Rounded Corners 4">
            <a:extLst>
              <a:ext uri="{FF2B5EF4-FFF2-40B4-BE49-F238E27FC236}">
                <a16:creationId xmlns:a16="http://schemas.microsoft.com/office/drawing/2014/main" id="{59F6028F-7FD8-4051-8F31-3C8962499FD2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0" name="Rectangle: Rounded Corners 5">
            <a:extLst>
              <a:ext uri="{FF2B5EF4-FFF2-40B4-BE49-F238E27FC236}">
                <a16:creationId xmlns:a16="http://schemas.microsoft.com/office/drawing/2014/main" id="{BC72AB1D-AD44-4DBF-85FE-0A0341F5530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1" name="Rectangle: Rounded Corners 6">
            <a:extLst>
              <a:ext uri="{FF2B5EF4-FFF2-40B4-BE49-F238E27FC236}">
                <a16:creationId xmlns:a16="http://schemas.microsoft.com/office/drawing/2014/main" id="{0296B08D-8091-4669-9A70-99E45A30BCB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2" name="Rectangle: Rounded Corners 7">
            <a:extLst>
              <a:ext uri="{FF2B5EF4-FFF2-40B4-BE49-F238E27FC236}">
                <a16:creationId xmlns:a16="http://schemas.microsoft.com/office/drawing/2014/main" id="{9C04F8EE-8C40-4D78-8973-C4B4A1D0D9D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3" name="Rectangle: Rounded Corners 8">
            <a:extLst>
              <a:ext uri="{FF2B5EF4-FFF2-40B4-BE49-F238E27FC236}">
                <a16:creationId xmlns:a16="http://schemas.microsoft.com/office/drawing/2014/main" id="{DD70ACD7-8777-4D43-A795-45219D795AC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4" name="Rectangle: Rounded Corners 9">
            <a:extLst>
              <a:ext uri="{FF2B5EF4-FFF2-40B4-BE49-F238E27FC236}">
                <a16:creationId xmlns:a16="http://schemas.microsoft.com/office/drawing/2014/main" id="{F4B6137E-B0AF-4F8A-AEB3-6318BDBFB5C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5" name="Rectangle: Rounded Corners 10">
            <a:extLst>
              <a:ext uri="{FF2B5EF4-FFF2-40B4-BE49-F238E27FC236}">
                <a16:creationId xmlns:a16="http://schemas.microsoft.com/office/drawing/2014/main" id="{F41CAA07-AD48-46B2-B51B-B271AD0CBC16}"/>
              </a:ext>
            </a:extLst>
          </xdr:cNvPr>
          <xdr:cNvSpPr/>
        </xdr:nvSpPr>
        <xdr:spPr>
          <a:xfrm>
            <a:off x="1181554" y="785308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6" name="Rectangle: Rounded Corners 5">
            <a:extLst>
              <a:ext uri="{FF2B5EF4-FFF2-40B4-BE49-F238E27FC236}">
                <a16:creationId xmlns:a16="http://schemas.microsoft.com/office/drawing/2014/main" id="{B21D36A0-CA5B-4EB2-A74A-26E7ADE3F6C6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37194</xdr:colOff>
      <xdr:row>6</xdr:row>
      <xdr:rowOff>68035</xdr:rowOff>
    </xdr:from>
    <xdr:to>
      <xdr:col>1</xdr:col>
      <xdr:colOff>228441</xdr:colOff>
      <xdr:row>11</xdr:row>
      <xdr:rowOff>156830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748BB79-A7F1-49F8-BFE9-2B83485424CA}"/>
            </a:ext>
          </a:extLst>
        </xdr:cNvPr>
        <xdr:cNvSpPr txBox="1"/>
      </xdr:nvSpPr>
      <xdr:spPr>
        <a:xfrm>
          <a:off x="691244" y="138248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26308</xdr:colOff>
      <xdr:row>14</xdr:row>
      <xdr:rowOff>57150</xdr:rowOff>
    </xdr:from>
    <xdr:to>
      <xdr:col>1</xdr:col>
      <xdr:colOff>217555</xdr:colOff>
      <xdr:row>19</xdr:row>
      <xdr:rowOff>145945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6EC1323C-CBB1-47E6-B1CB-10A591C3A0CB}"/>
            </a:ext>
          </a:extLst>
        </xdr:cNvPr>
        <xdr:cNvSpPr txBox="1"/>
      </xdr:nvSpPr>
      <xdr:spPr>
        <a:xfrm>
          <a:off x="680358" y="2863850"/>
          <a:ext cx="191247" cy="1041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42637</xdr:colOff>
      <xdr:row>22</xdr:row>
      <xdr:rowOff>82550</xdr:rowOff>
    </xdr:from>
    <xdr:to>
      <xdr:col>1</xdr:col>
      <xdr:colOff>263071</xdr:colOff>
      <xdr:row>28</xdr:row>
      <xdr:rowOff>127000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1D06EAC6-C7A7-4FEA-9803-A630DFF2416E}"/>
            </a:ext>
          </a:extLst>
        </xdr:cNvPr>
        <xdr:cNvSpPr txBox="1"/>
      </xdr:nvSpPr>
      <xdr:spPr>
        <a:xfrm>
          <a:off x="696687" y="4413250"/>
          <a:ext cx="220434" cy="118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145794</xdr:colOff>
      <xdr:row>16</xdr:row>
      <xdr:rowOff>179299</xdr:rowOff>
    </xdr:to>
    <xdr:sp macro="" textlink="">
      <xdr:nvSpPr>
        <xdr:cNvPr id="117" name="Rectangle: Rounded Corners 5">
          <a:extLst>
            <a:ext uri="{FF2B5EF4-FFF2-40B4-BE49-F238E27FC236}">
              <a16:creationId xmlns:a16="http://schemas.microsoft.com/office/drawing/2014/main" id="{B048FB19-779A-4E01-AED0-424E11A4B809}"/>
            </a:ext>
          </a:extLst>
        </xdr:cNvPr>
        <xdr:cNvSpPr/>
      </xdr:nvSpPr>
      <xdr:spPr>
        <a:xfrm>
          <a:off x="1460500" y="3187700"/>
          <a:ext cx="145794" cy="179299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16567</xdr:colOff>
      <xdr:row>6</xdr:row>
      <xdr:rowOff>8283</xdr:rowOff>
    </xdr:from>
    <xdr:to>
      <xdr:col>5</xdr:col>
      <xdr:colOff>160154</xdr:colOff>
      <xdr:row>26</xdr:row>
      <xdr:rowOff>6978</xdr:rowOff>
    </xdr:to>
    <xdr:grpSp>
      <xdr:nvGrpSpPr>
        <xdr:cNvPr id="118" name="그룹 22">
          <a:extLst>
            <a:ext uri="{FF2B5EF4-FFF2-40B4-BE49-F238E27FC236}">
              <a16:creationId xmlns:a16="http://schemas.microsoft.com/office/drawing/2014/main" id="{CC05AF51-086C-45B3-A899-D535D492B01E}"/>
            </a:ext>
          </a:extLst>
        </xdr:cNvPr>
        <xdr:cNvGrpSpPr>
          <a:grpSpLocks noChangeAspect="1"/>
        </xdr:cNvGrpSpPr>
      </xdr:nvGrpSpPr>
      <xdr:grpSpPr>
        <a:xfrm>
          <a:off x="3600348" y="1365596"/>
          <a:ext cx="143587" cy="3999195"/>
          <a:chOff x="1181551" y="3298479"/>
          <a:chExt cx="141657" cy="4317892"/>
        </a:xfrm>
      </xdr:grpSpPr>
      <xdr:sp macro="" textlink="">
        <xdr:nvSpPr>
          <xdr:cNvPr id="119" name="Rectangle: Rounded Corners 1">
            <a:extLst>
              <a:ext uri="{FF2B5EF4-FFF2-40B4-BE49-F238E27FC236}">
                <a16:creationId xmlns:a16="http://schemas.microsoft.com/office/drawing/2014/main" id="{A691628D-6154-F11A-7E93-FEE89BF7A5D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0" name="Rectangle: Rounded Corners 2">
            <a:extLst>
              <a:ext uri="{FF2B5EF4-FFF2-40B4-BE49-F238E27FC236}">
                <a16:creationId xmlns:a16="http://schemas.microsoft.com/office/drawing/2014/main" id="{1946E44B-F9E7-382F-E218-3BBFDF29177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1" name="Rectangle: Rounded Corners 3">
            <a:extLst>
              <a:ext uri="{FF2B5EF4-FFF2-40B4-BE49-F238E27FC236}">
                <a16:creationId xmlns:a16="http://schemas.microsoft.com/office/drawing/2014/main" id="{AB884E1E-3026-1E3E-6A6F-44CF4444D0AC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2" name="Rectangle: Rounded Corners 4">
            <a:extLst>
              <a:ext uri="{FF2B5EF4-FFF2-40B4-BE49-F238E27FC236}">
                <a16:creationId xmlns:a16="http://schemas.microsoft.com/office/drawing/2014/main" id="{B55D5AA8-DCFB-E869-FE1A-020A52CD484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3" name="Rectangle: Rounded Corners 5">
            <a:extLst>
              <a:ext uri="{FF2B5EF4-FFF2-40B4-BE49-F238E27FC236}">
                <a16:creationId xmlns:a16="http://schemas.microsoft.com/office/drawing/2014/main" id="{3E5CAFB5-503B-6D40-DFD6-EE8E7F7AB67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4" name="Rectangle: Rounded Corners 6">
            <a:extLst>
              <a:ext uri="{FF2B5EF4-FFF2-40B4-BE49-F238E27FC236}">
                <a16:creationId xmlns:a16="http://schemas.microsoft.com/office/drawing/2014/main" id="{D2D9856E-F37D-BC6E-C650-77B40C953A3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5" name="Rectangle: Rounded Corners 7">
            <a:extLst>
              <a:ext uri="{FF2B5EF4-FFF2-40B4-BE49-F238E27FC236}">
                <a16:creationId xmlns:a16="http://schemas.microsoft.com/office/drawing/2014/main" id="{3736E77C-D3FA-A662-BC94-D9794838A4D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6" name="Rectangle: Rounded Corners 8">
            <a:extLst>
              <a:ext uri="{FF2B5EF4-FFF2-40B4-BE49-F238E27FC236}">
                <a16:creationId xmlns:a16="http://schemas.microsoft.com/office/drawing/2014/main" id="{B2464E64-D50E-E12D-6074-A20469DFAB4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7" name="Rectangle: Rounded Corners 9">
            <a:extLst>
              <a:ext uri="{FF2B5EF4-FFF2-40B4-BE49-F238E27FC236}">
                <a16:creationId xmlns:a16="http://schemas.microsoft.com/office/drawing/2014/main" id="{36DE65BE-5769-F389-640C-97BA3764ED1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8" name="Rectangle: Rounded Corners 10">
            <a:extLst>
              <a:ext uri="{FF2B5EF4-FFF2-40B4-BE49-F238E27FC236}">
                <a16:creationId xmlns:a16="http://schemas.microsoft.com/office/drawing/2014/main" id="{4530BCAA-F121-E358-6781-E9AAAF35E82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9" name="Rectangle: Rounded Corners 5">
            <a:extLst>
              <a:ext uri="{FF2B5EF4-FFF2-40B4-BE49-F238E27FC236}">
                <a16:creationId xmlns:a16="http://schemas.microsoft.com/office/drawing/2014/main" id="{3FF57D18-496E-81B9-ED68-518978414D31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514878</xdr:colOff>
      <xdr:row>6</xdr:row>
      <xdr:rowOff>8283</xdr:rowOff>
    </xdr:from>
    <xdr:to>
      <xdr:col>7</xdr:col>
      <xdr:colOff>655666</xdr:colOff>
      <xdr:row>26</xdr:row>
      <xdr:rowOff>6978</xdr:rowOff>
    </xdr:to>
    <xdr:grpSp>
      <xdr:nvGrpSpPr>
        <xdr:cNvPr id="130" name="그룹 47">
          <a:extLst>
            <a:ext uri="{FF2B5EF4-FFF2-40B4-BE49-F238E27FC236}">
              <a16:creationId xmlns:a16="http://schemas.microsoft.com/office/drawing/2014/main" id="{499C2DDC-9F3E-4214-8586-053F35FBFBDE}"/>
            </a:ext>
          </a:extLst>
        </xdr:cNvPr>
        <xdr:cNvGrpSpPr>
          <a:grpSpLocks noChangeAspect="1"/>
        </xdr:cNvGrpSpPr>
      </xdr:nvGrpSpPr>
      <xdr:grpSpPr>
        <a:xfrm>
          <a:off x="5408347" y="1365596"/>
          <a:ext cx="140788" cy="3999195"/>
          <a:chOff x="1181551" y="3298479"/>
          <a:chExt cx="141657" cy="4317892"/>
        </a:xfrm>
      </xdr:grpSpPr>
      <xdr:sp macro="" textlink="">
        <xdr:nvSpPr>
          <xdr:cNvPr id="131" name="Rectangle: Rounded Corners 1">
            <a:extLst>
              <a:ext uri="{FF2B5EF4-FFF2-40B4-BE49-F238E27FC236}">
                <a16:creationId xmlns:a16="http://schemas.microsoft.com/office/drawing/2014/main" id="{01AB3B01-E2A1-0D72-006F-945B01E2438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2" name="Rectangle: Rounded Corners 2">
            <a:extLst>
              <a:ext uri="{FF2B5EF4-FFF2-40B4-BE49-F238E27FC236}">
                <a16:creationId xmlns:a16="http://schemas.microsoft.com/office/drawing/2014/main" id="{2B2F940D-C5B4-8F73-C862-AF6F198F84C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3" name="Rectangle: Rounded Corners 3">
            <a:extLst>
              <a:ext uri="{FF2B5EF4-FFF2-40B4-BE49-F238E27FC236}">
                <a16:creationId xmlns:a16="http://schemas.microsoft.com/office/drawing/2014/main" id="{5D4F8D43-5486-C0FE-737E-718B32C8664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4" name="Rectangle: Rounded Corners 4">
            <a:extLst>
              <a:ext uri="{FF2B5EF4-FFF2-40B4-BE49-F238E27FC236}">
                <a16:creationId xmlns:a16="http://schemas.microsoft.com/office/drawing/2014/main" id="{F14A8500-3EB2-BCA0-41B7-5FC57C0C8FA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5" name="Rectangle: Rounded Corners 5">
            <a:extLst>
              <a:ext uri="{FF2B5EF4-FFF2-40B4-BE49-F238E27FC236}">
                <a16:creationId xmlns:a16="http://schemas.microsoft.com/office/drawing/2014/main" id="{2C9C59E4-1399-17A2-E8A7-305E5A7D309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6" name="Rectangle: Rounded Corners 6">
            <a:extLst>
              <a:ext uri="{FF2B5EF4-FFF2-40B4-BE49-F238E27FC236}">
                <a16:creationId xmlns:a16="http://schemas.microsoft.com/office/drawing/2014/main" id="{71A1EF08-A06C-7613-1304-6165574DD68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7" name="Rectangle: Rounded Corners 7">
            <a:extLst>
              <a:ext uri="{FF2B5EF4-FFF2-40B4-BE49-F238E27FC236}">
                <a16:creationId xmlns:a16="http://schemas.microsoft.com/office/drawing/2014/main" id="{90B013AD-A364-4581-9005-6A8B94E9484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8" name="Rectangle: Rounded Corners 8">
            <a:extLst>
              <a:ext uri="{FF2B5EF4-FFF2-40B4-BE49-F238E27FC236}">
                <a16:creationId xmlns:a16="http://schemas.microsoft.com/office/drawing/2014/main" id="{FF6D2385-ABB1-C3A4-5712-94ECE1811CD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9" name="Rectangle: Rounded Corners 9">
            <a:extLst>
              <a:ext uri="{FF2B5EF4-FFF2-40B4-BE49-F238E27FC236}">
                <a16:creationId xmlns:a16="http://schemas.microsoft.com/office/drawing/2014/main" id="{8E9642BD-0515-F7FB-8870-A0E202F1D95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0" name="Rectangle: Rounded Corners 10">
            <a:extLst>
              <a:ext uri="{FF2B5EF4-FFF2-40B4-BE49-F238E27FC236}">
                <a16:creationId xmlns:a16="http://schemas.microsoft.com/office/drawing/2014/main" id="{366B5438-5F8A-94C6-5353-30BC54C946D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1" name="Rectangle: Rounded Corners 5">
            <a:extLst>
              <a:ext uri="{FF2B5EF4-FFF2-40B4-BE49-F238E27FC236}">
                <a16:creationId xmlns:a16="http://schemas.microsoft.com/office/drawing/2014/main" id="{C1F18F17-6FD5-219B-6F8C-80E8B852DE62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16566</xdr:colOff>
      <xdr:row>6</xdr:row>
      <xdr:rowOff>1</xdr:rowOff>
    </xdr:from>
    <xdr:to>
      <xdr:col>12</xdr:col>
      <xdr:colOff>160153</xdr:colOff>
      <xdr:row>25</xdr:row>
      <xdr:rowOff>205761</xdr:rowOff>
    </xdr:to>
    <xdr:grpSp>
      <xdr:nvGrpSpPr>
        <xdr:cNvPr id="142" name="그룹 59">
          <a:extLst>
            <a:ext uri="{FF2B5EF4-FFF2-40B4-BE49-F238E27FC236}">
              <a16:creationId xmlns:a16="http://schemas.microsoft.com/office/drawing/2014/main" id="{0FAFF5ED-75E9-4379-96A0-F0FC28C145F7}"/>
            </a:ext>
          </a:extLst>
        </xdr:cNvPr>
        <xdr:cNvGrpSpPr>
          <a:grpSpLocks noChangeAspect="1"/>
        </xdr:cNvGrpSpPr>
      </xdr:nvGrpSpPr>
      <xdr:grpSpPr>
        <a:xfrm>
          <a:off x="8493816" y="1357314"/>
          <a:ext cx="143587" cy="3994328"/>
          <a:chOff x="1181551" y="3298479"/>
          <a:chExt cx="141657" cy="4317892"/>
        </a:xfrm>
      </xdr:grpSpPr>
      <xdr:sp macro="" textlink="">
        <xdr:nvSpPr>
          <xdr:cNvPr id="143" name="Rectangle: Rounded Corners 1">
            <a:extLst>
              <a:ext uri="{FF2B5EF4-FFF2-40B4-BE49-F238E27FC236}">
                <a16:creationId xmlns:a16="http://schemas.microsoft.com/office/drawing/2014/main" id="{AE357ADB-792C-1B51-3942-E5928D404BF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4" name="Rectangle: Rounded Corners 2">
            <a:extLst>
              <a:ext uri="{FF2B5EF4-FFF2-40B4-BE49-F238E27FC236}">
                <a16:creationId xmlns:a16="http://schemas.microsoft.com/office/drawing/2014/main" id="{C5861AA6-502B-4F3F-9ED2-D31680C1ED9A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5" name="Rectangle: Rounded Corners 3">
            <a:extLst>
              <a:ext uri="{FF2B5EF4-FFF2-40B4-BE49-F238E27FC236}">
                <a16:creationId xmlns:a16="http://schemas.microsoft.com/office/drawing/2014/main" id="{0E4B6A91-D94E-DB9D-60EB-93C684C18D1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6" name="Rectangle: Rounded Corners 4">
            <a:extLst>
              <a:ext uri="{FF2B5EF4-FFF2-40B4-BE49-F238E27FC236}">
                <a16:creationId xmlns:a16="http://schemas.microsoft.com/office/drawing/2014/main" id="{B46426B7-8B99-0721-0C6E-9E7CBF62B780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7" name="Rectangle: Rounded Corners 5">
            <a:extLst>
              <a:ext uri="{FF2B5EF4-FFF2-40B4-BE49-F238E27FC236}">
                <a16:creationId xmlns:a16="http://schemas.microsoft.com/office/drawing/2014/main" id="{6F2B7CF0-4FC6-EF0C-945B-C1F53DFAF8A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8" name="Rectangle: Rounded Corners 6">
            <a:extLst>
              <a:ext uri="{FF2B5EF4-FFF2-40B4-BE49-F238E27FC236}">
                <a16:creationId xmlns:a16="http://schemas.microsoft.com/office/drawing/2014/main" id="{C6301C34-CCB9-2F68-E419-01CB500955F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9" name="Rectangle: Rounded Corners 7">
            <a:extLst>
              <a:ext uri="{FF2B5EF4-FFF2-40B4-BE49-F238E27FC236}">
                <a16:creationId xmlns:a16="http://schemas.microsoft.com/office/drawing/2014/main" id="{98DECF9F-F62D-6D3C-EF59-AE0447A0B23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0" name="Rectangle: Rounded Corners 8">
            <a:extLst>
              <a:ext uri="{FF2B5EF4-FFF2-40B4-BE49-F238E27FC236}">
                <a16:creationId xmlns:a16="http://schemas.microsoft.com/office/drawing/2014/main" id="{8A853CC1-14BC-24B2-B2BE-00E136903A8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1" name="Rectangle: Rounded Corners 9">
            <a:extLst>
              <a:ext uri="{FF2B5EF4-FFF2-40B4-BE49-F238E27FC236}">
                <a16:creationId xmlns:a16="http://schemas.microsoft.com/office/drawing/2014/main" id="{DA106B4D-F780-75A5-6CA8-87B20771CFF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2" name="Rectangle: Rounded Corners 10">
            <a:extLst>
              <a:ext uri="{FF2B5EF4-FFF2-40B4-BE49-F238E27FC236}">
                <a16:creationId xmlns:a16="http://schemas.microsoft.com/office/drawing/2014/main" id="{0E5107D2-8519-F0F6-928B-B2D38FC4CCA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3" name="Rectangle: Rounded Corners 5">
            <a:extLst>
              <a:ext uri="{FF2B5EF4-FFF2-40B4-BE49-F238E27FC236}">
                <a16:creationId xmlns:a16="http://schemas.microsoft.com/office/drawing/2014/main" id="{92BD224F-D3E0-F6F6-FEF3-614D07CC820D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514089</xdr:colOff>
      <xdr:row>6</xdr:row>
      <xdr:rowOff>1</xdr:rowOff>
    </xdr:from>
    <xdr:to>
      <xdr:col>14</xdr:col>
      <xdr:colOff>648527</xdr:colOff>
      <xdr:row>25</xdr:row>
      <xdr:rowOff>205761</xdr:rowOff>
    </xdr:to>
    <xdr:grpSp>
      <xdr:nvGrpSpPr>
        <xdr:cNvPr id="154" name="그룹 71">
          <a:extLst>
            <a:ext uri="{FF2B5EF4-FFF2-40B4-BE49-F238E27FC236}">
              <a16:creationId xmlns:a16="http://schemas.microsoft.com/office/drawing/2014/main" id="{F9366FCA-6453-4163-A2E9-5FCDB4E6CED7}"/>
            </a:ext>
          </a:extLst>
        </xdr:cNvPr>
        <xdr:cNvGrpSpPr>
          <a:grpSpLocks noChangeAspect="1"/>
        </xdr:cNvGrpSpPr>
      </xdr:nvGrpSpPr>
      <xdr:grpSpPr>
        <a:xfrm>
          <a:off x="10301027" y="1357314"/>
          <a:ext cx="134438" cy="3994328"/>
          <a:chOff x="1181551" y="3298479"/>
          <a:chExt cx="141657" cy="4317892"/>
        </a:xfrm>
      </xdr:grpSpPr>
      <xdr:sp macro="" textlink="">
        <xdr:nvSpPr>
          <xdr:cNvPr id="155" name="Rectangle: Rounded Corners 1">
            <a:extLst>
              <a:ext uri="{FF2B5EF4-FFF2-40B4-BE49-F238E27FC236}">
                <a16:creationId xmlns:a16="http://schemas.microsoft.com/office/drawing/2014/main" id="{CC822220-4EA5-53D1-2999-F7C6AA94692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" name="Rectangle: Rounded Corners 2">
            <a:extLst>
              <a:ext uri="{FF2B5EF4-FFF2-40B4-BE49-F238E27FC236}">
                <a16:creationId xmlns:a16="http://schemas.microsoft.com/office/drawing/2014/main" id="{EED0379B-3AF7-1463-091C-90789115935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" name="Rectangle: Rounded Corners 3">
            <a:extLst>
              <a:ext uri="{FF2B5EF4-FFF2-40B4-BE49-F238E27FC236}">
                <a16:creationId xmlns:a16="http://schemas.microsoft.com/office/drawing/2014/main" id="{83253BEA-CDA1-69FD-F722-0F8F40F9978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8" name="Rectangle: Rounded Corners 4">
            <a:extLst>
              <a:ext uri="{FF2B5EF4-FFF2-40B4-BE49-F238E27FC236}">
                <a16:creationId xmlns:a16="http://schemas.microsoft.com/office/drawing/2014/main" id="{5873534C-B9E9-32F3-2055-9EBE4D199202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" name="Rectangle: Rounded Corners 5">
            <a:extLst>
              <a:ext uri="{FF2B5EF4-FFF2-40B4-BE49-F238E27FC236}">
                <a16:creationId xmlns:a16="http://schemas.microsoft.com/office/drawing/2014/main" id="{5D46918F-125D-86BB-8EDE-31D042D9C96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" name="Rectangle: Rounded Corners 6">
            <a:extLst>
              <a:ext uri="{FF2B5EF4-FFF2-40B4-BE49-F238E27FC236}">
                <a16:creationId xmlns:a16="http://schemas.microsoft.com/office/drawing/2014/main" id="{69E5F887-991E-2470-6F7E-E599630EBC7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" name="Rectangle: Rounded Corners 7">
            <a:extLst>
              <a:ext uri="{FF2B5EF4-FFF2-40B4-BE49-F238E27FC236}">
                <a16:creationId xmlns:a16="http://schemas.microsoft.com/office/drawing/2014/main" id="{578A19D9-AD5F-0988-6434-808D19B58F0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" name="Rectangle: Rounded Corners 8">
            <a:extLst>
              <a:ext uri="{FF2B5EF4-FFF2-40B4-BE49-F238E27FC236}">
                <a16:creationId xmlns:a16="http://schemas.microsoft.com/office/drawing/2014/main" id="{EB902AD6-6E42-7B36-CE8C-56C442927FB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3" name="Rectangle: Rounded Corners 9">
            <a:extLst>
              <a:ext uri="{FF2B5EF4-FFF2-40B4-BE49-F238E27FC236}">
                <a16:creationId xmlns:a16="http://schemas.microsoft.com/office/drawing/2014/main" id="{28B65B5E-6EBB-13A3-9189-4C1EC61CD6A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4" name="Rectangle: Rounded Corners 10">
            <a:extLst>
              <a:ext uri="{FF2B5EF4-FFF2-40B4-BE49-F238E27FC236}">
                <a16:creationId xmlns:a16="http://schemas.microsoft.com/office/drawing/2014/main" id="{3916C9AD-5307-037E-0DD6-29D448B9F960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5" name="Rectangle: Rounded Corners 5">
            <a:extLst>
              <a:ext uri="{FF2B5EF4-FFF2-40B4-BE49-F238E27FC236}">
                <a16:creationId xmlns:a16="http://schemas.microsoft.com/office/drawing/2014/main" id="{097D1A07-FAE1-61B7-D05E-632C4799C6DF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8285</xdr:colOff>
      <xdr:row>6</xdr:row>
      <xdr:rowOff>8284</xdr:rowOff>
    </xdr:from>
    <xdr:to>
      <xdr:col>19</xdr:col>
      <xdr:colOff>151786</xdr:colOff>
      <xdr:row>27</xdr:row>
      <xdr:rowOff>195914</xdr:rowOff>
    </xdr:to>
    <xdr:grpSp>
      <xdr:nvGrpSpPr>
        <xdr:cNvPr id="166" name="그룹 83">
          <a:extLst>
            <a:ext uri="{FF2B5EF4-FFF2-40B4-BE49-F238E27FC236}">
              <a16:creationId xmlns:a16="http://schemas.microsoft.com/office/drawing/2014/main" id="{3759C513-7F10-49AA-B2FE-2586098AED16}"/>
            </a:ext>
          </a:extLst>
        </xdr:cNvPr>
        <xdr:cNvGrpSpPr>
          <a:grpSpLocks noChangeAspect="1"/>
        </xdr:cNvGrpSpPr>
      </xdr:nvGrpSpPr>
      <xdr:grpSpPr>
        <a:xfrm>
          <a:off x="13379004" y="1365597"/>
          <a:ext cx="143501" cy="4390536"/>
          <a:chOff x="1181551" y="3298479"/>
          <a:chExt cx="141657" cy="4723774"/>
        </a:xfrm>
      </xdr:grpSpPr>
      <xdr:sp macro="" textlink="">
        <xdr:nvSpPr>
          <xdr:cNvPr id="167" name="Rectangle: Rounded Corners 1">
            <a:extLst>
              <a:ext uri="{FF2B5EF4-FFF2-40B4-BE49-F238E27FC236}">
                <a16:creationId xmlns:a16="http://schemas.microsoft.com/office/drawing/2014/main" id="{8F27E0B1-1190-20B0-86D4-AF10950BD50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" name="Rectangle: Rounded Corners 2">
            <a:extLst>
              <a:ext uri="{FF2B5EF4-FFF2-40B4-BE49-F238E27FC236}">
                <a16:creationId xmlns:a16="http://schemas.microsoft.com/office/drawing/2014/main" id="{2F20536C-3059-A691-E73E-A21016A7E96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" name="Rectangle: Rounded Corners 3">
            <a:extLst>
              <a:ext uri="{FF2B5EF4-FFF2-40B4-BE49-F238E27FC236}">
                <a16:creationId xmlns:a16="http://schemas.microsoft.com/office/drawing/2014/main" id="{75EAACC5-817D-DA34-4530-6C95C663A15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" name="Rectangle: Rounded Corners 4">
            <a:extLst>
              <a:ext uri="{FF2B5EF4-FFF2-40B4-BE49-F238E27FC236}">
                <a16:creationId xmlns:a16="http://schemas.microsoft.com/office/drawing/2014/main" id="{7AEE3348-D073-E9F2-F02C-0EBA824E5081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" name="Rectangle: Rounded Corners 5">
            <a:extLst>
              <a:ext uri="{FF2B5EF4-FFF2-40B4-BE49-F238E27FC236}">
                <a16:creationId xmlns:a16="http://schemas.microsoft.com/office/drawing/2014/main" id="{01E27D5C-7934-6F76-46F1-598EAC2600A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" name="Rectangle: Rounded Corners 6">
            <a:extLst>
              <a:ext uri="{FF2B5EF4-FFF2-40B4-BE49-F238E27FC236}">
                <a16:creationId xmlns:a16="http://schemas.microsoft.com/office/drawing/2014/main" id="{B19727B4-4431-E47F-EBCD-E015043C4CA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" name="Rectangle: Rounded Corners 7">
            <a:extLst>
              <a:ext uri="{FF2B5EF4-FFF2-40B4-BE49-F238E27FC236}">
                <a16:creationId xmlns:a16="http://schemas.microsoft.com/office/drawing/2014/main" id="{2DB00635-5ADD-0864-A0EC-36F52021A7A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" name="Rectangle: Rounded Corners 8">
            <a:extLst>
              <a:ext uri="{FF2B5EF4-FFF2-40B4-BE49-F238E27FC236}">
                <a16:creationId xmlns:a16="http://schemas.microsoft.com/office/drawing/2014/main" id="{05F2AE65-418B-BBFF-972B-7D0C4BB81CC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" name="Rectangle: Rounded Corners 9">
            <a:extLst>
              <a:ext uri="{FF2B5EF4-FFF2-40B4-BE49-F238E27FC236}">
                <a16:creationId xmlns:a16="http://schemas.microsoft.com/office/drawing/2014/main" id="{73F19723-929D-9A4F-31F7-5A79D0F5374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6" name="Rectangle: Rounded Corners 10">
            <a:extLst>
              <a:ext uri="{FF2B5EF4-FFF2-40B4-BE49-F238E27FC236}">
                <a16:creationId xmlns:a16="http://schemas.microsoft.com/office/drawing/2014/main" id="{7EAC09E1-CAF1-B83B-2DC3-41928DD859F6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7" name="Rectangle: Rounded Corners 5">
            <a:extLst>
              <a:ext uri="{FF2B5EF4-FFF2-40B4-BE49-F238E27FC236}">
                <a16:creationId xmlns:a16="http://schemas.microsoft.com/office/drawing/2014/main" id="{CB2320E3-79EC-9173-8588-9FB50CB26A6E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531446</xdr:colOff>
      <xdr:row>6</xdr:row>
      <xdr:rowOff>8284</xdr:rowOff>
    </xdr:from>
    <xdr:to>
      <xdr:col>22</xdr:col>
      <xdr:colOff>1299</xdr:colOff>
      <xdr:row>27</xdr:row>
      <xdr:rowOff>195914</xdr:rowOff>
    </xdr:to>
    <xdr:grpSp>
      <xdr:nvGrpSpPr>
        <xdr:cNvPr id="178" name="그룹 95">
          <a:extLst>
            <a:ext uri="{FF2B5EF4-FFF2-40B4-BE49-F238E27FC236}">
              <a16:creationId xmlns:a16="http://schemas.microsoft.com/office/drawing/2014/main" id="{313323AB-2CCA-4D64-BAD6-2B2819045D0D}"/>
            </a:ext>
          </a:extLst>
        </xdr:cNvPr>
        <xdr:cNvGrpSpPr>
          <a:grpSpLocks noChangeAspect="1"/>
        </xdr:cNvGrpSpPr>
      </xdr:nvGrpSpPr>
      <xdr:grpSpPr>
        <a:xfrm>
          <a:off x="15211852" y="1365597"/>
          <a:ext cx="124697" cy="4390536"/>
          <a:chOff x="1181551" y="3298479"/>
          <a:chExt cx="141657" cy="4722420"/>
        </a:xfrm>
      </xdr:grpSpPr>
      <xdr:sp macro="" textlink="">
        <xdr:nvSpPr>
          <xdr:cNvPr id="179" name="Rectangle: Rounded Corners 1">
            <a:extLst>
              <a:ext uri="{FF2B5EF4-FFF2-40B4-BE49-F238E27FC236}">
                <a16:creationId xmlns:a16="http://schemas.microsoft.com/office/drawing/2014/main" id="{430FAE89-14D7-0DDA-A888-5AB50C1B2F57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0" name="Rectangle: Rounded Corners 2">
            <a:extLst>
              <a:ext uri="{FF2B5EF4-FFF2-40B4-BE49-F238E27FC236}">
                <a16:creationId xmlns:a16="http://schemas.microsoft.com/office/drawing/2014/main" id="{75D4B65F-F43D-4A5F-8605-805BB9E7310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1" name="Rectangle: Rounded Corners 3">
            <a:extLst>
              <a:ext uri="{FF2B5EF4-FFF2-40B4-BE49-F238E27FC236}">
                <a16:creationId xmlns:a16="http://schemas.microsoft.com/office/drawing/2014/main" id="{1C37AC1E-F525-9215-86FC-10B421FBDD7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2" name="Rectangle: Rounded Corners 4">
            <a:extLst>
              <a:ext uri="{FF2B5EF4-FFF2-40B4-BE49-F238E27FC236}">
                <a16:creationId xmlns:a16="http://schemas.microsoft.com/office/drawing/2014/main" id="{7214B76D-2D0B-9D20-9D46-7B71B39FE86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3" name="Rectangle: Rounded Corners 5">
            <a:extLst>
              <a:ext uri="{FF2B5EF4-FFF2-40B4-BE49-F238E27FC236}">
                <a16:creationId xmlns:a16="http://schemas.microsoft.com/office/drawing/2014/main" id="{651E7A63-776D-D689-669D-2EE200D4B80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4" name="Rectangle: Rounded Corners 6">
            <a:extLst>
              <a:ext uri="{FF2B5EF4-FFF2-40B4-BE49-F238E27FC236}">
                <a16:creationId xmlns:a16="http://schemas.microsoft.com/office/drawing/2014/main" id="{5CAA46E0-4FF2-DFBD-42D0-9DEB4BD825A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5" name="Rectangle: Rounded Corners 7">
            <a:extLst>
              <a:ext uri="{FF2B5EF4-FFF2-40B4-BE49-F238E27FC236}">
                <a16:creationId xmlns:a16="http://schemas.microsoft.com/office/drawing/2014/main" id="{67FD6064-1A1D-6D9B-A77E-4A69C090133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6" name="Rectangle: Rounded Corners 8">
            <a:extLst>
              <a:ext uri="{FF2B5EF4-FFF2-40B4-BE49-F238E27FC236}">
                <a16:creationId xmlns:a16="http://schemas.microsoft.com/office/drawing/2014/main" id="{46ECFD21-38CA-1EE7-D747-8161BE0A738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7" name="Rectangle: Rounded Corners 9">
            <a:extLst>
              <a:ext uri="{FF2B5EF4-FFF2-40B4-BE49-F238E27FC236}">
                <a16:creationId xmlns:a16="http://schemas.microsoft.com/office/drawing/2014/main" id="{5AFA9DBB-9D98-8F4D-A5C7-44FAFD616251}"/>
              </a:ext>
            </a:extLst>
          </xdr:cNvPr>
          <xdr:cNvSpPr/>
        </xdr:nvSpPr>
        <xdr:spPr>
          <a:xfrm>
            <a:off x="1181554" y="78430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8" name="Rectangle: Rounded Corners 10">
            <a:extLst>
              <a:ext uri="{FF2B5EF4-FFF2-40B4-BE49-F238E27FC236}">
                <a16:creationId xmlns:a16="http://schemas.microsoft.com/office/drawing/2014/main" id="{77B77CF1-E8D1-45A7-96ED-222A624497B5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9" name="Rectangle: Rounded Corners 5">
            <a:extLst>
              <a:ext uri="{FF2B5EF4-FFF2-40B4-BE49-F238E27FC236}">
                <a16:creationId xmlns:a16="http://schemas.microsoft.com/office/drawing/2014/main" id="{0354E83B-67FD-1F1B-B22E-E577CF8DB44C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16568</xdr:colOff>
      <xdr:row>5</xdr:row>
      <xdr:rowOff>207065</xdr:rowOff>
    </xdr:from>
    <xdr:to>
      <xdr:col>26</xdr:col>
      <xdr:colOff>160069</xdr:colOff>
      <xdr:row>27</xdr:row>
      <xdr:rowOff>187630</xdr:rowOff>
    </xdr:to>
    <xdr:grpSp>
      <xdr:nvGrpSpPr>
        <xdr:cNvPr id="190" name="그룹 107">
          <a:extLst>
            <a:ext uri="{FF2B5EF4-FFF2-40B4-BE49-F238E27FC236}">
              <a16:creationId xmlns:a16="http://schemas.microsoft.com/office/drawing/2014/main" id="{4C319742-78B5-48B9-9AC0-9C372BF287D8}"/>
            </a:ext>
          </a:extLst>
        </xdr:cNvPr>
        <xdr:cNvGrpSpPr>
          <a:grpSpLocks noChangeAspect="1"/>
        </xdr:cNvGrpSpPr>
      </xdr:nvGrpSpPr>
      <xdr:grpSpPr>
        <a:xfrm>
          <a:off x="18280756" y="1354828"/>
          <a:ext cx="143501" cy="4393021"/>
          <a:chOff x="1181551" y="3298479"/>
          <a:chExt cx="141657" cy="4723774"/>
        </a:xfrm>
      </xdr:grpSpPr>
      <xdr:sp macro="" textlink="">
        <xdr:nvSpPr>
          <xdr:cNvPr id="191" name="Rectangle: Rounded Corners 1">
            <a:extLst>
              <a:ext uri="{FF2B5EF4-FFF2-40B4-BE49-F238E27FC236}">
                <a16:creationId xmlns:a16="http://schemas.microsoft.com/office/drawing/2014/main" id="{CDFBAC25-342C-47C3-791F-CF6F99B879C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2" name="Rectangle: Rounded Corners 2">
            <a:extLst>
              <a:ext uri="{FF2B5EF4-FFF2-40B4-BE49-F238E27FC236}">
                <a16:creationId xmlns:a16="http://schemas.microsoft.com/office/drawing/2014/main" id="{39E0C987-FC8E-9213-8773-8B3DA03CE0B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3" name="Rectangle: Rounded Corners 3">
            <a:extLst>
              <a:ext uri="{FF2B5EF4-FFF2-40B4-BE49-F238E27FC236}">
                <a16:creationId xmlns:a16="http://schemas.microsoft.com/office/drawing/2014/main" id="{0E60F7BC-D168-5652-2A76-0E12BCE3183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4" name="Rectangle: Rounded Corners 4">
            <a:extLst>
              <a:ext uri="{FF2B5EF4-FFF2-40B4-BE49-F238E27FC236}">
                <a16:creationId xmlns:a16="http://schemas.microsoft.com/office/drawing/2014/main" id="{7B459166-9272-3020-07A2-2E796A9482BE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5" name="Rectangle: Rounded Corners 5">
            <a:extLst>
              <a:ext uri="{FF2B5EF4-FFF2-40B4-BE49-F238E27FC236}">
                <a16:creationId xmlns:a16="http://schemas.microsoft.com/office/drawing/2014/main" id="{CE0781DE-A432-9A48-A584-0C8173CAEF6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6" name="Rectangle: Rounded Corners 6">
            <a:extLst>
              <a:ext uri="{FF2B5EF4-FFF2-40B4-BE49-F238E27FC236}">
                <a16:creationId xmlns:a16="http://schemas.microsoft.com/office/drawing/2014/main" id="{8EC09F86-5A3B-8B61-85F8-A470E737AF8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7" name="Rectangle: Rounded Corners 7">
            <a:extLst>
              <a:ext uri="{FF2B5EF4-FFF2-40B4-BE49-F238E27FC236}">
                <a16:creationId xmlns:a16="http://schemas.microsoft.com/office/drawing/2014/main" id="{43D7D31A-5E04-9FF8-6B92-0C92D2A1BBB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8" name="Rectangle: Rounded Corners 8">
            <a:extLst>
              <a:ext uri="{FF2B5EF4-FFF2-40B4-BE49-F238E27FC236}">
                <a16:creationId xmlns:a16="http://schemas.microsoft.com/office/drawing/2014/main" id="{D367BC17-DA64-4997-4477-0768876AD27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9" name="Rectangle: Rounded Corners 9">
            <a:extLst>
              <a:ext uri="{FF2B5EF4-FFF2-40B4-BE49-F238E27FC236}">
                <a16:creationId xmlns:a16="http://schemas.microsoft.com/office/drawing/2014/main" id="{E56F7770-8636-3AE1-DFCF-F71E31795EA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0" name="Rectangle: Rounded Corners 10">
            <a:extLst>
              <a:ext uri="{FF2B5EF4-FFF2-40B4-BE49-F238E27FC236}">
                <a16:creationId xmlns:a16="http://schemas.microsoft.com/office/drawing/2014/main" id="{A8494A48-C0BC-4880-5365-1451BA4B78E6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1" name="Rectangle: Rounded Corners 5">
            <a:extLst>
              <a:ext uri="{FF2B5EF4-FFF2-40B4-BE49-F238E27FC236}">
                <a16:creationId xmlns:a16="http://schemas.microsoft.com/office/drawing/2014/main" id="{162A6A34-CFF0-AC2C-B896-FB1964DB6FCE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531443</xdr:colOff>
      <xdr:row>5</xdr:row>
      <xdr:rowOff>207065</xdr:rowOff>
    </xdr:from>
    <xdr:to>
      <xdr:col>29</xdr:col>
      <xdr:colOff>1026</xdr:colOff>
      <xdr:row>27</xdr:row>
      <xdr:rowOff>187630</xdr:rowOff>
    </xdr:to>
    <xdr:grpSp>
      <xdr:nvGrpSpPr>
        <xdr:cNvPr id="202" name="그룹 119">
          <a:extLst>
            <a:ext uri="{FF2B5EF4-FFF2-40B4-BE49-F238E27FC236}">
              <a16:creationId xmlns:a16="http://schemas.microsoft.com/office/drawing/2014/main" id="{A8C72695-D8D0-4664-A4C2-0C1878BB10B6}"/>
            </a:ext>
          </a:extLst>
        </xdr:cNvPr>
        <xdr:cNvGrpSpPr>
          <a:grpSpLocks noChangeAspect="1"/>
        </xdr:cNvGrpSpPr>
      </xdr:nvGrpSpPr>
      <xdr:grpSpPr>
        <a:xfrm>
          <a:off x="20105318" y="1354828"/>
          <a:ext cx="124427" cy="4393021"/>
          <a:chOff x="1181551" y="3298479"/>
          <a:chExt cx="141657" cy="4731056"/>
        </a:xfrm>
      </xdr:grpSpPr>
      <xdr:sp macro="" textlink="">
        <xdr:nvSpPr>
          <xdr:cNvPr id="203" name="Rectangle: Rounded Corners 1">
            <a:extLst>
              <a:ext uri="{FF2B5EF4-FFF2-40B4-BE49-F238E27FC236}">
                <a16:creationId xmlns:a16="http://schemas.microsoft.com/office/drawing/2014/main" id="{A6D3F364-E6E9-528D-790B-8AEDE607BD2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4" name="Rectangle: Rounded Corners 2">
            <a:extLst>
              <a:ext uri="{FF2B5EF4-FFF2-40B4-BE49-F238E27FC236}">
                <a16:creationId xmlns:a16="http://schemas.microsoft.com/office/drawing/2014/main" id="{056A8383-85E5-4C78-A44C-638623AAFF9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5" name="Rectangle: Rounded Corners 3">
            <a:extLst>
              <a:ext uri="{FF2B5EF4-FFF2-40B4-BE49-F238E27FC236}">
                <a16:creationId xmlns:a16="http://schemas.microsoft.com/office/drawing/2014/main" id="{1601BAC5-A895-D66B-4726-420B2874D72C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6" name="Rectangle: Rounded Corners 4">
            <a:extLst>
              <a:ext uri="{FF2B5EF4-FFF2-40B4-BE49-F238E27FC236}">
                <a16:creationId xmlns:a16="http://schemas.microsoft.com/office/drawing/2014/main" id="{6EE6A8DF-D68C-5F66-DD9A-2236C24905F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7" name="Rectangle: Rounded Corners 5">
            <a:extLst>
              <a:ext uri="{FF2B5EF4-FFF2-40B4-BE49-F238E27FC236}">
                <a16:creationId xmlns:a16="http://schemas.microsoft.com/office/drawing/2014/main" id="{9B62B6A8-4863-C33F-377F-18404391BFF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8" name="Rectangle: Rounded Corners 6">
            <a:extLst>
              <a:ext uri="{FF2B5EF4-FFF2-40B4-BE49-F238E27FC236}">
                <a16:creationId xmlns:a16="http://schemas.microsoft.com/office/drawing/2014/main" id="{86C17C0F-441F-826A-E451-5EB1E3A4022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9" name="Rectangle: Rounded Corners 7">
            <a:extLst>
              <a:ext uri="{FF2B5EF4-FFF2-40B4-BE49-F238E27FC236}">
                <a16:creationId xmlns:a16="http://schemas.microsoft.com/office/drawing/2014/main" id="{E39DC66A-1352-7507-B1D5-902554A8044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0" name="Rectangle: Rounded Corners 8">
            <a:extLst>
              <a:ext uri="{FF2B5EF4-FFF2-40B4-BE49-F238E27FC236}">
                <a16:creationId xmlns:a16="http://schemas.microsoft.com/office/drawing/2014/main" id="{AE23440E-5703-1930-9801-564784F3DF3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1" name="Rectangle: Rounded Corners 9">
            <a:extLst>
              <a:ext uri="{FF2B5EF4-FFF2-40B4-BE49-F238E27FC236}">
                <a16:creationId xmlns:a16="http://schemas.microsoft.com/office/drawing/2014/main" id="{C8DDD0DB-A6D0-83E5-489B-97D0358A45A6}"/>
              </a:ext>
            </a:extLst>
          </xdr:cNvPr>
          <xdr:cNvSpPr/>
        </xdr:nvSpPr>
        <xdr:spPr>
          <a:xfrm>
            <a:off x="1181554" y="7851735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2" name="Rectangle: Rounded Corners 10">
            <a:extLst>
              <a:ext uri="{FF2B5EF4-FFF2-40B4-BE49-F238E27FC236}">
                <a16:creationId xmlns:a16="http://schemas.microsoft.com/office/drawing/2014/main" id="{1C5F5DB4-59E1-35CE-39DB-FDCD3590CDE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3" name="Rectangle: Rounded Corners 5">
            <a:extLst>
              <a:ext uri="{FF2B5EF4-FFF2-40B4-BE49-F238E27FC236}">
                <a16:creationId xmlns:a16="http://schemas.microsoft.com/office/drawing/2014/main" id="{7DCF5F18-8D56-C645-9EC4-4BDB04C4E279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16567</xdr:colOff>
      <xdr:row>5</xdr:row>
      <xdr:rowOff>207065</xdr:rowOff>
    </xdr:from>
    <xdr:to>
      <xdr:col>33</xdr:col>
      <xdr:colOff>159792</xdr:colOff>
      <xdr:row>27</xdr:row>
      <xdr:rowOff>187630</xdr:rowOff>
    </xdr:to>
    <xdr:grpSp>
      <xdr:nvGrpSpPr>
        <xdr:cNvPr id="214" name="그룹 131">
          <a:extLst>
            <a:ext uri="{FF2B5EF4-FFF2-40B4-BE49-F238E27FC236}">
              <a16:creationId xmlns:a16="http://schemas.microsoft.com/office/drawing/2014/main" id="{2F40675B-E28F-4B45-9ABC-6DDFE148BED4}"/>
            </a:ext>
          </a:extLst>
        </xdr:cNvPr>
        <xdr:cNvGrpSpPr>
          <a:grpSpLocks noChangeAspect="1"/>
        </xdr:cNvGrpSpPr>
      </xdr:nvGrpSpPr>
      <xdr:grpSpPr>
        <a:xfrm>
          <a:off x="23174223" y="1354828"/>
          <a:ext cx="143225" cy="4393021"/>
          <a:chOff x="1181551" y="3298479"/>
          <a:chExt cx="141657" cy="4732410"/>
        </a:xfrm>
      </xdr:grpSpPr>
      <xdr:sp macro="" textlink="">
        <xdr:nvSpPr>
          <xdr:cNvPr id="215" name="Rectangle: Rounded Corners 1">
            <a:extLst>
              <a:ext uri="{FF2B5EF4-FFF2-40B4-BE49-F238E27FC236}">
                <a16:creationId xmlns:a16="http://schemas.microsoft.com/office/drawing/2014/main" id="{3E59B878-F409-0F9E-2713-40D75BE73A1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6" name="Rectangle: Rounded Corners 2">
            <a:extLst>
              <a:ext uri="{FF2B5EF4-FFF2-40B4-BE49-F238E27FC236}">
                <a16:creationId xmlns:a16="http://schemas.microsoft.com/office/drawing/2014/main" id="{B6E2A4F7-8E60-C18E-C01F-473FC0CD81F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7" name="Rectangle: Rounded Corners 3">
            <a:extLst>
              <a:ext uri="{FF2B5EF4-FFF2-40B4-BE49-F238E27FC236}">
                <a16:creationId xmlns:a16="http://schemas.microsoft.com/office/drawing/2014/main" id="{4573AD52-0AAE-2655-4FD2-BEAC1F84EBE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8" name="Rectangle: Rounded Corners 4">
            <a:extLst>
              <a:ext uri="{FF2B5EF4-FFF2-40B4-BE49-F238E27FC236}">
                <a16:creationId xmlns:a16="http://schemas.microsoft.com/office/drawing/2014/main" id="{447E8736-B835-728F-5ADD-597E92EC14F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9" name="Rectangle: Rounded Corners 5">
            <a:extLst>
              <a:ext uri="{FF2B5EF4-FFF2-40B4-BE49-F238E27FC236}">
                <a16:creationId xmlns:a16="http://schemas.microsoft.com/office/drawing/2014/main" id="{0D368E33-EBC8-29ED-01CA-111D973CC26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0" name="Rectangle: Rounded Corners 6">
            <a:extLst>
              <a:ext uri="{FF2B5EF4-FFF2-40B4-BE49-F238E27FC236}">
                <a16:creationId xmlns:a16="http://schemas.microsoft.com/office/drawing/2014/main" id="{61E84AD8-E7A3-8881-323F-0ACE9590FBB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1" name="Rectangle: Rounded Corners 7">
            <a:extLst>
              <a:ext uri="{FF2B5EF4-FFF2-40B4-BE49-F238E27FC236}">
                <a16:creationId xmlns:a16="http://schemas.microsoft.com/office/drawing/2014/main" id="{2AA100AC-0C89-B741-C71D-4F353875203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2" name="Rectangle: Rounded Corners 8">
            <a:extLst>
              <a:ext uri="{FF2B5EF4-FFF2-40B4-BE49-F238E27FC236}">
                <a16:creationId xmlns:a16="http://schemas.microsoft.com/office/drawing/2014/main" id="{94A21D14-CB32-397D-1B8F-A4D0796F746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3" name="Rectangle: Rounded Corners 9">
            <a:extLst>
              <a:ext uri="{FF2B5EF4-FFF2-40B4-BE49-F238E27FC236}">
                <a16:creationId xmlns:a16="http://schemas.microsoft.com/office/drawing/2014/main" id="{32469884-DD61-D5D1-B79C-6D68E8E77B9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4" name="Rectangle: Rounded Corners 10">
            <a:extLst>
              <a:ext uri="{FF2B5EF4-FFF2-40B4-BE49-F238E27FC236}">
                <a16:creationId xmlns:a16="http://schemas.microsoft.com/office/drawing/2014/main" id="{DAB54456-82B0-5E40-D3A6-EDA6EFE7B4B1}"/>
              </a:ext>
            </a:extLst>
          </xdr:cNvPr>
          <xdr:cNvSpPr/>
        </xdr:nvSpPr>
        <xdr:spPr>
          <a:xfrm>
            <a:off x="1181554" y="785308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5" name="Rectangle: Rounded Corners 5">
            <a:extLst>
              <a:ext uri="{FF2B5EF4-FFF2-40B4-BE49-F238E27FC236}">
                <a16:creationId xmlns:a16="http://schemas.microsoft.com/office/drawing/2014/main" id="{BEEDD1D0-974E-DC27-4513-C64EB6C794FA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37194</xdr:colOff>
      <xdr:row>6</xdr:row>
      <xdr:rowOff>68035</xdr:rowOff>
    </xdr:from>
    <xdr:to>
      <xdr:col>1</xdr:col>
      <xdr:colOff>228441</xdr:colOff>
      <xdr:row>11</xdr:row>
      <xdr:rowOff>156830</xdr:rowOff>
    </xdr:to>
    <xdr:sp macro="" textlink="">
      <xdr:nvSpPr>
        <xdr:cNvPr id="226" name="TextBox 225">
          <a:extLst>
            <a:ext uri="{FF2B5EF4-FFF2-40B4-BE49-F238E27FC236}">
              <a16:creationId xmlns:a16="http://schemas.microsoft.com/office/drawing/2014/main" id="{EC27C38B-34B9-49E4-8410-33A7B94AE5D4}"/>
            </a:ext>
          </a:extLst>
        </xdr:cNvPr>
        <xdr:cNvSpPr txBox="1"/>
      </xdr:nvSpPr>
      <xdr:spPr>
        <a:xfrm>
          <a:off x="691244" y="138248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26308</xdr:colOff>
      <xdr:row>14</xdr:row>
      <xdr:rowOff>57150</xdr:rowOff>
    </xdr:from>
    <xdr:to>
      <xdr:col>1</xdr:col>
      <xdr:colOff>217555</xdr:colOff>
      <xdr:row>19</xdr:row>
      <xdr:rowOff>145945</xdr:rowOff>
    </xdr:to>
    <xdr:sp macro="" textlink="">
      <xdr:nvSpPr>
        <xdr:cNvPr id="227" name="TextBox 226">
          <a:extLst>
            <a:ext uri="{FF2B5EF4-FFF2-40B4-BE49-F238E27FC236}">
              <a16:creationId xmlns:a16="http://schemas.microsoft.com/office/drawing/2014/main" id="{EBC8206A-070F-4FC6-A2D4-3F3EC8011500}"/>
            </a:ext>
          </a:extLst>
        </xdr:cNvPr>
        <xdr:cNvSpPr txBox="1"/>
      </xdr:nvSpPr>
      <xdr:spPr>
        <a:xfrm>
          <a:off x="680358" y="2863850"/>
          <a:ext cx="191247" cy="1041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42637</xdr:colOff>
      <xdr:row>22</xdr:row>
      <xdr:rowOff>82550</xdr:rowOff>
    </xdr:from>
    <xdr:to>
      <xdr:col>1</xdr:col>
      <xdr:colOff>263071</xdr:colOff>
      <xdr:row>28</xdr:row>
      <xdr:rowOff>127000</xdr:rowOff>
    </xdr:to>
    <xdr:sp macro="" textlink="">
      <xdr:nvSpPr>
        <xdr:cNvPr id="228" name="TextBox 227">
          <a:extLst>
            <a:ext uri="{FF2B5EF4-FFF2-40B4-BE49-F238E27FC236}">
              <a16:creationId xmlns:a16="http://schemas.microsoft.com/office/drawing/2014/main" id="{6EFD617A-730E-4B83-AC55-B8E1C08FF10A}"/>
            </a:ext>
          </a:extLst>
        </xdr:cNvPr>
        <xdr:cNvSpPr txBox="1"/>
      </xdr:nvSpPr>
      <xdr:spPr>
        <a:xfrm>
          <a:off x="696687" y="4413250"/>
          <a:ext cx="220434" cy="118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145794</xdr:colOff>
      <xdr:row>16</xdr:row>
      <xdr:rowOff>179299</xdr:rowOff>
    </xdr:to>
    <xdr:sp macro="" textlink="">
      <xdr:nvSpPr>
        <xdr:cNvPr id="229" name="Rectangle: Rounded Corners 5">
          <a:extLst>
            <a:ext uri="{FF2B5EF4-FFF2-40B4-BE49-F238E27FC236}">
              <a16:creationId xmlns:a16="http://schemas.microsoft.com/office/drawing/2014/main" id="{437A15E7-897E-468C-B931-7B376834C5CA}"/>
            </a:ext>
          </a:extLst>
        </xdr:cNvPr>
        <xdr:cNvSpPr/>
      </xdr:nvSpPr>
      <xdr:spPr>
        <a:xfrm>
          <a:off x="1460500" y="3187700"/>
          <a:ext cx="145794" cy="179299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16567</xdr:colOff>
      <xdr:row>6</xdr:row>
      <xdr:rowOff>8283</xdr:rowOff>
    </xdr:from>
    <xdr:to>
      <xdr:col>5</xdr:col>
      <xdr:colOff>160154</xdr:colOff>
      <xdr:row>26</xdr:row>
      <xdr:rowOff>6978</xdr:rowOff>
    </xdr:to>
    <xdr:grpSp>
      <xdr:nvGrpSpPr>
        <xdr:cNvPr id="230" name="그룹 22">
          <a:extLst>
            <a:ext uri="{FF2B5EF4-FFF2-40B4-BE49-F238E27FC236}">
              <a16:creationId xmlns:a16="http://schemas.microsoft.com/office/drawing/2014/main" id="{3B2EF663-DA87-44BE-942E-DD1D745FFB7C}"/>
            </a:ext>
          </a:extLst>
        </xdr:cNvPr>
        <xdr:cNvGrpSpPr>
          <a:grpSpLocks noChangeAspect="1"/>
        </xdr:cNvGrpSpPr>
      </xdr:nvGrpSpPr>
      <xdr:grpSpPr>
        <a:xfrm>
          <a:off x="3600348" y="1365596"/>
          <a:ext cx="143587" cy="3999195"/>
          <a:chOff x="1181551" y="3298479"/>
          <a:chExt cx="141657" cy="4317892"/>
        </a:xfrm>
      </xdr:grpSpPr>
      <xdr:sp macro="" textlink="">
        <xdr:nvSpPr>
          <xdr:cNvPr id="231" name="Rectangle: Rounded Corners 1">
            <a:extLst>
              <a:ext uri="{FF2B5EF4-FFF2-40B4-BE49-F238E27FC236}">
                <a16:creationId xmlns:a16="http://schemas.microsoft.com/office/drawing/2014/main" id="{5121182F-FE62-6B24-AB08-76D3E416CFE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2" name="Rectangle: Rounded Corners 2">
            <a:extLst>
              <a:ext uri="{FF2B5EF4-FFF2-40B4-BE49-F238E27FC236}">
                <a16:creationId xmlns:a16="http://schemas.microsoft.com/office/drawing/2014/main" id="{2B2E9974-01C3-A844-6FF7-665760D0257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3" name="Rectangle: Rounded Corners 3">
            <a:extLst>
              <a:ext uri="{FF2B5EF4-FFF2-40B4-BE49-F238E27FC236}">
                <a16:creationId xmlns:a16="http://schemas.microsoft.com/office/drawing/2014/main" id="{E540AF48-0365-9B22-9F14-EB780CF5AB7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4" name="Rectangle: Rounded Corners 4">
            <a:extLst>
              <a:ext uri="{FF2B5EF4-FFF2-40B4-BE49-F238E27FC236}">
                <a16:creationId xmlns:a16="http://schemas.microsoft.com/office/drawing/2014/main" id="{2EF09257-2CB5-6E69-FC02-9708C6AD426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5" name="Rectangle: Rounded Corners 5">
            <a:extLst>
              <a:ext uri="{FF2B5EF4-FFF2-40B4-BE49-F238E27FC236}">
                <a16:creationId xmlns:a16="http://schemas.microsoft.com/office/drawing/2014/main" id="{244D2ABD-992E-4349-B812-ECCCCE6D0A5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6" name="Rectangle: Rounded Corners 6">
            <a:extLst>
              <a:ext uri="{FF2B5EF4-FFF2-40B4-BE49-F238E27FC236}">
                <a16:creationId xmlns:a16="http://schemas.microsoft.com/office/drawing/2014/main" id="{27AEB8B8-2710-147B-6B47-B9181124BDC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7" name="Rectangle: Rounded Corners 7">
            <a:extLst>
              <a:ext uri="{FF2B5EF4-FFF2-40B4-BE49-F238E27FC236}">
                <a16:creationId xmlns:a16="http://schemas.microsoft.com/office/drawing/2014/main" id="{5F1073C9-18AD-BDF2-4AC0-BFE35ED4BC4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8" name="Rectangle: Rounded Corners 8">
            <a:extLst>
              <a:ext uri="{FF2B5EF4-FFF2-40B4-BE49-F238E27FC236}">
                <a16:creationId xmlns:a16="http://schemas.microsoft.com/office/drawing/2014/main" id="{1BB208DF-B742-DCD8-5D08-B920C3BC859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9" name="Rectangle: Rounded Corners 9">
            <a:extLst>
              <a:ext uri="{FF2B5EF4-FFF2-40B4-BE49-F238E27FC236}">
                <a16:creationId xmlns:a16="http://schemas.microsoft.com/office/drawing/2014/main" id="{2CEE3F52-3351-93BD-E9BE-F7D73C918B8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0" name="Rectangle: Rounded Corners 10">
            <a:extLst>
              <a:ext uri="{FF2B5EF4-FFF2-40B4-BE49-F238E27FC236}">
                <a16:creationId xmlns:a16="http://schemas.microsoft.com/office/drawing/2014/main" id="{AAA53D40-D90F-EBFA-041A-5A812D5C87E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1" name="Rectangle: Rounded Corners 5">
            <a:extLst>
              <a:ext uri="{FF2B5EF4-FFF2-40B4-BE49-F238E27FC236}">
                <a16:creationId xmlns:a16="http://schemas.microsoft.com/office/drawing/2014/main" id="{ACFFB913-A0F0-1FCD-71CD-AB161FB2C55D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514878</xdr:colOff>
      <xdr:row>6</xdr:row>
      <xdr:rowOff>8283</xdr:rowOff>
    </xdr:from>
    <xdr:to>
      <xdr:col>8</xdr:col>
      <xdr:colOff>1616</xdr:colOff>
      <xdr:row>26</xdr:row>
      <xdr:rowOff>6978</xdr:rowOff>
    </xdr:to>
    <xdr:grpSp>
      <xdr:nvGrpSpPr>
        <xdr:cNvPr id="242" name="그룹 47">
          <a:extLst>
            <a:ext uri="{FF2B5EF4-FFF2-40B4-BE49-F238E27FC236}">
              <a16:creationId xmlns:a16="http://schemas.microsoft.com/office/drawing/2014/main" id="{8106D457-8C10-4199-BBE8-9E92384674B7}"/>
            </a:ext>
          </a:extLst>
        </xdr:cNvPr>
        <xdr:cNvGrpSpPr>
          <a:grpSpLocks noChangeAspect="1"/>
        </xdr:cNvGrpSpPr>
      </xdr:nvGrpSpPr>
      <xdr:grpSpPr>
        <a:xfrm>
          <a:off x="5408347" y="1365596"/>
          <a:ext cx="141582" cy="3999195"/>
          <a:chOff x="1181551" y="3298479"/>
          <a:chExt cx="141657" cy="4317892"/>
        </a:xfrm>
      </xdr:grpSpPr>
      <xdr:sp macro="" textlink="">
        <xdr:nvSpPr>
          <xdr:cNvPr id="243" name="Rectangle: Rounded Corners 1">
            <a:extLst>
              <a:ext uri="{FF2B5EF4-FFF2-40B4-BE49-F238E27FC236}">
                <a16:creationId xmlns:a16="http://schemas.microsoft.com/office/drawing/2014/main" id="{859EDDA0-5818-E6DA-48A3-F16DA326657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4" name="Rectangle: Rounded Corners 2">
            <a:extLst>
              <a:ext uri="{FF2B5EF4-FFF2-40B4-BE49-F238E27FC236}">
                <a16:creationId xmlns:a16="http://schemas.microsoft.com/office/drawing/2014/main" id="{AD1F71C9-6AB2-820F-3DE1-7A5687374B5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5" name="Rectangle: Rounded Corners 3">
            <a:extLst>
              <a:ext uri="{FF2B5EF4-FFF2-40B4-BE49-F238E27FC236}">
                <a16:creationId xmlns:a16="http://schemas.microsoft.com/office/drawing/2014/main" id="{0ED35CAF-7C21-F08D-5E5A-F99850CB417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6" name="Rectangle: Rounded Corners 4">
            <a:extLst>
              <a:ext uri="{FF2B5EF4-FFF2-40B4-BE49-F238E27FC236}">
                <a16:creationId xmlns:a16="http://schemas.microsoft.com/office/drawing/2014/main" id="{13F1F3AD-9938-5E11-4A9C-88DAA0EC089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7" name="Rectangle: Rounded Corners 5">
            <a:extLst>
              <a:ext uri="{FF2B5EF4-FFF2-40B4-BE49-F238E27FC236}">
                <a16:creationId xmlns:a16="http://schemas.microsoft.com/office/drawing/2014/main" id="{F64C98F4-0D37-CAA4-06FF-85937A9031B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8" name="Rectangle: Rounded Corners 6">
            <a:extLst>
              <a:ext uri="{FF2B5EF4-FFF2-40B4-BE49-F238E27FC236}">
                <a16:creationId xmlns:a16="http://schemas.microsoft.com/office/drawing/2014/main" id="{39917FCA-1D23-F5A5-0E96-ADE0BE10474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9" name="Rectangle: Rounded Corners 7">
            <a:extLst>
              <a:ext uri="{FF2B5EF4-FFF2-40B4-BE49-F238E27FC236}">
                <a16:creationId xmlns:a16="http://schemas.microsoft.com/office/drawing/2014/main" id="{218A3E9A-8A92-417F-0372-5F2E77A0CADA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0" name="Rectangle: Rounded Corners 8">
            <a:extLst>
              <a:ext uri="{FF2B5EF4-FFF2-40B4-BE49-F238E27FC236}">
                <a16:creationId xmlns:a16="http://schemas.microsoft.com/office/drawing/2014/main" id="{06BB230F-2F77-A1D1-F06D-5A9B795AEEB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1" name="Rectangle: Rounded Corners 9">
            <a:extLst>
              <a:ext uri="{FF2B5EF4-FFF2-40B4-BE49-F238E27FC236}">
                <a16:creationId xmlns:a16="http://schemas.microsoft.com/office/drawing/2014/main" id="{8CB5BA59-7311-A3FB-8FDD-B23932B1E6D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2" name="Rectangle: Rounded Corners 10">
            <a:extLst>
              <a:ext uri="{FF2B5EF4-FFF2-40B4-BE49-F238E27FC236}">
                <a16:creationId xmlns:a16="http://schemas.microsoft.com/office/drawing/2014/main" id="{9B9904AA-2C5C-D1E7-B2B0-C0AB2CC7D22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3" name="Rectangle: Rounded Corners 5">
            <a:extLst>
              <a:ext uri="{FF2B5EF4-FFF2-40B4-BE49-F238E27FC236}">
                <a16:creationId xmlns:a16="http://schemas.microsoft.com/office/drawing/2014/main" id="{41FDC4C4-F016-C30A-E2AC-40637433FDCD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16566</xdr:colOff>
      <xdr:row>6</xdr:row>
      <xdr:rowOff>1</xdr:rowOff>
    </xdr:from>
    <xdr:to>
      <xdr:col>12</xdr:col>
      <xdr:colOff>160153</xdr:colOff>
      <xdr:row>26</xdr:row>
      <xdr:rowOff>2561</xdr:rowOff>
    </xdr:to>
    <xdr:grpSp>
      <xdr:nvGrpSpPr>
        <xdr:cNvPr id="254" name="그룹 59">
          <a:extLst>
            <a:ext uri="{FF2B5EF4-FFF2-40B4-BE49-F238E27FC236}">
              <a16:creationId xmlns:a16="http://schemas.microsoft.com/office/drawing/2014/main" id="{473FD23C-C80C-44EE-9199-00D380310BA2}"/>
            </a:ext>
          </a:extLst>
        </xdr:cNvPr>
        <xdr:cNvGrpSpPr>
          <a:grpSpLocks noChangeAspect="1"/>
        </xdr:cNvGrpSpPr>
      </xdr:nvGrpSpPr>
      <xdr:grpSpPr>
        <a:xfrm>
          <a:off x="8493816" y="1357314"/>
          <a:ext cx="143587" cy="4003060"/>
          <a:chOff x="1181551" y="3298479"/>
          <a:chExt cx="141657" cy="4317892"/>
        </a:xfrm>
      </xdr:grpSpPr>
      <xdr:sp macro="" textlink="">
        <xdr:nvSpPr>
          <xdr:cNvPr id="255" name="Rectangle: Rounded Corners 1">
            <a:extLst>
              <a:ext uri="{FF2B5EF4-FFF2-40B4-BE49-F238E27FC236}">
                <a16:creationId xmlns:a16="http://schemas.microsoft.com/office/drawing/2014/main" id="{C5376373-EED4-7F91-0D83-500388E21BE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6" name="Rectangle: Rounded Corners 2">
            <a:extLst>
              <a:ext uri="{FF2B5EF4-FFF2-40B4-BE49-F238E27FC236}">
                <a16:creationId xmlns:a16="http://schemas.microsoft.com/office/drawing/2014/main" id="{4D8A44A1-11D8-DB9D-0D25-3F2C99EE85A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7" name="Rectangle: Rounded Corners 3">
            <a:extLst>
              <a:ext uri="{FF2B5EF4-FFF2-40B4-BE49-F238E27FC236}">
                <a16:creationId xmlns:a16="http://schemas.microsoft.com/office/drawing/2014/main" id="{25D546A2-578D-14B0-8542-AA2CDB8C723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8" name="Rectangle: Rounded Corners 4">
            <a:extLst>
              <a:ext uri="{FF2B5EF4-FFF2-40B4-BE49-F238E27FC236}">
                <a16:creationId xmlns:a16="http://schemas.microsoft.com/office/drawing/2014/main" id="{716575CD-042B-D26F-2D47-ADAE41084AD7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9" name="Rectangle: Rounded Corners 5">
            <a:extLst>
              <a:ext uri="{FF2B5EF4-FFF2-40B4-BE49-F238E27FC236}">
                <a16:creationId xmlns:a16="http://schemas.microsoft.com/office/drawing/2014/main" id="{E0D3B670-0440-3380-F26C-EC66833EBE2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0" name="Rectangle: Rounded Corners 6">
            <a:extLst>
              <a:ext uri="{FF2B5EF4-FFF2-40B4-BE49-F238E27FC236}">
                <a16:creationId xmlns:a16="http://schemas.microsoft.com/office/drawing/2014/main" id="{3A8CF843-3121-7540-8219-000730B0D0F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1" name="Rectangle: Rounded Corners 7">
            <a:extLst>
              <a:ext uri="{FF2B5EF4-FFF2-40B4-BE49-F238E27FC236}">
                <a16:creationId xmlns:a16="http://schemas.microsoft.com/office/drawing/2014/main" id="{08CCA2D1-8F50-8975-A553-2F93580B85B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2" name="Rectangle: Rounded Corners 8">
            <a:extLst>
              <a:ext uri="{FF2B5EF4-FFF2-40B4-BE49-F238E27FC236}">
                <a16:creationId xmlns:a16="http://schemas.microsoft.com/office/drawing/2014/main" id="{7936DE98-1FAB-54B5-B561-E8A118F8FF4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3" name="Rectangle: Rounded Corners 9">
            <a:extLst>
              <a:ext uri="{FF2B5EF4-FFF2-40B4-BE49-F238E27FC236}">
                <a16:creationId xmlns:a16="http://schemas.microsoft.com/office/drawing/2014/main" id="{C6D9B32C-D57A-80A7-1D40-A845A55FD88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4" name="Rectangle: Rounded Corners 10">
            <a:extLst>
              <a:ext uri="{FF2B5EF4-FFF2-40B4-BE49-F238E27FC236}">
                <a16:creationId xmlns:a16="http://schemas.microsoft.com/office/drawing/2014/main" id="{AB5C2F9D-FEEB-3C49-CD85-93680F4E2E7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5" name="Rectangle: Rounded Corners 5">
            <a:extLst>
              <a:ext uri="{FF2B5EF4-FFF2-40B4-BE49-F238E27FC236}">
                <a16:creationId xmlns:a16="http://schemas.microsoft.com/office/drawing/2014/main" id="{14A903B1-D575-0DC2-BA3E-0D9E097FDCAD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514089</xdr:colOff>
      <xdr:row>6</xdr:row>
      <xdr:rowOff>1</xdr:rowOff>
    </xdr:from>
    <xdr:to>
      <xdr:col>14</xdr:col>
      <xdr:colOff>648527</xdr:colOff>
      <xdr:row>26</xdr:row>
      <xdr:rowOff>2561</xdr:rowOff>
    </xdr:to>
    <xdr:grpSp>
      <xdr:nvGrpSpPr>
        <xdr:cNvPr id="266" name="그룹 71">
          <a:extLst>
            <a:ext uri="{FF2B5EF4-FFF2-40B4-BE49-F238E27FC236}">
              <a16:creationId xmlns:a16="http://schemas.microsoft.com/office/drawing/2014/main" id="{50747AD9-C003-4964-A9B7-79D0D6867791}"/>
            </a:ext>
          </a:extLst>
        </xdr:cNvPr>
        <xdr:cNvGrpSpPr>
          <a:grpSpLocks noChangeAspect="1"/>
        </xdr:cNvGrpSpPr>
      </xdr:nvGrpSpPr>
      <xdr:grpSpPr>
        <a:xfrm>
          <a:off x="10301027" y="1357314"/>
          <a:ext cx="134438" cy="4003060"/>
          <a:chOff x="1181551" y="3298479"/>
          <a:chExt cx="141657" cy="4317892"/>
        </a:xfrm>
      </xdr:grpSpPr>
      <xdr:sp macro="" textlink="">
        <xdr:nvSpPr>
          <xdr:cNvPr id="267" name="Rectangle: Rounded Corners 1">
            <a:extLst>
              <a:ext uri="{FF2B5EF4-FFF2-40B4-BE49-F238E27FC236}">
                <a16:creationId xmlns:a16="http://schemas.microsoft.com/office/drawing/2014/main" id="{25633FD5-B2AB-0D25-9B5B-D64C08D1710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8" name="Rectangle: Rounded Corners 2">
            <a:extLst>
              <a:ext uri="{FF2B5EF4-FFF2-40B4-BE49-F238E27FC236}">
                <a16:creationId xmlns:a16="http://schemas.microsoft.com/office/drawing/2014/main" id="{B6EB5412-FA8F-157F-F19D-B3EB00A1928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9" name="Rectangle: Rounded Corners 3">
            <a:extLst>
              <a:ext uri="{FF2B5EF4-FFF2-40B4-BE49-F238E27FC236}">
                <a16:creationId xmlns:a16="http://schemas.microsoft.com/office/drawing/2014/main" id="{A77A18C6-4DC8-0A96-A285-70E83324BD4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0" name="Rectangle: Rounded Corners 4">
            <a:extLst>
              <a:ext uri="{FF2B5EF4-FFF2-40B4-BE49-F238E27FC236}">
                <a16:creationId xmlns:a16="http://schemas.microsoft.com/office/drawing/2014/main" id="{985B81B7-31E1-E695-FFF5-5C9BE0ED164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1" name="Rectangle: Rounded Corners 5">
            <a:extLst>
              <a:ext uri="{FF2B5EF4-FFF2-40B4-BE49-F238E27FC236}">
                <a16:creationId xmlns:a16="http://schemas.microsoft.com/office/drawing/2014/main" id="{27C88D06-D27D-5148-15BA-0210F4374F73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2" name="Rectangle: Rounded Corners 6">
            <a:extLst>
              <a:ext uri="{FF2B5EF4-FFF2-40B4-BE49-F238E27FC236}">
                <a16:creationId xmlns:a16="http://schemas.microsoft.com/office/drawing/2014/main" id="{8ECC48A5-2700-45A8-F3EE-705A52503B5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3" name="Rectangle: Rounded Corners 7">
            <a:extLst>
              <a:ext uri="{FF2B5EF4-FFF2-40B4-BE49-F238E27FC236}">
                <a16:creationId xmlns:a16="http://schemas.microsoft.com/office/drawing/2014/main" id="{135961AB-9FE7-289A-6A51-BFAC9C13AA5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4" name="Rectangle: Rounded Corners 8">
            <a:extLst>
              <a:ext uri="{FF2B5EF4-FFF2-40B4-BE49-F238E27FC236}">
                <a16:creationId xmlns:a16="http://schemas.microsoft.com/office/drawing/2014/main" id="{2A490B8A-3E27-76E8-274E-53C571DF98E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5" name="Rectangle: Rounded Corners 9">
            <a:extLst>
              <a:ext uri="{FF2B5EF4-FFF2-40B4-BE49-F238E27FC236}">
                <a16:creationId xmlns:a16="http://schemas.microsoft.com/office/drawing/2014/main" id="{78C127D7-ADF3-17EB-7875-87A8CFE1FE9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6" name="Rectangle: Rounded Corners 10">
            <a:extLst>
              <a:ext uri="{FF2B5EF4-FFF2-40B4-BE49-F238E27FC236}">
                <a16:creationId xmlns:a16="http://schemas.microsoft.com/office/drawing/2014/main" id="{69BB2C2D-B6CC-E224-9043-B2C0A006724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7" name="Rectangle: Rounded Corners 5">
            <a:extLst>
              <a:ext uri="{FF2B5EF4-FFF2-40B4-BE49-F238E27FC236}">
                <a16:creationId xmlns:a16="http://schemas.microsoft.com/office/drawing/2014/main" id="{0E6004A0-81FF-1320-E7DD-7CE29A31D680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8285</xdr:colOff>
      <xdr:row>6</xdr:row>
      <xdr:rowOff>8284</xdr:rowOff>
    </xdr:from>
    <xdr:to>
      <xdr:col>19</xdr:col>
      <xdr:colOff>151786</xdr:colOff>
      <xdr:row>27</xdr:row>
      <xdr:rowOff>189564</xdr:rowOff>
    </xdr:to>
    <xdr:grpSp>
      <xdr:nvGrpSpPr>
        <xdr:cNvPr id="278" name="그룹 83">
          <a:extLst>
            <a:ext uri="{FF2B5EF4-FFF2-40B4-BE49-F238E27FC236}">
              <a16:creationId xmlns:a16="http://schemas.microsoft.com/office/drawing/2014/main" id="{66A28CB5-0C09-4F3F-BFE0-3DA5643FF3F7}"/>
            </a:ext>
          </a:extLst>
        </xdr:cNvPr>
        <xdr:cNvGrpSpPr>
          <a:grpSpLocks noChangeAspect="1"/>
        </xdr:cNvGrpSpPr>
      </xdr:nvGrpSpPr>
      <xdr:grpSpPr>
        <a:xfrm>
          <a:off x="13379004" y="1365597"/>
          <a:ext cx="143501" cy="4384186"/>
          <a:chOff x="1181551" y="3298479"/>
          <a:chExt cx="141657" cy="4723774"/>
        </a:xfrm>
      </xdr:grpSpPr>
      <xdr:sp macro="" textlink="">
        <xdr:nvSpPr>
          <xdr:cNvPr id="279" name="Rectangle: Rounded Corners 1">
            <a:extLst>
              <a:ext uri="{FF2B5EF4-FFF2-40B4-BE49-F238E27FC236}">
                <a16:creationId xmlns:a16="http://schemas.microsoft.com/office/drawing/2014/main" id="{D6654F42-1B5C-D861-95B8-8E25A011B6C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0" name="Rectangle: Rounded Corners 2">
            <a:extLst>
              <a:ext uri="{FF2B5EF4-FFF2-40B4-BE49-F238E27FC236}">
                <a16:creationId xmlns:a16="http://schemas.microsoft.com/office/drawing/2014/main" id="{921AF2F5-8159-EAAF-535F-8ED6082D3DF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1" name="Rectangle: Rounded Corners 3">
            <a:extLst>
              <a:ext uri="{FF2B5EF4-FFF2-40B4-BE49-F238E27FC236}">
                <a16:creationId xmlns:a16="http://schemas.microsoft.com/office/drawing/2014/main" id="{5A6D4E7F-C32B-C40D-959B-9B850F07B75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2" name="Rectangle: Rounded Corners 4">
            <a:extLst>
              <a:ext uri="{FF2B5EF4-FFF2-40B4-BE49-F238E27FC236}">
                <a16:creationId xmlns:a16="http://schemas.microsoft.com/office/drawing/2014/main" id="{B60BC1F7-58CD-2C15-96CC-431B39359466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3" name="Rectangle: Rounded Corners 5">
            <a:extLst>
              <a:ext uri="{FF2B5EF4-FFF2-40B4-BE49-F238E27FC236}">
                <a16:creationId xmlns:a16="http://schemas.microsoft.com/office/drawing/2014/main" id="{CE7385C8-8970-E054-F915-0268908BFE7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4" name="Rectangle: Rounded Corners 6">
            <a:extLst>
              <a:ext uri="{FF2B5EF4-FFF2-40B4-BE49-F238E27FC236}">
                <a16:creationId xmlns:a16="http://schemas.microsoft.com/office/drawing/2014/main" id="{20DF144F-B1FD-55C7-E168-AC99F3AD8F4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5" name="Rectangle: Rounded Corners 7">
            <a:extLst>
              <a:ext uri="{FF2B5EF4-FFF2-40B4-BE49-F238E27FC236}">
                <a16:creationId xmlns:a16="http://schemas.microsoft.com/office/drawing/2014/main" id="{2956A7E9-E2D8-F1F0-3816-13A3D0449E8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6" name="Rectangle: Rounded Corners 8">
            <a:extLst>
              <a:ext uri="{FF2B5EF4-FFF2-40B4-BE49-F238E27FC236}">
                <a16:creationId xmlns:a16="http://schemas.microsoft.com/office/drawing/2014/main" id="{5547D113-32BF-18CC-F989-EAC6B33456E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7" name="Rectangle: Rounded Corners 9">
            <a:extLst>
              <a:ext uri="{FF2B5EF4-FFF2-40B4-BE49-F238E27FC236}">
                <a16:creationId xmlns:a16="http://schemas.microsoft.com/office/drawing/2014/main" id="{1E39679A-3EE2-94D6-04DD-01192BAA9B9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8" name="Rectangle: Rounded Corners 10">
            <a:extLst>
              <a:ext uri="{FF2B5EF4-FFF2-40B4-BE49-F238E27FC236}">
                <a16:creationId xmlns:a16="http://schemas.microsoft.com/office/drawing/2014/main" id="{DD4A4A8B-1C36-E7CD-D6DA-EF369693BA3B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9" name="Rectangle: Rounded Corners 5">
            <a:extLst>
              <a:ext uri="{FF2B5EF4-FFF2-40B4-BE49-F238E27FC236}">
                <a16:creationId xmlns:a16="http://schemas.microsoft.com/office/drawing/2014/main" id="{01890ADA-C0D1-0F93-A757-119E5AF14E7B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531446</xdr:colOff>
      <xdr:row>6</xdr:row>
      <xdr:rowOff>8284</xdr:rowOff>
    </xdr:from>
    <xdr:to>
      <xdr:col>22</xdr:col>
      <xdr:colOff>1299</xdr:colOff>
      <xdr:row>27</xdr:row>
      <xdr:rowOff>189564</xdr:rowOff>
    </xdr:to>
    <xdr:grpSp>
      <xdr:nvGrpSpPr>
        <xdr:cNvPr id="290" name="그룹 95">
          <a:extLst>
            <a:ext uri="{FF2B5EF4-FFF2-40B4-BE49-F238E27FC236}">
              <a16:creationId xmlns:a16="http://schemas.microsoft.com/office/drawing/2014/main" id="{8E9CE19B-AB13-45D9-97F2-DCB4A98DA73E}"/>
            </a:ext>
          </a:extLst>
        </xdr:cNvPr>
        <xdr:cNvGrpSpPr>
          <a:grpSpLocks noChangeAspect="1"/>
        </xdr:cNvGrpSpPr>
      </xdr:nvGrpSpPr>
      <xdr:grpSpPr>
        <a:xfrm>
          <a:off x="15211852" y="1365597"/>
          <a:ext cx="124697" cy="4384186"/>
          <a:chOff x="1181551" y="3298479"/>
          <a:chExt cx="141657" cy="4722420"/>
        </a:xfrm>
      </xdr:grpSpPr>
      <xdr:sp macro="" textlink="">
        <xdr:nvSpPr>
          <xdr:cNvPr id="291" name="Rectangle: Rounded Corners 1">
            <a:extLst>
              <a:ext uri="{FF2B5EF4-FFF2-40B4-BE49-F238E27FC236}">
                <a16:creationId xmlns:a16="http://schemas.microsoft.com/office/drawing/2014/main" id="{83F6A077-5AFA-33BD-46B6-4051B9F7CB3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2" name="Rectangle: Rounded Corners 2">
            <a:extLst>
              <a:ext uri="{FF2B5EF4-FFF2-40B4-BE49-F238E27FC236}">
                <a16:creationId xmlns:a16="http://schemas.microsoft.com/office/drawing/2014/main" id="{3FD67BDA-28B6-60EC-D0D3-9AA740400BB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3" name="Rectangle: Rounded Corners 3">
            <a:extLst>
              <a:ext uri="{FF2B5EF4-FFF2-40B4-BE49-F238E27FC236}">
                <a16:creationId xmlns:a16="http://schemas.microsoft.com/office/drawing/2014/main" id="{828B26CA-E0C6-52BE-0FA1-98C1480C1EA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4" name="Rectangle: Rounded Corners 4">
            <a:extLst>
              <a:ext uri="{FF2B5EF4-FFF2-40B4-BE49-F238E27FC236}">
                <a16:creationId xmlns:a16="http://schemas.microsoft.com/office/drawing/2014/main" id="{8FF787FC-6AA1-4F97-3A78-E862956A3E22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5" name="Rectangle: Rounded Corners 5">
            <a:extLst>
              <a:ext uri="{FF2B5EF4-FFF2-40B4-BE49-F238E27FC236}">
                <a16:creationId xmlns:a16="http://schemas.microsoft.com/office/drawing/2014/main" id="{A228334A-E1A1-A329-CD6B-1F60A092A8C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6" name="Rectangle: Rounded Corners 6">
            <a:extLst>
              <a:ext uri="{FF2B5EF4-FFF2-40B4-BE49-F238E27FC236}">
                <a16:creationId xmlns:a16="http://schemas.microsoft.com/office/drawing/2014/main" id="{70B0A87D-C883-6F04-ACFE-DDBB5E9510B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7" name="Rectangle: Rounded Corners 7">
            <a:extLst>
              <a:ext uri="{FF2B5EF4-FFF2-40B4-BE49-F238E27FC236}">
                <a16:creationId xmlns:a16="http://schemas.microsoft.com/office/drawing/2014/main" id="{E7681C41-C60B-2A3A-BD05-132A5A31FFC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8" name="Rectangle: Rounded Corners 8">
            <a:extLst>
              <a:ext uri="{FF2B5EF4-FFF2-40B4-BE49-F238E27FC236}">
                <a16:creationId xmlns:a16="http://schemas.microsoft.com/office/drawing/2014/main" id="{E01CB17C-F424-639D-9CF3-4B17B2F7070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9" name="Rectangle: Rounded Corners 9">
            <a:extLst>
              <a:ext uri="{FF2B5EF4-FFF2-40B4-BE49-F238E27FC236}">
                <a16:creationId xmlns:a16="http://schemas.microsoft.com/office/drawing/2014/main" id="{1AEE8736-DCCF-9BDF-4FC6-8450D4D1755A}"/>
              </a:ext>
            </a:extLst>
          </xdr:cNvPr>
          <xdr:cNvSpPr/>
        </xdr:nvSpPr>
        <xdr:spPr>
          <a:xfrm>
            <a:off x="1181554" y="78430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0" name="Rectangle: Rounded Corners 10">
            <a:extLst>
              <a:ext uri="{FF2B5EF4-FFF2-40B4-BE49-F238E27FC236}">
                <a16:creationId xmlns:a16="http://schemas.microsoft.com/office/drawing/2014/main" id="{6200B53F-919F-D80E-8D0F-8B3791675B5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1" name="Rectangle: Rounded Corners 5">
            <a:extLst>
              <a:ext uri="{FF2B5EF4-FFF2-40B4-BE49-F238E27FC236}">
                <a16:creationId xmlns:a16="http://schemas.microsoft.com/office/drawing/2014/main" id="{B75FB33A-CB04-DB20-4154-9C13EAA2BD12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16568</xdr:colOff>
      <xdr:row>5</xdr:row>
      <xdr:rowOff>181665</xdr:rowOff>
    </xdr:from>
    <xdr:to>
      <xdr:col>26</xdr:col>
      <xdr:colOff>160069</xdr:colOff>
      <xdr:row>27</xdr:row>
      <xdr:rowOff>187630</xdr:rowOff>
    </xdr:to>
    <xdr:grpSp>
      <xdr:nvGrpSpPr>
        <xdr:cNvPr id="302" name="그룹 107">
          <a:extLst>
            <a:ext uri="{FF2B5EF4-FFF2-40B4-BE49-F238E27FC236}">
              <a16:creationId xmlns:a16="http://schemas.microsoft.com/office/drawing/2014/main" id="{CD54BDF6-BB41-4CFF-BEDA-9F5442FCD3F3}"/>
            </a:ext>
          </a:extLst>
        </xdr:cNvPr>
        <xdr:cNvGrpSpPr>
          <a:grpSpLocks noChangeAspect="1"/>
        </xdr:cNvGrpSpPr>
      </xdr:nvGrpSpPr>
      <xdr:grpSpPr>
        <a:xfrm>
          <a:off x="18280756" y="1348478"/>
          <a:ext cx="143501" cy="4399371"/>
          <a:chOff x="1181551" y="3298479"/>
          <a:chExt cx="141657" cy="4723774"/>
        </a:xfrm>
      </xdr:grpSpPr>
      <xdr:sp macro="" textlink="">
        <xdr:nvSpPr>
          <xdr:cNvPr id="303" name="Rectangle: Rounded Corners 1">
            <a:extLst>
              <a:ext uri="{FF2B5EF4-FFF2-40B4-BE49-F238E27FC236}">
                <a16:creationId xmlns:a16="http://schemas.microsoft.com/office/drawing/2014/main" id="{98883CCE-BD92-A340-2B3C-0A354B640E7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4" name="Rectangle: Rounded Corners 2">
            <a:extLst>
              <a:ext uri="{FF2B5EF4-FFF2-40B4-BE49-F238E27FC236}">
                <a16:creationId xmlns:a16="http://schemas.microsoft.com/office/drawing/2014/main" id="{7426081E-7F2D-7326-2BB5-FC27366F3619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5" name="Rectangle: Rounded Corners 3">
            <a:extLst>
              <a:ext uri="{FF2B5EF4-FFF2-40B4-BE49-F238E27FC236}">
                <a16:creationId xmlns:a16="http://schemas.microsoft.com/office/drawing/2014/main" id="{6C219C5D-C0B5-D32D-6DEC-6A6AB4E349C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6" name="Rectangle: Rounded Corners 4">
            <a:extLst>
              <a:ext uri="{FF2B5EF4-FFF2-40B4-BE49-F238E27FC236}">
                <a16:creationId xmlns:a16="http://schemas.microsoft.com/office/drawing/2014/main" id="{BCF8CD3C-F649-5ACA-395A-0FF81D28EE2F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7" name="Rectangle: Rounded Corners 5">
            <a:extLst>
              <a:ext uri="{FF2B5EF4-FFF2-40B4-BE49-F238E27FC236}">
                <a16:creationId xmlns:a16="http://schemas.microsoft.com/office/drawing/2014/main" id="{AE937F2D-413A-223E-AE4A-99C8E7EA4D5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8" name="Rectangle: Rounded Corners 6">
            <a:extLst>
              <a:ext uri="{FF2B5EF4-FFF2-40B4-BE49-F238E27FC236}">
                <a16:creationId xmlns:a16="http://schemas.microsoft.com/office/drawing/2014/main" id="{BD7BF31A-B7BA-5532-B38A-37A1C882D15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9" name="Rectangle: Rounded Corners 7">
            <a:extLst>
              <a:ext uri="{FF2B5EF4-FFF2-40B4-BE49-F238E27FC236}">
                <a16:creationId xmlns:a16="http://schemas.microsoft.com/office/drawing/2014/main" id="{5DC86384-CF99-45EB-5278-D88757472B2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0" name="Rectangle: Rounded Corners 8">
            <a:extLst>
              <a:ext uri="{FF2B5EF4-FFF2-40B4-BE49-F238E27FC236}">
                <a16:creationId xmlns:a16="http://schemas.microsoft.com/office/drawing/2014/main" id="{107D2BC6-145E-1424-021B-35B2118EC8C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1" name="Rectangle: Rounded Corners 9">
            <a:extLst>
              <a:ext uri="{FF2B5EF4-FFF2-40B4-BE49-F238E27FC236}">
                <a16:creationId xmlns:a16="http://schemas.microsoft.com/office/drawing/2014/main" id="{259961F4-691B-B1CD-438E-7A406B0AF8A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2" name="Rectangle: Rounded Corners 10">
            <a:extLst>
              <a:ext uri="{FF2B5EF4-FFF2-40B4-BE49-F238E27FC236}">
                <a16:creationId xmlns:a16="http://schemas.microsoft.com/office/drawing/2014/main" id="{B670B34D-647A-DA80-E49E-B04ED3F939EF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3" name="Rectangle: Rounded Corners 5">
            <a:extLst>
              <a:ext uri="{FF2B5EF4-FFF2-40B4-BE49-F238E27FC236}">
                <a16:creationId xmlns:a16="http://schemas.microsoft.com/office/drawing/2014/main" id="{F54B7EE0-D214-656E-C5FB-12F203B38996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531443</xdr:colOff>
      <xdr:row>5</xdr:row>
      <xdr:rowOff>181665</xdr:rowOff>
    </xdr:from>
    <xdr:to>
      <xdr:col>29</xdr:col>
      <xdr:colOff>1026</xdr:colOff>
      <xdr:row>27</xdr:row>
      <xdr:rowOff>187630</xdr:rowOff>
    </xdr:to>
    <xdr:grpSp>
      <xdr:nvGrpSpPr>
        <xdr:cNvPr id="314" name="그룹 119">
          <a:extLst>
            <a:ext uri="{FF2B5EF4-FFF2-40B4-BE49-F238E27FC236}">
              <a16:creationId xmlns:a16="http://schemas.microsoft.com/office/drawing/2014/main" id="{FB0EE94B-0B81-4076-8009-31043B171BB7}"/>
            </a:ext>
          </a:extLst>
        </xdr:cNvPr>
        <xdr:cNvGrpSpPr>
          <a:grpSpLocks noChangeAspect="1"/>
        </xdr:cNvGrpSpPr>
      </xdr:nvGrpSpPr>
      <xdr:grpSpPr>
        <a:xfrm>
          <a:off x="20105318" y="1348478"/>
          <a:ext cx="124427" cy="4399371"/>
          <a:chOff x="1181551" y="3298479"/>
          <a:chExt cx="141657" cy="4731056"/>
        </a:xfrm>
      </xdr:grpSpPr>
      <xdr:sp macro="" textlink="">
        <xdr:nvSpPr>
          <xdr:cNvPr id="315" name="Rectangle: Rounded Corners 1">
            <a:extLst>
              <a:ext uri="{FF2B5EF4-FFF2-40B4-BE49-F238E27FC236}">
                <a16:creationId xmlns:a16="http://schemas.microsoft.com/office/drawing/2014/main" id="{71F46624-BD09-738E-FE83-24BFE8C38DD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6" name="Rectangle: Rounded Corners 2">
            <a:extLst>
              <a:ext uri="{FF2B5EF4-FFF2-40B4-BE49-F238E27FC236}">
                <a16:creationId xmlns:a16="http://schemas.microsoft.com/office/drawing/2014/main" id="{C89AB58C-3FFC-2917-0A7C-5330D38E066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7" name="Rectangle: Rounded Corners 3">
            <a:extLst>
              <a:ext uri="{FF2B5EF4-FFF2-40B4-BE49-F238E27FC236}">
                <a16:creationId xmlns:a16="http://schemas.microsoft.com/office/drawing/2014/main" id="{361565D1-35D4-B88D-0932-FE4CBF20C316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8" name="Rectangle: Rounded Corners 4">
            <a:extLst>
              <a:ext uri="{FF2B5EF4-FFF2-40B4-BE49-F238E27FC236}">
                <a16:creationId xmlns:a16="http://schemas.microsoft.com/office/drawing/2014/main" id="{49B57D31-93C6-A027-5583-F5860392AA8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9" name="Rectangle: Rounded Corners 5">
            <a:extLst>
              <a:ext uri="{FF2B5EF4-FFF2-40B4-BE49-F238E27FC236}">
                <a16:creationId xmlns:a16="http://schemas.microsoft.com/office/drawing/2014/main" id="{E7DC5956-1D09-76BD-765A-7C1FEE80378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0" name="Rectangle: Rounded Corners 6">
            <a:extLst>
              <a:ext uri="{FF2B5EF4-FFF2-40B4-BE49-F238E27FC236}">
                <a16:creationId xmlns:a16="http://schemas.microsoft.com/office/drawing/2014/main" id="{BFDC866C-AC5A-9B34-F3CC-5355A8B1AC2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1" name="Rectangle: Rounded Corners 7">
            <a:extLst>
              <a:ext uri="{FF2B5EF4-FFF2-40B4-BE49-F238E27FC236}">
                <a16:creationId xmlns:a16="http://schemas.microsoft.com/office/drawing/2014/main" id="{09A27801-4D43-E625-AFCF-C92DF1924B2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2" name="Rectangle: Rounded Corners 8">
            <a:extLst>
              <a:ext uri="{FF2B5EF4-FFF2-40B4-BE49-F238E27FC236}">
                <a16:creationId xmlns:a16="http://schemas.microsoft.com/office/drawing/2014/main" id="{099D3CB1-01EC-5802-2F34-C9D9D6AD452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3" name="Rectangle: Rounded Corners 9">
            <a:extLst>
              <a:ext uri="{FF2B5EF4-FFF2-40B4-BE49-F238E27FC236}">
                <a16:creationId xmlns:a16="http://schemas.microsoft.com/office/drawing/2014/main" id="{5618217A-27AB-A435-47AA-21850C6565F5}"/>
              </a:ext>
            </a:extLst>
          </xdr:cNvPr>
          <xdr:cNvSpPr/>
        </xdr:nvSpPr>
        <xdr:spPr>
          <a:xfrm>
            <a:off x="1181554" y="7851735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4" name="Rectangle: Rounded Corners 10">
            <a:extLst>
              <a:ext uri="{FF2B5EF4-FFF2-40B4-BE49-F238E27FC236}">
                <a16:creationId xmlns:a16="http://schemas.microsoft.com/office/drawing/2014/main" id="{759062B0-22F1-0AA3-02AB-AD1772BC9E2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5" name="Rectangle: Rounded Corners 5">
            <a:extLst>
              <a:ext uri="{FF2B5EF4-FFF2-40B4-BE49-F238E27FC236}">
                <a16:creationId xmlns:a16="http://schemas.microsoft.com/office/drawing/2014/main" id="{D8374D19-D4A1-D61A-F368-ABECD1FBC35E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16567</xdr:colOff>
      <xdr:row>5</xdr:row>
      <xdr:rowOff>181665</xdr:rowOff>
    </xdr:from>
    <xdr:to>
      <xdr:col>33</xdr:col>
      <xdr:colOff>159792</xdr:colOff>
      <xdr:row>27</xdr:row>
      <xdr:rowOff>187630</xdr:rowOff>
    </xdr:to>
    <xdr:grpSp>
      <xdr:nvGrpSpPr>
        <xdr:cNvPr id="326" name="그룹 131">
          <a:extLst>
            <a:ext uri="{FF2B5EF4-FFF2-40B4-BE49-F238E27FC236}">
              <a16:creationId xmlns:a16="http://schemas.microsoft.com/office/drawing/2014/main" id="{6081CBB3-D27A-412D-BD93-4C2B40F990BC}"/>
            </a:ext>
          </a:extLst>
        </xdr:cNvPr>
        <xdr:cNvGrpSpPr>
          <a:grpSpLocks noChangeAspect="1"/>
        </xdr:cNvGrpSpPr>
      </xdr:nvGrpSpPr>
      <xdr:grpSpPr>
        <a:xfrm>
          <a:off x="23174223" y="1348478"/>
          <a:ext cx="143225" cy="4399371"/>
          <a:chOff x="1181551" y="3298479"/>
          <a:chExt cx="141657" cy="4732410"/>
        </a:xfrm>
      </xdr:grpSpPr>
      <xdr:sp macro="" textlink="">
        <xdr:nvSpPr>
          <xdr:cNvPr id="327" name="Rectangle: Rounded Corners 1">
            <a:extLst>
              <a:ext uri="{FF2B5EF4-FFF2-40B4-BE49-F238E27FC236}">
                <a16:creationId xmlns:a16="http://schemas.microsoft.com/office/drawing/2014/main" id="{6909436D-C017-591F-AE09-283C15F26A4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8" name="Rectangle: Rounded Corners 2">
            <a:extLst>
              <a:ext uri="{FF2B5EF4-FFF2-40B4-BE49-F238E27FC236}">
                <a16:creationId xmlns:a16="http://schemas.microsoft.com/office/drawing/2014/main" id="{F84A5277-A1DE-3A35-9E2A-E27DF1579B8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9" name="Rectangle: Rounded Corners 3">
            <a:extLst>
              <a:ext uri="{FF2B5EF4-FFF2-40B4-BE49-F238E27FC236}">
                <a16:creationId xmlns:a16="http://schemas.microsoft.com/office/drawing/2014/main" id="{0166AF53-ED8D-E460-053D-4230D848A8C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0" name="Rectangle: Rounded Corners 4">
            <a:extLst>
              <a:ext uri="{FF2B5EF4-FFF2-40B4-BE49-F238E27FC236}">
                <a16:creationId xmlns:a16="http://schemas.microsoft.com/office/drawing/2014/main" id="{ECABA25A-8219-CF55-14A4-417D2B36626A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1" name="Rectangle: Rounded Corners 5">
            <a:extLst>
              <a:ext uri="{FF2B5EF4-FFF2-40B4-BE49-F238E27FC236}">
                <a16:creationId xmlns:a16="http://schemas.microsoft.com/office/drawing/2014/main" id="{32A7F524-1DE8-A2D8-F489-3E13F4491DE3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2" name="Rectangle: Rounded Corners 6">
            <a:extLst>
              <a:ext uri="{FF2B5EF4-FFF2-40B4-BE49-F238E27FC236}">
                <a16:creationId xmlns:a16="http://schemas.microsoft.com/office/drawing/2014/main" id="{6D8CC4EA-B757-A95D-D951-B3E7A2A42F7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3" name="Rectangle: Rounded Corners 7">
            <a:extLst>
              <a:ext uri="{FF2B5EF4-FFF2-40B4-BE49-F238E27FC236}">
                <a16:creationId xmlns:a16="http://schemas.microsoft.com/office/drawing/2014/main" id="{8B6639B6-A01D-1DC3-6743-2A2B0FCF308C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4" name="Rectangle: Rounded Corners 8">
            <a:extLst>
              <a:ext uri="{FF2B5EF4-FFF2-40B4-BE49-F238E27FC236}">
                <a16:creationId xmlns:a16="http://schemas.microsoft.com/office/drawing/2014/main" id="{201CC675-1A24-3327-0611-11FF1336EC5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5" name="Rectangle: Rounded Corners 9">
            <a:extLst>
              <a:ext uri="{FF2B5EF4-FFF2-40B4-BE49-F238E27FC236}">
                <a16:creationId xmlns:a16="http://schemas.microsoft.com/office/drawing/2014/main" id="{8D40F686-DE09-CC82-690A-F2ECEB5D3BD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6" name="Rectangle: Rounded Corners 10">
            <a:extLst>
              <a:ext uri="{FF2B5EF4-FFF2-40B4-BE49-F238E27FC236}">
                <a16:creationId xmlns:a16="http://schemas.microsoft.com/office/drawing/2014/main" id="{F86EA04D-5A41-24F2-2F0B-1D97FC526948}"/>
              </a:ext>
            </a:extLst>
          </xdr:cNvPr>
          <xdr:cNvSpPr/>
        </xdr:nvSpPr>
        <xdr:spPr>
          <a:xfrm>
            <a:off x="1181554" y="785308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7" name="Rectangle: Rounded Corners 5">
            <a:extLst>
              <a:ext uri="{FF2B5EF4-FFF2-40B4-BE49-F238E27FC236}">
                <a16:creationId xmlns:a16="http://schemas.microsoft.com/office/drawing/2014/main" id="{7CB85C19-0605-4248-15CB-71A75995D03E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37194</xdr:colOff>
      <xdr:row>6</xdr:row>
      <xdr:rowOff>68035</xdr:rowOff>
    </xdr:from>
    <xdr:to>
      <xdr:col>1</xdr:col>
      <xdr:colOff>228441</xdr:colOff>
      <xdr:row>11</xdr:row>
      <xdr:rowOff>156830</xdr:rowOff>
    </xdr:to>
    <xdr:sp macro="" textlink="">
      <xdr:nvSpPr>
        <xdr:cNvPr id="338" name="TextBox 337">
          <a:extLst>
            <a:ext uri="{FF2B5EF4-FFF2-40B4-BE49-F238E27FC236}">
              <a16:creationId xmlns:a16="http://schemas.microsoft.com/office/drawing/2014/main" id="{FD6F3ECD-9EE3-4FEC-A30E-545251983012}"/>
            </a:ext>
          </a:extLst>
        </xdr:cNvPr>
        <xdr:cNvSpPr txBox="1"/>
      </xdr:nvSpPr>
      <xdr:spPr>
        <a:xfrm>
          <a:off x="691244" y="138248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26308</xdr:colOff>
      <xdr:row>14</xdr:row>
      <xdr:rowOff>57150</xdr:rowOff>
    </xdr:from>
    <xdr:to>
      <xdr:col>1</xdr:col>
      <xdr:colOff>217555</xdr:colOff>
      <xdr:row>19</xdr:row>
      <xdr:rowOff>145945</xdr:rowOff>
    </xdr:to>
    <xdr:sp macro="" textlink="">
      <xdr:nvSpPr>
        <xdr:cNvPr id="339" name="TextBox 338">
          <a:extLst>
            <a:ext uri="{FF2B5EF4-FFF2-40B4-BE49-F238E27FC236}">
              <a16:creationId xmlns:a16="http://schemas.microsoft.com/office/drawing/2014/main" id="{C0669249-6604-4DDB-A9BD-DB2857B6512E}"/>
            </a:ext>
          </a:extLst>
        </xdr:cNvPr>
        <xdr:cNvSpPr txBox="1"/>
      </xdr:nvSpPr>
      <xdr:spPr>
        <a:xfrm>
          <a:off x="680358" y="2863850"/>
          <a:ext cx="191247" cy="1041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42637</xdr:colOff>
      <xdr:row>22</xdr:row>
      <xdr:rowOff>82550</xdr:rowOff>
    </xdr:from>
    <xdr:to>
      <xdr:col>1</xdr:col>
      <xdr:colOff>263071</xdr:colOff>
      <xdr:row>28</xdr:row>
      <xdr:rowOff>127000</xdr:rowOff>
    </xdr:to>
    <xdr:sp macro="" textlink="">
      <xdr:nvSpPr>
        <xdr:cNvPr id="340" name="TextBox 339">
          <a:extLst>
            <a:ext uri="{FF2B5EF4-FFF2-40B4-BE49-F238E27FC236}">
              <a16:creationId xmlns:a16="http://schemas.microsoft.com/office/drawing/2014/main" id="{69C53172-5CE3-4CE1-BB7C-3D96AC6FB0E7}"/>
            </a:ext>
          </a:extLst>
        </xdr:cNvPr>
        <xdr:cNvSpPr txBox="1"/>
      </xdr:nvSpPr>
      <xdr:spPr>
        <a:xfrm>
          <a:off x="696687" y="4413250"/>
          <a:ext cx="220434" cy="11874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145794</xdr:colOff>
      <xdr:row>16</xdr:row>
      <xdr:rowOff>179299</xdr:rowOff>
    </xdr:to>
    <xdr:sp macro="" textlink="">
      <xdr:nvSpPr>
        <xdr:cNvPr id="341" name="Rectangle: Rounded Corners 5">
          <a:extLst>
            <a:ext uri="{FF2B5EF4-FFF2-40B4-BE49-F238E27FC236}">
              <a16:creationId xmlns:a16="http://schemas.microsoft.com/office/drawing/2014/main" id="{9E5E5BDA-8CFB-498E-AF82-9054ECEA93B3}"/>
            </a:ext>
          </a:extLst>
        </xdr:cNvPr>
        <xdr:cNvSpPr/>
      </xdr:nvSpPr>
      <xdr:spPr>
        <a:xfrm>
          <a:off x="1460500" y="3187700"/>
          <a:ext cx="145794" cy="179299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16567</xdr:colOff>
      <xdr:row>6</xdr:row>
      <xdr:rowOff>8283</xdr:rowOff>
    </xdr:from>
    <xdr:to>
      <xdr:col>5</xdr:col>
      <xdr:colOff>160154</xdr:colOff>
      <xdr:row>26</xdr:row>
      <xdr:rowOff>6978</xdr:rowOff>
    </xdr:to>
    <xdr:grpSp>
      <xdr:nvGrpSpPr>
        <xdr:cNvPr id="342" name="그룹 22">
          <a:extLst>
            <a:ext uri="{FF2B5EF4-FFF2-40B4-BE49-F238E27FC236}">
              <a16:creationId xmlns:a16="http://schemas.microsoft.com/office/drawing/2014/main" id="{43E97F71-2EA5-4D32-AEF7-D1D8BE022EFE}"/>
            </a:ext>
          </a:extLst>
        </xdr:cNvPr>
        <xdr:cNvGrpSpPr>
          <a:grpSpLocks noChangeAspect="1"/>
        </xdr:cNvGrpSpPr>
      </xdr:nvGrpSpPr>
      <xdr:grpSpPr>
        <a:xfrm>
          <a:off x="3600348" y="1365596"/>
          <a:ext cx="143587" cy="3999195"/>
          <a:chOff x="1181551" y="3298479"/>
          <a:chExt cx="141657" cy="4317892"/>
        </a:xfrm>
      </xdr:grpSpPr>
      <xdr:sp macro="" textlink="">
        <xdr:nvSpPr>
          <xdr:cNvPr id="343" name="Rectangle: Rounded Corners 1">
            <a:extLst>
              <a:ext uri="{FF2B5EF4-FFF2-40B4-BE49-F238E27FC236}">
                <a16:creationId xmlns:a16="http://schemas.microsoft.com/office/drawing/2014/main" id="{B0D50E28-5D0C-D83B-BAF5-9AA61541F7F7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4" name="Rectangle: Rounded Corners 2">
            <a:extLst>
              <a:ext uri="{FF2B5EF4-FFF2-40B4-BE49-F238E27FC236}">
                <a16:creationId xmlns:a16="http://schemas.microsoft.com/office/drawing/2014/main" id="{4EC7A471-F375-B3D2-A090-E81FB77CAB3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5" name="Rectangle: Rounded Corners 3">
            <a:extLst>
              <a:ext uri="{FF2B5EF4-FFF2-40B4-BE49-F238E27FC236}">
                <a16:creationId xmlns:a16="http://schemas.microsoft.com/office/drawing/2014/main" id="{EE4C18BE-267C-892B-87E5-C284D1D06656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6" name="Rectangle: Rounded Corners 4">
            <a:extLst>
              <a:ext uri="{FF2B5EF4-FFF2-40B4-BE49-F238E27FC236}">
                <a16:creationId xmlns:a16="http://schemas.microsoft.com/office/drawing/2014/main" id="{1C2E204F-038B-A083-5714-DE88F1AF2622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7" name="Rectangle: Rounded Corners 5">
            <a:extLst>
              <a:ext uri="{FF2B5EF4-FFF2-40B4-BE49-F238E27FC236}">
                <a16:creationId xmlns:a16="http://schemas.microsoft.com/office/drawing/2014/main" id="{2B715AA8-C968-021F-0701-08D137AE35A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8" name="Rectangle: Rounded Corners 6">
            <a:extLst>
              <a:ext uri="{FF2B5EF4-FFF2-40B4-BE49-F238E27FC236}">
                <a16:creationId xmlns:a16="http://schemas.microsoft.com/office/drawing/2014/main" id="{E5080CE5-A86D-7707-0FBA-C6C6DF18D7C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9" name="Rectangle: Rounded Corners 7">
            <a:extLst>
              <a:ext uri="{FF2B5EF4-FFF2-40B4-BE49-F238E27FC236}">
                <a16:creationId xmlns:a16="http://schemas.microsoft.com/office/drawing/2014/main" id="{16A05C98-BB20-45FD-93DE-DD689C158C1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0" name="Rectangle: Rounded Corners 8">
            <a:extLst>
              <a:ext uri="{FF2B5EF4-FFF2-40B4-BE49-F238E27FC236}">
                <a16:creationId xmlns:a16="http://schemas.microsoft.com/office/drawing/2014/main" id="{797628BD-F80C-A593-A899-C48233F64BA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1" name="Rectangle: Rounded Corners 9">
            <a:extLst>
              <a:ext uri="{FF2B5EF4-FFF2-40B4-BE49-F238E27FC236}">
                <a16:creationId xmlns:a16="http://schemas.microsoft.com/office/drawing/2014/main" id="{389C9209-276A-0C11-5E0A-F547B1BE33A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2" name="Rectangle: Rounded Corners 10">
            <a:extLst>
              <a:ext uri="{FF2B5EF4-FFF2-40B4-BE49-F238E27FC236}">
                <a16:creationId xmlns:a16="http://schemas.microsoft.com/office/drawing/2014/main" id="{641EE832-1322-1F7D-E6B3-7FAA7BF2A99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3" name="Rectangle: Rounded Corners 5">
            <a:extLst>
              <a:ext uri="{FF2B5EF4-FFF2-40B4-BE49-F238E27FC236}">
                <a16:creationId xmlns:a16="http://schemas.microsoft.com/office/drawing/2014/main" id="{F053B200-7CDF-2F23-090A-686426D83709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514878</xdr:colOff>
      <xdr:row>6</xdr:row>
      <xdr:rowOff>8283</xdr:rowOff>
    </xdr:from>
    <xdr:to>
      <xdr:col>8</xdr:col>
      <xdr:colOff>1616</xdr:colOff>
      <xdr:row>26</xdr:row>
      <xdr:rowOff>6978</xdr:rowOff>
    </xdr:to>
    <xdr:grpSp>
      <xdr:nvGrpSpPr>
        <xdr:cNvPr id="354" name="그룹 47">
          <a:extLst>
            <a:ext uri="{FF2B5EF4-FFF2-40B4-BE49-F238E27FC236}">
              <a16:creationId xmlns:a16="http://schemas.microsoft.com/office/drawing/2014/main" id="{B131F1AC-78AF-4FAE-9598-D54F42CE76F5}"/>
            </a:ext>
          </a:extLst>
        </xdr:cNvPr>
        <xdr:cNvGrpSpPr>
          <a:grpSpLocks noChangeAspect="1"/>
        </xdr:cNvGrpSpPr>
      </xdr:nvGrpSpPr>
      <xdr:grpSpPr>
        <a:xfrm>
          <a:off x="5408347" y="1365596"/>
          <a:ext cx="141582" cy="3999195"/>
          <a:chOff x="1181551" y="3298479"/>
          <a:chExt cx="141657" cy="4317892"/>
        </a:xfrm>
      </xdr:grpSpPr>
      <xdr:sp macro="" textlink="">
        <xdr:nvSpPr>
          <xdr:cNvPr id="355" name="Rectangle: Rounded Corners 1">
            <a:extLst>
              <a:ext uri="{FF2B5EF4-FFF2-40B4-BE49-F238E27FC236}">
                <a16:creationId xmlns:a16="http://schemas.microsoft.com/office/drawing/2014/main" id="{EBBF9CD7-99D1-AD46-C19A-133741EABCF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6" name="Rectangle: Rounded Corners 2">
            <a:extLst>
              <a:ext uri="{FF2B5EF4-FFF2-40B4-BE49-F238E27FC236}">
                <a16:creationId xmlns:a16="http://schemas.microsoft.com/office/drawing/2014/main" id="{30147C2F-D19D-4D61-FD47-8F1C32BCC40C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7" name="Rectangle: Rounded Corners 3">
            <a:extLst>
              <a:ext uri="{FF2B5EF4-FFF2-40B4-BE49-F238E27FC236}">
                <a16:creationId xmlns:a16="http://schemas.microsoft.com/office/drawing/2014/main" id="{4AAB738A-740C-5F9B-AF5E-407AE21B015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8" name="Rectangle: Rounded Corners 4">
            <a:extLst>
              <a:ext uri="{FF2B5EF4-FFF2-40B4-BE49-F238E27FC236}">
                <a16:creationId xmlns:a16="http://schemas.microsoft.com/office/drawing/2014/main" id="{71D3948D-D865-B21D-FDCF-178F0ECC465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9" name="Rectangle: Rounded Corners 5">
            <a:extLst>
              <a:ext uri="{FF2B5EF4-FFF2-40B4-BE49-F238E27FC236}">
                <a16:creationId xmlns:a16="http://schemas.microsoft.com/office/drawing/2014/main" id="{9773934A-2A32-64F6-49BF-23A9239EFFC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0" name="Rectangle: Rounded Corners 6">
            <a:extLst>
              <a:ext uri="{FF2B5EF4-FFF2-40B4-BE49-F238E27FC236}">
                <a16:creationId xmlns:a16="http://schemas.microsoft.com/office/drawing/2014/main" id="{1D5B106A-21F8-CDA7-550C-96195E2A49F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1" name="Rectangle: Rounded Corners 7">
            <a:extLst>
              <a:ext uri="{FF2B5EF4-FFF2-40B4-BE49-F238E27FC236}">
                <a16:creationId xmlns:a16="http://schemas.microsoft.com/office/drawing/2014/main" id="{12A7A8B2-F834-A2F0-6378-B99F151D828C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2" name="Rectangle: Rounded Corners 8">
            <a:extLst>
              <a:ext uri="{FF2B5EF4-FFF2-40B4-BE49-F238E27FC236}">
                <a16:creationId xmlns:a16="http://schemas.microsoft.com/office/drawing/2014/main" id="{1CB60E40-3754-5355-7F02-F2F61A1C751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3" name="Rectangle: Rounded Corners 9">
            <a:extLst>
              <a:ext uri="{FF2B5EF4-FFF2-40B4-BE49-F238E27FC236}">
                <a16:creationId xmlns:a16="http://schemas.microsoft.com/office/drawing/2014/main" id="{A39C551F-5ADB-3005-B0B0-6962B167E4D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4" name="Rectangle: Rounded Corners 10">
            <a:extLst>
              <a:ext uri="{FF2B5EF4-FFF2-40B4-BE49-F238E27FC236}">
                <a16:creationId xmlns:a16="http://schemas.microsoft.com/office/drawing/2014/main" id="{4517504E-C1A2-E973-B68C-E0AA0E63062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5" name="Rectangle: Rounded Corners 5">
            <a:extLst>
              <a:ext uri="{FF2B5EF4-FFF2-40B4-BE49-F238E27FC236}">
                <a16:creationId xmlns:a16="http://schemas.microsoft.com/office/drawing/2014/main" id="{0ED66206-BDA5-52D5-B858-AA30616F7E98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16566</xdr:colOff>
      <xdr:row>6</xdr:row>
      <xdr:rowOff>1</xdr:rowOff>
    </xdr:from>
    <xdr:to>
      <xdr:col>12</xdr:col>
      <xdr:colOff>160153</xdr:colOff>
      <xdr:row>26</xdr:row>
      <xdr:rowOff>2561</xdr:rowOff>
    </xdr:to>
    <xdr:grpSp>
      <xdr:nvGrpSpPr>
        <xdr:cNvPr id="366" name="그룹 59">
          <a:extLst>
            <a:ext uri="{FF2B5EF4-FFF2-40B4-BE49-F238E27FC236}">
              <a16:creationId xmlns:a16="http://schemas.microsoft.com/office/drawing/2014/main" id="{AD74F520-5733-46E0-AD59-33408272E55E}"/>
            </a:ext>
          </a:extLst>
        </xdr:cNvPr>
        <xdr:cNvGrpSpPr>
          <a:grpSpLocks noChangeAspect="1"/>
        </xdr:cNvGrpSpPr>
      </xdr:nvGrpSpPr>
      <xdr:grpSpPr>
        <a:xfrm>
          <a:off x="8493816" y="1357314"/>
          <a:ext cx="143587" cy="4003060"/>
          <a:chOff x="1181551" y="3298479"/>
          <a:chExt cx="141657" cy="4317892"/>
        </a:xfrm>
      </xdr:grpSpPr>
      <xdr:sp macro="" textlink="">
        <xdr:nvSpPr>
          <xdr:cNvPr id="367" name="Rectangle: Rounded Corners 1">
            <a:extLst>
              <a:ext uri="{FF2B5EF4-FFF2-40B4-BE49-F238E27FC236}">
                <a16:creationId xmlns:a16="http://schemas.microsoft.com/office/drawing/2014/main" id="{47ABB823-C5DE-78BF-7F19-B257E84EA1F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8" name="Rectangle: Rounded Corners 2">
            <a:extLst>
              <a:ext uri="{FF2B5EF4-FFF2-40B4-BE49-F238E27FC236}">
                <a16:creationId xmlns:a16="http://schemas.microsoft.com/office/drawing/2014/main" id="{6131DBD2-25A7-782F-3025-8D131820578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9" name="Rectangle: Rounded Corners 3">
            <a:extLst>
              <a:ext uri="{FF2B5EF4-FFF2-40B4-BE49-F238E27FC236}">
                <a16:creationId xmlns:a16="http://schemas.microsoft.com/office/drawing/2014/main" id="{83E4335D-5FBA-10BC-013A-44DAA80D339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0" name="Rectangle: Rounded Corners 4">
            <a:extLst>
              <a:ext uri="{FF2B5EF4-FFF2-40B4-BE49-F238E27FC236}">
                <a16:creationId xmlns:a16="http://schemas.microsoft.com/office/drawing/2014/main" id="{B843A280-C280-6311-006C-7035BAC84E39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1" name="Rectangle: Rounded Corners 5">
            <a:extLst>
              <a:ext uri="{FF2B5EF4-FFF2-40B4-BE49-F238E27FC236}">
                <a16:creationId xmlns:a16="http://schemas.microsoft.com/office/drawing/2014/main" id="{079E414B-A905-2435-2652-05F10908761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2" name="Rectangle: Rounded Corners 6">
            <a:extLst>
              <a:ext uri="{FF2B5EF4-FFF2-40B4-BE49-F238E27FC236}">
                <a16:creationId xmlns:a16="http://schemas.microsoft.com/office/drawing/2014/main" id="{64538125-0F5D-97A2-542D-3496180B3F6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3" name="Rectangle: Rounded Corners 7">
            <a:extLst>
              <a:ext uri="{FF2B5EF4-FFF2-40B4-BE49-F238E27FC236}">
                <a16:creationId xmlns:a16="http://schemas.microsoft.com/office/drawing/2014/main" id="{25BE7265-6656-D7A0-B159-2708AC9BE40C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4" name="Rectangle: Rounded Corners 8">
            <a:extLst>
              <a:ext uri="{FF2B5EF4-FFF2-40B4-BE49-F238E27FC236}">
                <a16:creationId xmlns:a16="http://schemas.microsoft.com/office/drawing/2014/main" id="{F6E10ACC-FBCC-1395-2FBA-F6EF272DC09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5" name="Rectangle: Rounded Corners 9">
            <a:extLst>
              <a:ext uri="{FF2B5EF4-FFF2-40B4-BE49-F238E27FC236}">
                <a16:creationId xmlns:a16="http://schemas.microsoft.com/office/drawing/2014/main" id="{15061E0C-6330-F378-8E9A-F6FCA06946E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6" name="Rectangle: Rounded Corners 10">
            <a:extLst>
              <a:ext uri="{FF2B5EF4-FFF2-40B4-BE49-F238E27FC236}">
                <a16:creationId xmlns:a16="http://schemas.microsoft.com/office/drawing/2014/main" id="{CF9BF802-D5DA-B444-AE17-3EBF0A2DFF1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7" name="Rectangle: Rounded Corners 5">
            <a:extLst>
              <a:ext uri="{FF2B5EF4-FFF2-40B4-BE49-F238E27FC236}">
                <a16:creationId xmlns:a16="http://schemas.microsoft.com/office/drawing/2014/main" id="{51103ADB-8E23-77D9-193F-BB788CBFBC47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514089</xdr:colOff>
      <xdr:row>6</xdr:row>
      <xdr:rowOff>1</xdr:rowOff>
    </xdr:from>
    <xdr:to>
      <xdr:col>14</xdr:col>
      <xdr:colOff>648527</xdr:colOff>
      <xdr:row>26</xdr:row>
      <xdr:rowOff>2561</xdr:rowOff>
    </xdr:to>
    <xdr:grpSp>
      <xdr:nvGrpSpPr>
        <xdr:cNvPr id="378" name="그룹 71">
          <a:extLst>
            <a:ext uri="{FF2B5EF4-FFF2-40B4-BE49-F238E27FC236}">
              <a16:creationId xmlns:a16="http://schemas.microsoft.com/office/drawing/2014/main" id="{1C791746-D337-47B1-9F6C-F2A2DB5B3B19}"/>
            </a:ext>
          </a:extLst>
        </xdr:cNvPr>
        <xdr:cNvGrpSpPr>
          <a:grpSpLocks noChangeAspect="1"/>
        </xdr:cNvGrpSpPr>
      </xdr:nvGrpSpPr>
      <xdr:grpSpPr>
        <a:xfrm>
          <a:off x="10301027" y="1357314"/>
          <a:ext cx="134438" cy="4003060"/>
          <a:chOff x="1181551" y="3298479"/>
          <a:chExt cx="141657" cy="4317892"/>
        </a:xfrm>
      </xdr:grpSpPr>
      <xdr:sp macro="" textlink="">
        <xdr:nvSpPr>
          <xdr:cNvPr id="379" name="Rectangle: Rounded Corners 1">
            <a:extLst>
              <a:ext uri="{FF2B5EF4-FFF2-40B4-BE49-F238E27FC236}">
                <a16:creationId xmlns:a16="http://schemas.microsoft.com/office/drawing/2014/main" id="{780B18BA-C971-D953-DA90-05F67A0AC19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0" name="Rectangle: Rounded Corners 2">
            <a:extLst>
              <a:ext uri="{FF2B5EF4-FFF2-40B4-BE49-F238E27FC236}">
                <a16:creationId xmlns:a16="http://schemas.microsoft.com/office/drawing/2014/main" id="{D753812A-60EF-EEAA-D9A6-94CD2E8FE9CF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1" name="Rectangle: Rounded Corners 3">
            <a:extLst>
              <a:ext uri="{FF2B5EF4-FFF2-40B4-BE49-F238E27FC236}">
                <a16:creationId xmlns:a16="http://schemas.microsoft.com/office/drawing/2014/main" id="{5AF0460D-5B3D-CC70-CED6-05BE31D621B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2" name="Rectangle: Rounded Corners 4">
            <a:extLst>
              <a:ext uri="{FF2B5EF4-FFF2-40B4-BE49-F238E27FC236}">
                <a16:creationId xmlns:a16="http://schemas.microsoft.com/office/drawing/2014/main" id="{7C798AED-4C6C-1174-E2B9-44A1B68D6552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3" name="Rectangle: Rounded Corners 5">
            <a:extLst>
              <a:ext uri="{FF2B5EF4-FFF2-40B4-BE49-F238E27FC236}">
                <a16:creationId xmlns:a16="http://schemas.microsoft.com/office/drawing/2014/main" id="{7B4D9B82-F2DB-35C3-0BA7-6F48793D317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4" name="Rectangle: Rounded Corners 6">
            <a:extLst>
              <a:ext uri="{FF2B5EF4-FFF2-40B4-BE49-F238E27FC236}">
                <a16:creationId xmlns:a16="http://schemas.microsoft.com/office/drawing/2014/main" id="{163495A2-8EBF-7EF6-0AC6-0855E74212C5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5" name="Rectangle: Rounded Corners 7">
            <a:extLst>
              <a:ext uri="{FF2B5EF4-FFF2-40B4-BE49-F238E27FC236}">
                <a16:creationId xmlns:a16="http://schemas.microsoft.com/office/drawing/2014/main" id="{3A45FB95-AD69-38CC-D852-A62804D337D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6" name="Rectangle: Rounded Corners 8">
            <a:extLst>
              <a:ext uri="{FF2B5EF4-FFF2-40B4-BE49-F238E27FC236}">
                <a16:creationId xmlns:a16="http://schemas.microsoft.com/office/drawing/2014/main" id="{56FE18B7-5BD3-4273-6508-88048F84756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7" name="Rectangle: Rounded Corners 9">
            <a:extLst>
              <a:ext uri="{FF2B5EF4-FFF2-40B4-BE49-F238E27FC236}">
                <a16:creationId xmlns:a16="http://schemas.microsoft.com/office/drawing/2014/main" id="{E689DB71-5E09-14DD-456D-10CD34293E1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8" name="Rectangle: Rounded Corners 10">
            <a:extLst>
              <a:ext uri="{FF2B5EF4-FFF2-40B4-BE49-F238E27FC236}">
                <a16:creationId xmlns:a16="http://schemas.microsoft.com/office/drawing/2014/main" id="{3390E7D0-FB9B-EF72-CDBC-D566597375E0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9" name="Rectangle: Rounded Corners 5">
            <a:extLst>
              <a:ext uri="{FF2B5EF4-FFF2-40B4-BE49-F238E27FC236}">
                <a16:creationId xmlns:a16="http://schemas.microsoft.com/office/drawing/2014/main" id="{CC79B2A0-7BF8-D096-8418-28E827F0C596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8285</xdr:colOff>
      <xdr:row>6</xdr:row>
      <xdr:rowOff>8284</xdr:rowOff>
    </xdr:from>
    <xdr:to>
      <xdr:col>19</xdr:col>
      <xdr:colOff>151786</xdr:colOff>
      <xdr:row>27</xdr:row>
      <xdr:rowOff>189564</xdr:rowOff>
    </xdr:to>
    <xdr:grpSp>
      <xdr:nvGrpSpPr>
        <xdr:cNvPr id="390" name="그룹 83">
          <a:extLst>
            <a:ext uri="{FF2B5EF4-FFF2-40B4-BE49-F238E27FC236}">
              <a16:creationId xmlns:a16="http://schemas.microsoft.com/office/drawing/2014/main" id="{D41083AA-2CA7-4EBA-B40C-1734C849F874}"/>
            </a:ext>
          </a:extLst>
        </xdr:cNvPr>
        <xdr:cNvGrpSpPr>
          <a:grpSpLocks noChangeAspect="1"/>
        </xdr:cNvGrpSpPr>
      </xdr:nvGrpSpPr>
      <xdr:grpSpPr>
        <a:xfrm>
          <a:off x="13379004" y="1365597"/>
          <a:ext cx="143501" cy="4384186"/>
          <a:chOff x="1181551" y="3298479"/>
          <a:chExt cx="141657" cy="4723774"/>
        </a:xfrm>
      </xdr:grpSpPr>
      <xdr:sp macro="" textlink="">
        <xdr:nvSpPr>
          <xdr:cNvPr id="391" name="Rectangle: Rounded Corners 1">
            <a:extLst>
              <a:ext uri="{FF2B5EF4-FFF2-40B4-BE49-F238E27FC236}">
                <a16:creationId xmlns:a16="http://schemas.microsoft.com/office/drawing/2014/main" id="{04C42CFF-E8DE-95C0-204D-3BAD62DE459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2" name="Rectangle: Rounded Corners 2">
            <a:extLst>
              <a:ext uri="{FF2B5EF4-FFF2-40B4-BE49-F238E27FC236}">
                <a16:creationId xmlns:a16="http://schemas.microsoft.com/office/drawing/2014/main" id="{6F1629DE-805B-3A79-DF25-3E5D4D686E0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3" name="Rectangle: Rounded Corners 3">
            <a:extLst>
              <a:ext uri="{FF2B5EF4-FFF2-40B4-BE49-F238E27FC236}">
                <a16:creationId xmlns:a16="http://schemas.microsoft.com/office/drawing/2014/main" id="{F6936650-44DB-65A8-5FB2-DE363F3D761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4" name="Rectangle: Rounded Corners 4">
            <a:extLst>
              <a:ext uri="{FF2B5EF4-FFF2-40B4-BE49-F238E27FC236}">
                <a16:creationId xmlns:a16="http://schemas.microsoft.com/office/drawing/2014/main" id="{1BB21730-C9DB-5078-8EBC-59CE4EF45A73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5" name="Rectangle: Rounded Corners 5">
            <a:extLst>
              <a:ext uri="{FF2B5EF4-FFF2-40B4-BE49-F238E27FC236}">
                <a16:creationId xmlns:a16="http://schemas.microsoft.com/office/drawing/2014/main" id="{F10DE754-9D5D-203A-D81F-6456D955825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6" name="Rectangle: Rounded Corners 6">
            <a:extLst>
              <a:ext uri="{FF2B5EF4-FFF2-40B4-BE49-F238E27FC236}">
                <a16:creationId xmlns:a16="http://schemas.microsoft.com/office/drawing/2014/main" id="{6BDC3D79-20E1-8F19-4B0E-8D2B3C43645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7" name="Rectangle: Rounded Corners 7">
            <a:extLst>
              <a:ext uri="{FF2B5EF4-FFF2-40B4-BE49-F238E27FC236}">
                <a16:creationId xmlns:a16="http://schemas.microsoft.com/office/drawing/2014/main" id="{7C287091-ED32-D602-14AC-51E1C79DC86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8" name="Rectangle: Rounded Corners 8">
            <a:extLst>
              <a:ext uri="{FF2B5EF4-FFF2-40B4-BE49-F238E27FC236}">
                <a16:creationId xmlns:a16="http://schemas.microsoft.com/office/drawing/2014/main" id="{973FB050-FF71-4A44-5025-E21978A7CED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9" name="Rectangle: Rounded Corners 9">
            <a:extLst>
              <a:ext uri="{FF2B5EF4-FFF2-40B4-BE49-F238E27FC236}">
                <a16:creationId xmlns:a16="http://schemas.microsoft.com/office/drawing/2014/main" id="{7E80E713-B3CB-F2BE-8324-9C68BB277F53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0" name="Rectangle: Rounded Corners 10">
            <a:extLst>
              <a:ext uri="{FF2B5EF4-FFF2-40B4-BE49-F238E27FC236}">
                <a16:creationId xmlns:a16="http://schemas.microsoft.com/office/drawing/2014/main" id="{3FD90B78-871C-D124-D3B5-6CBCD9C3FFF6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1" name="Rectangle: Rounded Corners 5">
            <a:extLst>
              <a:ext uri="{FF2B5EF4-FFF2-40B4-BE49-F238E27FC236}">
                <a16:creationId xmlns:a16="http://schemas.microsoft.com/office/drawing/2014/main" id="{BD5A0769-84F1-F201-3E50-E26027B6F975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531446</xdr:colOff>
      <xdr:row>6</xdr:row>
      <xdr:rowOff>8284</xdr:rowOff>
    </xdr:from>
    <xdr:to>
      <xdr:col>22</xdr:col>
      <xdr:colOff>1299</xdr:colOff>
      <xdr:row>27</xdr:row>
      <xdr:rowOff>189564</xdr:rowOff>
    </xdr:to>
    <xdr:grpSp>
      <xdr:nvGrpSpPr>
        <xdr:cNvPr id="402" name="그룹 95">
          <a:extLst>
            <a:ext uri="{FF2B5EF4-FFF2-40B4-BE49-F238E27FC236}">
              <a16:creationId xmlns:a16="http://schemas.microsoft.com/office/drawing/2014/main" id="{7537B20A-E705-48BD-9BB1-A7FFA0157A60}"/>
            </a:ext>
          </a:extLst>
        </xdr:cNvPr>
        <xdr:cNvGrpSpPr>
          <a:grpSpLocks noChangeAspect="1"/>
        </xdr:cNvGrpSpPr>
      </xdr:nvGrpSpPr>
      <xdr:grpSpPr>
        <a:xfrm>
          <a:off x="15211852" y="1365597"/>
          <a:ext cx="124697" cy="4384186"/>
          <a:chOff x="1181551" y="3298479"/>
          <a:chExt cx="141657" cy="4722420"/>
        </a:xfrm>
      </xdr:grpSpPr>
      <xdr:sp macro="" textlink="">
        <xdr:nvSpPr>
          <xdr:cNvPr id="403" name="Rectangle: Rounded Corners 1">
            <a:extLst>
              <a:ext uri="{FF2B5EF4-FFF2-40B4-BE49-F238E27FC236}">
                <a16:creationId xmlns:a16="http://schemas.microsoft.com/office/drawing/2014/main" id="{0F9CF311-DB0F-8E63-4CAC-FF4B6992630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4" name="Rectangle: Rounded Corners 2">
            <a:extLst>
              <a:ext uri="{FF2B5EF4-FFF2-40B4-BE49-F238E27FC236}">
                <a16:creationId xmlns:a16="http://schemas.microsoft.com/office/drawing/2014/main" id="{23770509-3BB9-7065-A23E-E933FA0D21E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5" name="Rectangle: Rounded Corners 3">
            <a:extLst>
              <a:ext uri="{FF2B5EF4-FFF2-40B4-BE49-F238E27FC236}">
                <a16:creationId xmlns:a16="http://schemas.microsoft.com/office/drawing/2014/main" id="{82078231-3D9A-9FF9-67F2-9484F6DDF29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6" name="Rectangle: Rounded Corners 4">
            <a:extLst>
              <a:ext uri="{FF2B5EF4-FFF2-40B4-BE49-F238E27FC236}">
                <a16:creationId xmlns:a16="http://schemas.microsoft.com/office/drawing/2014/main" id="{597996A8-4E5D-5FAA-BE23-2207F697B0C7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7" name="Rectangle: Rounded Corners 5">
            <a:extLst>
              <a:ext uri="{FF2B5EF4-FFF2-40B4-BE49-F238E27FC236}">
                <a16:creationId xmlns:a16="http://schemas.microsoft.com/office/drawing/2014/main" id="{0C8CD55E-BF08-A302-7FDC-0983943C13E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8" name="Rectangle: Rounded Corners 6">
            <a:extLst>
              <a:ext uri="{FF2B5EF4-FFF2-40B4-BE49-F238E27FC236}">
                <a16:creationId xmlns:a16="http://schemas.microsoft.com/office/drawing/2014/main" id="{5B772FC6-FFE3-82C6-3065-5DA323CBB4D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9" name="Rectangle: Rounded Corners 7">
            <a:extLst>
              <a:ext uri="{FF2B5EF4-FFF2-40B4-BE49-F238E27FC236}">
                <a16:creationId xmlns:a16="http://schemas.microsoft.com/office/drawing/2014/main" id="{7F7D8145-4A3E-391B-E935-58720887779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0" name="Rectangle: Rounded Corners 8">
            <a:extLst>
              <a:ext uri="{FF2B5EF4-FFF2-40B4-BE49-F238E27FC236}">
                <a16:creationId xmlns:a16="http://schemas.microsoft.com/office/drawing/2014/main" id="{F64A47CD-57A3-E6C0-EF6C-6818BB93F57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1" name="Rectangle: Rounded Corners 9">
            <a:extLst>
              <a:ext uri="{FF2B5EF4-FFF2-40B4-BE49-F238E27FC236}">
                <a16:creationId xmlns:a16="http://schemas.microsoft.com/office/drawing/2014/main" id="{5152FE8D-D846-F20A-5810-EF63DA2F5D4B}"/>
              </a:ext>
            </a:extLst>
          </xdr:cNvPr>
          <xdr:cNvSpPr/>
        </xdr:nvSpPr>
        <xdr:spPr>
          <a:xfrm>
            <a:off x="1181554" y="784309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2" name="Rectangle: Rounded Corners 10">
            <a:extLst>
              <a:ext uri="{FF2B5EF4-FFF2-40B4-BE49-F238E27FC236}">
                <a16:creationId xmlns:a16="http://schemas.microsoft.com/office/drawing/2014/main" id="{AE864410-9D63-2BEB-6E34-ACA10C91996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3" name="Rectangle: Rounded Corners 5">
            <a:extLst>
              <a:ext uri="{FF2B5EF4-FFF2-40B4-BE49-F238E27FC236}">
                <a16:creationId xmlns:a16="http://schemas.microsoft.com/office/drawing/2014/main" id="{AA1A78E9-E779-5DA5-AE11-0CD2CFE75D52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16568</xdr:colOff>
      <xdr:row>5</xdr:row>
      <xdr:rowOff>181665</xdr:rowOff>
    </xdr:from>
    <xdr:to>
      <xdr:col>26</xdr:col>
      <xdr:colOff>160069</xdr:colOff>
      <xdr:row>27</xdr:row>
      <xdr:rowOff>187630</xdr:rowOff>
    </xdr:to>
    <xdr:grpSp>
      <xdr:nvGrpSpPr>
        <xdr:cNvPr id="414" name="그룹 107">
          <a:extLst>
            <a:ext uri="{FF2B5EF4-FFF2-40B4-BE49-F238E27FC236}">
              <a16:creationId xmlns:a16="http://schemas.microsoft.com/office/drawing/2014/main" id="{9205FFE0-E8AA-4C40-A527-E02BAC0BBB76}"/>
            </a:ext>
          </a:extLst>
        </xdr:cNvPr>
        <xdr:cNvGrpSpPr>
          <a:grpSpLocks noChangeAspect="1"/>
        </xdr:cNvGrpSpPr>
      </xdr:nvGrpSpPr>
      <xdr:grpSpPr>
        <a:xfrm>
          <a:off x="18280756" y="1348478"/>
          <a:ext cx="143501" cy="4399371"/>
          <a:chOff x="1181551" y="3298479"/>
          <a:chExt cx="141657" cy="4723774"/>
        </a:xfrm>
      </xdr:grpSpPr>
      <xdr:sp macro="" textlink="">
        <xdr:nvSpPr>
          <xdr:cNvPr id="415" name="Rectangle: Rounded Corners 1">
            <a:extLst>
              <a:ext uri="{FF2B5EF4-FFF2-40B4-BE49-F238E27FC236}">
                <a16:creationId xmlns:a16="http://schemas.microsoft.com/office/drawing/2014/main" id="{C3E8CB2D-3D86-3E9A-64AE-47F47AFCBC9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6" name="Rectangle: Rounded Corners 2">
            <a:extLst>
              <a:ext uri="{FF2B5EF4-FFF2-40B4-BE49-F238E27FC236}">
                <a16:creationId xmlns:a16="http://schemas.microsoft.com/office/drawing/2014/main" id="{C1D95F6B-F7EA-B393-C582-A6AA0A776F4A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7" name="Rectangle: Rounded Corners 3">
            <a:extLst>
              <a:ext uri="{FF2B5EF4-FFF2-40B4-BE49-F238E27FC236}">
                <a16:creationId xmlns:a16="http://schemas.microsoft.com/office/drawing/2014/main" id="{1FB8B045-B9FA-AD1D-6DB8-E7F1F949DD8C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8" name="Rectangle: Rounded Corners 4">
            <a:extLst>
              <a:ext uri="{FF2B5EF4-FFF2-40B4-BE49-F238E27FC236}">
                <a16:creationId xmlns:a16="http://schemas.microsoft.com/office/drawing/2014/main" id="{BC9E54D5-EB30-3B87-33C3-135B90C2D2B3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9" name="Rectangle: Rounded Corners 5">
            <a:extLst>
              <a:ext uri="{FF2B5EF4-FFF2-40B4-BE49-F238E27FC236}">
                <a16:creationId xmlns:a16="http://schemas.microsoft.com/office/drawing/2014/main" id="{7AED0999-457C-0568-2679-CD9386675594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0" name="Rectangle: Rounded Corners 6">
            <a:extLst>
              <a:ext uri="{FF2B5EF4-FFF2-40B4-BE49-F238E27FC236}">
                <a16:creationId xmlns:a16="http://schemas.microsoft.com/office/drawing/2014/main" id="{1009AF4E-78A1-50F7-19EF-04CBB16257E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1" name="Rectangle: Rounded Corners 7">
            <a:extLst>
              <a:ext uri="{FF2B5EF4-FFF2-40B4-BE49-F238E27FC236}">
                <a16:creationId xmlns:a16="http://schemas.microsoft.com/office/drawing/2014/main" id="{1CAC7390-0373-D2A4-32F6-A62A68D9583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2" name="Rectangle: Rounded Corners 8">
            <a:extLst>
              <a:ext uri="{FF2B5EF4-FFF2-40B4-BE49-F238E27FC236}">
                <a16:creationId xmlns:a16="http://schemas.microsoft.com/office/drawing/2014/main" id="{27B2B464-D608-B523-3BA7-FDE0D925812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3" name="Rectangle: Rounded Corners 9">
            <a:extLst>
              <a:ext uri="{FF2B5EF4-FFF2-40B4-BE49-F238E27FC236}">
                <a16:creationId xmlns:a16="http://schemas.microsoft.com/office/drawing/2014/main" id="{9DE8C794-FD3F-A432-35F6-6FAD38C28A4F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4" name="Rectangle: Rounded Corners 10">
            <a:extLst>
              <a:ext uri="{FF2B5EF4-FFF2-40B4-BE49-F238E27FC236}">
                <a16:creationId xmlns:a16="http://schemas.microsoft.com/office/drawing/2014/main" id="{583736A0-EE66-8653-8500-C5E76E151C84}"/>
              </a:ext>
            </a:extLst>
          </xdr:cNvPr>
          <xdr:cNvSpPr/>
        </xdr:nvSpPr>
        <xdr:spPr>
          <a:xfrm>
            <a:off x="1181554" y="78444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5" name="Rectangle: Rounded Corners 5">
            <a:extLst>
              <a:ext uri="{FF2B5EF4-FFF2-40B4-BE49-F238E27FC236}">
                <a16:creationId xmlns:a16="http://schemas.microsoft.com/office/drawing/2014/main" id="{DD1C1933-A933-BB83-12B2-5A1211C85E1B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531443</xdr:colOff>
      <xdr:row>5</xdr:row>
      <xdr:rowOff>181665</xdr:rowOff>
    </xdr:from>
    <xdr:to>
      <xdr:col>29</xdr:col>
      <xdr:colOff>1026</xdr:colOff>
      <xdr:row>27</xdr:row>
      <xdr:rowOff>187630</xdr:rowOff>
    </xdr:to>
    <xdr:grpSp>
      <xdr:nvGrpSpPr>
        <xdr:cNvPr id="426" name="그룹 119">
          <a:extLst>
            <a:ext uri="{FF2B5EF4-FFF2-40B4-BE49-F238E27FC236}">
              <a16:creationId xmlns:a16="http://schemas.microsoft.com/office/drawing/2014/main" id="{022D5B1E-966E-4295-B958-3C1CFA2A97FA}"/>
            </a:ext>
          </a:extLst>
        </xdr:cNvPr>
        <xdr:cNvGrpSpPr>
          <a:grpSpLocks noChangeAspect="1"/>
        </xdr:cNvGrpSpPr>
      </xdr:nvGrpSpPr>
      <xdr:grpSpPr>
        <a:xfrm>
          <a:off x="20105318" y="1348478"/>
          <a:ext cx="124427" cy="4399371"/>
          <a:chOff x="1181551" y="3298479"/>
          <a:chExt cx="141657" cy="4731056"/>
        </a:xfrm>
      </xdr:grpSpPr>
      <xdr:sp macro="" textlink="">
        <xdr:nvSpPr>
          <xdr:cNvPr id="427" name="Rectangle: Rounded Corners 1">
            <a:extLst>
              <a:ext uri="{FF2B5EF4-FFF2-40B4-BE49-F238E27FC236}">
                <a16:creationId xmlns:a16="http://schemas.microsoft.com/office/drawing/2014/main" id="{41B4F67F-4CC2-88C0-4A4C-76398F21CB5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8" name="Rectangle: Rounded Corners 2">
            <a:extLst>
              <a:ext uri="{FF2B5EF4-FFF2-40B4-BE49-F238E27FC236}">
                <a16:creationId xmlns:a16="http://schemas.microsoft.com/office/drawing/2014/main" id="{2F000476-C973-BF67-9B96-10186B91527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9" name="Rectangle: Rounded Corners 3">
            <a:extLst>
              <a:ext uri="{FF2B5EF4-FFF2-40B4-BE49-F238E27FC236}">
                <a16:creationId xmlns:a16="http://schemas.microsoft.com/office/drawing/2014/main" id="{0644AEEA-1D01-92C2-412F-B2BB2A44677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0" name="Rectangle: Rounded Corners 4">
            <a:extLst>
              <a:ext uri="{FF2B5EF4-FFF2-40B4-BE49-F238E27FC236}">
                <a16:creationId xmlns:a16="http://schemas.microsoft.com/office/drawing/2014/main" id="{966C8997-C662-D69C-7B88-35EC3347E4B3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1" name="Rectangle: Rounded Corners 5">
            <a:extLst>
              <a:ext uri="{FF2B5EF4-FFF2-40B4-BE49-F238E27FC236}">
                <a16:creationId xmlns:a16="http://schemas.microsoft.com/office/drawing/2014/main" id="{5BC29E49-72DC-07B8-A676-1ECEE05D4A6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2" name="Rectangle: Rounded Corners 6">
            <a:extLst>
              <a:ext uri="{FF2B5EF4-FFF2-40B4-BE49-F238E27FC236}">
                <a16:creationId xmlns:a16="http://schemas.microsoft.com/office/drawing/2014/main" id="{697F2BCF-C81A-9490-593A-337003F60EB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3" name="Rectangle: Rounded Corners 7">
            <a:extLst>
              <a:ext uri="{FF2B5EF4-FFF2-40B4-BE49-F238E27FC236}">
                <a16:creationId xmlns:a16="http://schemas.microsoft.com/office/drawing/2014/main" id="{1279A0A1-6FC8-5D25-5D13-C16543AEECD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4" name="Rectangle: Rounded Corners 8">
            <a:extLst>
              <a:ext uri="{FF2B5EF4-FFF2-40B4-BE49-F238E27FC236}">
                <a16:creationId xmlns:a16="http://schemas.microsoft.com/office/drawing/2014/main" id="{8431F1EF-118A-BF30-0D58-FBB1EF8FF03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5" name="Rectangle: Rounded Corners 9">
            <a:extLst>
              <a:ext uri="{FF2B5EF4-FFF2-40B4-BE49-F238E27FC236}">
                <a16:creationId xmlns:a16="http://schemas.microsoft.com/office/drawing/2014/main" id="{F34F5B04-D86C-16DC-7774-FA1883A995CE}"/>
              </a:ext>
            </a:extLst>
          </xdr:cNvPr>
          <xdr:cNvSpPr/>
        </xdr:nvSpPr>
        <xdr:spPr>
          <a:xfrm>
            <a:off x="1181554" y="7851735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6" name="Rectangle: Rounded Corners 10">
            <a:extLst>
              <a:ext uri="{FF2B5EF4-FFF2-40B4-BE49-F238E27FC236}">
                <a16:creationId xmlns:a16="http://schemas.microsoft.com/office/drawing/2014/main" id="{AD71D6C9-7070-87FB-CBE4-AC40D483F88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7" name="Rectangle: Rounded Corners 5">
            <a:extLst>
              <a:ext uri="{FF2B5EF4-FFF2-40B4-BE49-F238E27FC236}">
                <a16:creationId xmlns:a16="http://schemas.microsoft.com/office/drawing/2014/main" id="{48BE49F4-C7B4-F0CC-86F0-1541969D8DAA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16567</xdr:colOff>
      <xdr:row>5</xdr:row>
      <xdr:rowOff>181665</xdr:rowOff>
    </xdr:from>
    <xdr:to>
      <xdr:col>33</xdr:col>
      <xdr:colOff>159792</xdr:colOff>
      <xdr:row>27</xdr:row>
      <xdr:rowOff>187630</xdr:rowOff>
    </xdr:to>
    <xdr:grpSp>
      <xdr:nvGrpSpPr>
        <xdr:cNvPr id="438" name="그룹 131">
          <a:extLst>
            <a:ext uri="{FF2B5EF4-FFF2-40B4-BE49-F238E27FC236}">
              <a16:creationId xmlns:a16="http://schemas.microsoft.com/office/drawing/2014/main" id="{7705B4F4-78BA-4364-842C-E5C76C67BD4A}"/>
            </a:ext>
          </a:extLst>
        </xdr:cNvPr>
        <xdr:cNvGrpSpPr>
          <a:grpSpLocks noChangeAspect="1"/>
        </xdr:cNvGrpSpPr>
      </xdr:nvGrpSpPr>
      <xdr:grpSpPr>
        <a:xfrm>
          <a:off x="23174223" y="1348478"/>
          <a:ext cx="143225" cy="4399371"/>
          <a:chOff x="1181551" y="3298479"/>
          <a:chExt cx="141657" cy="4732410"/>
        </a:xfrm>
      </xdr:grpSpPr>
      <xdr:sp macro="" textlink="">
        <xdr:nvSpPr>
          <xdr:cNvPr id="439" name="Rectangle: Rounded Corners 1">
            <a:extLst>
              <a:ext uri="{FF2B5EF4-FFF2-40B4-BE49-F238E27FC236}">
                <a16:creationId xmlns:a16="http://schemas.microsoft.com/office/drawing/2014/main" id="{014FE52C-B90E-7346-382B-00ED8372CF8F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0" name="Rectangle: Rounded Corners 2">
            <a:extLst>
              <a:ext uri="{FF2B5EF4-FFF2-40B4-BE49-F238E27FC236}">
                <a16:creationId xmlns:a16="http://schemas.microsoft.com/office/drawing/2014/main" id="{5A8B515D-3F26-1697-55D9-E7CF8354ADD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1" name="Rectangle: Rounded Corners 3">
            <a:extLst>
              <a:ext uri="{FF2B5EF4-FFF2-40B4-BE49-F238E27FC236}">
                <a16:creationId xmlns:a16="http://schemas.microsoft.com/office/drawing/2014/main" id="{F1D465F0-4334-CC73-8B8A-12EF766C555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2" name="Rectangle: Rounded Corners 4">
            <a:extLst>
              <a:ext uri="{FF2B5EF4-FFF2-40B4-BE49-F238E27FC236}">
                <a16:creationId xmlns:a16="http://schemas.microsoft.com/office/drawing/2014/main" id="{220E7C6E-948B-B668-17A3-E07D39F7B5E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3" name="Rectangle: Rounded Corners 5">
            <a:extLst>
              <a:ext uri="{FF2B5EF4-FFF2-40B4-BE49-F238E27FC236}">
                <a16:creationId xmlns:a16="http://schemas.microsoft.com/office/drawing/2014/main" id="{7487CF5F-214A-F446-A6F4-65C4DD04E65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4" name="Rectangle: Rounded Corners 6">
            <a:extLst>
              <a:ext uri="{FF2B5EF4-FFF2-40B4-BE49-F238E27FC236}">
                <a16:creationId xmlns:a16="http://schemas.microsoft.com/office/drawing/2014/main" id="{413A5BD1-CFF6-CF40-CA5A-CCBEF8A8806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5" name="Rectangle: Rounded Corners 7">
            <a:extLst>
              <a:ext uri="{FF2B5EF4-FFF2-40B4-BE49-F238E27FC236}">
                <a16:creationId xmlns:a16="http://schemas.microsoft.com/office/drawing/2014/main" id="{B486621F-BE66-0406-BC71-33A2CDAF3BA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6" name="Rectangle: Rounded Corners 8">
            <a:extLst>
              <a:ext uri="{FF2B5EF4-FFF2-40B4-BE49-F238E27FC236}">
                <a16:creationId xmlns:a16="http://schemas.microsoft.com/office/drawing/2014/main" id="{62305B67-ABC9-BE0B-6614-CF1EB6ED00D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7" name="Rectangle: Rounded Corners 9">
            <a:extLst>
              <a:ext uri="{FF2B5EF4-FFF2-40B4-BE49-F238E27FC236}">
                <a16:creationId xmlns:a16="http://schemas.microsoft.com/office/drawing/2014/main" id="{C1D84F6A-015A-5583-C30B-0CEC5AA24AFF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8" name="Rectangle: Rounded Corners 10">
            <a:extLst>
              <a:ext uri="{FF2B5EF4-FFF2-40B4-BE49-F238E27FC236}">
                <a16:creationId xmlns:a16="http://schemas.microsoft.com/office/drawing/2014/main" id="{5B6F9653-5E6E-1AEB-B610-F796477A2C0D}"/>
              </a:ext>
            </a:extLst>
          </xdr:cNvPr>
          <xdr:cNvSpPr/>
        </xdr:nvSpPr>
        <xdr:spPr>
          <a:xfrm>
            <a:off x="1181554" y="785308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9" name="Rectangle: Rounded Corners 5">
            <a:extLst>
              <a:ext uri="{FF2B5EF4-FFF2-40B4-BE49-F238E27FC236}">
                <a16:creationId xmlns:a16="http://schemas.microsoft.com/office/drawing/2014/main" id="{1CFD76A1-0D4C-9723-E110-81F3C81F8140}"/>
              </a:ext>
            </a:extLst>
          </xdr:cNvPr>
          <xdr:cNvSpPr/>
        </xdr:nvSpPr>
        <xdr:spPr>
          <a:xfrm>
            <a:off x="1182462" y="546190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491648</xdr:colOff>
      <xdr:row>1</xdr:row>
      <xdr:rowOff>141438</xdr:rowOff>
    </xdr:from>
    <xdr:to>
      <xdr:col>6</xdr:col>
      <xdr:colOff>481</xdr:colOff>
      <xdr:row>7</xdr:row>
      <xdr:rowOff>161262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03E15C4-0FE9-4D4D-8841-30D828A0D4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5176065" y="-508861"/>
          <a:ext cx="1303644" cy="303006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799420</xdr:colOff>
      <xdr:row>4</xdr:row>
      <xdr:rowOff>43088</xdr:rowOff>
    </xdr:from>
    <xdr:to>
      <xdr:col>7</xdr:col>
      <xdr:colOff>133031</xdr:colOff>
      <xdr:row>25</xdr:row>
      <xdr:rowOff>16315</xdr:rowOff>
    </xdr:to>
    <xdr:grpSp>
      <xdr:nvGrpSpPr>
        <xdr:cNvPr id="1550" name="그룹 24">
          <a:extLst>
            <a:ext uri="{FF2B5EF4-FFF2-40B4-BE49-F238E27FC236}">
              <a16:creationId xmlns:a16="http://schemas.microsoft.com/office/drawing/2014/main" id="{E8D44966-7DEB-4FE5-8487-1B4365EF5F11}"/>
            </a:ext>
          </a:extLst>
        </xdr:cNvPr>
        <xdr:cNvGrpSpPr>
          <a:grpSpLocks noChangeAspect="1"/>
        </xdr:cNvGrpSpPr>
      </xdr:nvGrpSpPr>
      <xdr:grpSpPr>
        <a:xfrm>
          <a:off x="4883264" y="805088"/>
          <a:ext cx="143236" cy="3973727"/>
          <a:chOff x="1181551" y="3090947"/>
          <a:chExt cx="141657" cy="4525424"/>
        </a:xfrm>
      </xdr:grpSpPr>
      <xdr:sp macro="" textlink="">
        <xdr:nvSpPr>
          <xdr:cNvPr id="1551" name="Rectangle: Rounded Corners 1">
            <a:extLst>
              <a:ext uri="{FF2B5EF4-FFF2-40B4-BE49-F238E27FC236}">
                <a16:creationId xmlns:a16="http://schemas.microsoft.com/office/drawing/2014/main" id="{E47F3C47-05B8-4E9A-BFA4-E3919737AB6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2" name="Rectangle: Rounded Corners 2">
            <a:extLst>
              <a:ext uri="{FF2B5EF4-FFF2-40B4-BE49-F238E27FC236}">
                <a16:creationId xmlns:a16="http://schemas.microsoft.com/office/drawing/2014/main" id="{35C95187-430D-4DD5-B03D-CA50E2ACD98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3" name="Rectangle: Rounded Corners 3">
            <a:extLst>
              <a:ext uri="{FF2B5EF4-FFF2-40B4-BE49-F238E27FC236}">
                <a16:creationId xmlns:a16="http://schemas.microsoft.com/office/drawing/2014/main" id="{241284D4-A47D-4F9D-868E-ADE08D811DB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4" name="Rectangle: Rounded Corners 4">
            <a:extLst>
              <a:ext uri="{FF2B5EF4-FFF2-40B4-BE49-F238E27FC236}">
                <a16:creationId xmlns:a16="http://schemas.microsoft.com/office/drawing/2014/main" id="{93028AFF-8BC6-4B43-9CE3-57B948378D05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5" name="Rectangle: Rounded Corners 5">
            <a:extLst>
              <a:ext uri="{FF2B5EF4-FFF2-40B4-BE49-F238E27FC236}">
                <a16:creationId xmlns:a16="http://schemas.microsoft.com/office/drawing/2014/main" id="{FC59E906-700D-4E8E-98E9-C9EE0A519E1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6" name="Rectangle: Rounded Corners 6">
            <a:extLst>
              <a:ext uri="{FF2B5EF4-FFF2-40B4-BE49-F238E27FC236}">
                <a16:creationId xmlns:a16="http://schemas.microsoft.com/office/drawing/2014/main" id="{F3AF7C50-F7BB-4A78-B3A0-BCE557E9D22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7" name="Rectangle: Rounded Corners 7">
            <a:extLst>
              <a:ext uri="{FF2B5EF4-FFF2-40B4-BE49-F238E27FC236}">
                <a16:creationId xmlns:a16="http://schemas.microsoft.com/office/drawing/2014/main" id="{AC2C92E9-9217-4C59-9242-340918D4DA8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8" name="Rectangle: Rounded Corners 8">
            <a:extLst>
              <a:ext uri="{FF2B5EF4-FFF2-40B4-BE49-F238E27FC236}">
                <a16:creationId xmlns:a16="http://schemas.microsoft.com/office/drawing/2014/main" id="{F0E495D4-203F-4D72-B6ED-DED4E3F78BC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59" name="Rectangle: Rounded Corners 9">
            <a:extLst>
              <a:ext uri="{FF2B5EF4-FFF2-40B4-BE49-F238E27FC236}">
                <a16:creationId xmlns:a16="http://schemas.microsoft.com/office/drawing/2014/main" id="{882F9963-D3F4-4C0C-BA57-4949F6ECB11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0" name="Rectangle: Rounded Corners 10">
            <a:extLst>
              <a:ext uri="{FF2B5EF4-FFF2-40B4-BE49-F238E27FC236}">
                <a16:creationId xmlns:a16="http://schemas.microsoft.com/office/drawing/2014/main" id="{5CBAECDB-1B37-4E92-B0B2-D85FD3FB2AA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1" name="Rectangle: Rounded Corners 5">
            <a:extLst>
              <a:ext uri="{FF2B5EF4-FFF2-40B4-BE49-F238E27FC236}">
                <a16:creationId xmlns:a16="http://schemas.microsoft.com/office/drawing/2014/main" id="{A27CDEBB-2228-4F3A-B3BA-A8FEC8D1ED41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34</xdr:col>
      <xdr:colOff>399143</xdr:colOff>
      <xdr:row>5</xdr:row>
      <xdr:rowOff>27214</xdr:rowOff>
    </xdr:from>
    <xdr:to>
      <xdr:col>34</xdr:col>
      <xdr:colOff>590390</xdr:colOff>
      <xdr:row>10</xdr:row>
      <xdr:rowOff>116008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C057FDA-F9ED-4196-8456-C4434808E644}"/>
            </a:ext>
          </a:extLst>
        </xdr:cNvPr>
        <xdr:cNvSpPr txBox="1"/>
      </xdr:nvSpPr>
      <xdr:spPr>
        <a:xfrm>
          <a:off x="24008443" y="947964"/>
          <a:ext cx="191247" cy="1009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415472</xdr:colOff>
      <xdr:row>13</xdr:row>
      <xdr:rowOff>61685</xdr:rowOff>
    </xdr:from>
    <xdr:to>
      <xdr:col>34</xdr:col>
      <xdr:colOff>606719</xdr:colOff>
      <xdr:row>18</xdr:row>
      <xdr:rowOff>150480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C4E0F02-CA74-4DC0-B189-061DF397C06E}"/>
            </a:ext>
          </a:extLst>
        </xdr:cNvPr>
        <xdr:cNvSpPr txBox="1"/>
      </xdr:nvSpPr>
      <xdr:spPr>
        <a:xfrm>
          <a:off x="24024772" y="245563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422730</xdr:colOff>
      <xdr:row>21</xdr:row>
      <xdr:rowOff>81643</xdr:rowOff>
    </xdr:from>
    <xdr:to>
      <xdr:col>34</xdr:col>
      <xdr:colOff>598716</xdr:colOff>
      <xdr:row>27</xdr:row>
      <xdr:rowOff>166808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7B3907D-C332-4117-B30A-D3253A0EDB88}"/>
            </a:ext>
          </a:extLst>
        </xdr:cNvPr>
        <xdr:cNvSpPr txBox="1"/>
      </xdr:nvSpPr>
      <xdr:spPr>
        <a:xfrm>
          <a:off x="24032030" y="3948793"/>
          <a:ext cx="175986" cy="1190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35</xdr:col>
      <xdr:colOff>22411</xdr:colOff>
      <xdr:row>14</xdr:row>
      <xdr:rowOff>44822</xdr:rowOff>
    </xdr:from>
    <xdr:to>
      <xdr:col>35</xdr:col>
      <xdr:colOff>168060</xdr:colOff>
      <xdr:row>14</xdr:row>
      <xdr:rowOff>210514</xdr:rowOff>
    </xdr:to>
    <xdr:sp macro="" textlink="">
      <xdr:nvSpPr>
        <xdr:cNvPr id="8" name="Rectangle: Rounded Corners 6">
          <a:extLst>
            <a:ext uri="{FF2B5EF4-FFF2-40B4-BE49-F238E27FC236}">
              <a16:creationId xmlns:a16="http://schemas.microsoft.com/office/drawing/2014/main" id="{220D67D3-112D-4DBB-BC41-7EF15176F09A}"/>
            </a:ext>
          </a:extLst>
        </xdr:cNvPr>
        <xdr:cNvSpPr/>
      </xdr:nvSpPr>
      <xdr:spPr>
        <a:xfrm>
          <a:off x="24438161" y="2622922"/>
          <a:ext cx="145649" cy="14029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514351</xdr:colOff>
      <xdr:row>4</xdr:row>
      <xdr:rowOff>27213</xdr:rowOff>
    </xdr:from>
    <xdr:to>
      <xdr:col>9</xdr:col>
      <xdr:colOff>657587</xdr:colOff>
      <xdr:row>24</xdr:row>
      <xdr:rowOff>183003</xdr:rowOff>
    </xdr:to>
    <xdr:grpSp>
      <xdr:nvGrpSpPr>
        <xdr:cNvPr id="33" name="그룹 24">
          <a:extLst>
            <a:ext uri="{FF2B5EF4-FFF2-40B4-BE49-F238E27FC236}">
              <a16:creationId xmlns:a16="http://schemas.microsoft.com/office/drawing/2014/main" id="{965465F9-C7DE-408E-A755-454D579A2E3E}"/>
            </a:ext>
          </a:extLst>
        </xdr:cNvPr>
        <xdr:cNvGrpSpPr>
          <a:grpSpLocks noChangeAspect="1"/>
        </xdr:cNvGrpSpPr>
      </xdr:nvGrpSpPr>
      <xdr:grpSpPr>
        <a:xfrm>
          <a:off x="6717507" y="789213"/>
          <a:ext cx="143236" cy="3965790"/>
          <a:chOff x="1181551" y="3090947"/>
          <a:chExt cx="141657" cy="4525424"/>
        </a:xfrm>
      </xdr:grpSpPr>
      <xdr:sp macro="" textlink="">
        <xdr:nvSpPr>
          <xdr:cNvPr id="34" name="Rectangle: Rounded Corners 1">
            <a:extLst>
              <a:ext uri="{FF2B5EF4-FFF2-40B4-BE49-F238E27FC236}">
                <a16:creationId xmlns:a16="http://schemas.microsoft.com/office/drawing/2014/main" id="{53223A51-07D9-DD2B-657E-A6E048328D2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" name="Rectangle: Rounded Corners 2">
            <a:extLst>
              <a:ext uri="{FF2B5EF4-FFF2-40B4-BE49-F238E27FC236}">
                <a16:creationId xmlns:a16="http://schemas.microsoft.com/office/drawing/2014/main" id="{F156F4C2-0D28-9173-B738-B0AE8278E97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" name="Rectangle: Rounded Corners 3">
            <a:extLst>
              <a:ext uri="{FF2B5EF4-FFF2-40B4-BE49-F238E27FC236}">
                <a16:creationId xmlns:a16="http://schemas.microsoft.com/office/drawing/2014/main" id="{AF7887B4-0919-3C6B-6187-379CD80B0EE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" name="Rectangle: Rounded Corners 4">
            <a:extLst>
              <a:ext uri="{FF2B5EF4-FFF2-40B4-BE49-F238E27FC236}">
                <a16:creationId xmlns:a16="http://schemas.microsoft.com/office/drawing/2014/main" id="{8322A30A-0CE8-111F-8810-ACFC36C19BDA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" name="Rectangle: Rounded Corners 5">
            <a:extLst>
              <a:ext uri="{FF2B5EF4-FFF2-40B4-BE49-F238E27FC236}">
                <a16:creationId xmlns:a16="http://schemas.microsoft.com/office/drawing/2014/main" id="{0DC0817B-6329-33E1-6CE1-F0E1F020608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" name="Rectangle: Rounded Corners 6">
            <a:extLst>
              <a:ext uri="{FF2B5EF4-FFF2-40B4-BE49-F238E27FC236}">
                <a16:creationId xmlns:a16="http://schemas.microsoft.com/office/drawing/2014/main" id="{E810A7FF-7568-7AC7-E0E7-4247AC723FD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" name="Rectangle: Rounded Corners 7">
            <a:extLst>
              <a:ext uri="{FF2B5EF4-FFF2-40B4-BE49-F238E27FC236}">
                <a16:creationId xmlns:a16="http://schemas.microsoft.com/office/drawing/2014/main" id="{AFD79FC3-4FCC-CCD9-DDFC-D39F69352A1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" name="Rectangle: Rounded Corners 8">
            <a:extLst>
              <a:ext uri="{FF2B5EF4-FFF2-40B4-BE49-F238E27FC236}">
                <a16:creationId xmlns:a16="http://schemas.microsoft.com/office/drawing/2014/main" id="{79431E88-3C12-92C3-7FBB-B98976D4114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" name="Rectangle: Rounded Corners 9">
            <a:extLst>
              <a:ext uri="{FF2B5EF4-FFF2-40B4-BE49-F238E27FC236}">
                <a16:creationId xmlns:a16="http://schemas.microsoft.com/office/drawing/2014/main" id="{9D0DB2D8-AB3E-F3C6-4E2C-01DD4DEC798F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" name="Rectangle: Rounded Corners 10">
            <a:extLst>
              <a:ext uri="{FF2B5EF4-FFF2-40B4-BE49-F238E27FC236}">
                <a16:creationId xmlns:a16="http://schemas.microsoft.com/office/drawing/2014/main" id="{C1708208-D9F3-9DF7-05C8-CD5A7F4B745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" name="Rectangle: Rounded Corners 5">
            <a:extLst>
              <a:ext uri="{FF2B5EF4-FFF2-40B4-BE49-F238E27FC236}">
                <a16:creationId xmlns:a16="http://schemas.microsoft.com/office/drawing/2014/main" id="{AE8AB1E9-D732-B2A5-5363-824FCA985F21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13608</xdr:colOff>
      <xdr:row>4</xdr:row>
      <xdr:rowOff>27213</xdr:rowOff>
    </xdr:from>
    <xdr:to>
      <xdr:col>14</xdr:col>
      <xdr:colOff>156844</xdr:colOff>
      <xdr:row>24</xdr:row>
      <xdr:rowOff>183003</xdr:rowOff>
    </xdr:to>
    <xdr:grpSp>
      <xdr:nvGrpSpPr>
        <xdr:cNvPr id="45" name="그룹 24">
          <a:extLst>
            <a:ext uri="{FF2B5EF4-FFF2-40B4-BE49-F238E27FC236}">
              <a16:creationId xmlns:a16="http://schemas.microsoft.com/office/drawing/2014/main" id="{F5D197CB-A13A-4A6C-85BF-A03A991BAB05}"/>
            </a:ext>
          </a:extLst>
        </xdr:cNvPr>
        <xdr:cNvGrpSpPr>
          <a:grpSpLocks noChangeAspect="1"/>
        </xdr:cNvGrpSpPr>
      </xdr:nvGrpSpPr>
      <xdr:grpSpPr>
        <a:xfrm>
          <a:off x="9800546" y="789213"/>
          <a:ext cx="143236" cy="3965790"/>
          <a:chOff x="1181551" y="3090947"/>
          <a:chExt cx="141657" cy="4525424"/>
        </a:xfrm>
      </xdr:grpSpPr>
      <xdr:sp macro="" textlink="">
        <xdr:nvSpPr>
          <xdr:cNvPr id="46" name="Rectangle: Rounded Corners 1">
            <a:extLst>
              <a:ext uri="{FF2B5EF4-FFF2-40B4-BE49-F238E27FC236}">
                <a16:creationId xmlns:a16="http://schemas.microsoft.com/office/drawing/2014/main" id="{2E67C370-C8FD-58E4-1B32-23CCDB8A586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" name="Rectangle: Rounded Corners 2">
            <a:extLst>
              <a:ext uri="{FF2B5EF4-FFF2-40B4-BE49-F238E27FC236}">
                <a16:creationId xmlns:a16="http://schemas.microsoft.com/office/drawing/2014/main" id="{6F0C5A32-EC72-0C2C-19EE-7ED25825712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" name="Rectangle: Rounded Corners 3">
            <a:extLst>
              <a:ext uri="{FF2B5EF4-FFF2-40B4-BE49-F238E27FC236}">
                <a16:creationId xmlns:a16="http://schemas.microsoft.com/office/drawing/2014/main" id="{7FEB3F42-D132-3984-368C-C1979433AD8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" name="Rectangle: Rounded Corners 4">
            <a:extLst>
              <a:ext uri="{FF2B5EF4-FFF2-40B4-BE49-F238E27FC236}">
                <a16:creationId xmlns:a16="http://schemas.microsoft.com/office/drawing/2014/main" id="{72318CCC-10EE-23C7-0FBC-E1665DC4CADC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" name="Rectangle: Rounded Corners 5">
            <a:extLst>
              <a:ext uri="{FF2B5EF4-FFF2-40B4-BE49-F238E27FC236}">
                <a16:creationId xmlns:a16="http://schemas.microsoft.com/office/drawing/2014/main" id="{9472140F-A8D9-C27F-1B28-0B3D87E7634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" name="Rectangle: Rounded Corners 6">
            <a:extLst>
              <a:ext uri="{FF2B5EF4-FFF2-40B4-BE49-F238E27FC236}">
                <a16:creationId xmlns:a16="http://schemas.microsoft.com/office/drawing/2014/main" id="{22E8F9DC-4143-C132-FB27-017B17F4670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" name="Rectangle: Rounded Corners 7">
            <a:extLst>
              <a:ext uri="{FF2B5EF4-FFF2-40B4-BE49-F238E27FC236}">
                <a16:creationId xmlns:a16="http://schemas.microsoft.com/office/drawing/2014/main" id="{B7FC9DDE-D2C4-FA3D-CCB4-DCBB4FE83F8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" name="Rectangle: Rounded Corners 8">
            <a:extLst>
              <a:ext uri="{FF2B5EF4-FFF2-40B4-BE49-F238E27FC236}">
                <a16:creationId xmlns:a16="http://schemas.microsoft.com/office/drawing/2014/main" id="{39ACFF4C-EC82-55E2-9542-BB699B728233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" name="Rectangle: Rounded Corners 9">
            <a:extLst>
              <a:ext uri="{FF2B5EF4-FFF2-40B4-BE49-F238E27FC236}">
                <a16:creationId xmlns:a16="http://schemas.microsoft.com/office/drawing/2014/main" id="{D6AEB876-1D54-0920-2C12-4194EAE2DA5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" name="Rectangle: Rounded Corners 10">
            <a:extLst>
              <a:ext uri="{FF2B5EF4-FFF2-40B4-BE49-F238E27FC236}">
                <a16:creationId xmlns:a16="http://schemas.microsoft.com/office/drawing/2014/main" id="{BCAB8FD4-17BF-EF99-2557-3B76A097EAD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" name="Rectangle: Rounded Corners 5">
            <a:extLst>
              <a:ext uri="{FF2B5EF4-FFF2-40B4-BE49-F238E27FC236}">
                <a16:creationId xmlns:a16="http://schemas.microsoft.com/office/drawing/2014/main" id="{65765D82-8F01-6140-F74F-F93F609AF264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514351</xdr:colOff>
      <xdr:row>4</xdr:row>
      <xdr:rowOff>27213</xdr:rowOff>
    </xdr:from>
    <xdr:to>
      <xdr:col>16</xdr:col>
      <xdr:colOff>657587</xdr:colOff>
      <xdr:row>24</xdr:row>
      <xdr:rowOff>183003</xdr:rowOff>
    </xdr:to>
    <xdr:grpSp>
      <xdr:nvGrpSpPr>
        <xdr:cNvPr id="57" name="그룹 24">
          <a:extLst>
            <a:ext uri="{FF2B5EF4-FFF2-40B4-BE49-F238E27FC236}">
              <a16:creationId xmlns:a16="http://schemas.microsoft.com/office/drawing/2014/main" id="{5746FFA7-71C0-4D61-BB88-30E434E83F5A}"/>
            </a:ext>
          </a:extLst>
        </xdr:cNvPr>
        <xdr:cNvGrpSpPr>
          <a:grpSpLocks noChangeAspect="1"/>
        </xdr:cNvGrpSpPr>
      </xdr:nvGrpSpPr>
      <xdr:grpSpPr>
        <a:xfrm>
          <a:off x="11610976" y="789213"/>
          <a:ext cx="143236" cy="3965790"/>
          <a:chOff x="1181551" y="3090947"/>
          <a:chExt cx="141657" cy="4525424"/>
        </a:xfrm>
      </xdr:grpSpPr>
      <xdr:sp macro="" textlink="">
        <xdr:nvSpPr>
          <xdr:cNvPr id="58" name="Rectangle: Rounded Corners 1">
            <a:extLst>
              <a:ext uri="{FF2B5EF4-FFF2-40B4-BE49-F238E27FC236}">
                <a16:creationId xmlns:a16="http://schemas.microsoft.com/office/drawing/2014/main" id="{7B475548-F6B7-BBCC-B0CC-50D1E5D48E9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" name="Rectangle: Rounded Corners 2">
            <a:extLst>
              <a:ext uri="{FF2B5EF4-FFF2-40B4-BE49-F238E27FC236}">
                <a16:creationId xmlns:a16="http://schemas.microsoft.com/office/drawing/2014/main" id="{29A94CF8-A5D3-8935-493C-7EA9692E9F9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" name="Rectangle: Rounded Corners 3">
            <a:extLst>
              <a:ext uri="{FF2B5EF4-FFF2-40B4-BE49-F238E27FC236}">
                <a16:creationId xmlns:a16="http://schemas.microsoft.com/office/drawing/2014/main" id="{99CCDF6C-5244-FB2D-0110-17219E34AC9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" name="Rectangle: Rounded Corners 4">
            <a:extLst>
              <a:ext uri="{FF2B5EF4-FFF2-40B4-BE49-F238E27FC236}">
                <a16:creationId xmlns:a16="http://schemas.microsoft.com/office/drawing/2014/main" id="{8D491141-D18C-B1B6-E28F-0CC9387AF5E9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" name="Rectangle: Rounded Corners 5">
            <a:extLst>
              <a:ext uri="{FF2B5EF4-FFF2-40B4-BE49-F238E27FC236}">
                <a16:creationId xmlns:a16="http://schemas.microsoft.com/office/drawing/2014/main" id="{D9FA60DD-EF9E-B52E-C7BD-2F8FAAAD011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" name="Rectangle: Rounded Corners 6">
            <a:extLst>
              <a:ext uri="{FF2B5EF4-FFF2-40B4-BE49-F238E27FC236}">
                <a16:creationId xmlns:a16="http://schemas.microsoft.com/office/drawing/2014/main" id="{B654882F-1CBA-BF6A-35AE-61AD771DD57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" name="Rectangle: Rounded Corners 7">
            <a:extLst>
              <a:ext uri="{FF2B5EF4-FFF2-40B4-BE49-F238E27FC236}">
                <a16:creationId xmlns:a16="http://schemas.microsoft.com/office/drawing/2014/main" id="{127ADCA2-2BF7-6322-34CC-FBA50493B0B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" name="Rectangle: Rounded Corners 8">
            <a:extLst>
              <a:ext uri="{FF2B5EF4-FFF2-40B4-BE49-F238E27FC236}">
                <a16:creationId xmlns:a16="http://schemas.microsoft.com/office/drawing/2014/main" id="{9ECF6872-3C57-2856-4599-E3BC497A38B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" name="Rectangle: Rounded Corners 9">
            <a:extLst>
              <a:ext uri="{FF2B5EF4-FFF2-40B4-BE49-F238E27FC236}">
                <a16:creationId xmlns:a16="http://schemas.microsoft.com/office/drawing/2014/main" id="{430446FA-EE81-D256-4E07-3E0EB9C6297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" name="Rectangle: Rounded Corners 10">
            <a:extLst>
              <a:ext uri="{FF2B5EF4-FFF2-40B4-BE49-F238E27FC236}">
                <a16:creationId xmlns:a16="http://schemas.microsoft.com/office/drawing/2014/main" id="{29F5B3F9-F364-1321-4EEC-87E273C6303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" name="Rectangle: Rounded Corners 5">
            <a:extLst>
              <a:ext uri="{FF2B5EF4-FFF2-40B4-BE49-F238E27FC236}">
                <a16:creationId xmlns:a16="http://schemas.microsoft.com/office/drawing/2014/main" id="{07483825-B588-46AD-EE81-3270028EDF5F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13608</xdr:colOff>
      <xdr:row>4</xdr:row>
      <xdr:rowOff>27213</xdr:rowOff>
    </xdr:from>
    <xdr:to>
      <xdr:col>21</xdr:col>
      <xdr:colOff>156844</xdr:colOff>
      <xdr:row>24</xdr:row>
      <xdr:rowOff>183003</xdr:rowOff>
    </xdr:to>
    <xdr:grpSp>
      <xdr:nvGrpSpPr>
        <xdr:cNvPr id="69" name="그룹 24">
          <a:extLst>
            <a:ext uri="{FF2B5EF4-FFF2-40B4-BE49-F238E27FC236}">
              <a16:creationId xmlns:a16="http://schemas.microsoft.com/office/drawing/2014/main" id="{7ED74BFA-5D1F-4A0D-AF04-50BF8D5847CA}"/>
            </a:ext>
          </a:extLst>
        </xdr:cNvPr>
        <xdr:cNvGrpSpPr>
          <a:grpSpLocks noChangeAspect="1"/>
        </xdr:cNvGrpSpPr>
      </xdr:nvGrpSpPr>
      <xdr:grpSpPr>
        <a:xfrm>
          <a:off x="14694014" y="789213"/>
          <a:ext cx="143236" cy="3965790"/>
          <a:chOff x="1181551" y="3090947"/>
          <a:chExt cx="141657" cy="4525424"/>
        </a:xfrm>
      </xdr:grpSpPr>
      <xdr:sp macro="" textlink="">
        <xdr:nvSpPr>
          <xdr:cNvPr id="70" name="Rectangle: Rounded Corners 1">
            <a:extLst>
              <a:ext uri="{FF2B5EF4-FFF2-40B4-BE49-F238E27FC236}">
                <a16:creationId xmlns:a16="http://schemas.microsoft.com/office/drawing/2014/main" id="{21EEBA04-4BC5-A351-679B-FA758CD1106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" name="Rectangle: Rounded Corners 2">
            <a:extLst>
              <a:ext uri="{FF2B5EF4-FFF2-40B4-BE49-F238E27FC236}">
                <a16:creationId xmlns:a16="http://schemas.microsoft.com/office/drawing/2014/main" id="{D8B26DD8-E4CE-CE6E-C5D0-D2F208F6D40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" name="Rectangle: Rounded Corners 3">
            <a:extLst>
              <a:ext uri="{FF2B5EF4-FFF2-40B4-BE49-F238E27FC236}">
                <a16:creationId xmlns:a16="http://schemas.microsoft.com/office/drawing/2014/main" id="{367B3656-8163-F6A1-C795-B6DF291F9F0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3" name="Rectangle: Rounded Corners 4">
            <a:extLst>
              <a:ext uri="{FF2B5EF4-FFF2-40B4-BE49-F238E27FC236}">
                <a16:creationId xmlns:a16="http://schemas.microsoft.com/office/drawing/2014/main" id="{D1B95950-17EA-8CF1-7594-147C64BAEDC6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4" name="Rectangle: Rounded Corners 5">
            <a:extLst>
              <a:ext uri="{FF2B5EF4-FFF2-40B4-BE49-F238E27FC236}">
                <a16:creationId xmlns:a16="http://schemas.microsoft.com/office/drawing/2014/main" id="{F13871CE-3F4D-CD96-86CD-A7927A7A703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5" name="Rectangle: Rounded Corners 6">
            <a:extLst>
              <a:ext uri="{FF2B5EF4-FFF2-40B4-BE49-F238E27FC236}">
                <a16:creationId xmlns:a16="http://schemas.microsoft.com/office/drawing/2014/main" id="{1B14353E-DD39-CE69-F43F-2BB2099FE70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6" name="Rectangle: Rounded Corners 7">
            <a:extLst>
              <a:ext uri="{FF2B5EF4-FFF2-40B4-BE49-F238E27FC236}">
                <a16:creationId xmlns:a16="http://schemas.microsoft.com/office/drawing/2014/main" id="{38352B88-0B4E-7176-4476-A30C508C9EE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7" name="Rectangle: Rounded Corners 8">
            <a:extLst>
              <a:ext uri="{FF2B5EF4-FFF2-40B4-BE49-F238E27FC236}">
                <a16:creationId xmlns:a16="http://schemas.microsoft.com/office/drawing/2014/main" id="{60A13505-236D-C66E-9A06-035465EC06E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8" name="Rectangle: Rounded Corners 9">
            <a:extLst>
              <a:ext uri="{FF2B5EF4-FFF2-40B4-BE49-F238E27FC236}">
                <a16:creationId xmlns:a16="http://schemas.microsoft.com/office/drawing/2014/main" id="{DB09A279-6A22-C8A6-9D6E-35A6FCBD776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9" name="Rectangle: Rounded Corners 10">
            <a:extLst>
              <a:ext uri="{FF2B5EF4-FFF2-40B4-BE49-F238E27FC236}">
                <a16:creationId xmlns:a16="http://schemas.microsoft.com/office/drawing/2014/main" id="{2FCE9485-74B3-C6D3-278F-94F2A33C780E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0" name="Rectangle: Rounded Corners 5">
            <a:extLst>
              <a:ext uri="{FF2B5EF4-FFF2-40B4-BE49-F238E27FC236}">
                <a16:creationId xmlns:a16="http://schemas.microsoft.com/office/drawing/2014/main" id="{EB4DD0C1-608B-AFF0-EF63-FF09F946E9FB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514351</xdr:colOff>
      <xdr:row>4</xdr:row>
      <xdr:rowOff>27213</xdr:rowOff>
    </xdr:from>
    <xdr:to>
      <xdr:col>23</xdr:col>
      <xdr:colOff>657587</xdr:colOff>
      <xdr:row>24</xdr:row>
      <xdr:rowOff>183003</xdr:rowOff>
    </xdr:to>
    <xdr:grpSp>
      <xdr:nvGrpSpPr>
        <xdr:cNvPr id="81" name="그룹 24">
          <a:extLst>
            <a:ext uri="{FF2B5EF4-FFF2-40B4-BE49-F238E27FC236}">
              <a16:creationId xmlns:a16="http://schemas.microsoft.com/office/drawing/2014/main" id="{584C0B6A-EEA4-45D9-BFC8-8E6A6AF9503D}"/>
            </a:ext>
          </a:extLst>
        </xdr:cNvPr>
        <xdr:cNvGrpSpPr>
          <a:grpSpLocks noChangeAspect="1"/>
        </xdr:cNvGrpSpPr>
      </xdr:nvGrpSpPr>
      <xdr:grpSpPr>
        <a:xfrm>
          <a:off x="16504445" y="789213"/>
          <a:ext cx="143236" cy="3965790"/>
          <a:chOff x="1181551" y="3090947"/>
          <a:chExt cx="141657" cy="4525424"/>
        </a:xfrm>
      </xdr:grpSpPr>
      <xdr:sp macro="" textlink="">
        <xdr:nvSpPr>
          <xdr:cNvPr id="82" name="Rectangle: Rounded Corners 1">
            <a:extLst>
              <a:ext uri="{FF2B5EF4-FFF2-40B4-BE49-F238E27FC236}">
                <a16:creationId xmlns:a16="http://schemas.microsoft.com/office/drawing/2014/main" id="{5E330E2C-2AB4-686F-8D4A-CBFC35AE443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3" name="Rectangle: Rounded Corners 2">
            <a:extLst>
              <a:ext uri="{FF2B5EF4-FFF2-40B4-BE49-F238E27FC236}">
                <a16:creationId xmlns:a16="http://schemas.microsoft.com/office/drawing/2014/main" id="{5183F08C-ADB5-3E6C-E51E-29C25804CAC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4" name="Rectangle: Rounded Corners 3">
            <a:extLst>
              <a:ext uri="{FF2B5EF4-FFF2-40B4-BE49-F238E27FC236}">
                <a16:creationId xmlns:a16="http://schemas.microsoft.com/office/drawing/2014/main" id="{8C2D3632-E406-F4DA-CC9A-02758CF85D2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5" name="Rectangle: Rounded Corners 4">
            <a:extLst>
              <a:ext uri="{FF2B5EF4-FFF2-40B4-BE49-F238E27FC236}">
                <a16:creationId xmlns:a16="http://schemas.microsoft.com/office/drawing/2014/main" id="{264A6BEE-9428-535C-1CEB-B14B8F18560D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6" name="Rectangle: Rounded Corners 5">
            <a:extLst>
              <a:ext uri="{FF2B5EF4-FFF2-40B4-BE49-F238E27FC236}">
                <a16:creationId xmlns:a16="http://schemas.microsoft.com/office/drawing/2014/main" id="{E1E24CB4-59CA-1105-F49D-C34AFECD41C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7" name="Rectangle: Rounded Corners 6">
            <a:extLst>
              <a:ext uri="{FF2B5EF4-FFF2-40B4-BE49-F238E27FC236}">
                <a16:creationId xmlns:a16="http://schemas.microsoft.com/office/drawing/2014/main" id="{134FAE8D-8CCD-ECDF-A60C-EA36FF0137E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8" name="Rectangle: Rounded Corners 7">
            <a:extLst>
              <a:ext uri="{FF2B5EF4-FFF2-40B4-BE49-F238E27FC236}">
                <a16:creationId xmlns:a16="http://schemas.microsoft.com/office/drawing/2014/main" id="{550114F7-A833-A044-944C-64911C86180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9" name="Rectangle: Rounded Corners 8">
            <a:extLst>
              <a:ext uri="{FF2B5EF4-FFF2-40B4-BE49-F238E27FC236}">
                <a16:creationId xmlns:a16="http://schemas.microsoft.com/office/drawing/2014/main" id="{74A37DA6-6A66-6BBE-AAC9-0E7F4113908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0" name="Rectangle: Rounded Corners 9">
            <a:extLst>
              <a:ext uri="{FF2B5EF4-FFF2-40B4-BE49-F238E27FC236}">
                <a16:creationId xmlns:a16="http://schemas.microsoft.com/office/drawing/2014/main" id="{30F4E70F-1CB3-5ED7-1703-C736C6B3CDB9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1" name="Rectangle: Rounded Corners 10">
            <a:extLst>
              <a:ext uri="{FF2B5EF4-FFF2-40B4-BE49-F238E27FC236}">
                <a16:creationId xmlns:a16="http://schemas.microsoft.com/office/drawing/2014/main" id="{5D663D93-2E6F-3D2D-8A46-A020542A419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2" name="Rectangle: Rounded Corners 5">
            <a:extLst>
              <a:ext uri="{FF2B5EF4-FFF2-40B4-BE49-F238E27FC236}">
                <a16:creationId xmlns:a16="http://schemas.microsoft.com/office/drawing/2014/main" id="{9AA70081-1964-D8AD-ECA0-7FEC0F4D5A7B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13608</xdr:colOff>
      <xdr:row>4</xdr:row>
      <xdr:rowOff>27213</xdr:rowOff>
    </xdr:from>
    <xdr:to>
      <xdr:col>28</xdr:col>
      <xdr:colOff>156844</xdr:colOff>
      <xdr:row>24</xdr:row>
      <xdr:rowOff>183003</xdr:rowOff>
    </xdr:to>
    <xdr:grpSp>
      <xdr:nvGrpSpPr>
        <xdr:cNvPr id="93" name="그룹 24">
          <a:extLst>
            <a:ext uri="{FF2B5EF4-FFF2-40B4-BE49-F238E27FC236}">
              <a16:creationId xmlns:a16="http://schemas.microsoft.com/office/drawing/2014/main" id="{B17E0A15-D93E-4B59-AB6F-50DA0BB00EC4}"/>
            </a:ext>
          </a:extLst>
        </xdr:cNvPr>
        <xdr:cNvGrpSpPr>
          <a:grpSpLocks noChangeAspect="1"/>
        </xdr:cNvGrpSpPr>
      </xdr:nvGrpSpPr>
      <xdr:grpSpPr>
        <a:xfrm>
          <a:off x="19587483" y="789213"/>
          <a:ext cx="143236" cy="3965790"/>
          <a:chOff x="1181551" y="3090947"/>
          <a:chExt cx="141657" cy="4525424"/>
        </a:xfrm>
      </xdr:grpSpPr>
      <xdr:sp macro="" textlink="">
        <xdr:nvSpPr>
          <xdr:cNvPr id="94" name="Rectangle: Rounded Corners 1">
            <a:extLst>
              <a:ext uri="{FF2B5EF4-FFF2-40B4-BE49-F238E27FC236}">
                <a16:creationId xmlns:a16="http://schemas.microsoft.com/office/drawing/2014/main" id="{F8B4DE34-7923-DDBB-3DBA-D52C8B4B3DF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5" name="Rectangle: Rounded Corners 2">
            <a:extLst>
              <a:ext uri="{FF2B5EF4-FFF2-40B4-BE49-F238E27FC236}">
                <a16:creationId xmlns:a16="http://schemas.microsoft.com/office/drawing/2014/main" id="{4A33A7A0-B32B-B35A-30EC-CF57C364637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6" name="Rectangle: Rounded Corners 3">
            <a:extLst>
              <a:ext uri="{FF2B5EF4-FFF2-40B4-BE49-F238E27FC236}">
                <a16:creationId xmlns:a16="http://schemas.microsoft.com/office/drawing/2014/main" id="{3C8CBE9A-C387-C09E-2DC1-1F917857C691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7" name="Rectangle: Rounded Corners 4">
            <a:extLst>
              <a:ext uri="{FF2B5EF4-FFF2-40B4-BE49-F238E27FC236}">
                <a16:creationId xmlns:a16="http://schemas.microsoft.com/office/drawing/2014/main" id="{F5820AC1-4703-60B6-D47F-66739A0C44A8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8" name="Rectangle: Rounded Corners 5">
            <a:extLst>
              <a:ext uri="{FF2B5EF4-FFF2-40B4-BE49-F238E27FC236}">
                <a16:creationId xmlns:a16="http://schemas.microsoft.com/office/drawing/2014/main" id="{C4EE5B58-D0D7-A428-EC0B-736279488F2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9" name="Rectangle: Rounded Corners 6">
            <a:extLst>
              <a:ext uri="{FF2B5EF4-FFF2-40B4-BE49-F238E27FC236}">
                <a16:creationId xmlns:a16="http://schemas.microsoft.com/office/drawing/2014/main" id="{E6BCE131-56B1-A668-3576-7B9D1F13455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0" name="Rectangle: Rounded Corners 7">
            <a:extLst>
              <a:ext uri="{FF2B5EF4-FFF2-40B4-BE49-F238E27FC236}">
                <a16:creationId xmlns:a16="http://schemas.microsoft.com/office/drawing/2014/main" id="{FEE4E4AE-AB8A-34C1-F336-4DDD6FF6953D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1" name="Rectangle: Rounded Corners 8">
            <a:extLst>
              <a:ext uri="{FF2B5EF4-FFF2-40B4-BE49-F238E27FC236}">
                <a16:creationId xmlns:a16="http://schemas.microsoft.com/office/drawing/2014/main" id="{3B2E9FB1-CF28-A723-C391-6CF1C50AE48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2" name="Rectangle: Rounded Corners 9">
            <a:extLst>
              <a:ext uri="{FF2B5EF4-FFF2-40B4-BE49-F238E27FC236}">
                <a16:creationId xmlns:a16="http://schemas.microsoft.com/office/drawing/2014/main" id="{2B577EFC-8729-FDE5-C678-9D169757D14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3" name="Rectangle: Rounded Corners 10">
            <a:extLst>
              <a:ext uri="{FF2B5EF4-FFF2-40B4-BE49-F238E27FC236}">
                <a16:creationId xmlns:a16="http://schemas.microsoft.com/office/drawing/2014/main" id="{E42FB95C-956E-1627-B3D2-E37ED2D7A4E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4" name="Rectangle: Rounded Corners 5">
            <a:extLst>
              <a:ext uri="{FF2B5EF4-FFF2-40B4-BE49-F238E27FC236}">
                <a16:creationId xmlns:a16="http://schemas.microsoft.com/office/drawing/2014/main" id="{ECDD18D3-6E21-49FE-FBB6-0EA9C343E5F7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514351</xdr:colOff>
      <xdr:row>4</xdr:row>
      <xdr:rowOff>27213</xdr:rowOff>
    </xdr:from>
    <xdr:to>
      <xdr:col>30</xdr:col>
      <xdr:colOff>657587</xdr:colOff>
      <xdr:row>24</xdr:row>
      <xdr:rowOff>183003</xdr:rowOff>
    </xdr:to>
    <xdr:grpSp>
      <xdr:nvGrpSpPr>
        <xdr:cNvPr id="105" name="그룹 24">
          <a:extLst>
            <a:ext uri="{FF2B5EF4-FFF2-40B4-BE49-F238E27FC236}">
              <a16:creationId xmlns:a16="http://schemas.microsoft.com/office/drawing/2014/main" id="{05B938B1-5DCF-4169-8A0E-FFB84E0CF0BF}"/>
            </a:ext>
          </a:extLst>
        </xdr:cNvPr>
        <xdr:cNvGrpSpPr>
          <a:grpSpLocks noChangeAspect="1"/>
        </xdr:cNvGrpSpPr>
      </xdr:nvGrpSpPr>
      <xdr:grpSpPr>
        <a:xfrm>
          <a:off x="21397914" y="789213"/>
          <a:ext cx="143236" cy="3965790"/>
          <a:chOff x="1181551" y="3090947"/>
          <a:chExt cx="141657" cy="4525424"/>
        </a:xfrm>
      </xdr:grpSpPr>
      <xdr:sp macro="" textlink="">
        <xdr:nvSpPr>
          <xdr:cNvPr id="106" name="Rectangle: Rounded Corners 1">
            <a:extLst>
              <a:ext uri="{FF2B5EF4-FFF2-40B4-BE49-F238E27FC236}">
                <a16:creationId xmlns:a16="http://schemas.microsoft.com/office/drawing/2014/main" id="{18132E1C-46B3-B979-C507-97187B3EFE9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7" name="Rectangle: Rounded Corners 2">
            <a:extLst>
              <a:ext uri="{FF2B5EF4-FFF2-40B4-BE49-F238E27FC236}">
                <a16:creationId xmlns:a16="http://schemas.microsoft.com/office/drawing/2014/main" id="{8F0292F2-1F24-1C9D-417F-C7F8F4A0484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8" name="Rectangle: Rounded Corners 3">
            <a:extLst>
              <a:ext uri="{FF2B5EF4-FFF2-40B4-BE49-F238E27FC236}">
                <a16:creationId xmlns:a16="http://schemas.microsoft.com/office/drawing/2014/main" id="{2989763D-6F98-7C32-EAC3-E269E565B7D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9" name="Rectangle: Rounded Corners 4">
            <a:extLst>
              <a:ext uri="{FF2B5EF4-FFF2-40B4-BE49-F238E27FC236}">
                <a16:creationId xmlns:a16="http://schemas.microsoft.com/office/drawing/2014/main" id="{6F8A6DAC-8418-E380-5A2D-A621EF6ACA53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0" name="Rectangle: Rounded Corners 5">
            <a:extLst>
              <a:ext uri="{FF2B5EF4-FFF2-40B4-BE49-F238E27FC236}">
                <a16:creationId xmlns:a16="http://schemas.microsoft.com/office/drawing/2014/main" id="{50C7D4AC-84E8-E010-9442-9C165205898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1" name="Rectangle: Rounded Corners 6">
            <a:extLst>
              <a:ext uri="{FF2B5EF4-FFF2-40B4-BE49-F238E27FC236}">
                <a16:creationId xmlns:a16="http://schemas.microsoft.com/office/drawing/2014/main" id="{BA38E84E-E658-24AC-4171-A15C46F3943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2" name="Rectangle: Rounded Corners 7">
            <a:extLst>
              <a:ext uri="{FF2B5EF4-FFF2-40B4-BE49-F238E27FC236}">
                <a16:creationId xmlns:a16="http://schemas.microsoft.com/office/drawing/2014/main" id="{62FAFB7A-9DD9-2364-5ECD-2CCE3868817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3" name="Rectangle: Rounded Corners 8">
            <a:extLst>
              <a:ext uri="{FF2B5EF4-FFF2-40B4-BE49-F238E27FC236}">
                <a16:creationId xmlns:a16="http://schemas.microsoft.com/office/drawing/2014/main" id="{6288929A-B2B5-9F7A-E23D-942027B5F0B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4" name="Rectangle: Rounded Corners 9">
            <a:extLst>
              <a:ext uri="{FF2B5EF4-FFF2-40B4-BE49-F238E27FC236}">
                <a16:creationId xmlns:a16="http://schemas.microsoft.com/office/drawing/2014/main" id="{7713DF52-782D-A9FF-DC3C-D4F60812DFB9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6" name="Rectangle: Rounded Corners 10">
            <a:extLst>
              <a:ext uri="{FF2B5EF4-FFF2-40B4-BE49-F238E27FC236}">
                <a16:creationId xmlns:a16="http://schemas.microsoft.com/office/drawing/2014/main" id="{C31DFA82-1093-8EA6-2E5B-75A5681B276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7" name="Rectangle: Rounded Corners 5">
            <a:extLst>
              <a:ext uri="{FF2B5EF4-FFF2-40B4-BE49-F238E27FC236}">
                <a16:creationId xmlns:a16="http://schemas.microsoft.com/office/drawing/2014/main" id="{BF8548A1-4BB9-B06C-D1FD-3B29EEF5F60E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34</xdr:col>
      <xdr:colOff>399143</xdr:colOff>
      <xdr:row>5</xdr:row>
      <xdr:rowOff>27214</xdr:rowOff>
    </xdr:from>
    <xdr:to>
      <xdr:col>34</xdr:col>
      <xdr:colOff>590390</xdr:colOff>
      <xdr:row>10</xdr:row>
      <xdr:rowOff>116008</xdr:rowOff>
    </xdr:to>
    <xdr:sp macro="" textlink="">
      <xdr:nvSpPr>
        <xdr:cNvPr id="118" name="TextBox 117">
          <a:extLst>
            <a:ext uri="{FF2B5EF4-FFF2-40B4-BE49-F238E27FC236}">
              <a16:creationId xmlns:a16="http://schemas.microsoft.com/office/drawing/2014/main" id="{CEDEA927-CAF0-4129-A3A3-A48BDAE68581}"/>
            </a:ext>
          </a:extLst>
        </xdr:cNvPr>
        <xdr:cNvSpPr txBox="1"/>
      </xdr:nvSpPr>
      <xdr:spPr>
        <a:xfrm>
          <a:off x="24008443" y="947964"/>
          <a:ext cx="191247" cy="1009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415472</xdr:colOff>
      <xdr:row>13</xdr:row>
      <xdr:rowOff>61685</xdr:rowOff>
    </xdr:from>
    <xdr:to>
      <xdr:col>34</xdr:col>
      <xdr:colOff>606719</xdr:colOff>
      <xdr:row>18</xdr:row>
      <xdr:rowOff>150480</xdr:rowOff>
    </xdr:to>
    <xdr:sp macro="" textlink="">
      <xdr:nvSpPr>
        <xdr:cNvPr id="119" name="TextBox 118">
          <a:extLst>
            <a:ext uri="{FF2B5EF4-FFF2-40B4-BE49-F238E27FC236}">
              <a16:creationId xmlns:a16="http://schemas.microsoft.com/office/drawing/2014/main" id="{E0F4C684-0E6D-4960-B53C-B37FA7C5F7CE}"/>
            </a:ext>
          </a:extLst>
        </xdr:cNvPr>
        <xdr:cNvSpPr txBox="1"/>
      </xdr:nvSpPr>
      <xdr:spPr>
        <a:xfrm>
          <a:off x="24024772" y="245563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422730</xdr:colOff>
      <xdr:row>21</xdr:row>
      <xdr:rowOff>81643</xdr:rowOff>
    </xdr:from>
    <xdr:to>
      <xdr:col>34</xdr:col>
      <xdr:colOff>598716</xdr:colOff>
      <xdr:row>27</xdr:row>
      <xdr:rowOff>166808</xdr:rowOff>
    </xdr:to>
    <xdr:sp macro="" textlink="">
      <xdr:nvSpPr>
        <xdr:cNvPr id="120" name="TextBox 119">
          <a:extLst>
            <a:ext uri="{FF2B5EF4-FFF2-40B4-BE49-F238E27FC236}">
              <a16:creationId xmlns:a16="http://schemas.microsoft.com/office/drawing/2014/main" id="{D5D018BA-2871-4E63-8BA8-5C498BC22F7E}"/>
            </a:ext>
          </a:extLst>
        </xdr:cNvPr>
        <xdr:cNvSpPr txBox="1"/>
      </xdr:nvSpPr>
      <xdr:spPr>
        <a:xfrm>
          <a:off x="24032030" y="3948793"/>
          <a:ext cx="175986" cy="1190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35</xdr:col>
      <xdr:colOff>22411</xdr:colOff>
      <xdr:row>14</xdr:row>
      <xdr:rowOff>44822</xdr:rowOff>
    </xdr:from>
    <xdr:to>
      <xdr:col>35</xdr:col>
      <xdr:colOff>168060</xdr:colOff>
      <xdr:row>14</xdr:row>
      <xdr:rowOff>210514</xdr:rowOff>
    </xdr:to>
    <xdr:sp macro="" textlink="">
      <xdr:nvSpPr>
        <xdr:cNvPr id="121" name="Rectangle: Rounded Corners 6">
          <a:extLst>
            <a:ext uri="{FF2B5EF4-FFF2-40B4-BE49-F238E27FC236}">
              <a16:creationId xmlns:a16="http://schemas.microsoft.com/office/drawing/2014/main" id="{2BBFF7CD-5CCE-4A34-95EE-83A86ACB08B8}"/>
            </a:ext>
          </a:extLst>
        </xdr:cNvPr>
        <xdr:cNvSpPr/>
      </xdr:nvSpPr>
      <xdr:spPr>
        <a:xfrm>
          <a:off x="24438161" y="2622922"/>
          <a:ext cx="145649" cy="14029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9</xdr:col>
      <xdr:colOff>514351</xdr:colOff>
      <xdr:row>4</xdr:row>
      <xdr:rowOff>27213</xdr:rowOff>
    </xdr:from>
    <xdr:to>
      <xdr:col>9</xdr:col>
      <xdr:colOff>651237</xdr:colOff>
      <xdr:row>24</xdr:row>
      <xdr:rowOff>183003</xdr:rowOff>
    </xdr:to>
    <xdr:grpSp>
      <xdr:nvGrpSpPr>
        <xdr:cNvPr id="1662" name="그룹 24">
          <a:extLst>
            <a:ext uri="{FF2B5EF4-FFF2-40B4-BE49-F238E27FC236}">
              <a16:creationId xmlns:a16="http://schemas.microsoft.com/office/drawing/2014/main" id="{6473626C-8648-4F0F-AEEA-3AEC9329E754}"/>
            </a:ext>
          </a:extLst>
        </xdr:cNvPr>
        <xdr:cNvGrpSpPr>
          <a:grpSpLocks noChangeAspect="1"/>
        </xdr:cNvGrpSpPr>
      </xdr:nvGrpSpPr>
      <xdr:grpSpPr>
        <a:xfrm>
          <a:off x="6717507" y="789213"/>
          <a:ext cx="136886" cy="3965790"/>
          <a:chOff x="1181551" y="3090947"/>
          <a:chExt cx="141657" cy="4525424"/>
        </a:xfrm>
      </xdr:grpSpPr>
      <xdr:sp macro="" textlink="">
        <xdr:nvSpPr>
          <xdr:cNvPr id="1663" name="Rectangle: Rounded Corners 1">
            <a:extLst>
              <a:ext uri="{FF2B5EF4-FFF2-40B4-BE49-F238E27FC236}">
                <a16:creationId xmlns:a16="http://schemas.microsoft.com/office/drawing/2014/main" id="{03C1B541-ED1C-F8AE-B18D-729ABF78D3E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64" name="Rectangle: Rounded Corners 2">
            <a:extLst>
              <a:ext uri="{FF2B5EF4-FFF2-40B4-BE49-F238E27FC236}">
                <a16:creationId xmlns:a16="http://schemas.microsoft.com/office/drawing/2014/main" id="{257AD3BE-DCF4-FE16-3744-A006A87882F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65" name="Rectangle: Rounded Corners 3">
            <a:extLst>
              <a:ext uri="{FF2B5EF4-FFF2-40B4-BE49-F238E27FC236}">
                <a16:creationId xmlns:a16="http://schemas.microsoft.com/office/drawing/2014/main" id="{E5F15440-7EF3-2998-3922-329026D5B4B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66" name="Rectangle: Rounded Corners 4">
            <a:extLst>
              <a:ext uri="{FF2B5EF4-FFF2-40B4-BE49-F238E27FC236}">
                <a16:creationId xmlns:a16="http://schemas.microsoft.com/office/drawing/2014/main" id="{D7B01263-F48D-C0F0-C112-CA4F450A0176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67" name="Rectangle: Rounded Corners 5">
            <a:extLst>
              <a:ext uri="{FF2B5EF4-FFF2-40B4-BE49-F238E27FC236}">
                <a16:creationId xmlns:a16="http://schemas.microsoft.com/office/drawing/2014/main" id="{814CB1BD-D7CB-51D7-BBCF-2A0196F7EAB9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68" name="Rectangle: Rounded Corners 6">
            <a:extLst>
              <a:ext uri="{FF2B5EF4-FFF2-40B4-BE49-F238E27FC236}">
                <a16:creationId xmlns:a16="http://schemas.microsoft.com/office/drawing/2014/main" id="{8C54D776-B45D-DD5E-244E-F8B2FE9F2A7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69" name="Rectangle: Rounded Corners 7">
            <a:extLst>
              <a:ext uri="{FF2B5EF4-FFF2-40B4-BE49-F238E27FC236}">
                <a16:creationId xmlns:a16="http://schemas.microsoft.com/office/drawing/2014/main" id="{D29E9A24-989A-3DA8-199F-C0BCCBD87CD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0" name="Rectangle: Rounded Corners 8">
            <a:extLst>
              <a:ext uri="{FF2B5EF4-FFF2-40B4-BE49-F238E27FC236}">
                <a16:creationId xmlns:a16="http://schemas.microsoft.com/office/drawing/2014/main" id="{2C9886E9-50CB-8D8F-20A4-DB1F9683350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1" name="Rectangle: Rounded Corners 9">
            <a:extLst>
              <a:ext uri="{FF2B5EF4-FFF2-40B4-BE49-F238E27FC236}">
                <a16:creationId xmlns:a16="http://schemas.microsoft.com/office/drawing/2014/main" id="{E38D2345-27CF-D882-E09D-0A7A24ADADC9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2" name="Rectangle: Rounded Corners 10">
            <a:extLst>
              <a:ext uri="{FF2B5EF4-FFF2-40B4-BE49-F238E27FC236}">
                <a16:creationId xmlns:a16="http://schemas.microsoft.com/office/drawing/2014/main" id="{F4EEF430-76D7-5E8A-6AC7-CD9F70EFDC5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3" name="Rectangle: Rounded Corners 5">
            <a:extLst>
              <a:ext uri="{FF2B5EF4-FFF2-40B4-BE49-F238E27FC236}">
                <a16:creationId xmlns:a16="http://schemas.microsoft.com/office/drawing/2014/main" id="{48AA7E17-6CCC-2CD8-D3EC-210429074B13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13608</xdr:colOff>
      <xdr:row>4</xdr:row>
      <xdr:rowOff>27213</xdr:rowOff>
    </xdr:from>
    <xdr:to>
      <xdr:col>14</xdr:col>
      <xdr:colOff>156844</xdr:colOff>
      <xdr:row>24</xdr:row>
      <xdr:rowOff>183003</xdr:rowOff>
    </xdr:to>
    <xdr:grpSp>
      <xdr:nvGrpSpPr>
        <xdr:cNvPr id="1674" name="그룹 24">
          <a:extLst>
            <a:ext uri="{FF2B5EF4-FFF2-40B4-BE49-F238E27FC236}">
              <a16:creationId xmlns:a16="http://schemas.microsoft.com/office/drawing/2014/main" id="{FCA29A8F-C2A8-49D3-AC6B-012D2785186F}"/>
            </a:ext>
          </a:extLst>
        </xdr:cNvPr>
        <xdr:cNvGrpSpPr>
          <a:grpSpLocks noChangeAspect="1"/>
        </xdr:cNvGrpSpPr>
      </xdr:nvGrpSpPr>
      <xdr:grpSpPr>
        <a:xfrm>
          <a:off x="9800546" y="789213"/>
          <a:ext cx="143236" cy="3965790"/>
          <a:chOff x="1181551" y="3090947"/>
          <a:chExt cx="141657" cy="4525424"/>
        </a:xfrm>
      </xdr:grpSpPr>
      <xdr:sp macro="" textlink="">
        <xdr:nvSpPr>
          <xdr:cNvPr id="1675" name="Rectangle: Rounded Corners 1">
            <a:extLst>
              <a:ext uri="{FF2B5EF4-FFF2-40B4-BE49-F238E27FC236}">
                <a16:creationId xmlns:a16="http://schemas.microsoft.com/office/drawing/2014/main" id="{52E49B36-AFD1-55D1-F94D-08A6F24922E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6" name="Rectangle: Rounded Corners 2">
            <a:extLst>
              <a:ext uri="{FF2B5EF4-FFF2-40B4-BE49-F238E27FC236}">
                <a16:creationId xmlns:a16="http://schemas.microsoft.com/office/drawing/2014/main" id="{AB57FF98-16DC-BA1D-DFA7-104C884083A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7" name="Rectangle: Rounded Corners 3">
            <a:extLst>
              <a:ext uri="{FF2B5EF4-FFF2-40B4-BE49-F238E27FC236}">
                <a16:creationId xmlns:a16="http://schemas.microsoft.com/office/drawing/2014/main" id="{4D72DA0F-FE60-487D-A4E3-0D23C2C72ED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8" name="Rectangle: Rounded Corners 4">
            <a:extLst>
              <a:ext uri="{FF2B5EF4-FFF2-40B4-BE49-F238E27FC236}">
                <a16:creationId xmlns:a16="http://schemas.microsoft.com/office/drawing/2014/main" id="{37A9D5BE-2328-C539-C846-F00425AE7638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79" name="Rectangle: Rounded Corners 5">
            <a:extLst>
              <a:ext uri="{FF2B5EF4-FFF2-40B4-BE49-F238E27FC236}">
                <a16:creationId xmlns:a16="http://schemas.microsoft.com/office/drawing/2014/main" id="{7975ACF9-6E05-750B-416D-5316B6EDE65D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0" name="Rectangle: Rounded Corners 6">
            <a:extLst>
              <a:ext uri="{FF2B5EF4-FFF2-40B4-BE49-F238E27FC236}">
                <a16:creationId xmlns:a16="http://schemas.microsoft.com/office/drawing/2014/main" id="{0365D942-FC6A-25FB-907C-87C4FA97968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1" name="Rectangle: Rounded Corners 7">
            <a:extLst>
              <a:ext uri="{FF2B5EF4-FFF2-40B4-BE49-F238E27FC236}">
                <a16:creationId xmlns:a16="http://schemas.microsoft.com/office/drawing/2014/main" id="{FC1B0DDB-D784-0870-32F4-0C3A3253031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2" name="Rectangle: Rounded Corners 8">
            <a:extLst>
              <a:ext uri="{FF2B5EF4-FFF2-40B4-BE49-F238E27FC236}">
                <a16:creationId xmlns:a16="http://schemas.microsoft.com/office/drawing/2014/main" id="{2FF5BA8C-01B7-B8FB-4487-F1F4B090C59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3" name="Rectangle: Rounded Corners 9">
            <a:extLst>
              <a:ext uri="{FF2B5EF4-FFF2-40B4-BE49-F238E27FC236}">
                <a16:creationId xmlns:a16="http://schemas.microsoft.com/office/drawing/2014/main" id="{BF224B2E-ED9E-F847-D9BC-F58750F19E36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4" name="Rectangle: Rounded Corners 10">
            <a:extLst>
              <a:ext uri="{FF2B5EF4-FFF2-40B4-BE49-F238E27FC236}">
                <a16:creationId xmlns:a16="http://schemas.microsoft.com/office/drawing/2014/main" id="{3A39B988-1E74-63CC-0AA5-15E49FB3E27E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5" name="Rectangle: Rounded Corners 5">
            <a:extLst>
              <a:ext uri="{FF2B5EF4-FFF2-40B4-BE49-F238E27FC236}">
                <a16:creationId xmlns:a16="http://schemas.microsoft.com/office/drawing/2014/main" id="{C9DCED3C-C751-547C-537F-D085EC358238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514351</xdr:colOff>
      <xdr:row>4</xdr:row>
      <xdr:rowOff>27213</xdr:rowOff>
    </xdr:from>
    <xdr:to>
      <xdr:col>16</xdr:col>
      <xdr:colOff>651237</xdr:colOff>
      <xdr:row>24</xdr:row>
      <xdr:rowOff>183003</xdr:rowOff>
    </xdr:to>
    <xdr:grpSp>
      <xdr:nvGrpSpPr>
        <xdr:cNvPr id="1686" name="그룹 24">
          <a:extLst>
            <a:ext uri="{FF2B5EF4-FFF2-40B4-BE49-F238E27FC236}">
              <a16:creationId xmlns:a16="http://schemas.microsoft.com/office/drawing/2014/main" id="{F471563E-DEA6-4DD4-BDBF-362A75183ADA}"/>
            </a:ext>
          </a:extLst>
        </xdr:cNvPr>
        <xdr:cNvGrpSpPr>
          <a:grpSpLocks noChangeAspect="1"/>
        </xdr:cNvGrpSpPr>
      </xdr:nvGrpSpPr>
      <xdr:grpSpPr>
        <a:xfrm>
          <a:off x="11610976" y="789213"/>
          <a:ext cx="136886" cy="3965790"/>
          <a:chOff x="1181551" y="3090947"/>
          <a:chExt cx="141657" cy="4525424"/>
        </a:xfrm>
      </xdr:grpSpPr>
      <xdr:sp macro="" textlink="">
        <xdr:nvSpPr>
          <xdr:cNvPr id="1687" name="Rectangle: Rounded Corners 1">
            <a:extLst>
              <a:ext uri="{FF2B5EF4-FFF2-40B4-BE49-F238E27FC236}">
                <a16:creationId xmlns:a16="http://schemas.microsoft.com/office/drawing/2014/main" id="{276566A6-E9C2-7E8A-01BC-AA74D90297D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8" name="Rectangle: Rounded Corners 2">
            <a:extLst>
              <a:ext uri="{FF2B5EF4-FFF2-40B4-BE49-F238E27FC236}">
                <a16:creationId xmlns:a16="http://schemas.microsoft.com/office/drawing/2014/main" id="{6F8A5EB1-B9FE-D431-A834-B52FCE4FEFC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89" name="Rectangle: Rounded Corners 3">
            <a:extLst>
              <a:ext uri="{FF2B5EF4-FFF2-40B4-BE49-F238E27FC236}">
                <a16:creationId xmlns:a16="http://schemas.microsoft.com/office/drawing/2014/main" id="{5F6DA2F9-782D-DEED-A0CE-D735253DEBA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0" name="Rectangle: Rounded Corners 4">
            <a:extLst>
              <a:ext uri="{FF2B5EF4-FFF2-40B4-BE49-F238E27FC236}">
                <a16:creationId xmlns:a16="http://schemas.microsoft.com/office/drawing/2014/main" id="{7F7535F5-AA20-B08A-F0ED-82369B869127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1" name="Rectangle: Rounded Corners 5">
            <a:extLst>
              <a:ext uri="{FF2B5EF4-FFF2-40B4-BE49-F238E27FC236}">
                <a16:creationId xmlns:a16="http://schemas.microsoft.com/office/drawing/2014/main" id="{34E41B15-FD04-5B0E-1B26-87E080D9B9E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2" name="Rectangle: Rounded Corners 6">
            <a:extLst>
              <a:ext uri="{FF2B5EF4-FFF2-40B4-BE49-F238E27FC236}">
                <a16:creationId xmlns:a16="http://schemas.microsoft.com/office/drawing/2014/main" id="{98729166-EFD3-14D9-B025-C2BB798F162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3" name="Rectangle: Rounded Corners 7">
            <a:extLst>
              <a:ext uri="{FF2B5EF4-FFF2-40B4-BE49-F238E27FC236}">
                <a16:creationId xmlns:a16="http://schemas.microsoft.com/office/drawing/2014/main" id="{4FC465B7-CA75-8FBB-2779-7F11DFE2CC4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4" name="Rectangle: Rounded Corners 8">
            <a:extLst>
              <a:ext uri="{FF2B5EF4-FFF2-40B4-BE49-F238E27FC236}">
                <a16:creationId xmlns:a16="http://schemas.microsoft.com/office/drawing/2014/main" id="{AD3C1487-FE63-677F-E0CE-7B71E14D8CC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5" name="Rectangle: Rounded Corners 9">
            <a:extLst>
              <a:ext uri="{FF2B5EF4-FFF2-40B4-BE49-F238E27FC236}">
                <a16:creationId xmlns:a16="http://schemas.microsoft.com/office/drawing/2014/main" id="{20DCC9B1-FD6F-1CA9-2B0F-451D2EAA301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6" name="Rectangle: Rounded Corners 10">
            <a:extLst>
              <a:ext uri="{FF2B5EF4-FFF2-40B4-BE49-F238E27FC236}">
                <a16:creationId xmlns:a16="http://schemas.microsoft.com/office/drawing/2014/main" id="{189F9918-931F-7C6F-A82C-FC998B2B1180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97" name="Rectangle: Rounded Corners 5">
            <a:extLst>
              <a:ext uri="{FF2B5EF4-FFF2-40B4-BE49-F238E27FC236}">
                <a16:creationId xmlns:a16="http://schemas.microsoft.com/office/drawing/2014/main" id="{E8113B51-9728-E1B5-35D3-FB588C21C7A6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13608</xdr:colOff>
      <xdr:row>4</xdr:row>
      <xdr:rowOff>27213</xdr:rowOff>
    </xdr:from>
    <xdr:to>
      <xdr:col>21</xdr:col>
      <xdr:colOff>156844</xdr:colOff>
      <xdr:row>24</xdr:row>
      <xdr:rowOff>183003</xdr:rowOff>
    </xdr:to>
    <xdr:grpSp>
      <xdr:nvGrpSpPr>
        <xdr:cNvPr id="1698" name="그룹 24">
          <a:extLst>
            <a:ext uri="{FF2B5EF4-FFF2-40B4-BE49-F238E27FC236}">
              <a16:creationId xmlns:a16="http://schemas.microsoft.com/office/drawing/2014/main" id="{762C52E1-C906-4242-BA29-019FCD6AB511}"/>
            </a:ext>
          </a:extLst>
        </xdr:cNvPr>
        <xdr:cNvGrpSpPr>
          <a:grpSpLocks noChangeAspect="1"/>
        </xdr:cNvGrpSpPr>
      </xdr:nvGrpSpPr>
      <xdr:grpSpPr>
        <a:xfrm>
          <a:off x="14694014" y="789213"/>
          <a:ext cx="143236" cy="3965790"/>
          <a:chOff x="1181551" y="3090947"/>
          <a:chExt cx="141657" cy="4525424"/>
        </a:xfrm>
      </xdr:grpSpPr>
      <xdr:sp macro="" textlink="">
        <xdr:nvSpPr>
          <xdr:cNvPr id="1699" name="Rectangle: Rounded Corners 1">
            <a:extLst>
              <a:ext uri="{FF2B5EF4-FFF2-40B4-BE49-F238E27FC236}">
                <a16:creationId xmlns:a16="http://schemas.microsoft.com/office/drawing/2014/main" id="{6A49A01C-7A14-B3FA-33A4-916008D2DBD9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0" name="Rectangle: Rounded Corners 2">
            <a:extLst>
              <a:ext uri="{FF2B5EF4-FFF2-40B4-BE49-F238E27FC236}">
                <a16:creationId xmlns:a16="http://schemas.microsoft.com/office/drawing/2014/main" id="{6B7214C2-35DA-2AF4-49A6-F81E418BFD1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1" name="Rectangle: Rounded Corners 3">
            <a:extLst>
              <a:ext uri="{FF2B5EF4-FFF2-40B4-BE49-F238E27FC236}">
                <a16:creationId xmlns:a16="http://schemas.microsoft.com/office/drawing/2014/main" id="{F8728620-F604-B1D8-8B3D-3E648FBF807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2" name="Rectangle: Rounded Corners 4">
            <a:extLst>
              <a:ext uri="{FF2B5EF4-FFF2-40B4-BE49-F238E27FC236}">
                <a16:creationId xmlns:a16="http://schemas.microsoft.com/office/drawing/2014/main" id="{AE7EA645-C099-3B31-0633-690F182B89DB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3" name="Rectangle: Rounded Corners 5">
            <a:extLst>
              <a:ext uri="{FF2B5EF4-FFF2-40B4-BE49-F238E27FC236}">
                <a16:creationId xmlns:a16="http://schemas.microsoft.com/office/drawing/2014/main" id="{33870E09-50A4-EE70-3F59-94218FB107B2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4" name="Rectangle: Rounded Corners 6">
            <a:extLst>
              <a:ext uri="{FF2B5EF4-FFF2-40B4-BE49-F238E27FC236}">
                <a16:creationId xmlns:a16="http://schemas.microsoft.com/office/drawing/2014/main" id="{A9E03CEF-6D89-DDF5-3A46-5DC28F0DC0A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5" name="Rectangle: Rounded Corners 7">
            <a:extLst>
              <a:ext uri="{FF2B5EF4-FFF2-40B4-BE49-F238E27FC236}">
                <a16:creationId xmlns:a16="http://schemas.microsoft.com/office/drawing/2014/main" id="{1919B9DD-CBB9-3229-6E0E-445161012DF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6" name="Rectangle: Rounded Corners 8">
            <a:extLst>
              <a:ext uri="{FF2B5EF4-FFF2-40B4-BE49-F238E27FC236}">
                <a16:creationId xmlns:a16="http://schemas.microsoft.com/office/drawing/2014/main" id="{4E12FBFC-D51D-5F06-DC78-8EAEE604A4A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7" name="Rectangle: Rounded Corners 9">
            <a:extLst>
              <a:ext uri="{FF2B5EF4-FFF2-40B4-BE49-F238E27FC236}">
                <a16:creationId xmlns:a16="http://schemas.microsoft.com/office/drawing/2014/main" id="{21BDEEFE-12D7-EBF5-AD10-AB3A229138EF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8" name="Rectangle: Rounded Corners 10">
            <a:extLst>
              <a:ext uri="{FF2B5EF4-FFF2-40B4-BE49-F238E27FC236}">
                <a16:creationId xmlns:a16="http://schemas.microsoft.com/office/drawing/2014/main" id="{F145F790-98F5-21FA-837D-9083355A5E7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09" name="Rectangle: Rounded Corners 5">
            <a:extLst>
              <a:ext uri="{FF2B5EF4-FFF2-40B4-BE49-F238E27FC236}">
                <a16:creationId xmlns:a16="http://schemas.microsoft.com/office/drawing/2014/main" id="{11DF58AB-C250-90BD-9C0D-D4F7CC19DBEF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514351</xdr:colOff>
      <xdr:row>4</xdr:row>
      <xdr:rowOff>27213</xdr:rowOff>
    </xdr:from>
    <xdr:to>
      <xdr:col>23</xdr:col>
      <xdr:colOff>651237</xdr:colOff>
      <xdr:row>24</xdr:row>
      <xdr:rowOff>183003</xdr:rowOff>
    </xdr:to>
    <xdr:grpSp>
      <xdr:nvGrpSpPr>
        <xdr:cNvPr id="1710" name="그룹 24">
          <a:extLst>
            <a:ext uri="{FF2B5EF4-FFF2-40B4-BE49-F238E27FC236}">
              <a16:creationId xmlns:a16="http://schemas.microsoft.com/office/drawing/2014/main" id="{0D6BE1AF-EA42-4711-854D-CA14E2582887}"/>
            </a:ext>
          </a:extLst>
        </xdr:cNvPr>
        <xdr:cNvGrpSpPr>
          <a:grpSpLocks noChangeAspect="1"/>
        </xdr:cNvGrpSpPr>
      </xdr:nvGrpSpPr>
      <xdr:grpSpPr>
        <a:xfrm>
          <a:off x="16504445" y="789213"/>
          <a:ext cx="136886" cy="3965790"/>
          <a:chOff x="1181551" y="3090947"/>
          <a:chExt cx="141657" cy="4525424"/>
        </a:xfrm>
      </xdr:grpSpPr>
      <xdr:sp macro="" textlink="">
        <xdr:nvSpPr>
          <xdr:cNvPr id="1711" name="Rectangle: Rounded Corners 1">
            <a:extLst>
              <a:ext uri="{FF2B5EF4-FFF2-40B4-BE49-F238E27FC236}">
                <a16:creationId xmlns:a16="http://schemas.microsoft.com/office/drawing/2014/main" id="{C7CD6285-46E9-8812-52EE-12F98FFF042A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2" name="Rectangle: Rounded Corners 2">
            <a:extLst>
              <a:ext uri="{FF2B5EF4-FFF2-40B4-BE49-F238E27FC236}">
                <a16:creationId xmlns:a16="http://schemas.microsoft.com/office/drawing/2014/main" id="{603C0250-82E7-ACBB-3A79-B4332C54528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3" name="Rectangle: Rounded Corners 3">
            <a:extLst>
              <a:ext uri="{FF2B5EF4-FFF2-40B4-BE49-F238E27FC236}">
                <a16:creationId xmlns:a16="http://schemas.microsoft.com/office/drawing/2014/main" id="{B3A94455-7923-5735-C8AC-DD06F80DE08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4" name="Rectangle: Rounded Corners 4">
            <a:extLst>
              <a:ext uri="{FF2B5EF4-FFF2-40B4-BE49-F238E27FC236}">
                <a16:creationId xmlns:a16="http://schemas.microsoft.com/office/drawing/2014/main" id="{B035DFE6-4CB6-5875-EC22-C966221CB49E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5" name="Rectangle: Rounded Corners 5">
            <a:extLst>
              <a:ext uri="{FF2B5EF4-FFF2-40B4-BE49-F238E27FC236}">
                <a16:creationId xmlns:a16="http://schemas.microsoft.com/office/drawing/2014/main" id="{B5ED5317-C6E0-C576-CA55-99373FE4659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6" name="Rectangle: Rounded Corners 6">
            <a:extLst>
              <a:ext uri="{FF2B5EF4-FFF2-40B4-BE49-F238E27FC236}">
                <a16:creationId xmlns:a16="http://schemas.microsoft.com/office/drawing/2014/main" id="{E39975F4-279B-9E01-4FBF-D9D9E466A2A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7" name="Rectangle: Rounded Corners 7">
            <a:extLst>
              <a:ext uri="{FF2B5EF4-FFF2-40B4-BE49-F238E27FC236}">
                <a16:creationId xmlns:a16="http://schemas.microsoft.com/office/drawing/2014/main" id="{77730A1E-0187-2504-B730-39B81EE3AA7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8" name="Rectangle: Rounded Corners 8">
            <a:extLst>
              <a:ext uri="{FF2B5EF4-FFF2-40B4-BE49-F238E27FC236}">
                <a16:creationId xmlns:a16="http://schemas.microsoft.com/office/drawing/2014/main" id="{BE4FDF6B-4F7B-539D-2C48-0531070AF2B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19" name="Rectangle: Rounded Corners 9">
            <a:extLst>
              <a:ext uri="{FF2B5EF4-FFF2-40B4-BE49-F238E27FC236}">
                <a16:creationId xmlns:a16="http://schemas.microsoft.com/office/drawing/2014/main" id="{A9B873D7-0C6D-FC23-665C-B72954968F76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0" name="Rectangle: Rounded Corners 10">
            <a:extLst>
              <a:ext uri="{FF2B5EF4-FFF2-40B4-BE49-F238E27FC236}">
                <a16:creationId xmlns:a16="http://schemas.microsoft.com/office/drawing/2014/main" id="{E0F84105-207D-4A51-420E-23E5FDE4681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1" name="Rectangle: Rounded Corners 5">
            <a:extLst>
              <a:ext uri="{FF2B5EF4-FFF2-40B4-BE49-F238E27FC236}">
                <a16:creationId xmlns:a16="http://schemas.microsoft.com/office/drawing/2014/main" id="{EC93DDD2-7A17-0864-78E4-9D1DD27179C9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13608</xdr:colOff>
      <xdr:row>4</xdr:row>
      <xdr:rowOff>27213</xdr:rowOff>
    </xdr:from>
    <xdr:to>
      <xdr:col>28</xdr:col>
      <xdr:colOff>156844</xdr:colOff>
      <xdr:row>24</xdr:row>
      <xdr:rowOff>183003</xdr:rowOff>
    </xdr:to>
    <xdr:grpSp>
      <xdr:nvGrpSpPr>
        <xdr:cNvPr id="1722" name="그룹 24">
          <a:extLst>
            <a:ext uri="{FF2B5EF4-FFF2-40B4-BE49-F238E27FC236}">
              <a16:creationId xmlns:a16="http://schemas.microsoft.com/office/drawing/2014/main" id="{9158E73F-7D0D-4531-A371-BE05AEEDC262}"/>
            </a:ext>
          </a:extLst>
        </xdr:cNvPr>
        <xdr:cNvGrpSpPr>
          <a:grpSpLocks noChangeAspect="1"/>
        </xdr:cNvGrpSpPr>
      </xdr:nvGrpSpPr>
      <xdr:grpSpPr>
        <a:xfrm>
          <a:off x="19587483" y="789213"/>
          <a:ext cx="143236" cy="3965790"/>
          <a:chOff x="1181551" y="3090947"/>
          <a:chExt cx="141657" cy="4525424"/>
        </a:xfrm>
      </xdr:grpSpPr>
      <xdr:sp macro="" textlink="">
        <xdr:nvSpPr>
          <xdr:cNvPr id="1723" name="Rectangle: Rounded Corners 1">
            <a:extLst>
              <a:ext uri="{FF2B5EF4-FFF2-40B4-BE49-F238E27FC236}">
                <a16:creationId xmlns:a16="http://schemas.microsoft.com/office/drawing/2014/main" id="{28A317CC-59C6-2824-B5AC-FE7BA28DB9C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4" name="Rectangle: Rounded Corners 2">
            <a:extLst>
              <a:ext uri="{FF2B5EF4-FFF2-40B4-BE49-F238E27FC236}">
                <a16:creationId xmlns:a16="http://schemas.microsoft.com/office/drawing/2014/main" id="{29E94127-D903-C274-7D02-9FDEFB69FC7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5" name="Rectangle: Rounded Corners 3">
            <a:extLst>
              <a:ext uri="{FF2B5EF4-FFF2-40B4-BE49-F238E27FC236}">
                <a16:creationId xmlns:a16="http://schemas.microsoft.com/office/drawing/2014/main" id="{EB20FFB2-13A4-BF14-F8D4-223E6FCCC7E7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6" name="Rectangle: Rounded Corners 4">
            <a:extLst>
              <a:ext uri="{FF2B5EF4-FFF2-40B4-BE49-F238E27FC236}">
                <a16:creationId xmlns:a16="http://schemas.microsoft.com/office/drawing/2014/main" id="{0E0C31CE-188D-9FBA-8626-D56DF4DF5DA7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7" name="Rectangle: Rounded Corners 5">
            <a:extLst>
              <a:ext uri="{FF2B5EF4-FFF2-40B4-BE49-F238E27FC236}">
                <a16:creationId xmlns:a16="http://schemas.microsoft.com/office/drawing/2014/main" id="{11471602-7186-37A8-C4D0-06447FD967D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8" name="Rectangle: Rounded Corners 6">
            <a:extLst>
              <a:ext uri="{FF2B5EF4-FFF2-40B4-BE49-F238E27FC236}">
                <a16:creationId xmlns:a16="http://schemas.microsoft.com/office/drawing/2014/main" id="{1FC639D4-99F3-C4C6-2E42-BEA0D3FBBA2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29" name="Rectangle: Rounded Corners 7">
            <a:extLst>
              <a:ext uri="{FF2B5EF4-FFF2-40B4-BE49-F238E27FC236}">
                <a16:creationId xmlns:a16="http://schemas.microsoft.com/office/drawing/2014/main" id="{DCF2B616-94EF-21E9-6567-8331D41472B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0" name="Rectangle: Rounded Corners 8">
            <a:extLst>
              <a:ext uri="{FF2B5EF4-FFF2-40B4-BE49-F238E27FC236}">
                <a16:creationId xmlns:a16="http://schemas.microsoft.com/office/drawing/2014/main" id="{6CE974BE-D288-054A-6F2E-A789F98BD970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1" name="Rectangle: Rounded Corners 9">
            <a:extLst>
              <a:ext uri="{FF2B5EF4-FFF2-40B4-BE49-F238E27FC236}">
                <a16:creationId xmlns:a16="http://schemas.microsoft.com/office/drawing/2014/main" id="{4E6CE210-9625-7A33-7DA1-BA9DD7E179B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2" name="Rectangle: Rounded Corners 10">
            <a:extLst>
              <a:ext uri="{FF2B5EF4-FFF2-40B4-BE49-F238E27FC236}">
                <a16:creationId xmlns:a16="http://schemas.microsoft.com/office/drawing/2014/main" id="{C47480A1-F260-CC50-D643-358A03AB970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3" name="Rectangle: Rounded Corners 5">
            <a:extLst>
              <a:ext uri="{FF2B5EF4-FFF2-40B4-BE49-F238E27FC236}">
                <a16:creationId xmlns:a16="http://schemas.microsoft.com/office/drawing/2014/main" id="{A4308261-42C7-6BDA-7F80-5C39ACBAC58E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514351</xdr:colOff>
      <xdr:row>4</xdr:row>
      <xdr:rowOff>27213</xdr:rowOff>
    </xdr:from>
    <xdr:to>
      <xdr:col>30</xdr:col>
      <xdr:colOff>651237</xdr:colOff>
      <xdr:row>24</xdr:row>
      <xdr:rowOff>183003</xdr:rowOff>
    </xdr:to>
    <xdr:grpSp>
      <xdr:nvGrpSpPr>
        <xdr:cNvPr id="1734" name="그룹 24">
          <a:extLst>
            <a:ext uri="{FF2B5EF4-FFF2-40B4-BE49-F238E27FC236}">
              <a16:creationId xmlns:a16="http://schemas.microsoft.com/office/drawing/2014/main" id="{0E5F6FA4-1718-4D74-BE92-D52802AE2CDF}"/>
            </a:ext>
          </a:extLst>
        </xdr:cNvPr>
        <xdr:cNvGrpSpPr>
          <a:grpSpLocks noChangeAspect="1"/>
        </xdr:cNvGrpSpPr>
      </xdr:nvGrpSpPr>
      <xdr:grpSpPr>
        <a:xfrm>
          <a:off x="21397914" y="789213"/>
          <a:ext cx="136886" cy="3965790"/>
          <a:chOff x="1181551" y="3090947"/>
          <a:chExt cx="141657" cy="4525424"/>
        </a:xfrm>
      </xdr:grpSpPr>
      <xdr:sp macro="" textlink="">
        <xdr:nvSpPr>
          <xdr:cNvPr id="1735" name="Rectangle: Rounded Corners 1">
            <a:extLst>
              <a:ext uri="{FF2B5EF4-FFF2-40B4-BE49-F238E27FC236}">
                <a16:creationId xmlns:a16="http://schemas.microsoft.com/office/drawing/2014/main" id="{DA430F5B-980F-0A31-E4D7-EB65CCBB2B9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6" name="Rectangle: Rounded Corners 2">
            <a:extLst>
              <a:ext uri="{FF2B5EF4-FFF2-40B4-BE49-F238E27FC236}">
                <a16:creationId xmlns:a16="http://schemas.microsoft.com/office/drawing/2014/main" id="{A2676A7C-EC91-D509-84EA-05F246031DFA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7" name="Rectangle: Rounded Corners 3">
            <a:extLst>
              <a:ext uri="{FF2B5EF4-FFF2-40B4-BE49-F238E27FC236}">
                <a16:creationId xmlns:a16="http://schemas.microsoft.com/office/drawing/2014/main" id="{AAC2C4B5-EDFD-DA36-0E38-B9E0CA54BB7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8" name="Rectangle: Rounded Corners 4">
            <a:extLst>
              <a:ext uri="{FF2B5EF4-FFF2-40B4-BE49-F238E27FC236}">
                <a16:creationId xmlns:a16="http://schemas.microsoft.com/office/drawing/2014/main" id="{C73965A9-04F1-D299-9CD3-F0CB0EAAE313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39" name="Rectangle: Rounded Corners 5">
            <a:extLst>
              <a:ext uri="{FF2B5EF4-FFF2-40B4-BE49-F238E27FC236}">
                <a16:creationId xmlns:a16="http://schemas.microsoft.com/office/drawing/2014/main" id="{B90EBD6E-EB00-DFEC-6534-62F41364773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0" name="Rectangle: Rounded Corners 6">
            <a:extLst>
              <a:ext uri="{FF2B5EF4-FFF2-40B4-BE49-F238E27FC236}">
                <a16:creationId xmlns:a16="http://schemas.microsoft.com/office/drawing/2014/main" id="{732BAB5C-1882-8C78-8877-52578388656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1" name="Rectangle: Rounded Corners 7">
            <a:extLst>
              <a:ext uri="{FF2B5EF4-FFF2-40B4-BE49-F238E27FC236}">
                <a16:creationId xmlns:a16="http://schemas.microsoft.com/office/drawing/2014/main" id="{0B783F66-4D06-57F1-3F30-8EEB8F63728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2" name="Rectangle: Rounded Corners 8">
            <a:extLst>
              <a:ext uri="{FF2B5EF4-FFF2-40B4-BE49-F238E27FC236}">
                <a16:creationId xmlns:a16="http://schemas.microsoft.com/office/drawing/2014/main" id="{8F054258-A8E0-8A26-D7C3-62DCFAE555D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3" name="Rectangle: Rounded Corners 9">
            <a:extLst>
              <a:ext uri="{FF2B5EF4-FFF2-40B4-BE49-F238E27FC236}">
                <a16:creationId xmlns:a16="http://schemas.microsoft.com/office/drawing/2014/main" id="{DF0FFE5E-5425-CE6D-2552-7CEE58C9A13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4" name="Rectangle: Rounded Corners 10">
            <a:extLst>
              <a:ext uri="{FF2B5EF4-FFF2-40B4-BE49-F238E27FC236}">
                <a16:creationId xmlns:a16="http://schemas.microsoft.com/office/drawing/2014/main" id="{6B359DDC-5F39-7935-825A-B4D5E6197FE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5" name="Rectangle: Rounded Corners 5">
            <a:extLst>
              <a:ext uri="{FF2B5EF4-FFF2-40B4-BE49-F238E27FC236}">
                <a16:creationId xmlns:a16="http://schemas.microsoft.com/office/drawing/2014/main" id="{ADCF9C26-423D-8178-14B7-2A853FED6F09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491446</xdr:colOff>
      <xdr:row>4</xdr:row>
      <xdr:rowOff>36738</xdr:rowOff>
    </xdr:from>
    <xdr:to>
      <xdr:col>2</xdr:col>
      <xdr:colOff>634682</xdr:colOff>
      <xdr:row>25</xdr:row>
      <xdr:rowOff>9965</xdr:rowOff>
    </xdr:to>
    <xdr:grpSp>
      <xdr:nvGrpSpPr>
        <xdr:cNvPr id="1746" name="그룹 24">
          <a:extLst>
            <a:ext uri="{FF2B5EF4-FFF2-40B4-BE49-F238E27FC236}">
              <a16:creationId xmlns:a16="http://schemas.microsoft.com/office/drawing/2014/main" id="{C2EF7B06-A2D1-45C1-BBCD-4B53CFC02ECF}"/>
            </a:ext>
          </a:extLst>
        </xdr:cNvPr>
        <xdr:cNvGrpSpPr>
          <a:grpSpLocks noChangeAspect="1"/>
        </xdr:cNvGrpSpPr>
      </xdr:nvGrpSpPr>
      <xdr:grpSpPr>
        <a:xfrm>
          <a:off x="1801134" y="798738"/>
          <a:ext cx="143236" cy="3973727"/>
          <a:chOff x="1181551" y="3090947"/>
          <a:chExt cx="141657" cy="4525424"/>
        </a:xfrm>
      </xdr:grpSpPr>
      <xdr:sp macro="" textlink="">
        <xdr:nvSpPr>
          <xdr:cNvPr id="1747" name="Rectangle: Rounded Corners 1">
            <a:extLst>
              <a:ext uri="{FF2B5EF4-FFF2-40B4-BE49-F238E27FC236}">
                <a16:creationId xmlns:a16="http://schemas.microsoft.com/office/drawing/2014/main" id="{63DC1CA3-859E-FB97-389B-673FDBB13BE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8" name="Rectangle: Rounded Corners 2">
            <a:extLst>
              <a:ext uri="{FF2B5EF4-FFF2-40B4-BE49-F238E27FC236}">
                <a16:creationId xmlns:a16="http://schemas.microsoft.com/office/drawing/2014/main" id="{09D2533B-6222-1177-EB73-FAF14093DA0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49" name="Rectangle: Rounded Corners 3">
            <a:extLst>
              <a:ext uri="{FF2B5EF4-FFF2-40B4-BE49-F238E27FC236}">
                <a16:creationId xmlns:a16="http://schemas.microsoft.com/office/drawing/2014/main" id="{38EF8447-C7F8-F8D8-DCFA-FFB68B1DDE3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0" name="Rectangle: Rounded Corners 4">
            <a:extLst>
              <a:ext uri="{FF2B5EF4-FFF2-40B4-BE49-F238E27FC236}">
                <a16:creationId xmlns:a16="http://schemas.microsoft.com/office/drawing/2014/main" id="{48DEDEF9-BA0E-3427-8CE5-7BC784AEB59D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1" name="Rectangle: Rounded Corners 5">
            <a:extLst>
              <a:ext uri="{FF2B5EF4-FFF2-40B4-BE49-F238E27FC236}">
                <a16:creationId xmlns:a16="http://schemas.microsoft.com/office/drawing/2014/main" id="{B67AF7AA-61D8-F21A-F328-88B3EE799CB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2" name="Rectangle: Rounded Corners 6">
            <a:extLst>
              <a:ext uri="{FF2B5EF4-FFF2-40B4-BE49-F238E27FC236}">
                <a16:creationId xmlns:a16="http://schemas.microsoft.com/office/drawing/2014/main" id="{00BD95A3-5BC0-13D4-2464-105A289B76F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3" name="Rectangle: Rounded Corners 7">
            <a:extLst>
              <a:ext uri="{FF2B5EF4-FFF2-40B4-BE49-F238E27FC236}">
                <a16:creationId xmlns:a16="http://schemas.microsoft.com/office/drawing/2014/main" id="{A3375A8B-1E60-255F-140F-6DDFCF661CE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4" name="Rectangle: Rounded Corners 8">
            <a:extLst>
              <a:ext uri="{FF2B5EF4-FFF2-40B4-BE49-F238E27FC236}">
                <a16:creationId xmlns:a16="http://schemas.microsoft.com/office/drawing/2014/main" id="{DB0B1752-C66E-5FF3-2622-F33CF9F6FBD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5" name="Rectangle: Rounded Corners 9">
            <a:extLst>
              <a:ext uri="{FF2B5EF4-FFF2-40B4-BE49-F238E27FC236}">
                <a16:creationId xmlns:a16="http://schemas.microsoft.com/office/drawing/2014/main" id="{15B7E640-47FE-9EDD-57CA-4F64F263548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6" name="Rectangle: Rounded Corners 10">
            <a:extLst>
              <a:ext uri="{FF2B5EF4-FFF2-40B4-BE49-F238E27FC236}">
                <a16:creationId xmlns:a16="http://schemas.microsoft.com/office/drawing/2014/main" id="{0F0B6820-FDA8-BF3B-08C9-1322ADD5B041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57" name="Rectangle: Rounded Corners 5">
            <a:extLst>
              <a:ext uri="{FF2B5EF4-FFF2-40B4-BE49-F238E27FC236}">
                <a16:creationId xmlns:a16="http://schemas.microsoft.com/office/drawing/2014/main" id="{BEAD916B-78C7-0860-1728-0694D2301F4B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34</xdr:col>
      <xdr:colOff>399143</xdr:colOff>
      <xdr:row>5</xdr:row>
      <xdr:rowOff>27214</xdr:rowOff>
    </xdr:from>
    <xdr:to>
      <xdr:col>34</xdr:col>
      <xdr:colOff>590390</xdr:colOff>
      <xdr:row>10</xdr:row>
      <xdr:rowOff>116008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1875141E-13F6-40C0-B862-23B896937CBF}"/>
            </a:ext>
          </a:extLst>
        </xdr:cNvPr>
        <xdr:cNvSpPr txBox="1"/>
      </xdr:nvSpPr>
      <xdr:spPr>
        <a:xfrm>
          <a:off x="24008443" y="947964"/>
          <a:ext cx="191247" cy="1009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415472</xdr:colOff>
      <xdr:row>13</xdr:row>
      <xdr:rowOff>61685</xdr:rowOff>
    </xdr:from>
    <xdr:to>
      <xdr:col>34</xdr:col>
      <xdr:colOff>606719</xdr:colOff>
      <xdr:row>18</xdr:row>
      <xdr:rowOff>150480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D8A67BD-BF54-4637-94D0-7B990FF67DFB}"/>
            </a:ext>
          </a:extLst>
        </xdr:cNvPr>
        <xdr:cNvSpPr txBox="1"/>
      </xdr:nvSpPr>
      <xdr:spPr>
        <a:xfrm>
          <a:off x="24024772" y="245563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422730</xdr:colOff>
      <xdr:row>21</xdr:row>
      <xdr:rowOff>81643</xdr:rowOff>
    </xdr:from>
    <xdr:to>
      <xdr:col>34</xdr:col>
      <xdr:colOff>598716</xdr:colOff>
      <xdr:row>27</xdr:row>
      <xdr:rowOff>166808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B9CBE17-AAC2-439B-A49C-364E3F06CD7B}"/>
            </a:ext>
          </a:extLst>
        </xdr:cNvPr>
        <xdr:cNvSpPr txBox="1"/>
      </xdr:nvSpPr>
      <xdr:spPr>
        <a:xfrm>
          <a:off x="24032030" y="3948793"/>
          <a:ext cx="175986" cy="1190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35</xdr:col>
      <xdr:colOff>22411</xdr:colOff>
      <xdr:row>14</xdr:row>
      <xdr:rowOff>44822</xdr:rowOff>
    </xdr:from>
    <xdr:to>
      <xdr:col>35</xdr:col>
      <xdr:colOff>168060</xdr:colOff>
      <xdr:row>14</xdr:row>
      <xdr:rowOff>210514</xdr:rowOff>
    </xdr:to>
    <xdr:sp macro="" textlink="">
      <xdr:nvSpPr>
        <xdr:cNvPr id="12" name="Rectangle: Rounded Corners 6">
          <a:extLst>
            <a:ext uri="{FF2B5EF4-FFF2-40B4-BE49-F238E27FC236}">
              <a16:creationId xmlns:a16="http://schemas.microsoft.com/office/drawing/2014/main" id="{33F23ED6-7A12-49F3-AD6F-1C1EB1AFC325}"/>
            </a:ext>
          </a:extLst>
        </xdr:cNvPr>
        <xdr:cNvSpPr/>
      </xdr:nvSpPr>
      <xdr:spPr>
        <a:xfrm>
          <a:off x="24438161" y="2622922"/>
          <a:ext cx="145649" cy="14029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503465</xdr:colOff>
      <xdr:row>4</xdr:row>
      <xdr:rowOff>27213</xdr:rowOff>
    </xdr:from>
    <xdr:to>
      <xdr:col>2</xdr:col>
      <xdr:colOff>646701</xdr:colOff>
      <xdr:row>24</xdr:row>
      <xdr:rowOff>183003</xdr:rowOff>
    </xdr:to>
    <xdr:grpSp>
      <xdr:nvGrpSpPr>
        <xdr:cNvPr id="13" name="그룹 24">
          <a:extLst>
            <a:ext uri="{FF2B5EF4-FFF2-40B4-BE49-F238E27FC236}">
              <a16:creationId xmlns:a16="http://schemas.microsoft.com/office/drawing/2014/main" id="{D1DB7C10-D34C-4DF7-B719-A6555799876F}"/>
            </a:ext>
          </a:extLst>
        </xdr:cNvPr>
        <xdr:cNvGrpSpPr>
          <a:grpSpLocks noChangeAspect="1"/>
        </xdr:cNvGrpSpPr>
      </xdr:nvGrpSpPr>
      <xdr:grpSpPr>
        <a:xfrm>
          <a:off x="1813153" y="789213"/>
          <a:ext cx="143236" cy="3965790"/>
          <a:chOff x="1181551" y="3090947"/>
          <a:chExt cx="141657" cy="4525424"/>
        </a:xfrm>
      </xdr:grpSpPr>
      <xdr:sp macro="" textlink="">
        <xdr:nvSpPr>
          <xdr:cNvPr id="14" name="Rectangle: Rounded Corners 1">
            <a:extLst>
              <a:ext uri="{FF2B5EF4-FFF2-40B4-BE49-F238E27FC236}">
                <a16:creationId xmlns:a16="http://schemas.microsoft.com/office/drawing/2014/main" id="{ACA2A8BA-6649-4CF1-EF0A-9DDAC8067B8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" name="Rectangle: Rounded Corners 2">
            <a:extLst>
              <a:ext uri="{FF2B5EF4-FFF2-40B4-BE49-F238E27FC236}">
                <a16:creationId xmlns:a16="http://schemas.microsoft.com/office/drawing/2014/main" id="{BAC83F7D-3EE6-66B8-9531-1901432AD6C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" name="Rectangle: Rounded Corners 3">
            <a:extLst>
              <a:ext uri="{FF2B5EF4-FFF2-40B4-BE49-F238E27FC236}">
                <a16:creationId xmlns:a16="http://schemas.microsoft.com/office/drawing/2014/main" id="{339452C8-0F8A-F260-A759-FAB819BABE5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" name="Rectangle: Rounded Corners 4">
            <a:extLst>
              <a:ext uri="{FF2B5EF4-FFF2-40B4-BE49-F238E27FC236}">
                <a16:creationId xmlns:a16="http://schemas.microsoft.com/office/drawing/2014/main" id="{F62D6A9E-0CDA-7287-5DB6-3369926EB400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" name="Rectangle: Rounded Corners 5">
            <a:extLst>
              <a:ext uri="{FF2B5EF4-FFF2-40B4-BE49-F238E27FC236}">
                <a16:creationId xmlns:a16="http://schemas.microsoft.com/office/drawing/2014/main" id="{A7443048-337C-7AC9-FE4F-B412A4065D64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" name="Rectangle: Rounded Corners 6">
            <a:extLst>
              <a:ext uri="{FF2B5EF4-FFF2-40B4-BE49-F238E27FC236}">
                <a16:creationId xmlns:a16="http://schemas.microsoft.com/office/drawing/2014/main" id="{2FF37D4D-7DF6-1DB2-25E5-613A50FC31E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" name="Rectangle: Rounded Corners 7">
            <a:extLst>
              <a:ext uri="{FF2B5EF4-FFF2-40B4-BE49-F238E27FC236}">
                <a16:creationId xmlns:a16="http://schemas.microsoft.com/office/drawing/2014/main" id="{EF6E30E2-77AE-E0E1-3362-9E1D3583F9C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" name="Rectangle: Rounded Corners 8">
            <a:extLst>
              <a:ext uri="{FF2B5EF4-FFF2-40B4-BE49-F238E27FC236}">
                <a16:creationId xmlns:a16="http://schemas.microsoft.com/office/drawing/2014/main" id="{E1D495D5-D5BD-B9CC-97A3-6AAD55ED827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" name="Rectangle: Rounded Corners 9">
            <a:extLst>
              <a:ext uri="{FF2B5EF4-FFF2-40B4-BE49-F238E27FC236}">
                <a16:creationId xmlns:a16="http://schemas.microsoft.com/office/drawing/2014/main" id="{F9B44541-8D12-5F07-682F-8D574145EB5F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" name="Rectangle: Rounded Corners 10">
            <a:extLst>
              <a:ext uri="{FF2B5EF4-FFF2-40B4-BE49-F238E27FC236}">
                <a16:creationId xmlns:a16="http://schemas.microsoft.com/office/drawing/2014/main" id="{17D56500-AB01-083E-5CAD-F27A6095EEF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" name="Rectangle: Rounded Corners 5">
            <a:extLst>
              <a:ext uri="{FF2B5EF4-FFF2-40B4-BE49-F238E27FC236}">
                <a16:creationId xmlns:a16="http://schemas.microsoft.com/office/drawing/2014/main" id="{D58671E6-6990-2535-D242-DD536D3CE3C6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13608</xdr:colOff>
      <xdr:row>4</xdr:row>
      <xdr:rowOff>27213</xdr:rowOff>
    </xdr:from>
    <xdr:to>
      <xdr:col>7</xdr:col>
      <xdr:colOff>156844</xdr:colOff>
      <xdr:row>24</xdr:row>
      <xdr:rowOff>183003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E79E9A77-8A44-430D-94DB-8312BC186A5A}"/>
            </a:ext>
          </a:extLst>
        </xdr:cNvPr>
        <xdr:cNvGrpSpPr>
          <a:grpSpLocks noChangeAspect="1"/>
        </xdr:cNvGrpSpPr>
      </xdr:nvGrpSpPr>
      <xdr:grpSpPr>
        <a:xfrm>
          <a:off x="4907077" y="789213"/>
          <a:ext cx="143236" cy="3965790"/>
          <a:chOff x="1181551" y="3090947"/>
          <a:chExt cx="141657" cy="4525424"/>
        </a:xfrm>
      </xdr:grpSpPr>
      <xdr:sp macro="" textlink="">
        <xdr:nvSpPr>
          <xdr:cNvPr id="26" name="Rectangle: Rounded Corners 1">
            <a:extLst>
              <a:ext uri="{FF2B5EF4-FFF2-40B4-BE49-F238E27FC236}">
                <a16:creationId xmlns:a16="http://schemas.microsoft.com/office/drawing/2014/main" id="{1BF5F41A-F0E6-4B2E-50D7-06168E7A531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" name="Rectangle: Rounded Corners 2">
            <a:extLst>
              <a:ext uri="{FF2B5EF4-FFF2-40B4-BE49-F238E27FC236}">
                <a16:creationId xmlns:a16="http://schemas.microsoft.com/office/drawing/2014/main" id="{1351148C-C06E-7A6D-2FF6-36736D7C9C8C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" name="Rectangle: Rounded Corners 3">
            <a:extLst>
              <a:ext uri="{FF2B5EF4-FFF2-40B4-BE49-F238E27FC236}">
                <a16:creationId xmlns:a16="http://schemas.microsoft.com/office/drawing/2014/main" id="{4F153013-0BC1-A3D2-ECCC-3F554F8738CE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" name="Rectangle: Rounded Corners 4">
            <a:extLst>
              <a:ext uri="{FF2B5EF4-FFF2-40B4-BE49-F238E27FC236}">
                <a16:creationId xmlns:a16="http://schemas.microsoft.com/office/drawing/2014/main" id="{8065D41E-0263-6396-81F6-E22BCCDF4690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" name="Rectangle: Rounded Corners 5">
            <a:extLst>
              <a:ext uri="{FF2B5EF4-FFF2-40B4-BE49-F238E27FC236}">
                <a16:creationId xmlns:a16="http://schemas.microsoft.com/office/drawing/2014/main" id="{55CFD999-BA99-43B7-9EA8-82C2D6CFEFAC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" name="Rectangle: Rounded Corners 6">
            <a:extLst>
              <a:ext uri="{FF2B5EF4-FFF2-40B4-BE49-F238E27FC236}">
                <a16:creationId xmlns:a16="http://schemas.microsoft.com/office/drawing/2014/main" id="{92D8BD3F-2B67-1E95-8277-67C3E4F13F1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" name="Rectangle: Rounded Corners 7">
            <a:extLst>
              <a:ext uri="{FF2B5EF4-FFF2-40B4-BE49-F238E27FC236}">
                <a16:creationId xmlns:a16="http://schemas.microsoft.com/office/drawing/2014/main" id="{98B3B220-825C-466A-42C1-3BBD5FAB5E6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5" name="Rectangle: Rounded Corners 8">
            <a:extLst>
              <a:ext uri="{FF2B5EF4-FFF2-40B4-BE49-F238E27FC236}">
                <a16:creationId xmlns:a16="http://schemas.microsoft.com/office/drawing/2014/main" id="{B273B970-D0DA-466E-ED98-C82CC561951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2" name="Rectangle: Rounded Corners 9">
            <a:extLst>
              <a:ext uri="{FF2B5EF4-FFF2-40B4-BE49-F238E27FC236}">
                <a16:creationId xmlns:a16="http://schemas.microsoft.com/office/drawing/2014/main" id="{ED914CBB-5B08-E23D-27C4-016FBE8310F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3" name="Rectangle: Rounded Corners 10">
            <a:extLst>
              <a:ext uri="{FF2B5EF4-FFF2-40B4-BE49-F238E27FC236}">
                <a16:creationId xmlns:a16="http://schemas.microsoft.com/office/drawing/2014/main" id="{392D2A95-6BCC-04AC-CC12-FF5265F71D21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4" name="Rectangle: Rounded Corners 5">
            <a:extLst>
              <a:ext uri="{FF2B5EF4-FFF2-40B4-BE49-F238E27FC236}">
                <a16:creationId xmlns:a16="http://schemas.microsoft.com/office/drawing/2014/main" id="{D3366CE4-742D-E976-1E27-E58BE1E872A0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514351</xdr:colOff>
      <xdr:row>4</xdr:row>
      <xdr:rowOff>27213</xdr:rowOff>
    </xdr:from>
    <xdr:to>
      <xdr:col>9</xdr:col>
      <xdr:colOff>651237</xdr:colOff>
      <xdr:row>24</xdr:row>
      <xdr:rowOff>183003</xdr:rowOff>
    </xdr:to>
    <xdr:grpSp>
      <xdr:nvGrpSpPr>
        <xdr:cNvPr id="125" name="그룹 24">
          <a:extLst>
            <a:ext uri="{FF2B5EF4-FFF2-40B4-BE49-F238E27FC236}">
              <a16:creationId xmlns:a16="http://schemas.microsoft.com/office/drawing/2014/main" id="{4C2DEFBD-4A17-4EFF-8687-7C3C2375D813}"/>
            </a:ext>
          </a:extLst>
        </xdr:cNvPr>
        <xdr:cNvGrpSpPr>
          <a:grpSpLocks noChangeAspect="1"/>
        </xdr:cNvGrpSpPr>
      </xdr:nvGrpSpPr>
      <xdr:grpSpPr>
        <a:xfrm>
          <a:off x="6717507" y="789213"/>
          <a:ext cx="136886" cy="3965790"/>
          <a:chOff x="1181551" y="3090947"/>
          <a:chExt cx="141657" cy="4525424"/>
        </a:xfrm>
      </xdr:grpSpPr>
      <xdr:sp macro="" textlink="">
        <xdr:nvSpPr>
          <xdr:cNvPr id="126" name="Rectangle: Rounded Corners 1">
            <a:extLst>
              <a:ext uri="{FF2B5EF4-FFF2-40B4-BE49-F238E27FC236}">
                <a16:creationId xmlns:a16="http://schemas.microsoft.com/office/drawing/2014/main" id="{E8B2CBAD-06E1-3875-0103-CA17EB742B57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7" name="Rectangle: Rounded Corners 2">
            <a:extLst>
              <a:ext uri="{FF2B5EF4-FFF2-40B4-BE49-F238E27FC236}">
                <a16:creationId xmlns:a16="http://schemas.microsoft.com/office/drawing/2014/main" id="{C3726454-83EA-312E-DF7C-A3227B4DCEB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36" name="Rectangle: Rounded Corners 3">
            <a:extLst>
              <a:ext uri="{FF2B5EF4-FFF2-40B4-BE49-F238E27FC236}">
                <a16:creationId xmlns:a16="http://schemas.microsoft.com/office/drawing/2014/main" id="{65EE17AC-6CC4-3B92-A4CF-327397983891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37" name="Rectangle: Rounded Corners 4">
            <a:extLst>
              <a:ext uri="{FF2B5EF4-FFF2-40B4-BE49-F238E27FC236}">
                <a16:creationId xmlns:a16="http://schemas.microsoft.com/office/drawing/2014/main" id="{335B278C-F3BF-5670-D60D-2A254E6A0C94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38" name="Rectangle: Rounded Corners 5">
            <a:extLst>
              <a:ext uri="{FF2B5EF4-FFF2-40B4-BE49-F238E27FC236}">
                <a16:creationId xmlns:a16="http://schemas.microsoft.com/office/drawing/2014/main" id="{4277AA57-9C12-5769-BA37-D685AE69DF3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39" name="Rectangle: Rounded Corners 6">
            <a:extLst>
              <a:ext uri="{FF2B5EF4-FFF2-40B4-BE49-F238E27FC236}">
                <a16:creationId xmlns:a16="http://schemas.microsoft.com/office/drawing/2014/main" id="{54A0EA24-E266-62D5-7A85-F661D7A7AAC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0" name="Rectangle: Rounded Corners 7">
            <a:extLst>
              <a:ext uri="{FF2B5EF4-FFF2-40B4-BE49-F238E27FC236}">
                <a16:creationId xmlns:a16="http://schemas.microsoft.com/office/drawing/2014/main" id="{A1ED36CE-429D-8445-6E88-4C4B1B9BA04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1" name="Rectangle: Rounded Corners 8">
            <a:extLst>
              <a:ext uri="{FF2B5EF4-FFF2-40B4-BE49-F238E27FC236}">
                <a16:creationId xmlns:a16="http://schemas.microsoft.com/office/drawing/2014/main" id="{04CB0AC2-729A-D8F6-AB6D-A3FA0DC94E0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2" name="Rectangle: Rounded Corners 9">
            <a:extLst>
              <a:ext uri="{FF2B5EF4-FFF2-40B4-BE49-F238E27FC236}">
                <a16:creationId xmlns:a16="http://schemas.microsoft.com/office/drawing/2014/main" id="{A3DDAC39-9E4D-B811-30B0-15E88CDA4D9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3" name="Rectangle: Rounded Corners 10">
            <a:extLst>
              <a:ext uri="{FF2B5EF4-FFF2-40B4-BE49-F238E27FC236}">
                <a16:creationId xmlns:a16="http://schemas.microsoft.com/office/drawing/2014/main" id="{106156C4-1059-601E-7DE8-A55DF853E289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4" name="Rectangle: Rounded Corners 5">
            <a:extLst>
              <a:ext uri="{FF2B5EF4-FFF2-40B4-BE49-F238E27FC236}">
                <a16:creationId xmlns:a16="http://schemas.microsoft.com/office/drawing/2014/main" id="{27749A19-3962-91A2-882B-6DB02AFB588B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13608</xdr:colOff>
      <xdr:row>4</xdr:row>
      <xdr:rowOff>27213</xdr:rowOff>
    </xdr:from>
    <xdr:to>
      <xdr:col>14</xdr:col>
      <xdr:colOff>156844</xdr:colOff>
      <xdr:row>24</xdr:row>
      <xdr:rowOff>183003</xdr:rowOff>
    </xdr:to>
    <xdr:grpSp>
      <xdr:nvGrpSpPr>
        <xdr:cNvPr id="1545" name="그룹 24">
          <a:extLst>
            <a:ext uri="{FF2B5EF4-FFF2-40B4-BE49-F238E27FC236}">
              <a16:creationId xmlns:a16="http://schemas.microsoft.com/office/drawing/2014/main" id="{ECCF8066-5670-48D4-9236-428B7563BA8D}"/>
            </a:ext>
          </a:extLst>
        </xdr:cNvPr>
        <xdr:cNvGrpSpPr>
          <a:grpSpLocks noChangeAspect="1"/>
        </xdr:cNvGrpSpPr>
      </xdr:nvGrpSpPr>
      <xdr:grpSpPr>
        <a:xfrm>
          <a:off x="9800546" y="789213"/>
          <a:ext cx="143236" cy="3965790"/>
          <a:chOff x="1181551" y="3090947"/>
          <a:chExt cx="141657" cy="4525424"/>
        </a:xfrm>
      </xdr:grpSpPr>
      <xdr:sp macro="" textlink="">
        <xdr:nvSpPr>
          <xdr:cNvPr id="1546" name="Rectangle: Rounded Corners 1">
            <a:extLst>
              <a:ext uri="{FF2B5EF4-FFF2-40B4-BE49-F238E27FC236}">
                <a16:creationId xmlns:a16="http://schemas.microsoft.com/office/drawing/2014/main" id="{7A21C843-E900-421E-AFEF-5D11B7FA11A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7" name="Rectangle: Rounded Corners 2">
            <a:extLst>
              <a:ext uri="{FF2B5EF4-FFF2-40B4-BE49-F238E27FC236}">
                <a16:creationId xmlns:a16="http://schemas.microsoft.com/office/drawing/2014/main" id="{F594675C-60FC-3D96-5304-DF171D34090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8" name="Rectangle: Rounded Corners 3">
            <a:extLst>
              <a:ext uri="{FF2B5EF4-FFF2-40B4-BE49-F238E27FC236}">
                <a16:creationId xmlns:a16="http://schemas.microsoft.com/office/drawing/2014/main" id="{F4264BE7-DC0C-0D15-C492-A157D123BBB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49" name="Rectangle: Rounded Corners 4">
            <a:extLst>
              <a:ext uri="{FF2B5EF4-FFF2-40B4-BE49-F238E27FC236}">
                <a16:creationId xmlns:a16="http://schemas.microsoft.com/office/drawing/2014/main" id="{00BA2AB6-86F1-E681-7E31-7DE16657FBBE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2" name="Rectangle: Rounded Corners 5">
            <a:extLst>
              <a:ext uri="{FF2B5EF4-FFF2-40B4-BE49-F238E27FC236}">
                <a16:creationId xmlns:a16="http://schemas.microsoft.com/office/drawing/2014/main" id="{726371FE-F551-9795-A05B-4752D1FFA5F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3" name="Rectangle: Rounded Corners 6">
            <a:extLst>
              <a:ext uri="{FF2B5EF4-FFF2-40B4-BE49-F238E27FC236}">
                <a16:creationId xmlns:a16="http://schemas.microsoft.com/office/drawing/2014/main" id="{EBE3B88D-78E2-AE40-82FD-03D50A7FC5C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4" name="Rectangle: Rounded Corners 7">
            <a:extLst>
              <a:ext uri="{FF2B5EF4-FFF2-40B4-BE49-F238E27FC236}">
                <a16:creationId xmlns:a16="http://schemas.microsoft.com/office/drawing/2014/main" id="{C42894AB-ADF2-9AAF-3384-E3C447B5CD5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5" name="Rectangle: Rounded Corners 8">
            <a:extLst>
              <a:ext uri="{FF2B5EF4-FFF2-40B4-BE49-F238E27FC236}">
                <a16:creationId xmlns:a16="http://schemas.microsoft.com/office/drawing/2014/main" id="{6E713C81-020B-936C-2F69-C918453A1ED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6" name="Rectangle: Rounded Corners 9">
            <a:extLst>
              <a:ext uri="{FF2B5EF4-FFF2-40B4-BE49-F238E27FC236}">
                <a16:creationId xmlns:a16="http://schemas.microsoft.com/office/drawing/2014/main" id="{AD2E22BE-2E7B-EA2D-3053-F5A3697D083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7" name="Rectangle: Rounded Corners 10">
            <a:extLst>
              <a:ext uri="{FF2B5EF4-FFF2-40B4-BE49-F238E27FC236}">
                <a16:creationId xmlns:a16="http://schemas.microsoft.com/office/drawing/2014/main" id="{02CBF5AE-9C45-4F9C-052F-63477EEE6FB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68" name="Rectangle: Rounded Corners 5">
            <a:extLst>
              <a:ext uri="{FF2B5EF4-FFF2-40B4-BE49-F238E27FC236}">
                <a16:creationId xmlns:a16="http://schemas.microsoft.com/office/drawing/2014/main" id="{DDAF7421-E339-DD53-F2DE-5013DE0456A3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514351</xdr:colOff>
      <xdr:row>4</xdr:row>
      <xdr:rowOff>27213</xdr:rowOff>
    </xdr:from>
    <xdr:to>
      <xdr:col>16</xdr:col>
      <xdr:colOff>651237</xdr:colOff>
      <xdr:row>24</xdr:row>
      <xdr:rowOff>183003</xdr:rowOff>
    </xdr:to>
    <xdr:grpSp>
      <xdr:nvGrpSpPr>
        <xdr:cNvPr id="1569" name="그룹 24">
          <a:extLst>
            <a:ext uri="{FF2B5EF4-FFF2-40B4-BE49-F238E27FC236}">
              <a16:creationId xmlns:a16="http://schemas.microsoft.com/office/drawing/2014/main" id="{9806F07C-B4B8-43FE-9E2E-00888D29E9B6}"/>
            </a:ext>
          </a:extLst>
        </xdr:cNvPr>
        <xdr:cNvGrpSpPr>
          <a:grpSpLocks noChangeAspect="1"/>
        </xdr:cNvGrpSpPr>
      </xdr:nvGrpSpPr>
      <xdr:grpSpPr>
        <a:xfrm>
          <a:off x="11610976" y="789213"/>
          <a:ext cx="136886" cy="3965790"/>
          <a:chOff x="1181551" y="3090947"/>
          <a:chExt cx="141657" cy="4525424"/>
        </a:xfrm>
      </xdr:grpSpPr>
      <xdr:sp macro="" textlink="">
        <xdr:nvSpPr>
          <xdr:cNvPr id="1570" name="Rectangle: Rounded Corners 1">
            <a:extLst>
              <a:ext uri="{FF2B5EF4-FFF2-40B4-BE49-F238E27FC236}">
                <a16:creationId xmlns:a16="http://schemas.microsoft.com/office/drawing/2014/main" id="{49476B3B-C706-209D-F1ED-5CFDC2E0395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1" name="Rectangle: Rounded Corners 2">
            <a:extLst>
              <a:ext uri="{FF2B5EF4-FFF2-40B4-BE49-F238E27FC236}">
                <a16:creationId xmlns:a16="http://schemas.microsoft.com/office/drawing/2014/main" id="{BFB45281-43CE-465D-EA1B-9A34B8CEDA1C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2" name="Rectangle: Rounded Corners 3">
            <a:extLst>
              <a:ext uri="{FF2B5EF4-FFF2-40B4-BE49-F238E27FC236}">
                <a16:creationId xmlns:a16="http://schemas.microsoft.com/office/drawing/2014/main" id="{326AF8BF-911F-A00F-F748-C4578A1B7A4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3" name="Rectangle: Rounded Corners 4">
            <a:extLst>
              <a:ext uri="{FF2B5EF4-FFF2-40B4-BE49-F238E27FC236}">
                <a16:creationId xmlns:a16="http://schemas.microsoft.com/office/drawing/2014/main" id="{B35874AD-8A5C-3B24-D333-19B9041E6AB7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4" name="Rectangle: Rounded Corners 5">
            <a:extLst>
              <a:ext uri="{FF2B5EF4-FFF2-40B4-BE49-F238E27FC236}">
                <a16:creationId xmlns:a16="http://schemas.microsoft.com/office/drawing/2014/main" id="{FB506ABB-F0E2-7E61-8BB0-BA9348B6A08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5" name="Rectangle: Rounded Corners 6">
            <a:extLst>
              <a:ext uri="{FF2B5EF4-FFF2-40B4-BE49-F238E27FC236}">
                <a16:creationId xmlns:a16="http://schemas.microsoft.com/office/drawing/2014/main" id="{FE6AA116-1648-C000-022E-07E30F60C51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6" name="Rectangle: Rounded Corners 7">
            <a:extLst>
              <a:ext uri="{FF2B5EF4-FFF2-40B4-BE49-F238E27FC236}">
                <a16:creationId xmlns:a16="http://schemas.microsoft.com/office/drawing/2014/main" id="{E8D35938-D15F-8933-2542-9951DB18A54A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7" name="Rectangle: Rounded Corners 8">
            <a:extLst>
              <a:ext uri="{FF2B5EF4-FFF2-40B4-BE49-F238E27FC236}">
                <a16:creationId xmlns:a16="http://schemas.microsoft.com/office/drawing/2014/main" id="{4A6E0472-037F-0C57-4B3F-29E621FE289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8" name="Rectangle: Rounded Corners 9">
            <a:extLst>
              <a:ext uri="{FF2B5EF4-FFF2-40B4-BE49-F238E27FC236}">
                <a16:creationId xmlns:a16="http://schemas.microsoft.com/office/drawing/2014/main" id="{76CFA8BC-0641-76E4-26D7-DCB12165F94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79" name="Rectangle: Rounded Corners 10">
            <a:extLst>
              <a:ext uri="{FF2B5EF4-FFF2-40B4-BE49-F238E27FC236}">
                <a16:creationId xmlns:a16="http://schemas.microsoft.com/office/drawing/2014/main" id="{30AB2E2A-D6AC-C858-A4C5-6175FCA0BA6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80" name="Rectangle: Rounded Corners 5">
            <a:extLst>
              <a:ext uri="{FF2B5EF4-FFF2-40B4-BE49-F238E27FC236}">
                <a16:creationId xmlns:a16="http://schemas.microsoft.com/office/drawing/2014/main" id="{90AA4A0F-B282-1C93-08DC-7C509C55CD9E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13608</xdr:colOff>
      <xdr:row>4</xdr:row>
      <xdr:rowOff>27213</xdr:rowOff>
    </xdr:from>
    <xdr:to>
      <xdr:col>21</xdr:col>
      <xdr:colOff>156844</xdr:colOff>
      <xdr:row>24</xdr:row>
      <xdr:rowOff>183003</xdr:rowOff>
    </xdr:to>
    <xdr:grpSp>
      <xdr:nvGrpSpPr>
        <xdr:cNvPr id="1581" name="그룹 24">
          <a:extLst>
            <a:ext uri="{FF2B5EF4-FFF2-40B4-BE49-F238E27FC236}">
              <a16:creationId xmlns:a16="http://schemas.microsoft.com/office/drawing/2014/main" id="{A9F0455B-874C-470D-A4F6-FBC5947CD907}"/>
            </a:ext>
          </a:extLst>
        </xdr:cNvPr>
        <xdr:cNvGrpSpPr>
          <a:grpSpLocks noChangeAspect="1"/>
        </xdr:cNvGrpSpPr>
      </xdr:nvGrpSpPr>
      <xdr:grpSpPr>
        <a:xfrm>
          <a:off x="14694014" y="789213"/>
          <a:ext cx="143236" cy="3965790"/>
          <a:chOff x="1181551" y="3090947"/>
          <a:chExt cx="141657" cy="4525424"/>
        </a:xfrm>
      </xdr:grpSpPr>
      <xdr:sp macro="" textlink="">
        <xdr:nvSpPr>
          <xdr:cNvPr id="1582" name="Rectangle: Rounded Corners 1">
            <a:extLst>
              <a:ext uri="{FF2B5EF4-FFF2-40B4-BE49-F238E27FC236}">
                <a16:creationId xmlns:a16="http://schemas.microsoft.com/office/drawing/2014/main" id="{8A4049A0-2EBC-74E0-4BB2-347C61DC496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83" name="Rectangle: Rounded Corners 2">
            <a:extLst>
              <a:ext uri="{FF2B5EF4-FFF2-40B4-BE49-F238E27FC236}">
                <a16:creationId xmlns:a16="http://schemas.microsoft.com/office/drawing/2014/main" id="{1B8046DC-ACBC-79DB-8333-8C33A9FD2E9E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84" name="Rectangle: Rounded Corners 3">
            <a:extLst>
              <a:ext uri="{FF2B5EF4-FFF2-40B4-BE49-F238E27FC236}">
                <a16:creationId xmlns:a16="http://schemas.microsoft.com/office/drawing/2014/main" id="{2A2A95D3-F3CF-B85D-E2EF-A03472167C91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85" name="Rectangle: Rounded Corners 4">
            <a:extLst>
              <a:ext uri="{FF2B5EF4-FFF2-40B4-BE49-F238E27FC236}">
                <a16:creationId xmlns:a16="http://schemas.microsoft.com/office/drawing/2014/main" id="{D428AEB4-B41D-6A30-C671-95B3A26E8877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86" name="Rectangle: Rounded Corners 5">
            <a:extLst>
              <a:ext uri="{FF2B5EF4-FFF2-40B4-BE49-F238E27FC236}">
                <a16:creationId xmlns:a16="http://schemas.microsoft.com/office/drawing/2014/main" id="{A0E2013C-7347-3C98-C669-8E47A1439B29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87" name="Rectangle: Rounded Corners 6">
            <a:extLst>
              <a:ext uri="{FF2B5EF4-FFF2-40B4-BE49-F238E27FC236}">
                <a16:creationId xmlns:a16="http://schemas.microsoft.com/office/drawing/2014/main" id="{FF7E458C-F3F1-0573-3B69-E5064FBEBD7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88" name="Rectangle: Rounded Corners 7">
            <a:extLst>
              <a:ext uri="{FF2B5EF4-FFF2-40B4-BE49-F238E27FC236}">
                <a16:creationId xmlns:a16="http://schemas.microsoft.com/office/drawing/2014/main" id="{6AA2BB65-93D3-6390-0542-E95F1ABEA0F7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89" name="Rectangle: Rounded Corners 8">
            <a:extLst>
              <a:ext uri="{FF2B5EF4-FFF2-40B4-BE49-F238E27FC236}">
                <a16:creationId xmlns:a16="http://schemas.microsoft.com/office/drawing/2014/main" id="{D936D344-74F5-4771-AD40-ABD9E12CD19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0" name="Rectangle: Rounded Corners 9">
            <a:extLst>
              <a:ext uri="{FF2B5EF4-FFF2-40B4-BE49-F238E27FC236}">
                <a16:creationId xmlns:a16="http://schemas.microsoft.com/office/drawing/2014/main" id="{5BFC46B3-67C6-C662-9E4D-F2699815E52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1" name="Rectangle: Rounded Corners 10">
            <a:extLst>
              <a:ext uri="{FF2B5EF4-FFF2-40B4-BE49-F238E27FC236}">
                <a16:creationId xmlns:a16="http://schemas.microsoft.com/office/drawing/2014/main" id="{97369330-CF84-10B5-F05D-1F070AA376C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2" name="Rectangle: Rounded Corners 5">
            <a:extLst>
              <a:ext uri="{FF2B5EF4-FFF2-40B4-BE49-F238E27FC236}">
                <a16:creationId xmlns:a16="http://schemas.microsoft.com/office/drawing/2014/main" id="{E7366E8D-6370-B4F4-5656-5994CB07D5A6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514351</xdr:colOff>
      <xdr:row>4</xdr:row>
      <xdr:rowOff>27213</xdr:rowOff>
    </xdr:from>
    <xdr:to>
      <xdr:col>23</xdr:col>
      <xdr:colOff>651237</xdr:colOff>
      <xdr:row>24</xdr:row>
      <xdr:rowOff>183003</xdr:rowOff>
    </xdr:to>
    <xdr:grpSp>
      <xdr:nvGrpSpPr>
        <xdr:cNvPr id="1593" name="그룹 24">
          <a:extLst>
            <a:ext uri="{FF2B5EF4-FFF2-40B4-BE49-F238E27FC236}">
              <a16:creationId xmlns:a16="http://schemas.microsoft.com/office/drawing/2014/main" id="{DC2B6CA3-F89B-41FB-B3FD-EBFCF1C722FB}"/>
            </a:ext>
          </a:extLst>
        </xdr:cNvPr>
        <xdr:cNvGrpSpPr>
          <a:grpSpLocks noChangeAspect="1"/>
        </xdr:cNvGrpSpPr>
      </xdr:nvGrpSpPr>
      <xdr:grpSpPr>
        <a:xfrm>
          <a:off x="16504445" y="789213"/>
          <a:ext cx="136886" cy="3965790"/>
          <a:chOff x="1181551" y="3090947"/>
          <a:chExt cx="141657" cy="4525424"/>
        </a:xfrm>
      </xdr:grpSpPr>
      <xdr:sp macro="" textlink="">
        <xdr:nvSpPr>
          <xdr:cNvPr id="1594" name="Rectangle: Rounded Corners 1">
            <a:extLst>
              <a:ext uri="{FF2B5EF4-FFF2-40B4-BE49-F238E27FC236}">
                <a16:creationId xmlns:a16="http://schemas.microsoft.com/office/drawing/2014/main" id="{09E0CC89-1980-657E-E735-18F2C0B4ADA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5" name="Rectangle: Rounded Corners 2">
            <a:extLst>
              <a:ext uri="{FF2B5EF4-FFF2-40B4-BE49-F238E27FC236}">
                <a16:creationId xmlns:a16="http://schemas.microsoft.com/office/drawing/2014/main" id="{23B558FA-3696-6CF4-AE4E-9E63D9CA1D46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6" name="Rectangle: Rounded Corners 3">
            <a:extLst>
              <a:ext uri="{FF2B5EF4-FFF2-40B4-BE49-F238E27FC236}">
                <a16:creationId xmlns:a16="http://schemas.microsoft.com/office/drawing/2014/main" id="{9C913FD7-CFF5-643A-C018-F157373F901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7" name="Rectangle: Rounded Corners 4">
            <a:extLst>
              <a:ext uri="{FF2B5EF4-FFF2-40B4-BE49-F238E27FC236}">
                <a16:creationId xmlns:a16="http://schemas.microsoft.com/office/drawing/2014/main" id="{F75C21C9-EDEF-6A71-E728-19476868FC62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8" name="Rectangle: Rounded Corners 5">
            <a:extLst>
              <a:ext uri="{FF2B5EF4-FFF2-40B4-BE49-F238E27FC236}">
                <a16:creationId xmlns:a16="http://schemas.microsoft.com/office/drawing/2014/main" id="{9823B29D-0663-C0C0-C7B0-126244A9E063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99" name="Rectangle: Rounded Corners 6">
            <a:extLst>
              <a:ext uri="{FF2B5EF4-FFF2-40B4-BE49-F238E27FC236}">
                <a16:creationId xmlns:a16="http://schemas.microsoft.com/office/drawing/2014/main" id="{2EC3E67B-F2AE-A1EA-D7C4-0ECB32B3710D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0" name="Rectangle: Rounded Corners 7">
            <a:extLst>
              <a:ext uri="{FF2B5EF4-FFF2-40B4-BE49-F238E27FC236}">
                <a16:creationId xmlns:a16="http://schemas.microsoft.com/office/drawing/2014/main" id="{1F6ABBBC-304D-CE8C-7D6C-2999EA3C6C8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1" name="Rectangle: Rounded Corners 8">
            <a:extLst>
              <a:ext uri="{FF2B5EF4-FFF2-40B4-BE49-F238E27FC236}">
                <a16:creationId xmlns:a16="http://schemas.microsoft.com/office/drawing/2014/main" id="{1B82BFE3-4A28-B958-0933-43337BC6AA5D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2" name="Rectangle: Rounded Corners 9">
            <a:extLst>
              <a:ext uri="{FF2B5EF4-FFF2-40B4-BE49-F238E27FC236}">
                <a16:creationId xmlns:a16="http://schemas.microsoft.com/office/drawing/2014/main" id="{C8795B34-8A15-6F36-9F6A-613963EE576A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3" name="Rectangle: Rounded Corners 10">
            <a:extLst>
              <a:ext uri="{FF2B5EF4-FFF2-40B4-BE49-F238E27FC236}">
                <a16:creationId xmlns:a16="http://schemas.microsoft.com/office/drawing/2014/main" id="{7BC30E41-1ADA-DE1F-06FB-6A746B2A053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4" name="Rectangle: Rounded Corners 5">
            <a:extLst>
              <a:ext uri="{FF2B5EF4-FFF2-40B4-BE49-F238E27FC236}">
                <a16:creationId xmlns:a16="http://schemas.microsoft.com/office/drawing/2014/main" id="{670917AF-AD98-2790-B52E-3DF1EAFCA8AD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13608</xdr:colOff>
      <xdr:row>4</xdr:row>
      <xdr:rowOff>27213</xdr:rowOff>
    </xdr:from>
    <xdr:to>
      <xdr:col>28</xdr:col>
      <xdr:colOff>156844</xdr:colOff>
      <xdr:row>24</xdr:row>
      <xdr:rowOff>183003</xdr:rowOff>
    </xdr:to>
    <xdr:grpSp>
      <xdr:nvGrpSpPr>
        <xdr:cNvPr id="1605" name="그룹 24">
          <a:extLst>
            <a:ext uri="{FF2B5EF4-FFF2-40B4-BE49-F238E27FC236}">
              <a16:creationId xmlns:a16="http://schemas.microsoft.com/office/drawing/2014/main" id="{95F3B5E2-348E-41B3-8B94-02CDA467046D}"/>
            </a:ext>
          </a:extLst>
        </xdr:cNvPr>
        <xdr:cNvGrpSpPr>
          <a:grpSpLocks noChangeAspect="1"/>
        </xdr:cNvGrpSpPr>
      </xdr:nvGrpSpPr>
      <xdr:grpSpPr>
        <a:xfrm>
          <a:off x="19587483" y="789213"/>
          <a:ext cx="143236" cy="3965790"/>
          <a:chOff x="1181551" y="3090947"/>
          <a:chExt cx="141657" cy="4525424"/>
        </a:xfrm>
      </xdr:grpSpPr>
      <xdr:sp macro="" textlink="">
        <xdr:nvSpPr>
          <xdr:cNvPr id="1606" name="Rectangle: Rounded Corners 1">
            <a:extLst>
              <a:ext uri="{FF2B5EF4-FFF2-40B4-BE49-F238E27FC236}">
                <a16:creationId xmlns:a16="http://schemas.microsoft.com/office/drawing/2014/main" id="{B934E2CF-88D1-614E-903D-491480EC96F7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7" name="Rectangle: Rounded Corners 2">
            <a:extLst>
              <a:ext uri="{FF2B5EF4-FFF2-40B4-BE49-F238E27FC236}">
                <a16:creationId xmlns:a16="http://schemas.microsoft.com/office/drawing/2014/main" id="{59159DC9-70B3-961A-1D3C-BC05778FDB7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8" name="Rectangle: Rounded Corners 3">
            <a:extLst>
              <a:ext uri="{FF2B5EF4-FFF2-40B4-BE49-F238E27FC236}">
                <a16:creationId xmlns:a16="http://schemas.microsoft.com/office/drawing/2014/main" id="{49C565D1-531A-E304-CCF4-7AAE5591B19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09" name="Rectangle: Rounded Corners 4">
            <a:extLst>
              <a:ext uri="{FF2B5EF4-FFF2-40B4-BE49-F238E27FC236}">
                <a16:creationId xmlns:a16="http://schemas.microsoft.com/office/drawing/2014/main" id="{24B55E48-C9C9-C95F-30DF-3E261FB874C0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0" name="Rectangle: Rounded Corners 5">
            <a:extLst>
              <a:ext uri="{FF2B5EF4-FFF2-40B4-BE49-F238E27FC236}">
                <a16:creationId xmlns:a16="http://schemas.microsoft.com/office/drawing/2014/main" id="{A8E5C660-5F6F-6E3B-33CB-B8FC4DCEEA6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1" name="Rectangle: Rounded Corners 6">
            <a:extLst>
              <a:ext uri="{FF2B5EF4-FFF2-40B4-BE49-F238E27FC236}">
                <a16:creationId xmlns:a16="http://schemas.microsoft.com/office/drawing/2014/main" id="{6559D942-EA10-28E1-79D8-EF0DD319015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2" name="Rectangle: Rounded Corners 7">
            <a:extLst>
              <a:ext uri="{FF2B5EF4-FFF2-40B4-BE49-F238E27FC236}">
                <a16:creationId xmlns:a16="http://schemas.microsoft.com/office/drawing/2014/main" id="{BBFCB794-2B10-86A6-7AED-2BFA53AB3D59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3" name="Rectangle: Rounded Corners 8">
            <a:extLst>
              <a:ext uri="{FF2B5EF4-FFF2-40B4-BE49-F238E27FC236}">
                <a16:creationId xmlns:a16="http://schemas.microsoft.com/office/drawing/2014/main" id="{CDE71896-4393-A5C1-9B0E-519FDAF115E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4" name="Rectangle: Rounded Corners 9">
            <a:extLst>
              <a:ext uri="{FF2B5EF4-FFF2-40B4-BE49-F238E27FC236}">
                <a16:creationId xmlns:a16="http://schemas.microsoft.com/office/drawing/2014/main" id="{B84EB465-C05F-588A-B2CA-EE57437A998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5" name="Rectangle: Rounded Corners 10">
            <a:extLst>
              <a:ext uri="{FF2B5EF4-FFF2-40B4-BE49-F238E27FC236}">
                <a16:creationId xmlns:a16="http://schemas.microsoft.com/office/drawing/2014/main" id="{31949CAF-74D2-F0E8-77D6-2C24B85BB342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6" name="Rectangle: Rounded Corners 5">
            <a:extLst>
              <a:ext uri="{FF2B5EF4-FFF2-40B4-BE49-F238E27FC236}">
                <a16:creationId xmlns:a16="http://schemas.microsoft.com/office/drawing/2014/main" id="{12B3DCB3-8E51-B977-4A19-26D1D45C009F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514351</xdr:colOff>
      <xdr:row>4</xdr:row>
      <xdr:rowOff>27213</xdr:rowOff>
    </xdr:from>
    <xdr:to>
      <xdr:col>30</xdr:col>
      <xdr:colOff>651237</xdr:colOff>
      <xdr:row>24</xdr:row>
      <xdr:rowOff>183003</xdr:rowOff>
    </xdr:to>
    <xdr:grpSp>
      <xdr:nvGrpSpPr>
        <xdr:cNvPr id="1617" name="그룹 24">
          <a:extLst>
            <a:ext uri="{FF2B5EF4-FFF2-40B4-BE49-F238E27FC236}">
              <a16:creationId xmlns:a16="http://schemas.microsoft.com/office/drawing/2014/main" id="{FC6AA654-51A2-418E-91D0-7DE1AE8DEEF6}"/>
            </a:ext>
          </a:extLst>
        </xdr:cNvPr>
        <xdr:cNvGrpSpPr>
          <a:grpSpLocks noChangeAspect="1"/>
        </xdr:cNvGrpSpPr>
      </xdr:nvGrpSpPr>
      <xdr:grpSpPr>
        <a:xfrm>
          <a:off x="21397914" y="789213"/>
          <a:ext cx="136886" cy="3965790"/>
          <a:chOff x="1181551" y="3090947"/>
          <a:chExt cx="141657" cy="4525424"/>
        </a:xfrm>
      </xdr:grpSpPr>
      <xdr:sp macro="" textlink="">
        <xdr:nvSpPr>
          <xdr:cNvPr id="1618" name="Rectangle: Rounded Corners 1">
            <a:extLst>
              <a:ext uri="{FF2B5EF4-FFF2-40B4-BE49-F238E27FC236}">
                <a16:creationId xmlns:a16="http://schemas.microsoft.com/office/drawing/2014/main" id="{1D6A4FF1-0602-A185-F73D-1E6C907FF61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19" name="Rectangle: Rounded Corners 2">
            <a:extLst>
              <a:ext uri="{FF2B5EF4-FFF2-40B4-BE49-F238E27FC236}">
                <a16:creationId xmlns:a16="http://schemas.microsoft.com/office/drawing/2014/main" id="{F98CE9EF-655C-5BB1-FA40-C2474189F86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0" name="Rectangle: Rounded Corners 3">
            <a:extLst>
              <a:ext uri="{FF2B5EF4-FFF2-40B4-BE49-F238E27FC236}">
                <a16:creationId xmlns:a16="http://schemas.microsoft.com/office/drawing/2014/main" id="{46B34EA5-6EF6-18B9-C6C9-CFC1BBB43A4E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1" name="Rectangle: Rounded Corners 4">
            <a:extLst>
              <a:ext uri="{FF2B5EF4-FFF2-40B4-BE49-F238E27FC236}">
                <a16:creationId xmlns:a16="http://schemas.microsoft.com/office/drawing/2014/main" id="{4C3392BE-B02F-B85D-9CC2-3247DB44FC8B}"/>
              </a:ext>
            </a:extLst>
          </xdr:cNvPr>
          <xdr:cNvSpPr/>
        </xdr:nvSpPr>
        <xdr:spPr>
          <a:xfrm>
            <a:off x="1181554" y="3090947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2" name="Rectangle: Rounded Corners 5">
            <a:extLst>
              <a:ext uri="{FF2B5EF4-FFF2-40B4-BE49-F238E27FC236}">
                <a16:creationId xmlns:a16="http://schemas.microsoft.com/office/drawing/2014/main" id="{C60E9CEF-52E4-2031-8370-DE509E33F697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3" name="Rectangle: Rounded Corners 6">
            <a:extLst>
              <a:ext uri="{FF2B5EF4-FFF2-40B4-BE49-F238E27FC236}">
                <a16:creationId xmlns:a16="http://schemas.microsoft.com/office/drawing/2014/main" id="{B47668AB-C5A0-BC67-C44B-12ADBE48FA4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4" name="Rectangle: Rounded Corners 7">
            <a:extLst>
              <a:ext uri="{FF2B5EF4-FFF2-40B4-BE49-F238E27FC236}">
                <a16:creationId xmlns:a16="http://schemas.microsoft.com/office/drawing/2014/main" id="{6C68E3A5-D617-06FF-6394-2AA212C370C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5" name="Rectangle: Rounded Corners 8">
            <a:extLst>
              <a:ext uri="{FF2B5EF4-FFF2-40B4-BE49-F238E27FC236}">
                <a16:creationId xmlns:a16="http://schemas.microsoft.com/office/drawing/2014/main" id="{89BF416B-9342-16D9-D336-99565D7DB66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6" name="Rectangle: Rounded Corners 9">
            <a:extLst>
              <a:ext uri="{FF2B5EF4-FFF2-40B4-BE49-F238E27FC236}">
                <a16:creationId xmlns:a16="http://schemas.microsoft.com/office/drawing/2014/main" id="{C5D5416E-3081-73F8-748F-B925D71111D9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7" name="Rectangle: Rounded Corners 10">
            <a:extLst>
              <a:ext uri="{FF2B5EF4-FFF2-40B4-BE49-F238E27FC236}">
                <a16:creationId xmlns:a16="http://schemas.microsoft.com/office/drawing/2014/main" id="{7327D9C8-3E38-BE43-9467-E4F0F12CD79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28" name="Rectangle: Rounded Corners 5">
            <a:extLst>
              <a:ext uri="{FF2B5EF4-FFF2-40B4-BE49-F238E27FC236}">
                <a16:creationId xmlns:a16="http://schemas.microsoft.com/office/drawing/2014/main" id="{355A9F81-1D2A-80BC-A87C-7BF225494416}"/>
              </a:ext>
            </a:extLst>
          </xdr:cNvPr>
          <xdr:cNvSpPr/>
        </xdr:nvSpPr>
        <xdr:spPr>
          <a:xfrm>
            <a:off x="1182462" y="5254369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597647</xdr:colOff>
      <xdr:row>13</xdr:row>
      <xdr:rowOff>29882</xdr:rowOff>
    </xdr:from>
    <xdr:to>
      <xdr:col>3</xdr:col>
      <xdr:colOff>74280</xdr:colOff>
      <xdr:row>13</xdr:row>
      <xdr:rowOff>207682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01705C3-43B1-473F-98A3-BA063FFC0A82}"/>
            </a:ext>
          </a:extLst>
        </xdr:cNvPr>
        <xdr:cNvSpPr/>
      </xdr:nvSpPr>
      <xdr:spPr>
        <a:xfrm>
          <a:off x="1931147" y="2842932"/>
          <a:ext cx="143383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608106</xdr:colOff>
      <xdr:row>20</xdr:row>
      <xdr:rowOff>17929</xdr:rowOff>
    </xdr:from>
    <xdr:to>
      <xdr:col>3</xdr:col>
      <xdr:colOff>84739</xdr:colOff>
      <xdr:row>20</xdr:row>
      <xdr:rowOff>195729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D9CA983E-92F3-47DB-A192-6785A5FADF55}"/>
            </a:ext>
          </a:extLst>
        </xdr:cNvPr>
        <xdr:cNvSpPr/>
      </xdr:nvSpPr>
      <xdr:spPr>
        <a:xfrm>
          <a:off x="1941606" y="4342279"/>
          <a:ext cx="143383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67236</xdr:colOff>
      <xdr:row>5</xdr:row>
      <xdr:rowOff>67234</xdr:rowOff>
    </xdr:from>
    <xdr:to>
      <xdr:col>1</xdr:col>
      <xdr:colOff>239060</xdr:colOff>
      <xdr:row>11</xdr:row>
      <xdr:rowOff>149411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D6C323D-54C6-4238-80D5-55CFA362234D}"/>
            </a:ext>
          </a:extLst>
        </xdr:cNvPr>
        <xdr:cNvSpPr txBox="1"/>
      </xdr:nvSpPr>
      <xdr:spPr>
        <a:xfrm>
          <a:off x="733986" y="1153084"/>
          <a:ext cx="171824" cy="13775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</xdr:col>
      <xdr:colOff>70223</xdr:colOff>
      <xdr:row>14</xdr:row>
      <xdr:rowOff>70224</xdr:rowOff>
    </xdr:from>
    <xdr:to>
      <xdr:col>1</xdr:col>
      <xdr:colOff>261470</xdr:colOff>
      <xdr:row>19</xdr:row>
      <xdr:rowOff>164354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51826645-F2F0-4EA5-917F-5CCB16BD60F0}"/>
            </a:ext>
          </a:extLst>
        </xdr:cNvPr>
        <xdr:cNvSpPr txBox="1"/>
      </xdr:nvSpPr>
      <xdr:spPr>
        <a:xfrm>
          <a:off x="736973" y="3099174"/>
          <a:ext cx="191247" cy="1173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65740</xdr:colOff>
      <xdr:row>22</xdr:row>
      <xdr:rowOff>88153</xdr:rowOff>
    </xdr:from>
    <xdr:to>
      <xdr:col>1</xdr:col>
      <xdr:colOff>256987</xdr:colOff>
      <xdr:row>27</xdr:row>
      <xdr:rowOff>182284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3CEB138-1F03-48E9-AE7C-6872FA710334}"/>
            </a:ext>
          </a:extLst>
        </xdr:cNvPr>
        <xdr:cNvSpPr txBox="1"/>
      </xdr:nvSpPr>
      <xdr:spPr>
        <a:xfrm>
          <a:off x="732490" y="4844303"/>
          <a:ext cx="191247" cy="117363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526675</xdr:colOff>
      <xdr:row>15</xdr:row>
      <xdr:rowOff>212909</xdr:rowOff>
    </xdr:from>
    <xdr:to>
      <xdr:col>1</xdr:col>
      <xdr:colOff>659711</xdr:colOff>
      <xdr:row>16</xdr:row>
      <xdr:rowOff>177797</xdr:rowOff>
    </xdr:to>
    <xdr:sp macro="" textlink="">
      <xdr:nvSpPr>
        <xdr:cNvPr id="7" name="Rectangle: Rounded Corners 5">
          <a:extLst>
            <a:ext uri="{FF2B5EF4-FFF2-40B4-BE49-F238E27FC236}">
              <a16:creationId xmlns:a16="http://schemas.microsoft.com/office/drawing/2014/main" id="{BD621F0F-192E-47BB-8984-E0AD17614EFD}"/>
            </a:ext>
          </a:extLst>
        </xdr:cNvPr>
        <xdr:cNvSpPr/>
      </xdr:nvSpPr>
      <xdr:spPr>
        <a:xfrm>
          <a:off x="1193425" y="3457759"/>
          <a:ext cx="133036" cy="180788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13608</xdr:colOff>
      <xdr:row>5</xdr:row>
      <xdr:rowOff>27214</xdr:rowOff>
    </xdr:from>
    <xdr:to>
      <xdr:col>5</xdr:col>
      <xdr:colOff>155262</xdr:colOff>
      <xdr:row>25</xdr:row>
      <xdr:rowOff>201133</xdr:rowOff>
    </xdr:to>
    <xdr:grpSp>
      <xdr:nvGrpSpPr>
        <xdr:cNvPr id="368" name="그룹 23">
          <a:extLst>
            <a:ext uri="{FF2B5EF4-FFF2-40B4-BE49-F238E27FC236}">
              <a16:creationId xmlns:a16="http://schemas.microsoft.com/office/drawing/2014/main" id="{CECBEBAA-6855-4A3F-B663-D15E7C7019B4}"/>
            </a:ext>
          </a:extLst>
        </xdr:cNvPr>
        <xdr:cNvGrpSpPr/>
      </xdr:nvGrpSpPr>
      <xdr:grpSpPr>
        <a:xfrm>
          <a:off x="3597389" y="991620"/>
          <a:ext cx="141654" cy="3998207"/>
          <a:chOff x="1181554" y="3298479"/>
          <a:chExt cx="141654" cy="4544085"/>
        </a:xfrm>
      </xdr:grpSpPr>
      <xdr:sp macro="" textlink="">
        <xdr:nvSpPr>
          <xdr:cNvPr id="369" name="Rectangle: Rounded Corners 1">
            <a:extLst>
              <a:ext uri="{FF2B5EF4-FFF2-40B4-BE49-F238E27FC236}">
                <a16:creationId xmlns:a16="http://schemas.microsoft.com/office/drawing/2014/main" id="{9C6FA3D2-C65E-4EFD-8A1D-1150B2CFEFCA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0" name="Rectangle: Rounded Corners 2">
            <a:extLst>
              <a:ext uri="{FF2B5EF4-FFF2-40B4-BE49-F238E27FC236}">
                <a16:creationId xmlns:a16="http://schemas.microsoft.com/office/drawing/2014/main" id="{4C75E415-0370-490E-B806-6B3C30B5E63A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1" name="Rectangle: Rounded Corners 3">
            <a:extLst>
              <a:ext uri="{FF2B5EF4-FFF2-40B4-BE49-F238E27FC236}">
                <a16:creationId xmlns:a16="http://schemas.microsoft.com/office/drawing/2014/main" id="{2FCC6086-DA7D-4A10-85F9-5B8E18B961E4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2" name="Rectangle: Rounded Corners 4">
            <a:extLst>
              <a:ext uri="{FF2B5EF4-FFF2-40B4-BE49-F238E27FC236}">
                <a16:creationId xmlns:a16="http://schemas.microsoft.com/office/drawing/2014/main" id="{5B4F63CF-D291-4833-A379-42DACBB18D5D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3" name="Rectangle: Rounded Corners 5">
            <a:extLst>
              <a:ext uri="{FF2B5EF4-FFF2-40B4-BE49-F238E27FC236}">
                <a16:creationId xmlns:a16="http://schemas.microsoft.com/office/drawing/2014/main" id="{1F2CCC42-8492-4E97-87EE-EF1AD21FCC6A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4" name="Rectangle: Rounded Corners 6">
            <a:extLst>
              <a:ext uri="{FF2B5EF4-FFF2-40B4-BE49-F238E27FC236}">
                <a16:creationId xmlns:a16="http://schemas.microsoft.com/office/drawing/2014/main" id="{D03A4B9C-72F4-4591-95E9-E88721C09CE5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5" name="Rectangle: Rounded Corners 7">
            <a:extLst>
              <a:ext uri="{FF2B5EF4-FFF2-40B4-BE49-F238E27FC236}">
                <a16:creationId xmlns:a16="http://schemas.microsoft.com/office/drawing/2014/main" id="{A1482646-8D91-4E7D-AA13-59233B34630F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6" name="Rectangle: Rounded Corners 8">
            <a:extLst>
              <a:ext uri="{FF2B5EF4-FFF2-40B4-BE49-F238E27FC236}">
                <a16:creationId xmlns:a16="http://schemas.microsoft.com/office/drawing/2014/main" id="{C50B4BF4-618C-42C6-AEFE-5DE0CBD945C9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7" name="Rectangle: Rounded Corners 9">
            <a:extLst>
              <a:ext uri="{FF2B5EF4-FFF2-40B4-BE49-F238E27FC236}">
                <a16:creationId xmlns:a16="http://schemas.microsoft.com/office/drawing/2014/main" id="{96653CBA-6117-40FD-B42B-693C541AAB1C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8" name="Rectangle: Rounded Corners 10">
            <a:extLst>
              <a:ext uri="{FF2B5EF4-FFF2-40B4-BE49-F238E27FC236}">
                <a16:creationId xmlns:a16="http://schemas.microsoft.com/office/drawing/2014/main" id="{FE57D01E-79C0-453C-9440-04E0FD9373A1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9" name="Rectangle: Rounded Corners 5">
            <a:extLst>
              <a:ext uri="{FF2B5EF4-FFF2-40B4-BE49-F238E27FC236}">
                <a16:creationId xmlns:a16="http://schemas.microsoft.com/office/drawing/2014/main" id="{58B8B329-6060-433E-B4FD-18DB26B5A5A0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503464</xdr:colOff>
      <xdr:row>5</xdr:row>
      <xdr:rowOff>27214</xdr:rowOff>
    </xdr:from>
    <xdr:to>
      <xdr:col>7</xdr:col>
      <xdr:colOff>645118</xdr:colOff>
      <xdr:row>25</xdr:row>
      <xdr:rowOff>201133</xdr:rowOff>
    </xdr:to>
    <xdr:grpSp>
      <xdr:nvGrpSpPr>
        <xdr:cNvPr id="380" name="그룹 23">
          <a:extLst>
            <a:ext uri="{FF2B5EF4-FFF2-40B4-BE49-F238E27FC236}">
              <a16:creationId xmlns:a16="http://schemas.microsoft.com/office/drawing/2014/main" id="{F10B062B-D5BA-476C-AE8D-631076FDC30D}"/>
            </a:ext>
          </a:extLst>
        </xdr:cNvPr>
        <xdr:cNvGrpSpPr/>
      </xdr:nvGrpSpPr>
      <xdr:grpSpPr>
        <a:xfrm>
          <a:off x="5396933" y="991620"/>
          <a:ext cx="141654" cy="3998207"/>
          <a:chOff x="1181554" y="3298479"/>
          <a:chExt cx="141654" cy="4544085"/>
        </a:xfrm>
      </xdr:grpSpPr>
      <xdr:sp macro="" textlink="">
        <xdr:nvSpPr>
          <xdr:cNvPr id="381" name="Rectangle: Rounded Corners 1">
            <a:extLst>
              <a:ext uri="{FF2B5EF4-FFF2-40B4-BE49-F238E27FC236}">
                <a16:creationId xmlns:a16="http://schemas.microsoft.com/office/drawing/2014/main" id="{EA38348E-6D40-46EF-A650-5294CF5C1056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2" name="Rectangle: Rounded Corners 2">
            <a:extLst>
              <a:ext uri="{FF2B5EF4-FFF2-40B4-BE49-F238E27FC236}">
                <a16:creationId xmlns:a16="http://schemas.microsoft.com/office/drawing/2014/main" id="{D5FD6D15-D13B-4634-904A-65D6F4C39356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3" name="Rectangle: Rounded Corners 3">
            <a:extLst>
              <a:ext uri="{FF2B5EF4-FFF2-40B4-BE49-F238E27FC236}">
                <a16:creationId xmlns:a16="http://schemas.microsoft.com/office/drawing/2014/main" id="{23F204BE-65B1-4EE5-8434-7329F70F3F7B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4" name="Rectangle: Rounded Corners 4">
            <a:extLst>
              <a:ext uri="{FF2B5EF4-FFF2-40B4-BE49-F238E27FC236}">
                <a16:creationId xmlns:a16="http://schemas.microsoft.com/office/drawing/2014/main" id="{3F961C1B-1788-447A-9F1F-A0225150D907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5" name="Rectangle: Rounded Corners 5">
            <a:extLst>
              <a:ext uri="{FF2B5EF4-FFF2-40B4-BE49-F238E27FC236}">
                <a16:creationId xmlns:a16="http://schemas.microsoft.com/office/drawing/2014/main" id="{9A126225-4B2E-4EAA-B4FC-ADC99906181D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6" name="Rectangle: Rounded Corners 6">
            <a:extLst>
              <a:ext uri="{FF2B5EF4-FFF2-40B4-BE49-F238E27FC236}">
                <a16:creationId xmlns:a16="http://schemas.microsoft.com/office/drawing/2014/main" id="{A3897BBF-3C57-41A9-AA0B-E35AF3AB3C46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7" name="Rectangle: Rounded Corners 7">
            <a:extLst>
              <a:ext uri="{FF2B5EF4-FFF2-40B4-BE49-F238E27FC236}">
                <a16:creationId xmlns:a16="http://schemas.microsoft.com/office/drawing/2014/main" id="{0C7D28CA-410F-4B47-A572-526664557321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8" name="Rectangle: Rounded Corners 8">
            <a:extLst>
              <a:ext uri="{FF2B5EF4-FFF2-40B4-BE49-F238E27FC236}">
                <a16:creationId xmlns:a16="http://schemas.microsoft.com/office/drawing/2014/main" id="{87A5A98D-B075-48EA-8204-79E2D7FD773E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9" name="Rectangle: Rounded Corners 9">
            <a:extLst>
              <a:ext uri="{FF2B5EF4-FFF2-40B4-BE49-F238E27FC236}">
                <a16:creationId xmlns:a16="http://schemas.microsoft.com/office/drawing/2014/main" id="{C39921B3-B4FC-4BEF-8604-948580CA1DDD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0" name="Rectangle: Rounded Corners 10">
            <a:extLst>
              <a:ext uri="{FF2B5EF4-FFF2-40B4-BE49-F238E27FC236}">
                <a16:creationId xmlns:a16="http://schemas.microsoft.com/office/drawing/2014/main" id="{5E959AE9-50FB-41A8-B7DD-BDA8FA2C90D1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1" name="Rectangle: Rounded Corners 5">
            <a:extLst>
              <a:ext uri="{FF2B5EF4-FFF2-40B4-BE49-F238E27FC236}">
                <a16:creationId xmlns:a16="http://schemas.microsoft.com/office/drawing/2014/main" id="{A5C6E7AC-21BD-4DF1-9212-3BF8AA5084D6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13607</xdr:colOff>
      <xdr:row>5</xdr:row>
      <xdr:rowOff>27214</xdr:rowOff>
    </xdr:from>
    <xdr:to>
      <xdr:col>12</xdr:col>
      <xdr:colOff>155261</xdr:colOff>
      <xdr:row>25</xdr:row>
      <xdr:rowOff>201133</xdr:rowOff>
    </xdr:to>
    <xdr:grpSp>
      <xdr:nvGrpSpPr>
        <xdr:cNvPr id="392" name="그룹 23">
          <a:extLst>
            <a:ext uri="{FF2B5EF4-FFF2-40B4-BE49-F238E27FC236}">
              <a16:creationId xmlns:a16="http://schemas.microsoft.com/office/drawing/2014/main" id="{9549E381-BAEB-443B-8060-034A7457BB1B}"/>
            </a:ext>
          </a:extLst>
        </xdr:cNvPr>
        <xdr:cNvGrpSpPr/>
      </xdr:nvGrpSpPr>
      <xdr:grpSpPr>
        <a:xfrm>
          <a:off x="8490857" y="991620"/>
          <a:ext cx="141654" cy="3998207"/>
          <a:chOff x="1181554" y="3298479"/>
          <a:chExt cx="141654" cy="4544085"/>
        </a:xfrm>
      </xdr:grpSpPr>
      <xdr:sp macro="" textlink="">
        <xdr:nvSpPr>
          <xdr:cNvPr id="393" name="Rectangle: Rounded Corners 1">
            <a:extLst>
              <a:ext uri="{FF2B5EF4-FFF2-40B4-BE49-F238E27FC236}">
                <a16:creationId xmlns:a16="http://schemas.microsoft.com/office/drawing/2014/main" id="{10DCFF0B-9651-4773-BC58-30FE840949F7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4" name="Rectangle: Rounded Corners 2">
            <a:extLst>
              <a:ext uri="{FF2B5EF4-FFF2-40B4-BE49-F238E27FC236}">
                <a16:creationId xmlns:a16="http://schemas.microsoft.com/office/drawing/2014/main" id="{1872473E-CF2E-4CC0-AEF3-DE45401D325C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5" name="Rectangle: Rounded Corners 3">
            <a:extLst>
              <a:ext uri="{FF2B5EF4-FFF2-40B4-BE49-F238E27FC236}">
                <a16:creationId xmlns:a16="http://schemas.microsoft.com/office/drawing/2014/main" id="{AD7C39EB-C20B-4FF8-90F3-4CD19AA49BB6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6" name="Rectangle: Rounded Corners 4">
            <a:extLst>
              <a:ext uri="{FF2B5EF4-FFF2-40B4-BE49-F238E27FC236}">
                <a16:creationId xmlns:a16="http://schemas.microsoft.com/office/drawing/2014/main" id="{D7435C97-7FCF-45D5-B83F-2BF7C893BBB4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7" name="Rectangle: Rounded Corners 5">
            <a:extLst>
              <a:ext uri="{FF2B5EF4-FFF2-40B4-BE49-F238E27FC236}">
                <a16:creationId xmlns:a16="http://schemas.microsoft.com/office/drawing/2014/main" id="{4535F279-DD08-4C2C-B240-FFA6A0B640F4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8" name="Rectangle: Rounded Corners 6">
            <a:extLst>
              <a:ext uri="{FF2B5EF4-FFF2-40B4-BE49-F238E27FC236}">
                <a16:creationId xmlns:a16="http://schemas.microsoft.com/office/drawing/2014/main" id="{BB3F8DA8-9215-4636-9AA9-8BC78900C0BC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9" name="Rectangle: Rounded Corners 7">
            <a:extLst>
              <a:ext uri="{FF2B5EF4-FFF2-40B4-BE49-F238E27FC236}">
                <a16:creationId xmlns:a16="http://schemas.microsoft.com/office/drawing/2014/main" id="{F8774997-334E-4A03-8D24-533002FBA65E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0" name="Rectangle: Rounded Corners 8">
            <a:extLst>
              <a:ext uri="{FF2B5EF4-FFF2-40B4-BE49-F238E27FC236}">
                <a16:creationId xmlns:a16="http://schemas.microsoft.com/office/drawing/2014/main" id="{0007F9AE-377B-48A7-AC74-7744A14F8B8B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1" name="Rectangle: Rounded Corners 9">
            <a:extLst>
              <a:ext uri="{FF2B5EF4-FFF2-40B4-BE49-F238E27FC236}">
                <a16:creationId xmlns:a16="http://schemas.microsoft.com/office/drawing/2014/main" id="{76104332-A848-4774-BE95-28B7B23DDE92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2" name="Rectangle: Rounded Corners 10">
            <a:extLst>
              <a:ext uri="{FF2B5EF4-FFF2-40B4-BE49-F238E27FC236}">
                <a16:creationId xmlns:a16="http://schemas.microsoft.com/office/drawing/2014/main" id="{D4BF1172-0A61-4770-B586-BC67E30AA8C2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3" name="Rectangle: Rounded Corners 5">
            <a:extLst>
              <a:ext uri="{FF2B5EF4-FFF2-40B4-BE49-F238E27FC236}">
                <a16:creationId xmlns:a16="http://schemas.microsoft.com/office/drawing/2014/main" id="{9DB7D883-FAEA-453D-B9C2-D29B2F6ED23F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503465</xdr:colOff>
      <xdr:row>5</xdr:row>
      <xdr:rowOff>27214</xdr:rowOff>
    </xdr:from>
    <xdr:to>
      <xdr:col>14</xdr:col>
      <xdr:colOff>645119</xdr:colOff>
      <xdr:row>25</xdr:row>
      <xdr:rowOff>201133</xdr:rowOff>
    </xdr:to>
    <xdr:grpSp>
      <xdr:nvGrpSpPr>
        <xdr:cNvPr id="404" name="그룹 23">
          <a:extLst>
            <a:ext uri="{FF2B5EF4-FFF2-40B4-BE49-F238E27FC236}">
              <a16:creationId xmlns:a16="http://schemas.microsoft.com/office/drawing/2014/main" id="{B534D790-3344-4566-9675-16321323AFF1}"/>
            </a:ext>
          </a:extLst>
        </xdr:cNvPr>
        <xdr:cNvGrpSpPr/>
      </xdr:nvGrpSpPr>
      <xdr:grpSpPr>
        <a:xfrm>
          <a:off x="10290403" y="991620"/>
          <a:ext cx="141654" cy="3998207"/>
          <a:chOff x="1181554" y="3298479"/>
          <a:chExt cx="141654" cy="4544085"/>
        </a:xfrm>
      </xdr:grpSpPr>
      <xdr:sp macro="" textlink="">
        <xdr:nvSpPr>
          <xdr:cNvPr id="405" name="Rectangle: Rounded Corners 1">
            <a:extLst>
              <a:ext uri="{FF2B5EF4-FFF2-40B4-BE49-F238E27FC236}">
                <a16:creationId xmlns:a16="http://schemas.microsoft.com/office/drawing/2014/main" id="{BE20A616-0B31-4013-A567-33ED2ED10350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6" name="Rectangle: Rounded Corners 2">
            <a:extLst>
              <a:ext uri="{FF2B5EF4-FFF2-40B4-BE49-F238E27FC236}">
                <a16:creationId xmlns:a16="http://schemas.microsoft.com/office/drawing/2014/main" id="{96588745-5926-42FF-B89A-9C7202604993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7" name="Rectangle: Rounded Corners 3">
            <a:extLst>
              <a:ext uri="{FF2B5EF4-FFF2-40B4-BE49-F238E27FC236}">
                <a16:creationId xmlns:a16="http://schemas.microsoft.com/office/drawing/2014/main" id="{F0E3B1E9-4C94-4069-9728-7B4E2972776F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8" name="Rectangle: Rounded Corners 4">
            <a:extLst>
              <a:ext uri="{FF2B5EF4-FFF2-40B4-BE49-F238E27FC236}">
                <a16:creationId xmlns:a16="http://schemas.microsoft.com/office/drawing/2014/main" id="{C2FBA4FD-E0FF-4741-8BD7-BAFD42BE7D9C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9" name="Rectangle: Rounded Corners 5">
            <a:extLst>
              <a:ext uri="{FF2B5EF4-FFF2-40B4-BE49-F238E27FC236}">
                <a16:creationId xmlns:a16="http://schemas.microsoft.com/office/drawing/2014/main" id="{7F4DBF68-AEB0-41C0-9F73-313263E5E3EA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0" name="Rectangle: Rounded Corners 6">
            <a:extLst>
              <a:ext uri="{FF2B5EF4-FFF2-40B4-BE49-F238E27FC236}">
                <a16:creationId xmlns:a16="http://schemas.microsoft.com/office/drawing/2014/main" id="{27501B82-88D7-4EAE-93DE-D52CD9F17054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1" name="Rectangle: Rounded Corners 7">
            <a:extLst>
              <a:ext uri="{FF2B5EF4-FFF2-40B4-BE49-F238E27FC236}">
                <a16:creationId xmlns:a16="http://schemas.microsoft.com/office/drawing/2014/main" id="{4C2D0FED-E9BD-49B7-98BE-579DE5A584AA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2" name="Rectangle: Rounded Corners 8">
            <a:extLst>
              <a:ext uri="{FF2B5EF4-FFF2-40B4-BE49-F238E27FC236}">
                <a16:creationId xmlns:a16="http://schemas.microsoft.com/office/drawing/2014/main" id="{40478E4F-EE72-4DA6-B636-29D6015129F7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3" name="Rectangle: Rounded Corners 9">
            <a:extLst>
              <a:ext uri="{FF2B5EF4-FFF2-40B4-BE49-F238E27FC236}">
                <a16:creationId xmlns:a16="http://schemas.microsoft.com/office/drawing/2014/main" id="{74615F66-B83F-42A9-A19E-4EE529D6325B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4" name="Rectangle: Rounded Corners 10">
            <a:extLst>
              <a:ext uri="{FF2B5EF4-FFF2-40B4-BE49-F238E27FC236}">
                <a16:creationId xmlns:a16="http://schemas.microsoft.com/office/drawing/2014/main" id="{950149E1-32AA-439A-A075-0E9644C9E207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5" name="Rectangle: Rounded Corners 5">
            <a:extLst>
              <a:ext uri="{FF2B5EF4-FFF2-40B4-BE49-F238E27FC236}">
                <a16:creationId xmlns:a16="http://schemas.microsoft.com/office/drawing/2014/main" id="{837767CA-4B49-49AE-A17B-CAD353649BDF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13608</xdr:colOff>
      <xdr:row>5</xdr:row>
      <xdr:rowOff>27214</xdr:rowOff>
    </xdr:from>
    <xdr:to>
      <xdr:col>19</xdr:col>
      <xdr:colOff>155262</xdr:colOff>
      <xdr:row>25</xdr:row>
      <xdr:rowOff>201133</xdr:rowOff>
    </xdr:to>
    <xdr:grpSp>
      <xdr:nvGrpSpPr>
        <xdr:cNvPr id="416" name="그룹 23">
          <a:extLst>
            <a:ext uri="{FF2B5EF4-FFF2-40B4-BE49-F238E27FC236}">
              <a16:creationId xmlns:a16="http://schemas.microsoft.com/office/drawing/2014/main" id="{F3D9A001-927E-44B2-9979-96C1D67FAD8B}"/>
            </a:ext>
          </a:extLst>
        </xdr:cNvPr>
        <xdr:cNvGrpSpPr/>
      </xdr:nvGrpSpPr>
      <xdr:grpSpPr>
        <a:xfrm>
          <a:off x="13384327" y="991620"/>
          <a:ext cx="141654" cy="3998207"/>
          <a:chOff x="1181554" y="3298479"/>
          <a:chExt cx="141654" cy="4544085"/>
        </a:xfrm>
      </xdr:grpSpPr>
      <xdr:sp macro="" textlink="">
        <xdr:nvSpPr>
          <xdr:cNvPr id="417" name="Rectangle: Rounded Corners 1">
            <a:extLst>
              <a:ext uri="{FF2B5EF4-FFF2-40B4-BE49-F238E27FC236}">
                <a16:creationId xmlns:a16="http://schemas.microsoft.com/office/drawing/2014/main" id="{E800A913-A65B-41AA-BAF9-4E586A0440CA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8" name="Rectangle: Rounded Corners 2">
            <a:extLst>
              <a:ext uri="{FF2B5EF4-FFF2-40B4-BE49-F238E27FC236}">
                <a16:creationId xmlns:a16="http://schemas.microsoft.com/office/drawing/2014/main" id="{24D73284-B45E-4FB8-A4B1-A7BBFD24E956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9" name="Rectangle: Rounded Corners 3">
            <a:extLst>
              <a:ext uri="{FF2B5EF4-FFF2-40B4-BE49-F238E27FC236}">
                <a16:creationId xmlns:a16="http://schemas.microsoft.com/office/drawing/2014/main" id="{704D1410-C1EA-46AA-BD8E-A58237EF2C5D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0" name="Rectangle: Rounded Corners 4">
            <a:extLst>
              <a:ext uri="{FF2B5EF4-FFF2-40B4-BE49-F238E27FC236}">
                <a16:creationId xmlns:a16="http://schemas.microsoft.com/office/drawing/2014/main" id="{B2837AE9-E1D7-4820-8B0B-E3EE7D00526A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1" name="Rectangle: Rounded Corners 5">
            <a:extLst>
              <a:ext uri="{FF2B5EF4-FFF2-40B4-BE49-F238E27FC236}">
                <a16:creationId xmlns:a16="http://schemas.microsoft.com/office/drawing/2014/main" id="{A6A1FF5B-29AA-4A81-A0DD-CA7985AC99A3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2" name="Rectangle: Rounded Corners 6">
            <a:extLst>
              <a:ext uri="{FF2B5EF4-FFF2-40B4-BE49-F238E27FC236}">
                <a16:creationId xmlns:a16="http://schemas.microsoft.com/office/drawing/2014/main" id="{A499B01C-2435-4A0C-B7BF-E144371B7F98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3" name="Rectangle: Rounded Corners 7">
            <a:extLst>
              <a:ext uri="{FF2B5EF4-FFF2-40B4-BE49-F238E27FC236}">
                <a16:creationId xmlns:a16="http://schemas.microsoft.com/office/drawing/2014/main" id="{6E56B8B5-DD9C-445E-825A-4F85E0D1A313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4" name="Rectangle: Rounded Corners 8">
            <a:extLst>
              <a:ext uri="{FF2B5EF4-FFF2-40B4-BE49-F238E27FC236}">
                <a16:creationId xmlns:a16="http://schemas.microsoft.com/office/drawing/2014/main" id="{43D5C022-EEAF-4C06-A189-7F65A9646E85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5" name="Rectangle: Rounded Corners 9">
            <a:extLst>
              <a:ext uri="{FF2B5EF4-FFF2-40B4-BE49-F238E27FC236}">
                <a16:creationId xmlns:a16="http://schemas.microsoft.com/office/drawing/2014/main" id="{DD8976F2-A69C-4EB1-A2A1-0BD14DBA18F6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6" name="Rectangle: Rounded Corners 10">
            <a:extLst>
              <a:ext uri="{FF2B5EF4-FFF2-40B4-BE49-F238E27FC236}">
                <a16:creationId xmlns:a16="http://schemas.microsoft.com/office/drawing/2014/main" id="{4441CB9A-DA1B-4649-8BC2-7DCC257E1C4D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7" name="Rectangle: Rounded Corners 5">
            <a:extLst>
              <a:ext uri="{FF2B5EF4-FFF2-40B4-BE49-F238E27FC236}">
                <a16:creationId xmlns:a16="http://schemas.microsoft.com/office/drawing/2014/main" id="{1C6FDA3B-8EE8-453D-888C-71C61A585E53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503466</xdr:colOff>
      <xdr:row>5</xdr:row>
      <xdr:rowOff>27214</xdr:rowOff>
    </xdr:from>
    <xdr:to>
      <xdr:col>21</xdr:col>
      <xdr:colOff>645120</xdr:colOff>
      <xdr:row>25</xdr:row>
      <xdr:rowOff>201133</xdr:rowOff>
    </xdr:to>
    <xdr:grpSp>
      <xdr:nvGrpSpPr>
        <xdr:cNvPr id="428" name="그룹 23">
          <a:extLst>
            <a:ext uri="{FF2B5EF4-FFF2-40B4-BE49-F238E27FC236}">
              <a16:creationId xmlns:a16="http://schemas.microsoft.com/office/drawing/2014/main" id="{E50B54E4-8DAD-4D26-9142-55EA99177ACD}"/>
            </a:ext>
          </a:extLst>
        </xdr:cNvPr>
        <xdr:cNvGrpSpPr/>
      </xdr:nvGrpSpPr>
      <xdr:grpSpPr>
        <a:xfrm>
          <a:off x="15183872" y="991620"/>
          <a:ext cx="141654" cy="3998207"/>
          <a:chOff x="1181554" y="3298479"/>
          <a:chExt cx="141654" cy="4544085"/>
        </a:xfrm>
      </xdr:grpSpPr>
      <xdr:sp macro="" textlink="">
        <xdr:nvSpPr>
          <xdr:cNvPr id="429" name="Rectangle: Rounded Corners 1">
            <a:extLst>
              <a:ext uri="{FF2B5EF4-FFF2-40B4-BE49-F238E27FC236}">
                <a16:creationId xmlns:a16="http://schemas.microsoft.com/office/drawing/2014/main" id="{CFA4ED28-F7F9-42E0-B1E9-5BDA88B6F01A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0" name="Rectangle: Rounded Corners 2">
            <a:extLst>
              <a:ext uri="{FF2B5EF4-FFF2-40B4-BE49-F238E27FC236}">
                <a16:creationId xmlns:a16="http://schemas.microsoft.com/office/drawing/2014/main" id="{A28CD6EB-E349-4BBA-82B1-19C024186021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1" name="Rectangle: Rounded Corners 3">
            <a:extLst>
              <a:ext uri="{FF2B5EF4-FFF2-40B4-BE49-F238E27FC236}">
                <a16:creationId xmlns:a16="http://schemas.microsoft.com/office/drawing/2014/main" id="{052A9A44-4DAC-4804-9D91-91349590B597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2" name="Rectangle: Rounded Corners 4">
            <a:extLst>
              <a:ext uri="{FF2B5EF4-FFF2-40B4-BE49-F238E27FC236}">
                <a16:creationId xmlns:a16="http://schemas.microsoft.com/office/drawing/2014/main" id="{0387C1B1-0FA1-4102-86D6-61A6BEF04924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3" name="Rectangle: Rounded Corners 5">
            <a:extLst>
              <a:ext uri="{FF2B5EF4-FFF2-40B4-BE49-F238E27FC236}">
                <a16:creationId xmlns:a16="http://schemas.microsoft.com/office/drawing/2014/main" id="{97644C4E-7687-4059-AC31-AA1600F0801D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4" name="Rectangle: Rounded Corners 6">
            <a:extLst>
              <a:ext uri="{FF2B5EF4-FFF2-40B4-BE49-F238E27FC236}">
                <a16:creationId xmlns:a16="http://schemas.microsoft.com/office/drawing/2014/main" id="{6221CBAD-7DE0-4A9C-A6F0-26A25FB1B92E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5" name="Rectangle: Rounded Corners 7">
            <a:extLst>
              <a:ext uri="{FF2B5EF4-FFF2-40B4-BE49-F238E27FC236}">
                <a16:creationId xmlns:a16="http://schemas.microsoft.com/office/drawing/2014/main" id="{99CC8EAA-BA61-4E70-A48C-9E1AFCEC78DB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6" name="Rectangle: Rounded Corners 8">
            <a:extLst>
              <a:ext uri="{FF2B5EF4-FFF2-40B4-BE49-F238E27FC236}">
                <a16:creationId xmlns:a16="http://schemas.microsoft.com/office/drawing/2014/main" id="{88DD133A-9FAA-4C92-A9E8-60CC6ED2BC2F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7" name="Rectangle: Rounded Corners 9">
            <a:extLst>
              <a:ext uri="{FF2B5EF4-FFF2-40B4-BE49-F238E27FC236}">
                <a16:creationId xmlns:a16="http://schemas.microsoft.com/office/drawing/2014/main" id="{65F777F2-A4D3-4DBF-B2A2-D6E50827E049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8" name="Rectangle: Rounded Corners 10">
            <a:extLst>
              <a:ext uri="{FF2B5EF4-FFF2-40B4-BE49-F238E27FC236}">
                <a16:creationId xmlns:a16="http://schemas.microsoft.com/office/drawing/2014/main" id="{6298D114-FA35-49CD-9701-3DF59794B092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9" name="Rectangle: Rounded Corners 5">
            <a:extLst>
              <a:ext uri="{FF2B5EF4-FFF2-40B4-BE49-F238E27FC236}">
                <a16:creationId xmlns:a16="http://schemas.microsoft.com/office/drawing/2014/main" id="{67D81B86-4B7B-4EE6-969C-35B8E4D93FF6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13608</xdr:colOff>
      <xdr:row>5</xdr:row>
      <xdr:rowOff>27214</xdr:rowOff>
    </xdr:from>
    <xdr:to>
      <xdr:col>26</xdr:col>
      <xdr:colOff>155262</xdr:colOff>
      <xdr:row>25</xdr:row>
      <xdr:rowOff>201133</xdr:rowOff>
    </xdr:to>
    <xdr:grpSp>
      <xdr:nvGrpSpPr>
        <xdr:cNvPr id="440" name="그룹 23">
          <a:extLst>
            <a:ext uri="{FF2B5EF4-FFF2-40B4-BE49-F238E27FC236}">
              <a16:creationId xmlns:a16="http://schemas.microsoft.com/office/drawing/2014/main" id="{E26E1F63-65B8-4422-844F-3ED87F997382}"/>
            </a:ext>
          </a:extLst>
        </xdr:cNvPr>
        <xdr:cNvGrpSpPr/>
      </xdr:nvGrpSpPr>
      <xdr:grpSpPr>
        <a:xfrm>
          <a:off x="18277796" y="991620"/>
          <a:ext cx="141654" cy="3998207"/>
          <a:chOff x="1181554" y="3298479"/>
          <a:chExt cx="141654" cy="4544085"/>
        </a:xfrm>
      </xdr:grpSpPr>
      <xdr:sp macro="" textlink="">
        <xdr:nvSpPr>
          <xdr:cNvPr id="441" name="Rectangle: Rounded Corners 1">
            <a:extLst>
              <a:ext uri="{FF2B5EF4-FFF2-40B4-BE49-F238E27FC236}">
                <a16:creationId xmlns:a16="http://schemas.microsoft.com/office/drawing/2014/main" id="{4F6DF73F-B0E5-4D05-95E1-B26BBDFD7960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2" name="Rectangle: Rounded Corners 2">
            <a:extLst>
              <a:ext uri="{FF2B5EF4-FFF2-40B4-BE49-F238E27FC236}">
                <a16:creationId xmlns:a16="http://schemas.microsoft.com/office/drawing/2014/main" id="{7820AAAB-76C4-419C-B503-15551D89803C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3" name="Rectangle: Rounded Corners 3">
            <a:extLst>
              <a:ext uri="{FF2B5EF4-FFF2-40B4-BE49-F238E27FC236}">
                <a16:creationId xmlns:a16="http://schemas.microsoft.com/office/drawing/2014/main" id="{1B1871C4-9C73-4767-857E-3E99FE743C1D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4" name="Rectangle: Rounded Corners 4">
            <a:extLst>
              <a:ext uri="{FF2B5EF4-FFF2-40B4-BE49-F238E27FC236}">
                <a16:creationId xmlns:a16="http://schemas.microsoft.com/office/drawing/2014/main" id="{D41B4582-B931-4A1B-A3AE-FE7654203672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5" name="Rectangle: Rounded Corners 5">
            <a:extLst>
              <a:ext uri="{FF2B5EF4-FFF2-40B4-BE49-F238E27FC236}">
                <a16:creationId xmlns:a16="http://schemas.microsoft.com/office/drawing/2014/main" id="{6CBAC5C6-6F92-4E9D-AB6E-840733DC4E7D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6" name="Rectangle: Rounded Corners 6">
            <a:extLst>
              <a:ext uri="{FF2B5EF4-FFF2-40B4-BE49-F238E27FC236}">
                <a16:creationId xmlns:a16="http://schemas.microsoft.com/office/drawing/2014/main" id="{E5DD2D72-E344-4BB8-96EE-0CE6A46F3B50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7" name="Rectangle: Rounded Corners 7">
            <a:extLst>
              <a:ext uri="{FF2B5EF4-FFF2-40B4-BE49-F238E27FC236}">
                <a16:creationId xmlns:a16="http://schemas.microsoft.com/office/drawing/2014/main" id="{CCC1EAF1-2C06-49CF-85F4-BDF523A6348C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8" name="Rectangle: Rounded Corners 8">
            <a:extLst>
              <a:ext uri="{FF2B5EF4-FFF2-40B4-BE49-F238E27FC236}">
                <a16:creationId xmlns:a16="http://schemas.microsoft.com/office/drawing/2014/main" id="{108934BA-832F-4C56-8131-5694A5EFD1E9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9" name="Rectangle: Rounded Corners 9">
            <a:extLst>
              <a:ext uri="{FF2B5EF4-FFF2-40B4-BE49-F238E27FC236}">
                <a16:creationId xmlns:a16="http://schemas.microsoft.com/office/drawing/2014/main" id="{73EC2375-93A5-4885-8097-256E81AA5AC3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0" name="Rectangle: Rounded Corners 10">
            <a:extLst>
              <a:ext uri="{FF2B5EF4-FFF2-40B4-BE49-F238E27FC236}">
                <a16:creationId xmlns:a16="http://schemas.microsoft.com/office/drawing/2014/main" id="{5D6A0703-0E3B-4890-B86E-71920E2DF0F2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1" name="Rectangle: Rounded Corners 5">
            <a:extLst>
              <a:ext uri="{FF2B5EF4-FFF2-40B4-BE49-F238E27FC236}">
                <a16:creationId xmlns:a16="http://schemas.microsoft.com/office/drawing/2014/main" id="{0B80F5B9-D041-47E0-9CAA-C0E44DFAEB01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514351</xdr:colOff>
      <xdr:row>5</xdr:row>
      <xdr:rowOff>27214</xdr:rowOff>
    </xdr:from>
    <xdr:to>
      <xdr:col>28</xdr:col>
      <xdr:colOff>656005</xdr:colOff>
      <xdr:row>25</xdr:row>
      <xdr:rowOff>201133</xdr:rowOff>
    </xdr:to>
    <xdr:grpSp>
      <xdr:nvGrpSpPr>
        <xdr:cNvPr id="452" name="그룹 23">
          <a:extLst>
            <a:ext uri="{FF2B5EF4-FFF2-40B4-BE49-F238E27FC236}">
              <a16:creationId xmlns:a16="http://schemas.microsoft.com/office/drawing/2014/main" id="{ABA88DB7-2347-4764-BA94-CF6DDA2B8D76}"/>
            </a:ext>
          </a:extLst>
        </xdr:cNvPr>
        <xdr:cNvGrpSpPr/>
      </xdr:nvGrpSpPr>
      <xdr:grpSpPr>
        <a:xfrm>
          <a:off x="20088226" y="991620"/>
          <a:ext cx="141654" cy="3998207"/>
          <a:chOff x="1181554" y="3298479"/>
          <a:chExt cx="141654" cy="4544085"/>
        </a:xfrm>
      </xdr:grpSpPr>
      <xdr:sp macro="" textlink="">
        <xdr:nvSpPr>
          <xdr:cNvPr id="453" name="Rectangle: Rounded Corners 1">
            <a:extLst>
              <a:ext uri="{FF2B5EF4-FFF2-40B4-BE49-F238E27FC236}">
                <a16:creationId xmlns:a16="http://schemas.microsoft.com/office/drawing/2014/main" id="{6C12DD78-9991-4B21-A4C3-1A39A6DFBADB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4" name="Rectangle: Rounded Corners 2">
            <a:extLst>
              <a:ext uri="{FF2B5EF4-FFF2-40B4-BE49-F238E27FC236}">
                <a16:creationId xmlns:a16="http://schemas.microsoft.com/office/drawing/2014/main" id="{4BF9999F-0846-4CCA-ABDC-739FCB6DF87C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5" name="Rectangle: Rounded Corners 3">
            <a:extLst>
              <a:ext uri="{FF2B5EF4-FFF2-40B4-BE49-F238E27FC236}">
                <a16:creationId xmlns:a16="http://schemas.microsoft.com/office/drawing/2014/main" id="{63920EE3-A6CC-4C41-867E-29D016C70217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6" name="Rectangle: Rounded Corners 4">
            <a:extLst>
              <a:ext uri="{FF2B5EF4-FFF2-40B4-BE49-F238E27FC236}">
                <a16:creationId xmlns:a16="http://schemas.microsoft.com/office/drawing/2014/main" id="{7B37364A-2C35-4CAC-A030-5BC9DE5866F1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7" name="Rectangle: Rounded Corners 5">
            <a:extLst>
              <a:ext uri="{FF2B5EF4-FFF2-40B4-BE49-F238E27FC236}">
                <a16:creationId xmlns:a16="http://schemas.microsoft.com/office/drawing/2014/main" id="{019D0523-1EBD-48ED-9387-7C0BD29EF273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8" name="Rectangle: Rounded Corners 6">
            <a:extLst>
              <a:ext uri="{FF2B5EF4-FFF2-40B4-BE49-F238E27FC236}">
                <a16:creationId xmlns:a16="http://schemas.microsoft.com/office/drawing/2014/main" id="{A5167F93-2444-4732-8E9B-BF43F3D82679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9" name="Rectangle: Rounded Corners 7">
            <a:extLst>
              <a:ext uri="{FF2B5EF4-FFF2-40B4-BE49-F238E27FC236}">
                <a16:creationId xmlns:a16="http://schemas.microsoft.com/office/drawing/2014/main" id="{A61BDD49-D74E-4BC5-9327-044D5799598D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0" name="Rectangle: Rounded Corners 8">
            <a:extLst>
              <a:ext uri="{FF2B5EF4-FFF2-40B4-BE49-F238E27FC236}">
                <a16:creationId xmlns:a16="http://schemas.microsoft.com/office/drawing/2014/main" id="{09DEF9E1-4AB7-452A-BCD3-209096A3B2C9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1" name="Rectangle: Rounded Corners 9">
            <a:extLst>
              <a:ext uri="{FF2B5EF4-FFF2-40B4-BE49-F238E27FC236}">
                <a16:creationId xmlns:a16="http://schemas.microsoft.com/office/drawing/2014/main" id="{A3C197D7-AC2E-49D3-B5F5-D47928898DEA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2" name="Rectangle: Rounded Corners 10">
            <a:extLst>
              <a:ext uri="{FF2B5EF4-FFF2-40B4-BE49-F238E27FC236}">
                <a16:creationId xmlns:a16="http://schemas.microsoft.com/office/drawing/2014/main" id="{EB1C5B05-250E-479C-9198-4616DBDC8B64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3" name="Rectangle: Rounded Corners 5">
            <a:extLst>
              <a:ext uri="{FF2B5EF4-FFF2-40B4-BE49-F238E27FC236}">
                <a16:creationId xmlns:a16="http://schemas.microsoft.com/office/drawing/2014/main" id="{2415C35D-665A-4023-AC1A-82A1CCB34882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24494</xdr:colOff>
      <xdr:row>5</xdr:row>
      <xdr:rowOff>27214</xdr:rowOff>
    </xdr:from>
    <xdr:to>
      <xdr:col>33</xdr:col>
      <xdr:colOff>166148</xdr:colOff>
      <xdr:row>25</xdr:row>
      <xdr:rowOff>201133</xdr:rowOff>
    </xdr:to>
    <xdr:grpSp>
      <xdr:nvGrpSpPr>
        <xdr:cNvPr id="464" name="그룹 23">
          <a:extLst>
            <a:ext uri="{FF2B5EF4-FFF2-40B4-BE49-F238E27FC236}">
              <a16:creationId xmlns:a16="http://schemas.microsoft.com/office/drawing/2014/main" id="{E269818B-8AB6-4990-9D70-3EFB3F452A7A}"/>
            </a:ext>
          </a:extLst>
        </xdr:cNvPr>
        <xdr:cNvGrpSpPr/>
      </xdr:nvGrpSpPr>
      <xdr:grpSpPr>
        <a:xfrm>
          <a:off x="23182150" y="991620"/>
          <a:ext cx="141654" cy="3998207"/>
          <a:chOff x="1181554" y="3298479"/>
          <a:chExt cx="141654" cy="4544085"/>
        </a:xfrm>
      </xdr:grpSpPr>
      <xdr:sp macro="" textlink="">
        <xdr:nvSpPr>
          <xdr:cNvPr id="465" name="Rectangle: Rounded Corners 1">
            <a:extLst>
              <a:ext uri="{FF2B5EF4-FFF2-40B4-BE49-F238E27FC236}">
                <a16:creationId xmlns:a16="http://schemas.microsoft.com/office/drawing/2014/main" id="{E6F33E81-4B4A-4712-B7B8-DD71C1F7664E}"/>
              </a:ext>
            </a:extLst>
          </xdr:cNvPr>
          <xdr:cNvSpPr/>
        </xdr:nvSpPr>
        <xdr:spPr>
          <a:xfrm>
            <a:off x="1181554" y="374157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6" name="Rectangle: Rounded Corners 2">
            <a:extLst>
              <a:ext uri="{FF2B5EF4-FFF2-40B4-BE49-F238E27FC236}">
                <a16:creationId xmlns:a16="http://schemas.microsoft.com/office/drawing/2014/main" id="{DC8F4434-61A8-4A6F-B18C-740FD82BDF1F}"/>
              </a:ext>
            </a:extLst>
          </xdr:cNvPr>
          <xdr:cNvSpPr/>
        </xdr:nvSpPr>
        <xdr:spPr>
          <a:xfrm>
            <a:off x="1181554" y="418737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7" name="Rectangle: Rounded Corners 3">
            <a:extLst>
              <a:ext uri="{FF2B5EF4-FFF2-40B4-BE49-F238E27FC236}">
                <a16:creationId xmlns:a16="http://schemas.microsoft.com/office/drawing/2014/main" id="{F5009B63-8D60-476C-AEEC-F9606CE02AF8}"/>
              </a:ext>
            </a:extLst>
          </xdr:cNvPr>
          <xdr:cNvSpPr/>
        </xdr:nvSpPr>
        <xdr:spPr>
          <a:xfrm>
            <a:off x="1181554" y="4637086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8" name="Rectangle: Rounded Corners 4">
            <a:extLst>
              <a:ext uri="{FF2B5EF4-FFF2-40B4-BE49-F238E27FC236}">
                <a16:creationId xmlns:a16="http://schemas.microsoft.com/office/drawing/2014/main" id="{039082BE-2D6B-45E3-A77E-1398EFA27556}"/>
              </a:ext>
            </a:extLst>
          </xdr:cNvPr>
          <xdr:cNvSpPr/>
        </xdr:nvSpPr>
        <xdr:spPr>
          <a:xfrm>
            <a:off x="1181554" y="329847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9" name="Rectangle: Rounded Corners 5">
            <a:extLst>
              <a:ext uri="{FF2B5EF4-FFF2-40B4-BE49-F238E27FC236}">
                <a16:creationId xmlns:a16="http://schemas.microsoft.com/office/drawing/2014/main" id="{BBA20B19-D7BA-49DF-BA0C-F3091B9319A8}"/>
              </a:ext>
            </a:extLst>
          </xdr:cNvPr>
          <xdr:cNvSpPr/>
        </xdr:nvSpPr>
        <xdr:spPr>
          <a:xfrm>
            <a:off x="1182462" y="5066144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0" name="Rectangle: Rounded Corners 6">
            <a:extLst>
              <a:ext uri="{FF2B5EF4-FFF2-40B4-BE49-F238E27FC236}">
                <a16:creationId xmlns:a16="http://schemas.microsoft.com/office/drawing/2014/main" id="{6D2682FD-7412-444C-8348-44249BE3B855}"/>
              </a:ext>
            </a:extLst>
          </xdr:cNvPr>
          <xdr:cNvSpPr/>
        </xdr:nvSpPr>
        <xdr:spPr>
          <a:xfrm>
            <a:off x="1182531" y="5924482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1" name="Rectangle: Rounded Corners 7">
            <a:extLst>
              <a:ext uri="{FF2B5EF4-FFF2-40B4-BE49-F238E27FC236}">
                <a16:creationId xmlns:a16="http://schemas.microsoft.com/office/drawing/2014/main" id="{DDA6CD9F-777C-488B-913A-A33C2CA18B23}"/>
              </a:ext>
            </a:extLst>
          </xdr:cNvPr>
          <xdr:cNvSpPr/>
        </xdr:nvSpPr>
        <xdr:spPr>
          <a:xfrm>
            <a:off x="1182531" y="6350764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2" name="Rectangle: Rounded Corners 8">
            <a:extLst>
              <a:ext uri="{FF2B5EF4-FFF2-40B4-BE49-F238E27FC236}">
                <a16:creationId xmlns:a16="http://schemas.microsoft.com/office/drawing/2014/main" id="{7D1D5E99-A798-4673-AC5D-B09068A18D45}"/>
              </a:ext>
            </a:extLst>
          </xdr:cNvPr>
          <xdr:cNvSpPr/>
        </xdr:nvSpPr>
        <xdr:spPr>
          <a:xfrm>
            <a:off x="1181554" y="67816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3" name="Rectangle: Rounded Corners 9">
            <a:extLst>
              <a:ext uri="{FF2B5EF4-FFF2-40B4-BE49-F238E27FC236}">
                <a16:creationId xmlns:a16="http://schemas.microsoft.com/office/drawing/2014/main" id="{35076AAA-184F-462D-BB7C-0FF2D26DCD63}"/>
              </a:ext>
            </a:extLst>
          </xdr:cNvPr>
          <xdr:cNvSpPr/>
        </xdr:nvSpPr>
        <xdr:spPr>
          <a:xfrm>
            <a:off x="1181554" y="72152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4" name="Rectangle: Rounded Corners 10">
            <a:extLst>
              <a:ext uri="{FF2B5EF4-FFF2-40B4-BE49-F238E27FC236}">
                <a16:creationId xmlns:a16="http://schemas.microsoft.com/office/drawing/2014/main" id="{E7D7C54D-BC49-4D24-9733-33ECB20AB003}"/>
              </a:ext>
            </a:extLst>
          </xdr:cNvPr>
          <xdr:cNvSpPr/>
        </xdr:nvSpPr>
        <xdr:spPr>
          <a:xfrm>
            <a:off x="1181554" y="76647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5" name="Rectangle: Rounded Corners 5">
            <a:extLst>
              <a:ext uri="{FF2B5EF4-FFF2-40B4-BE49-F238E27FC236}">
                <a16:creationId xmlns:a16="http://schemas.microsoft.com/office/drawing/2014/main" id="{E07E50D4-C45A-4B12-8605-0714E23603E9}"/>
              </a:ext>
            </a:extLst>
          </xdr:cNvPr>
          <xdr:cNvSpPr/>
        </xdr:nvSpPr>
        <xdr:spPr>
          <a:xfrm>
            <a:off x="1182462" y="550537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67236</xdr:colOff>
      <xdr:row>4</xdr:row>
      <xdr:rowOff>67234</xdr:rowOff>
    </xdr:from>
    <xdr:to>
      <xdr:col>1</xdr:col>
      <xdr:colOff>239060</xdr:colOff>
      <xdr:row>10</xdr:row>
      <xdr:rowOff>149411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FB83233B-F022-42E3-B2F3-5412B185A462}"/>
            </a:ext>
          </a:extLst>
        </xdr:cNvPr>
        <xdr:cNvSpPr txBox="1"/>
      </xdr:nvSpPr>
      <xdr:spPr>
        <a:xfrm>
          <a:off x="721286" y="810184"/>
          <a:ext cx="171824" cy="1187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</xdr:col>
      <xdr:colOff>70223</xdr:colOff>
      <xdr:row>13</xdr:row>
      <xdr:rowOff>70224</xdr:rowOff>
    </xdr:from>
    <xdr:to>
      <xdr:col>1</xdr:col>
      <xdr:colOff>261470</xdr:colOff>
      <xdr:row>18</xdr:row>
      <xdr:rowOff>164354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5B86E99E-9241-46EE-8204-D2943C8D1E09}"/>
            </a:ext>
          </a:extLst>
        </xdr:cNvPr>
        <xdr:cNvSpPr txBox="1"/>
      </xdr:nvSpPr>
      <xdr:spPr>
        <a:xfrm>
          <a:off x="724273" y="2470524"/>
          <a:ext cx="191247" cy="1046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65740</xdr:colOff>
      <xdr:row>21</xdr:row>
      <xdr:rowOff>88153</xdr:rowOff>
    </xdr:from>
    <xdr:to>
      <xdr:col>1</xdr:col>
      <xdr:colOff>256987</xdr:colOff>
      <xdr:row>26</xdr:row>
      <xdr:rowOff>182284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7E49BA69-DCBC-414F-85AB-94301E974566}"/>
            </a:ext>
          </a:extLst>
        </xdr:cNvPr>
        <xdr:cNvSpPr txBox="1"/>
      </xdr:nvSpPr>
      <xdr:spPr>
        <a:xfrm>
          <a:off x="719790" y="3993403"/>
          <a:ext cx="191247" cy="10148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67236</xdr:colOff>
      <xdr:row>4</xdr:row>
      <xdr:rowOff>67234</xdr:rowOff>
    </xdr:from>
    <xdr:to>
      <xdr:col>1</xdr:col>
      <xdr:colOff>239060</xdr:colOff>
      <xdr:row>10</xdr:row>
      <xdr:rowOff>149411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40604EF8-320A-453E-8499-10A26EEC031D}"/>
            </a:ext>
          </a:extLst>
        </xdr:cNvPr>
        <xdr:cNvSpPr txBox="1"/>
      </xdr:nvSpPr>
      <xdr:spPr>
        <a:xfrm>
          <a:off x="721286" y="810184"/>
          <a:ext cx="171824" cy="118707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1</xdr:col>
      <xdr:colOff>70223</xdr:colOff>
      <xdr:row>13</xdr:row>
      <xdr:rowOff>70224</xdr:rowOff>
    </xdr:from>
    <xdr:to>
      <xdr:col>1</xdr:col>
      <xdr:colOff>261470</xdr:colOff>
      <xdr:row>18</xdr:row>
      <xdr:rowOff>164354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D789B974-C1D0-4AB8-B332-995C4EDEF051}"/>
            </a:ext>
          </a:extLst>
        </xdr:cNvPr>
        <xdr:cNvSpPr txBox="1"/>
      </xdr:nvSpPr>
      <xdr:spPr>
        <a:xfrm>
          <a:off x="724273" y="2470524"/>
          <a:ext cx="191247" cy="104663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65740</xdr:colOff>
      <xdr:row>21</xdr:row>
      <xdr:rowOff>88153</xdr:rowOff>
    </xdr:from>
    <xdr:to>
      <xdr:col>1</xdr:col>
      <xdr:colOff>256987</xdr:colOff>
      <xdr:row>26</xdr:row>
      <xdr:rowOff>182284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C82CB4E0-525F-4B4E-9D70-DE9AE6793654}"/>
            </a:ext>
          </a:extLst>
        </xdr:cNvPr>
        <xdr:cNvSpPr txBox="1"/>
      </xdr:nvSpPr>
      <xdr:spPr>
        <a:xfrm>
          <a:off x="719790" y="3993403"/>
          <a:ext cx="191247" cy="101488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598715</xdr:colOff>
      <xdr:row>13</xdr:row>
      <xdr:rowOff>9071</xdr:rowOff>
    </xdr:from>
    <xdr:to>
      <xdr:col>33</xdr:col>
      <xdr:colOff>68944</xdr:colOff>
      <xdr:row>13</xdr:row>
      <xdr:rowOff>186871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D22B4F35-C4AC-4AC5-A665-15B4A32AFA63}"/>
            </a:ext>
          </a:extLst>
        </xdr:cNvPr>
        <xdr:cNvSpPr/>
      </xdr:nvSpPr>
      <xdr:spPr>
        <a:xfrm>
          <a:off x="21934715" y="2631621"/>
          <a:ext cx="136979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615043</xdr:colOff>
      <xdr:row>20</xdr:row>
      <xdr:rowOff>34471</xdr:rowOff>
    </xdr:from>
    <xdr:to>
      <xdr:col>33</xdr:col>
      <xdr:colOff>85272</xdr:colOff>
      <xdr:row>20</xdr:row>
      <xdr:rowOff>212271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11E9164-CF15-442B-BD37-1FA039C56548}"/>
            </a:ext>
          </a:extLst>
        </xdr:cNvPr>
        <xdr:cNvSpPr/>
      </xdr:nvSpPr>
      <xdr:spPr>
        <a:xfrm>
          <a:off x="21951043" y="4168321"/>
          <a:ext cx="136979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399143</xdr:colOff>
      <xdr:row>6</xdr:row>
      <xdr:rowOff>27214</xdr:rowOff>
    </xdr:from>
    <xdr:to>
      <xdr:col>34</xdr:col>
      <xdr:colOff>590390</xdr:colOff>
      <xdr:row>11</xdr:row>
      <xdr:rowOff>116008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59C5E21-A946-4888-81D3-D153FB0372B8}"/>
            </a:ext>
          </a:extLst>
        </xdr:cNvPr>
        <xdr:cNvSpPr txBox="1"/>
      </xdr:nvSpPr>
      <xdr:spPr>
        <a:xfrm>
          <a:off x="23068643" y="1138464"/>
          <a:ext cx="191247" cy="11682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415472</xdr:colOff>
      <xdr:row>14</xdr:row>
      <xdr:rowOff>61685</xdr:rowOff>
    </xdr:from>
    <xdr:to>
      <xdr:col>34</xdr:col>
      <xdr:colOff>606719</xdr:colOff>
      <xdr:row>19</xdr:row>
      <xdr:rowOff>150480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EE46CFB-51A7-43AE-924C-E4D5AD7CF68D}"/>
            </a:ext>
          </a:extLst>
        </xdr:cNvPr>
        <xdr:cNvSpPr txBox="1"/>
      </xdr:nvSpPr>
      <xdr:spPr>
        <a:xfrm>
          <a:off x="23084972" y="2900135"/>
          <a:ext cx="191247" cy="116829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422730</xdr:colOff>
      <xdr:row>22</xdr:row>
      <xdr:rowOff>81643</xdr:rowOff>
    </xdr:from>
    <xdr:to>
      <xdr:col>34</xdr:col>
      <xdr:colOff>598716</xdr:colOff>
      <xdr:row>28</xdr:row>
      <xdr:rowOff>166808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E841B4FC-E9D8-43F1-8E79-B82BDE382772}"/>
            </a:ext>
          </a:extLst>
        </xdr:cNvPr>
        <xdr:cNvSpPr txBox="1"/>
      </xdr:nvSpPr>
      <xdr:spPr>
        <a:xfrm>
          <a:off x="23092230" y="4647293"/>
          <a:ext cx="175986" cy="13805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35</xdr:col>
      <xdr:colOff>22411</xdr:colOff>
      <xdr:row>15</xdr:row>
      <xdr:rowOff>44822</xdr:rowOff>
    </xdr:from>
    <xdr:to>
      <xdr:col>35</xdr:col>
      <xdr:colOff>168060</xdr:colOff>
      <xdr:row>15</xdr:row>
      <xdr:rowOff>210514</xdr:rowOff>
    </xdr:to>
    <xdr:sp macro="" textlink="">
      <xdr:nvSpPr>
        <xdr:cNvPr id="115" name="Rectangle: Rounded Corners 6">
          <a:extLst>
            <a:ext uri="{FF2B5EF4-FFF2-40B4-BE49-F238E27FC236}">
              <a16:creationId xmlns:a16="http://schemas.microsoft.com/office/drawing/2014/main" id="{B14EFFAE-E4BE-4ABB-B75B-478C6A5288B9}"/>
            </a:ext>
          </a:extLst>
        </xdr:cNvPr>
        <xdr:cNvSpPr/>
      </xdr:nvSpPr>
      <xdr:spPr>
        <a:xfrm>
          <a:off x="23358661" y="3099172"/>
          <a:ext cx="145649" cy="16569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13607</xdr:colOff>
      <xdr:row>5</xdr:row>
      <xdr:rowOff>27213</xdr:rowOff>
    </xdr:from>
    <xdr:to>
      <xdr:col>7</xdr:col>
      <xdr:colOff>156843</xdr:colOff>
      <xdr:row>25</xdr:row>
      <xdr:rowOff>183005</xdr:rowOff>
    </xdr:to>
    <xdr:grpSp>
      <xdr:nvGrpSpPr>
        <xdr:cNvPr id="560" name="그룹 24">
          <a:extLst>
            <a:ext uri="{FF2B5EF4-FFF2-40B4-BE49-F238E27FC236}">
              <a16:creationId xmlns:a16="http://schemas.microsoft.com/office/drawing/2014/main" id="{9EB7123A-47D4-4F26-9757-3BC092521C0A}"/>
            </a:ext>
          </a:extLst>
        </xdr:cNvPr>
        <xdr:cNvGrpSpPr>
          <a:grpSpLocks noChangeAspect="1"/>
        </xdr:cNvGrpSpPr>
      </xdr:nvGrpSpPr>
      <xdr:grpSpPr>
        <a:xfrm>
          <a:off x="4907076" y="1241651"/>
          <a:ext cx="143236" cy="3965792"/>
          <a:chOff x="1181551" y="3090946"/>
          <a:chExt cx="141657" cy="4525425"/>
        </a:xfrm>
      </xdr:grpSpPr>
      <xdr:sp macro="" textlink="">
        <xdr:nvSpPr>
          <xdr:cNvPr id="561" name="Rectangle: Rounded Corners 1">
            <a:extLst>
              <a:ext uri="{FF2B5EF4-FFF2-40B4-BE49-F238E27FC236}">
                <a16:creationId xmlns:a16="http://schemas.microsoft.com/office/drawing/2014/main" id="{10BBDAEE-6821-4754-AE00-56650ECF706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2" name="Rectangle: Rounded Corners 2">
            <a:extLst>
              <a:ext uri="{FF2B5EF4-FFF2-40B4-BE49-F238E27FC236}">
                <a16:creationId xmlns:a16="http://schemas.microsoft.com/office/drawing/2014/main" id="{56A2EFCC-BBA8-4CCA-A114-303FB47EED03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3" name="Rectangle: Rounded Corners 3">
            <a:extLst>
              <a:ext uri="{FF2B5EF4-FFF2-40B4-BE49-F238E27FC236}">
                <a16:creationId xmlns:a16="http://schemas.microsoft.com/office/drawing/2014/main" id="{A7B3DD88-548C-4A71-964D-3DEC42CDFC8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4" name="Rectangle: Rounded Corners 4">
            <a:extLst>
              <a:ext uri="{FF2B5EF4-FFF2-40B4-BE49-F238E27FC236}">
                <a16:creationId xmlns:a16="http://schemas.microsoft.com/office/drawing/2014/main" id="{C7CD6E64-7094-490A-A2CD-8208F52952A1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5" name="Rectangle: Rounded Corners 5">
            <a:extLst>
              <a:ext uri="{FF2B5EF4-FFF2-40B4-BE49-F238E27FC236}">
                <a16:creationId xmlns:a16="http://schemas.microsoft.com/office/drawing/2014/main" id="{E6064631-64F3-409C-8C0D-FDE9AD7A4DE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6" name="Rectangle: Rounded Corners 6">
            <a:extLst>
              <a:ext uri="{FF2B5EF4-FFF2-40B4-BE49-F238E27FC236}">
                <a16:creationId xmlns:a16="http://schemas.microsoft.com/office/drawing/2014/main" id="{0B74850C-8E42-47EF-81F2-3A6C5F779CF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7" name="Rectangle: Rounded Corners 7">
            <a:extLst>
              <a:ext uri="{FF2B5EF4-FFF2-40B4-BE49-F238E27FC236}">
                <a16:creationId xmlns:a16="http://schemas.microsoft.com/office/drawing/2014/main" id="{48B979D2-8243-4DB8-9683-079836C7B44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8" name="Rectangle: Rounded Corners 8">
            <a:extLst>
              <a:ext uri="{FF2B5EF4-FFF2-40B4-BE49-F238E27FC236}">
                <a16:creationId xmlns:a16="http://schemas.microsoft.com/office/drawing/2014/main" id="{93A22809-9757-4824-B39D-F5D5281ED4C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9" name="Rectangle: Rounded Corners 9">
            <a:extLst>
              <a:ext uri="{FF2B5EF4-FFF2-40B4-BE49-F238E27FC236}">
                <a16:creationId xmlns:a16="http://schemas.microsoft.com/office/drawing/2014/main" id="{15966E48-209B-49C7-A8B2-D4364500133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0" name="Rectangle: Rounded Corners 10">
            <a:extLst>
              <a:ext uri="{FF2B5EF4-FFF2-40B4-BE49-F238E27FC236}">
                <a16:creationId xmlns:a16="http://schemas.microsoft.com/office/drawing/2014/main" id="{1C1102EA-61AF-49FA-981F-EAB9B3A1A57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1" name="Rectangle: Rounded Corners 5">
            <a:extLst>
              <a:ext uri="{FF2B5EF4-FFF2-40B4-BE49-F238E27FC236}">
                <a16:creationId xmlns:a16="http://schemas.microsoft.com/office/drawing/2014/main" id="{BF7069EF-D57C-49FE-834A-E268A4A80D4D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503465</xdr:colOff>
      <xdr:row>5</xdr:row>
      <xdr:rowOff>27213</xdr:rowOff>
    </xdr:from>
    <xdr:to>
      <xdr:col>9</xdr:col>
      <xdr:colOff>646701</xdr:colOff>
      <xdr:row>25</xdr:row>
      <xdr:rowOff>183005</xdr:rowOff>
    </xdr:to>
    <xdr:grpSp>
      <xdr:nvGrpSpPr>
        <xdr:cNvPr id="572" name="그룹 24">
          <a:extLst>
            <a:ext uri="{FF2B5EF4-FFF2-40B4-BE49-F238E27FC236}">
              <a16:creationId xmlns:a16="http://schemas.microsoft.com/office/drawing/2014/main" id="{D8766F7E-6389-48B5-8801-D5B0D224F954}"/>
            </a:ext>
          </a:extLst>
        </xdr:cNvPr>
        <xdr:cNvGrpSpPr>
          <a:grpSpLocks noChangeAspect="1"/>
        </xdr:cNvGrpSpPr>
      </xdr:nvGrpSpPr>
      <xdr:grpSpPr>
        <a:xfrm>
          <a:off x="6706621" y="1241651"/>
          <a:ext cx="143236" cy="3965792"/>
          <a:chOff x="1181551" y="3090946"/>
          <a:chExt cx="141657" cy="4525425"/>
        </a:xfrm>
      </xdr:grpSpPr>
      <xdr:sp macro="" textlink="">
        <xdr:nvSpPr>
          <xdr:cNvPr id="573" name="Rectangle: Rounded Corners 1">
            <a:extLst>
              <a:ext uri="{FF2B5EF4-FFF2-40B4-BE49-F238E27FC236}">
                <a16:creationId xmlns:a16="http://schemas.microsoft.com/office/drawing/2014/main" id="{4EB66850-BCC8-4326-AD06-5599B1C35BE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4" name="Rectangle: Rounded Corners 2">
            <a:extLst>
              <a:ext uri="{FF2B5EF4-FFF2-40B4-BE49-F238E27FC236}">
                <a16:creationId xmlns:a16="http://schemas.microsoft.com/office/drawing/2014/main" id="{E57B8807-52DB-4CBD-AAB2-7C1D7B5A4EE0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5" name="Rectangle: Rounded Corners 3">
            <a:extLst>
              <a:ext uri="{FF2B5EF4-FFF2-40B4-BE49-F238E27FC236}">
                <a16:creationId xmlns:a16="http://schemas.microsoft.com/office/drawing/2014/main" id="{4D1B12C1-8367-4A91-A240-C2DA6E66D27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6" name="Rectangle: Rounded Corners 4">
            <a:extLst>
              <a:ext uri="{FF2B5EF4-FFF2-40B4-BE49-F238E27FC236}">
                <a16:creationId xmlns:a16="http://schemas.microsoft.com/office/drawing/2014/main" id="{B724F27E-A99C-42DB-A33B-EA1977658153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7" name="Rectangle: Rounded Corners 5">
            <a:extLst>
              <a:ext uri="{FF2B5EF4-FFF2-40B4-BE49-F238E27FC236}">
                <a16:creationId xmlns:a16="http://schemas.microsoft.com/office/drawing/2014/main" id="{50641C8B-E53D-4F89-A947-C6C81A481D2A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8" name="Rectangle: Rounded Corners 6">
            <a:extLst>
              <a:ext uri="{FF2B5EF4-FFF2-40B4-BE49-F238E27FC236}">
                <a16:creationId xmlns:a16="http://schemas.microsoft.com/office/drawing/2014/main" id="{0629187F-61BF-426F-96BA-B080A0B9E14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9" name="Rectangle: Rounded Corners 7">
            <a:extLst>
              <a:ext uri="{FF2B5EF4-FFF2-40B4-BE49-F238E27FC236}">
                <a16:creationId xmlns:a16="http://schemas.microsoft.com/office/drawing/2014/main" id="{858B6622-4B83-4FA7-AB34-C2F89BC824C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0" name="Rectangle: Rounded Corners 8">
            <a:extLst>
              <a:ext uri="{FF2B5EF4-FFF2-40B4-BE49-F238E27FC236}">
                <a16:creationId xmlns:a16="http://schemas.microsoft.com/office/drawing/2014/main" id="{789D40AC-5F3E-40EB-8CF1-9CF73A29A64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1" name="Rectangle: Rounded Corners 9">
            <a:extLst>
              <a:ext uri="{FF2B5EF4-FFF2-40B4-BE49-F238E27FC236}">
                <a16:creationId xmlns:a16="http://schemas.microsoft.com/office/drawing/2014/main" id="{6088CF07-7517-4830-BC04-798ED3A5E1A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2" name="Rectangle: Rounded Corners 10">
            <a:extLst>
              <a:ext uri="{FF2B5EF4-FFF2-40B4-BE49-F238E27FC236}">
                <a16:creationId xmlns:a16="http://schemas.microsoft.com/office/drawing/2014/main" id="{4F64EC7D-D178-4992-94B2-F171CC9B7AC1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3" name="Rectangle: Rounded Corners 5">
            <a:extLst>
              <a:ext uri="{FF2B5EF4-FFF2-40B4-BE49-F238E27FC236}">
                <a16:creationId xmlns:a16="http://schemas.microsoft.com/office/drawing/2014/main" id="{F88E559D-9410-4941-A1F1-F3D57C32B9BA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13608</xdr:colOff>
      <xdr:row>5</xdr:row>
      <xdr:rowOff>27213</xdr:rowOff>
    </xdr:from>
    <xdr:to>
      <xdr:col>14</xdr:col>
      <xdr:colOff>156844</xdr:colOff>
      <xdr:row>25</xdr:row>
      <xdr:rowOff>183005</xdr:rowOff>
    </xdr:to>
    <xdr:grpSp>
      <xdr:nvGrpSpPr>
        <xdr:cNvPr id="584" name="그룹 24">
          <a:extLst>
            <a:ext uri="{FF2B5EF4-FFF2-40B4-BE49-F238E27FC236}">
              <a16:creationId xmlns:a16="http://schemas.microsoft.com/office/drawing/2014/main" id="{C2A17D6C-6592-4036-95BF-EFB2577D7846}"/>
            </a:ext>
          </a:extLst>
        </xdr:cNvPr>
        <xdr:cNvGrpSpPr>
          <a:grpSpLocks noChangeAspect="1"/>
        </xdr:cNvGrpSpPr>
      </xdr:nvGrpSpPr>
      <xdr:grpSpPr>
        <a:xfrm>
          <a:off x="9800546" y="1241651"/>
          <a:ext cx="143236" cy="3965792"/>
          <a:chOff x="1181551" y="3090946"/>
          <a:chExt cx="141657" cy="4525425"/>
        </a:xfrm>
      </xdr:grpSpPr>
      <xdr:sp macro="" textlink="">
        <xdr:nvSpPr>
          <xdr:cNvPr id="585" name="Rectangle: Rounded Corners 1">
            <a:extLst>
              <a:ext uri="{FF2B5EF4-FFF2-40B4-BE49-F238E27FC236}">
                <a16:creationId xmlns:a16="http://schemas.microsoft.com/office/drawing/2014/main" id="{58E15082-9ED5-461B-8FF8-A83D3AA2CE6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6" name="Rectangle: Rounded Corners 2">
            <a:extLst>
              <a:ext uri="{FF2B5EF4-FFF2-40B4-BE49-F238E27FC236}">
                <a16:creationId xmlns:a16="http://schemas.microsoft.com/office/drawing/2014/main" id="{C0358B70-58D4-48A4-AFD9-9A15152DBA4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7" name="Rectangle: Rounded Corners 3">
            <a:extLst>
              <a:ext uri="{FF2B5EF4-FFF2-40B4-BE49-F238E27FC236}">
                <a16:creationId xmlns:a16="http://schemas.microsoft.com/office/drawing/2014/main" id="{DD0C4E20-C3ED-4D69-A68E-472E9759067B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8" name="Rectangle: Rounded Corners 4">
            <a:extLst>
              <a:ext uri="{FF2B5EF4-FFF2-40B4-BE49-F238E27FC236}">
                <a16:creationId xmlns:a16="http://schemas.microsoft.com/office/drawing/2014/main" id="{BC0B0EF9-46FB-4D54-9E85-B74898211DA2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9" name="Rectangle: Rounded Corners 5">
            <a:extLst>
              <a:ext uri="{FF2B5EF4-FFF2-40B4-BE49-F238E27FC236}">
                <a16:creationId xmlns:a16="http://schemas.microsoft.com/office/drawing/2014/main" id="{B3ADEA09-2A30-4ACA-92B1-671435D9DD2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0" name="Rectangle: Rounded Corners 6">
            <a:extLst>
              <a:ext uri="{FF2B5EF4-FFF2-40B4-BE49-F238E27FC236}">
                <a16:creationId xmlns:a16="http://schemas.microsoft.com/office/drawing/2014/main" id="{1DAC5109-F814-4DA4-9586-F1555A4CCACB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1" name="Rectangle: Rounded Corners 7">
            <a:extLst>
              <a:ext uri="{FF2B5EF4-FFF2-40B4-BE49-F238E27FC236}">
                <a16:creationId xmlns:a16="http://schemas.microsoft.com/office/drawing/2014/main" id="{CACE4572-C568-4802-A000-1EE631B34F9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2" name="Rectangle: Rounded Corners 8">
            <a:extLst>
              <a:ext uri="{FF2B5EF4-FFF2-40B4-BE49-F238E27FC236}">
                <a16:creationId xmlns:a16="http://schemas.microsoft.com/office/drawing/2014/main" id="{C2CFF186-EEB8-4C6E-B9CF-D76F645E071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3" name="Rectangle: Rounded Corners 9">
            <a:extLst>
              <a:ext uri="{FF2B5EF4-FFF2-40B4-BE49-F238E27FC236}">
                <a16:creationId xmlns:a16="http://schemas.microsoft.com/office/drawing/2014/main" id="{8F4830A1-4F1C-4C45-BC9E-246FA8E39A8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4" name="Rectangle: Rounded Corners 10">
            <a:extLst>
              <a:ext uri="{FF2B5EF4-FFF2-40B4-BE49-F238E27FC236}">
                <a16:creationId xmlns:a16="http://schemas.microsoft.com/office/drawing/2014/main" id="{2458ECF0-D974-4464-BD31-55F27120C98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5" name="Rectangle: Rounded Corners 5">
            <a:extLst>
              <a:ext uri="{FF2B5EF4-FFF2-40B4-BE49-F238E27FC236}">
                <a16:creationId xmlns:a16="http://schemas.microsoft.com/office/drawing/2014/main" id="{149DE543-A671-43E8-AEC5-6A96D4FD685C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514351</xdr:colOff>
      <xdr:row>5</xdr:row>
      <xdr:rowOff>27213</xdr:rowOff>
    </xdr:from>
    <xdr:to>
      <xdr:col>16</xdr:col>
      <xdr:colOff>657587</xdr:colOff>
      <xdr:row>25</xdr:row>
      <xdr:rowOff>183005</xdr:rowOff>
    </xdr:to>
    <xdr:grpSp>
      <xdr:nvGrpSpPr>
        <xdr:cNvPr id="596" name="그룹 24">
          <a:extLst>
            <a:ext uri="{FF2B5EF4-FFF2-40B4-BE49-F238E27FC236}">
              <a16:creationId xmlns:a16="http://schemas.microsoft.com/office/drawing/2014/main" id="{4D066B30-FE5B-4282-92C5-25F1759712E2}"/>
            </a:ext>
          </a:extLst>
        </xdr:cNvPr>
        <xdr:cNvGrpSpPr>
          <a:grpSpLocks noChangeAspect="1"/>
        </xdr:cNvGrpSpPr>
      </xdr:nvGrpSpPr>
      <xdr:grpSpPr>
        <a:xfrm>
          <a:off x="11610976" y="1241651"/>
          <a:ext cx="143236" cy="3965792"/>
          <a:chOff x="1181551" y="3090946"/>
          <a:chExt cx="141657" cy="4525425"/>
        </a:xfrm>
      </xdr:grpSpPr>
      <xdr:sp macro="" textlink="">
        <xdr:nvSpPr>
          <xdr:cNvPr id="597" name="Rectangle: Rounded Corners 1">
            <a:extLst>
              <a:ext uri="{FF2B5EF4-FFF2-40B4-BE49-F238E27FC236}">
                <a16:creationId xmlns:a16="http://schemas.microsoft.com/office/drawing/2014/main" id="{707AA4DF-6D7D-49AF-AE03-2A43A5E5394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8" name="Rectangle: Rounded Corners 2">
            <a:extLst>
              <a:ext uri="{FF2B5EF4-FFF2-40B4-BE49-F238E27FC236}">
                <a16:creationId xmlns:a16="http://schemas.microsoft.com/office/drawing/2014/main" id="{D8CEBF35-86BC-4587-BA5F-9DDCFB80317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9" name="Rectangle: Rounded Corners 3">
            <a:extLst>
              <a:ext uri="{FF2B5EF4-FFF2-40B4-BE49-F238E27FC236}">
                <a16:creationId xmlns:a16="http://schemas.microsoft.com/office/drawing/2014/main" id="{ADFC8B5F-3E5B-409D-B01E-165BA2CF820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0" name="Rectangle: Rounded Corners 4">
            <a:extLst>
              <a:ext uri="{FF2B5EF4-FFF2-40B4-BE49-F238E27FC236}">
                <a16:creationId xmlns:a16="http://schemas.microsoft.com/office/drawing/2014/main" id="{ABA8C11A-C35C-4DE2-B251-BB2B23D6F531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1" name="Rectangle: Rounded Corners 5">
            <a:extLst>
              <a:ext uri="{FF2B5EF4-FFF2-40B4-BE49-F238E27FC236}">
                <a16:creationId xmlns:a16="http://schemas.microsoft.com/office/drawing/2014/main" id="{83D5473E-0B4B-44B4-899D-98F4DE0AB20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2" name="Rectangle: Rounded Corners 6">
            <a:extLst>
              <a:ext uri="{FF2B5EF4-FFF2-40B4-BE49-F238E27FC236}">
                <a16:creationId xmlns:a16="http://schemas.microsoft.com/office/drawing/2014/main" id="{A4F08B46-89CD-4595-A2BC-95C6D47AD432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3" name="Rectangle: Rounded Corners 7">
            <a:extLst>
              <a:ext uri="{FF2B5EF4-FFF2-40B4-BE49-F238E27FC236}">
                <a16:creationId xmlns:a16="http://schemas.microsoft.com/office/drawing/2014/main" id="{46DBBE15-B2B0-40E1-A5D0-0E27D0A68472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4" name="Rectangle: Rounded Corners 8">
            <a:extLst>
              <a:ext uri="{FF2B5EF4-FFF2-40B4-BE49-F238E27FC236}">
                <a16:creationId xmlns:a16="http://schemas.microsoft.com/office/drawing/2014/main" id="{74A6C52D-B665-4E33-9D16-C2C36C583E7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5" name="Rectangle: Rounded Corners 9">
            <a:extLst>
              <a:ext uri="{FF2B5EF4-FFF2-40B4-BE49-F238E27FC236}">
                <a16:creationId xmlns:a16="http://schemas.microsoft.com/office/drawing/2014/main" id="{C5B82F39-6DAF-4ADB-AAB0-B91AF81C292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6" name="Rectangle: Rounded Corners 10">
            <a:extLst>
              <a:ext uri="{FF2B5EF4-FFF2-40B4-BE49-F238E27FC236}">
                <a16:creationId xmlns:a16="http://schemas.microsoft.com/office/drawing/2014/main" id="{E4818B66-DB98-4EA9-88FF-3908DB045D7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7" name="Rectangle: Rounded Corners 5">
            <a:extLst>
              <a:ext uri="{FF2B5EF4-FFF2-40B4-BE49-F238E27FC236}">
                <a16:creationId xmlns:a16="http://schemas.microsoft.com/office/drawing/2014/main" id="{42670118-6A14-4C9A-BCDF-307C8361A667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24494</xdr:colOff>
      <xdr:row>5</xdr:row>
      <xdr:rowOff>27213</xdr:rowOff>
    </xdr:from>
    <xdr:to>
      <xdr:col>21</xdr:col>
      <xdr:colOff>167730</xdr:colOff>
      <xdr:row>25</xdr:row>
      <xdr:rowOff>183005</xdr:rowOff>
    </xdr:to>
    <xdr:grpSp>
      <xdr:nvGrpSpPr>
        <xdr:cNvPr id="608" name="그룹 24">
          <a:extLst>
            <a:ext uri="{FF2B5EF4-FFF2-40B4-BE49-F238E27FC236}">
              <a16:creationId xmlns:a16="http://schemas.microsoft.com/office/drawing/2014/main" id="{32512BFA-CA1A-4E59-9CE3-467C321D3D78}"/>
            </a:ext>
          </a:extLst>
        </xdr:cNvPr>
        <xdr:cNvGrpSpPr>
          <a:grpSpLocks noChangeAspect="1"/>
        </xdr:cNvGrpSpPr>
      </xdr:nvGrpSpPr>
      <xdr:grpSpPr>
        <a:xfrm>
          <a:off x="14704900" y="1241651"/>
          <a:ext cx="143236" cy="3965792"/>
          <a:chOff x="1181551" y="3090946"/>
          <a:chExt cx="141657" cy="4525425"/>
        </a:xfrm>
      </xdr:grpSpPr>
      <xdr:sp macro="" textlink="">
        <xdr:nvSpPr>
          <xdr:cNvPr id="609" name="Rectangle: Rounded Corners 1">
            <a:extLst>
              <a:ext uri="{FF2B5EF4-FFF2-40B4-BE49-F238E27FC236}">
                <a16:creationId xmlns:a16="http://schemas.microsoft.com/office/drawing/2014/main" id="{83A8A57D-D0C8-4865-87FA-4B8ACD6B4252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0" name="Rectangle: Rounded Corners 2">
            <a:extLst>
              <a:ext uri="{FF2B5EF4-FFF2-40B4-BE49-F238E27FC236}">
                <a16:creationId xmlns:a16="http://schemas.microsoft.com/office/drawing/2014/main" id="{1125B7E8-17E5-460E-9023-2559688C9F8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1" name="Rectangle: Rounded Corners 3">
            <a:extLst>
              <a:ext uri="{FF2B5EF4-FFF2-40B4-BE49-F238E27FC236}">
                <a16:creationId xmlns:a16="http://schemas.microsoft.com/office/drawing/2014/main" id="{88A8A921-A1D3-4B90-B6BD-7F4050CF91F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2" name="Rectangle: Rounded Corners 4">
            <a:extLst>
              <a:ext uri="{FF2B5EF4-FFF2-40B4-BE49-F238E27FC236}">
                <a16:creationId xmlns:a16="http://schemas.microsoft.com/office/drawing/2014/main" id="{FC5082F2-4364-4249-A8A6-738599996FCE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3" name="Rectangle: Rounded Corners 5">
            <a:extLst>
              <a:ext uri="{FF2B5EF4-FFF2-40B4-BE49-F238E27FC236}">
                <a16:creationId xmlns:a16="http://schemas.microsoft.com/office/drawing/2014/main" id="{2D51BD60-5AB4-4B90-B1F9-EC5FE4B3849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4" name="Rectangle: Rounded Corners 6">
            <a:extLst>
              <a:ext uri="{FF2B5EF4-FFF2-40B4-BE49-F238E27FC236}">
                <a16:creationId xmlns:a16="http://schemas.microsoft.com/office/drawing/2014/main" id="{F59CB4DE-E322-4F30-B3CF-397BE47E7CE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5" name="Rectangle: Rounded Corners 7">
            <a:extLst>
              <a:ext uri="{FF2B5EF4-FFF2-40B4-BE49-F238E27FC236}">
                <a16:creationId xmlns:a16="http://schemas.microsoft.com/office/drawing/2014/main" id="{E1946D8A-2FFC-4E36-8B13-2428FDD46BE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6" name="Rectangle: Rounded Corners 8">
            <a:extLst>
              <a:ext uri="{FF2B5EF4-FFF2-40B4-BE49-F238E27FC236}">
                <a16:creationId xmlns:a16="http://schemas.microsoft.com/office/drawing/2014/main" id="{4470211D-E804-4EF2-84CB-FF0567E1199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7" name="Rectangle: Rounded Corners 9">
            <a:extLst>
              <a:ext uri="{FF2B5EF4-FFF2-40B4-BE49-F238E27FC236}">
                <a16:creationId xmlns:a16="http://schemas.microsoft.com/office/drawing/2014/main" id="{6C07C766-C60B-4B37-AD1C-FC3391A2576B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8" name="Rectangle: Rounded Corners 10">
            <a:extLst>
              <a:ext uri="{FF2B5EF4-FFF2-40B4-BE49-F238E27FC236}">
                <a16:creationId xmlns:a16="http://schemas.microsoft.com/office/drawing/2014/main" id="{425B074A-7DF4-44FE-9669-AD9072EFC8FC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19" name="Rectangle: Rounded Corners 5">
            <a:extLst>
              <a:ext uri="{FF2B5EF4-FFF2-40B4-BE49-F238E27FC236}">
                <a16:creationId xmlns:a16="http://schemas.microsoft.com/office/drawing/2014/main" id="{F084E61E-31AF-4AD7-B5AB-0E1A56C436E0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514351</xdr:colOff>
      <xdr:row>5</xdr:row>
      <xdr:rowOff>27213</xdr:rowOff>
    </xdr:from>
    <xdr:to>
      <xdr:col>23</xdr:col>
      <xdr:colOff>657587</xdr:colOff>
      <xdr:row>25</xdr:row>
      <xdr:rowOff>183005</xdr:rowOff>
    </xdr:to>
    <xdr:grpSp>
      <xdr:nvGrpSpPr>
        <xdr:cNvPr id="620" name="그룹 24">
          <a:extLst>
            <a:ext uri="{FF2B5EF4-FFF2-40B4-BE49-F238E27FC236}">
              <a16:creationId xmlns:a16="http://schemas.microsoft.com/office/drawing/2014/main" id="{41FCCF01-D5EF-4462-B2AD-8E29FE1B27C5}"/>
            </a:ext>
          </a:extLst>
        </xdr:cNvPr>
        <xdr:cNvGrpSpPr>
          <a:grpSpLocks noChangeAspect="1"/>
        </xdr:cNvGrpSpPr>
      </xdr:nvGrpSpPr>
      <xdr:grpSpPr>
        <a:xfrm>
          <a:off x="16504445" y="1241651"/>
          <a:ext cx="143236" cy="3965792"/>
          <a:chOff x="1181551" y="3090946"/>
          <a:chExt cx="141657" cy="4525425"/>
        </a:xfrm>
      </xdr:grpSpPr>
      <xdr:sp macro="" textlink="">
        <xdr:nvSpPr>
          <xdr:cNvPr id="621" name="Rectangle: Rounded Corners 1">
            <a:extLst>
              <a:ext uri="{FF2B5EF4-FFF2-40B4-BE49-F238E27FC236}">
                <a16:creationId xmlns:a16="http://schemas.microsoft.com/office/drawing/2014/main" id="{114D20C0-FBAD-424F-BF0B-996D612271C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2" name="Rectangle: Rounded Corners 2">
            <a:extLst>
              <a:ext uri="{FF2B5EF4-FFF2-40B4-BE49-F238E27FC236}">
                <a16:creationId xmlns:a16="http://schemas.microsoft.com/office/drawing/2014/main" id="{17A131AB-CACB-41F1-9079-EC37C7BADF88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3" name="Rectangle: Rounded Corners 3">
            <a:extLst>
              <a:ext uri="{FF2B5EF4-FFF2-40B4-BE49-F238E27FC236}">
                <a16:creationId xmlns:a16="http://schemas.microsoft.com/office/drawing/2014/main" id="{BA8789C6-E6F4-4BCD-90CA-2245A4FD335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4" name="Rectangle: Rounded Corners 4">
            <a:extLst>
              <a:ext uri="{FF2B5EF4-FFF2-40B4-BE49-F238E27FC236}">
                <a16:creationId xmlns:a16="http://schemas.microsoft.com/office/drawing/2014/main" id="{49A354D8-55A9-4537-9965-A66B790BC600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5" name="Rectangle: Rounded Corners 5">
            <a:extLst>
              <a:ext uri="{FF2B5EF4-FFF2-40B4-BE49-F238E27FC236}">
                <a16:creationId xmlns:a16="http://schemas.microsoft.com/office/drawing/2014/main" id="{1285EDB7-755C-4F2C-84F9-872DE2C4D2D1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6" name="Rectangle: Rounded Corners 6">
            <a:extLst>
              <a:ext uri="{FF2B5EF4-FFF2-40B4-BE49-F238E27FC236}">
                <a16:creationId xmlns:a16="http://schemas.microsoft.com/office/drawing/2014/main" id="{F484CB5D-5578-434A-A010-EB298DE4F1E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7" name="Rectangle: Rounded Corners 7">
            <a:extLst>
              <a:ext uri="{FF2B5EF4-FFF2-40B4-BE49-F238E27FC236}">
                <a16:creationId xmlns:a16="http://schemas.microsoft.com/office/drawing/2014/main" id="{D04082A9-FAD5-44B6-932C-2B181AF0CDC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8" name="Rectangle: Rounded Corners 8">
            <a:extLst>
              <a:ext uri="{FF2B5EF4-FFF2-40B4-BE49-F238E27FC236}">
                <a16:creationId xmlns:a16="http://schemas.microsoft.com/office/drawing/2014/main" id="{76B41C31-C0B8-46D9-9516-A85E330C7A7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29" name="Rectangle: Rounded Corners 9">
            <a:extLst>
              <a:ext uri="{FF2B5EF4-FFF2-40B4-BE49-F238E27FC236}">
                <a16:creationId xmlns:a16="http://schemas.microsoft.com/office/drawing/2014/main" id="{9636D496-56BF-4F18-A004-9B82E5B623B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0" name="Rectangle: Rounded Corners 10">
            <a:extLst>
              <a:ext uri="{FF2B5EF4-FFF2-40B4-BE49-F238E27FC236}">
                <a16:creationId xmlns:a16="http://schemas.microsoft.com/office/drawing/2014/main" id="{6E8BF1C1-A261-4DE5-AAE0-9E477E49551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1" name="Rectangle: Rounded Corners 5">
            <a:extLst>
              <a:ext uri="{FF2B5EF4-FFF2-40B4-BE49-F238E27FC236}">
                <a16:creationId xmlns:a16="http://schemas.microsoft.com/office/drawing/2014/main" id="{92386F59-8E01-47B2-9687-000907060A9C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24493</xdr:colOff>
      <xdr:row>5</xdr:row>
      <xdr:rowOff>27213</xdr:rowOff>
    </xdr:from>
    <xdr:to>
      <xdr:col>28</xdr:col>
      <xdr:colOff>167729</xdr:colOff>
      <xdr:row>25</xdr:row>
      <xdr:rowOff>183005</xdr:rowOff>
    </xdr:to>
    <xdr:grpSp>
      <xdr:nvGrpSpPr>
        <xdr:cNvPr id="632" name="그룹 24">
          <a:extLst>
            <a:ext uri="{FF2B5EF4-FFF2-40B4-BE49-F238E27FC236}">
              <a16:creationId xmlns:a16="http://schemas.microsoft.com/office/drawing/2014/main" id="{7193BE5E-E62C-4B4F-BEC5-416C0BEE5024}"/>
            </a:ext>
          </a:extLst>
        </xdr:cNvPr>
        <xdr:cNvGrpSpPr>
          <a:grpSpLocks noChangeAspect="1"/>
        </xdr:cNvGrpSpPr>
      </xdr:nvGrpSpPr>
      <xdr:grpSpPr>
        <a:xfrm>
          <a:off x="19598368" y="1241651"/>
          <a:ext cx="143236" cy="3965792"/>
          <a:chOff x="1181551" y="3090946"/>
          <a:chExt cx="141657" cy="4525425"/>
        </a:xfrm>
      </xdr:grpSpPr>
      <xdr:sp macro="" textlink="">
        <xdr:nvSpPr>
          <xdr:cNvPr id="633" name="Rectangle: Rounded Corners 1">
            <a:extLst>
              <a:ext uri="{FF2B5EF4-FFF2-40B4-BE49-F238E27FC236}">
                <a16:creationId xmlns:a16="http://schemas.microsoft.com/office/drawing/2014/main" id="{8EB9B028-8A98-48B1-95E3-C434F2C8ABAC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4" name="Rectangle: Rounded Corners 2">
            <a:extLst>
              <a:ext uri="{FF2B5EF4-FFF2-40B4-BE49-F238E27FC236}">
                <a16:creationId xmlns:a16="http://schemas.microsoft.com/office/drawing/2014/main" id="{7A5A875D-D3EA-41DA-8570-78A757F83AE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5" name="Rectangle: Rounded Corners 3">
            <a:extLst>
              <a:ext uri="{FF2B5EF4-FFF2-40B4-BE49-F238E27FC236}">
                <a16:creationId xmlns:a16="http://schemas.microsoft.com/office/drawing/2014/main" id="{CC8722A3-1C21-4824-859D-0D12892634D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6" name="Rectangle: Rounded Corners 4">
            <a:extLst>
              <a:ext uri="{FF2B5EF4-FFF2-40B4-BE49-F238E27FC236}">
                <a16:creationId xmlns:a16="http://schemas.microsoft.com/office/drawing/2014/main" id="{E816B73A-670A-42BD-BDB2-F7A219CC2CAA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7" name="Rectangle: Rounded Corners 5">
            <a:extLst>
              <a:ext uri="{FF2B5EF4-FFF2-40B4-BE49-F238E27FC236}">
                <a16:creationId xmlns:a16="http://schemas.microsoft.com/office/drawing/2014/main" id="{EFFE5A28-2534-4AAE-846E-420BBC66FFD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8" name="Rectangle: Rounded Corners 6">
            <a:extLst>
              <a:ext uri="{FF2B5EF4-FFF2-40B4-BE49-F238E27FC236}">
                <a16:creationId xmlns:a16="http://schemas.microsoft.com/office/drawing/2014/main" id="{56724436-4735-4446-B42F-9479D672B73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9" name="Rectangle: Rounded Corners 7">
            <a:extLst>
              <a:ext uri="{FF2B5EF4-FFF2-40B4-BE49-F238E27FC236}">
                <a16:creationId xmlns:a16="http://schemas.microsoft.com/office/drawing/2014/main" id="{D47624AB-7403-4BCF-B256-F23698870B6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0" name="Rectangle: Rounded Corners 8">
            <a:extLst>
              <a:ext uri="{FF2B5EF4-FFF2-40B4-BE49-F238E27FC236}">
                <a16:creationId xmlns:a16="http://schemas.microsoft.com/office/drawing/2014/main" id="{8C8F6749-5DAF-44F7-9F89-E58D88ABB0C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1" name="Rectangle: Rounded Corners 9">
            <a:extLst>
              <a:ext uri="{FF2B5EF4-FFF2-40B4-BE49-F238E27FC236}">
                <a16:creationId xmlns:a16="http://schemas.microsoft.com/office/drawing/2014/main" id="{FA6B5436-A9C4-4E6C-9739-20743DA692FE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2" name="Rectangle: Rounded Corners 10">
            <a:extLst>
              <a:ext uri="{FF2B5EF4-FFF2-40B4-BE49-F238E27FC236}">
                <a16:creationId xmlns:a16="http://schemas.microsoft.com/office/drawing/2014/main" id="{28AC5F47-5100-4B36-973A-0835F90AF861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3" name="Rectangle: Rounded Corners 5">
            <a:extLst>
              <a:ext uri="{FF2B5EF4-FFF2-40B4-BE49-F238E27FC236}">
                <a16:creationId xmlns:a16="http://schemas.microsoft.com/office/drawing/2014/main" id="{6DFB65CA-EC9D-45A1-AC75-89DC15D4A315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570700</xdr:colOff>
      <xdr:row>5</xdr:row>
      <xdr:rowOff>27213</xdr:rowOff>
    </xdr:from>
    <xdr:to>
      <xdr:col>31</xdr:col>
      <xdr:colOff>19171</xdr:colOff>
      <xdr:row>25</xdr:row>
      <xdr:rowOff>183005</xdr:rowOff>
    </xdr:to>
    <xdr:grpSp>
      <xdr:nvGrpSpPr>
        <xdr:cNvPr id="644" name="그룹 24">
          <a:extLst>
            <a:ext uri="{FF2B5EF4-FFF2-40B4-BE49-F238E27FC236}">
              <a16:creationId xmlns:a16="http://schemas.microsoft.com/office/drawing/2014/main" id="{23502E8C-8453-45E8-A2D9-BF5020DA65AF}"/>
            </a:ext>
          </a:extLst>
        </xdr:cNvPr>
        <xdr:cNvGrpSpPr>
          <a:grpSpLocks noChangeAspect="1"/>
        </xdr:cNvGrpSpPr>
      </xdr:nvGrpSpPr>
      <xdr:grpSpPr>
        <a:xfrm>
          <a:off x="21454263" y="1241651"/>
          <a:ext cx="103314" cy="3965792"/>
          <a:chOff x="1181551" y="3090946"/>
          <a:chExt cx="141657" cy="4525425"/>
        </a:xfrm>
      </xdr:grpSpPr>
      <xdr:sp macro="" textlink="">
        <xdr:nvSpPr>
          <xdr:cNvPr id="645" name="Rectangle: Rounded Corners 1">
            <a:extLst>
              <a:ext uri="{FF2B5EF4-FFF2-40B4-BE49-F238E27FC236}">
                <a16:creationId xmlns:a16="http://schemas.microsoft.com/office/drawing/2014/main" id="{A786C092-743A-49EC-ABB0-124AF499047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6" name="Rectangle: Rounded Corners 2">
            <a:extLst>
              <a:ext uri="{FF2B5EF4-FFF2-40B4-BE49-F238E27FC236}">
                <a16:creationId xmlns:a16="http://schemas.microsoft.com/office/drawing/2014/main" id="{165A4894-BB9C-4059-A41A-1F8F0D8ECEEC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7" name="Rectangle: Rounded Corners 3">
            <a:extLst>
              <a:ext uri="{FF2B5EF4-FFF2-40B4-BE49-F238E27FC236}">
                <a16:creationId xmlns:a16="http://schemas.microsoft.com/office/drawing/2014/main" id="{8A1F4299-0EFF-4D29-87EF-FAD33C0B8F6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8" name="Rectangle: Rounded Corners 4">
            <a:extLst>
              <a:ext uri="{FF2B5EF4-FFF2-40B4-BE49-F238E27FC236}">
                <a16:creationId xmlns:a16="http://schemas.microsoft.com/office/drawing/2014/main" id="{9019AD7A-B0F8-499E-9648-BBC96BFC9D9D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9" name="Rectangle: Rounded Corners 5">
            <a:extLst>
              <a:ext uri="{FF2B5EF4-FFF2-40B4-BE49-F238E27FC236}">
                <a16:creationId xmlns:a16="http://schemas.microsoft.com/office/drawing/2014/main" id="{1329B599-0ED6-4B7D-B3A8-93C43A99B34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0" name="Rectangle: Rounded Corners 6">
            <a:extLst>
              <a:ext uri="{FF2B5EF4-FFF2-40B4-BE49-F238E27FC236}">
                <a16:creationId xmlns:a16="http://schemas.microsoft.com/office/drawing/2014/main" id="{799AA6CB-A228-4D10-87BA-D243142E5E7C}"/>
              </a:ext>
            </a:extLst>
          </xdr:cNvPr>
          <xdr:cNvSpPr/>
        </xdr:nvSpPr>
        <xdr:spPr>
          <a:xfrm>
            <a:off x="1182532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1" name="Rectangle: Rounded Corners 7">
            <a:extLst>
              <a:ext uri="{FF2B5EF4-FFF2-40B4-BE49-F238E27FC236}">
                <a16:creationId xmlns:a16="http://schemas.microsoft.com/office/drawing/2014/main" id="{564E0605-CEE1-440F-B6D9-993767E46046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2" name="Rectangle: Rounded Corners 8">
            <a:extLst>
              <a:ext uri="{FF2B5EF4-FFF2-40B4-BE49-F238E27FC236}">
                <a16:creationId xmlns:a16="http://schemas.microsoft.com/office/drawing/2014/main" id="{8466F74E-0B8B-4FD9-9BBA-C25E970D819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3" name="Rectangle: Rounded Corners 9">
            <a:extLst>
              <a:ext uri="{FF2B5EF4-FFF2-40B4-BE49-F238E27FC236}">
                <a16:creationId xmlns:a16="http://schemas.microsoft.com/office/drawing/2014/main" id="{F221E454-5D07-4D84-BBED-C35D82D234B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4" name="Rectangle: Rounded Corners 10">
            <a:extLst>
              <a:ext uri="{FF2B5EF4-FFF2-40B4-BE49-F238E27FC236}">
                <a16:creationId xmlns:a16="http://schemas.microsoft.com/office/drawing/2014/main" id="{112571B6-1718-43F8-B62E-422CFD713353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5" name="Rectangle: Rounded Corners 5">
            <a:extLst>
              <a:ext uri="{FF2B5EF4-FFF2-40B4-BE49-F238E27FC236}">
                <a16:creationId xmlns:a16="http://schemas.microsoft.com/office/drawing/2014/main" id="{F81EB7D9-03B8-4985-B404-3ACBCB561811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526677</xdr:colOff>
      <xdr:row>5</xdr:row>
      <xdr:rowOff>11206</xdr:rowOff>
    </xdr:from>
    <xdr:to>
      <xdr:col>2</xdr:col>
      <xdr:colOff>669913</xdr:colOff>
      <xdr:row>26</xdr:row>
      <xdr:rowOff>8588</xdr:rowOff>
    </xdr:to>
    <xdr:grpSp>
      <xdr:nvGrpSpPr>
        <xdr:cNvPr id="676" name="그룹 24">
          <a:extLst>
            <a:ext uri="{FF2B5EF4-FFF2-40B4-BE49-F238E27FC236}">
              <a16:creationId xmlns:a16="http://schemas.microsoft.com/office/drawing/2014/main" id="{09C76B11-4A4F-46DD-A8EF-41099094ED5B}"/>
            </a:ext>
          </a:extLst>
        </xdr:cNvPr>
        <xdr:cNvGrpSpPr>
          <a:grpSpLocks noChangeAspect="1"/>
        </xdr:cNvGrpSpPr>
      </xdr:nvGrpSpPr>
      <xdr:grpSpPr>
        <a:xfrm>
          <a:off x="1836365" y="1225644"/>
          <a:ext cx="133711" cy="3997882"/>
          <a:chOff x="1181551" y="2603451"/>
          <a:chExt cx="141657" cy="4571142"/>
        </a:xfrm>
      </xdr:grpSpPr>
      <xdr:sp macro="" textlink="">
        <xdr:nvSpPr>
          <xdr:cNvPr id="677" name="Rectangle: Rounded Corners 1">
            <a:extLst>
              <a:ext uri="{FF2B5EF4-FFF2-40B4-BE49-F238E27FC236}">
                <a16:creationId xmlns:a16="http://schemas.microsoft.com/office/drawing/2014/main" id="{FE6C3D5E-9533-4BD3-A3AE-BF26EE10376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8" name="Rectangle: Rounded Corners 2">
            <a:extLst>
              <a:ext uri="{FF2B5EF4-FFF2-40B4-BE49-F238E27FC236}">
                <a16:creationId xmlns:a16="http://schemas.microsoft.com/office/drawing/2014/main" id="{2AD50864-DDC9-407C-AD95-C38D895F191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9" name="Rectangle: Rounded Corners 3">
            <a:extLst>
              <a:ext uri="{FF2B5EF4-FFF2-40B4-BE49-F238E27FC236}">
                <a16:creationId xmlns:a16="http://schemas.microsoft.com/office/drawing/2014/main" id="{8D7D1063-C916-4349-9C6D-3596F299E0EC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0" name="Rectangle: Rounded Corners 4">
            <a:extLst>
              <a:ext uri="{FF2B5EF4-FFF2-40B4-BE49-F238E27FC236}">
                <a16:creationId xmlns:a16="http://schemas.microsoft.com/office/drawing/2014/main" id="{D0AC02C7-7420-4AF8-89EB-F67BAA9F8E26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1" name="Rectangle: Rounded Corners 5">
            <a:extLst>
              <a:ext uri="{FF2B5EF4-FFF2-40B4-BE49-F238E27FC236}">
                <a16:creationId xmlns:a16="http://schemas.microsoft.com/office/drawing/2014/main" id="{56A31212-A0C4-475C-9CE8-7D0351E2C8BB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2" name="Rectangle: Rounded Corners 6">
            <a:extLst>
              <a:ext uri="{FF2B5EF4-FFF2-40B4-BE49-F238E27FC236}">
                <a16:creationId xmlns:a16="http://schemas.microsoft.com/office/drawing/2014/main" id="{9D479B2A-C0D1-4B4A-9EBF-B3658A54577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3" name="Rectangle: Rounded Corners 7">
            <a:extLst>
              <a:ext uri="{FF2B5EF4-FFF2-40B4-BE49-F238E27FC236}">
                <a16:creationId xmlns:a16="http://schemas.microsoft.com/office/drawing/2014/main" id="{3C3BC9FB-899D-499D-8DBA-E5104306C58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4" name="Rectangle: Rounded Corners 8">
            <a:extLst>
              <a:ext uri="{FF2B5EF4-FFF2-40B4-BE49-F238E27FC236}">
                <a16:creationId xmlns:a16="http://schemas.microsoft.com/office/drawing/2014/main" id="{0AF414D8-437D-4855-8219-1B3DC696AE98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5" name="Rectangle: Rounded Corners 9">
            <a:extLst>
              <a:ext uri="{FF2B5EF4-FFF2-40B4-BE49-F238E27FC236}">
                <a16:creationId xmlns:a16="http://schemas.microsoft.com/office/drawing/2014/main" id="{45F2AEBF-533C-405F-AB35-A8D8127DB47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6" name="Rectangle: Rounded Corners 10">
            <a:extLst>
              <a:ext uri="{FF2B5EF4-FFF2-40B4-BE49-F238E27FC236}">
                <a16:creationId xmlns:a16="http://schemas.microsoft.com/office/drawing/2014/main" id="{1625A7F1-037F-4762-81C6-3BD54487C40F}"/>
              </a:ext>
            </a:extLst>
          </xdr:cNvPr>
          <xdr:cNvSpPr/>
        </xdr:nvSpPr>
        <xdr:spPr>
          <a:xfrm>
            <a:off x="1181554" y="260345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7" name="Rectangle: Rounded Corners 5">
            <a:extLst>
              <a:ext uri="{FF2B5EF4-FFF2-40B4-BE49-F238E27FC236}">
                <a16:creationId xmlns:a16="http://schemas.microsoft.com/office/drawing/2014/main" id="{4AB5C25C-F8EC-4E53-9CC2-0488463CE232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32</xdr:col>
      <xdr:colOff>598715</xdr:colOff>
      <xdr:row>13</xdr:row>
      <xdr:rowOff>9071</xdr:rowOff>
    </xdr:from>
    <xdr:to>
      <xdr:col>33</xdr:col>
      <xdr:colOff>68944</xdr:colOff>
      <xdr:row>13</xdr:row>
      <xdr:rowOff>186871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54E83F9E-FAE6-4439-9610-388B048A6536}"/>
            </a:ext>
          </a:extLst>
        </xdr:cNvPr>
        <xdr:cNvSpPr/>
      </xdr:nvSpPr>
      <xdr:spPr>
        <a:xfrm>
          <a:off x="22899915" y="2720521"/>
          <a:ext cx="124279" cy="1778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32</xdr:col>
      <xdr:colOff>615043</xdr:colOff>
      <xdr:row>20</xdr:row>
      <xdr:rowOff>34471</xdr:rowOff>
    </xdr:from>
    <xdr:to>
      <xdr:col>33</xdr:col>
      <xdr:colOff>85272</xdr:colOff>
      <xdr:row>20</xdr:row>
      <xdr:rowOff>212271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392EC23C-5628-45A2-862E-C8DF5C7015BD}"/>
            </a:ext>
          </a:extLst>
        </xdr:cNvPr>
        <xdr:cNvSpPr/>
      </xdr:nvSpPr>
      <xdr:spPr>
        <a:xfrm>
          <a:off x="22916243" y="4034971"/>
          <a:ext cx="124279" cy="152400"/>
        </a:xfrm>
        <a:prstGeom prst="roundRect">
          <a:avLst/>
        </a:prstGeom>
        <a:solidFill>
          <a:srgbClr val="7030A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34</xdr:col>
      <xdr:colOff>399143</xdr:colOff>
      <xdr:row>6</xdr:row>
      <xdr:rowOff>27214</xdr:rowOff>
    </xdr:from>
    <xdr:to>
      <xdr:col>34</xdr:col>
      <xdr:colOff>590390</xdr:colOff>
      <xdr:row>11</xdr:row>
      <xdr:rowOff>116008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3754FC62-4531-40C3-AD3E-D0C0821E9F07}"/>
            </a:ext>
          </a:extLst>
        </xdr:cNvPr>
        <xdr:cNvSpPr txBox="1"/>
      </xdr:nvSpPr>
      <xdr:spPr>
        <a:xfrm>
          <a:off x="24008443" y="1449614"/>
          <a:ext cx="191247" cy="100954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415472</xdr:colOff>
      <xdr:row>14</xdr:row>
      <xdr:rowOff>61685</xdr:rowOff>
    </xdr:from>
    <xdr:to>
      <xdr:col>34</xdr:col>
      <xdr:colOff>606719</xdr:colOff>
      <xdr:row>19</xdr:row>
      <xdr:rowOff>150480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8150D027-B220-49D2-827A-61FF2156CE59}"/>
            </a:ext>
          </a:extLst>
        </xdr:cNvPr>
        <xdr:cNvSpPr txBox="1"/>
      </xdr:nvSpPr>
      <xdr:spPr>
        <a:xfrm>
          <a:off x="24024772" y="295728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34</xdr:col>
      <xdr:colOff>422730</xdr:colOff>
      <xdr:row>22</xdr:row>
      <xdr:rowOff>81643</xdr:rowOff>
    </xdr:from>
    <xdr:to>
      <xdr:col>34</xdr:col>
      <xdr:colOff>598716</xdr:colOff>
      <xdr:row>28</xdr:row>
      <xdr:rowOff>166808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EB64A485-9E32-4368-8143-9EEE236A0EB7}"/>
            </a:ext>
          </a:extLst>
        </xdr:cNvPr>
        <xdr:cNvSpPr txBox="1"/>
      </xdr:nvSpPr>
      <xdr:spPr>
        <a:xfrm>
          <a:off x="24032030" y="4450443"/>
          <a:ext cx="175986" cy="11900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35</xdr:col>
      <xdr:colOff>22411</xdr:colOff>
      <xdr:row>15</xdr:row>
      <xdr:rowOff>44822</xdr:rowOff>
    </xdr:from>
    <xdr:to>
      <xdr:col>35</xdr:col>
      <xdr:colOff>168060</xdr:colOff>
      <xdr:row>15</xdr:row>
      <xdr:rowOff>210514</xdr:rowOff>
    </xdr:to>
    <xdr:sp macro="" textlink="">
      <xdr:nvSpPr>
        <xdr:cNvPr id="12" name="Rectangle: Rounded Corners 6">
          <a:extLst>
            <a:ext uri="{FF2B5EF4-FFF2-40B4-BE49-F238E27FC236}">
              <a16:creationId xmlns:a16="http://schemas.microsoft.com/office/drawing/2014/main" id="{561557D7-92A8-430F-B30D-C68F0C9CC1A6}"/>
            </a:ext>
          </a:extLst>
        </xdr:cNvPr>
        <xdr:cNvSpPr/>
      </xdr:nvSpPr>
      <xdr:spPr>
        <a:xfrm>
          <a:off x="24438161" y="3124572"/>
          <a:ext cx="145649" cy="140292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13607</xdr:colOff>
      <xdr:row>5</xdr:row>
      <xdr:rowOff>27213</xdr:rowOff>
    </xdr:from>
    <xdr:to>
      <xdr:col>7</xdr:col>
      <xdr:colOff>156843</xdr:colOff>
      <xdr:row>25</xdr:row>
      <xdr:rowOff>183005</xdr:rowOff>
    </xdr:to>
    <xdr:grpSp>
      <xdr:nvGrpSpPr>
        <xdr:cNvPr id="13" name="그룹 24">
          <a:extLst>
            <a:ext uri="{FF2B5EF4-FFF2-40B4-BE49-F238E27FC236}">
              <a16:creationId xmlns:a16="http://schemas.microsoft.com/office/drawing/2014/main" id="{A7BC8A98-914D-4347-9602-FD725729BB04}"/>
            </a:ext>
          </a:extLst>
        </xdr:cNvPr>
        <xdr:cNvGrpSpPr>
          <a:grpSpLocks noChangeAspect="1"/>
        </xdr:cNvGrpSpPr>
      </xdr:nvGrpSpPr>
      <xdr:grpSpPr>
        <a:xfrm>
          <a:off x="4907076" y="1241651"/>
          <a:ext cx="143236" cy="3965792"/>
          <a:chOff x="1181551" y="3090946"/>
          <a:chExt cx="141657" cy="4525425"/>
        </a:xfrm>
      </xdr:grpSpPr>
      <xdr:sp macro="" textlink="">
        <xdr:nvSpPr>
          <xdr:cNvPr id="14" name="Rectangle: Rounded Corners 1">
            <a:extLst>
              <a:ext uri="{FF2B5EF4-FFF2-40B4-BE49-F238E27FC236}">
                <a16:creationId xmlns:a16="http://schemas.microsoft.com/office/drawing/2014/main" id="{599F6689-1452-B2BB-69B9-207B807E39B4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" name="Rectangle: Rounded Corners 2">
            <a:extLst>
              <a:ext uri="{FF2B5EF4-FFF2-40B4-BE49-F238E27FC236}">
                <a16:creationId xmlns:a16="http://schemas.microsoft.com/office/drawing/2014/main" id="{23F6F1E2-6D63-1828-CD2A-01CDA0ABE04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" name="Rectangle: Rounded Corners 3">
            <a:extLst>
              <a:ext uri="{FF2B5EF4-FFF2-40B4-BE49-F238E27FC236}">
                <a16:creationId xmlns:a16="http://schemas.microsoft.com/office/drawing/2014/main" id="{63D0E233-462C-59B2-666F-221EF33947D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" name="Rectangle: Rounded Corners 4">
            <a:extLst>
              <a:ext uri="{FF2B5EF4-FFF2-40B4-BE49-F238E27FC236}">
                <a16:creationId xmlns:a16="http://schemas.microsoft.com/office/drawing/2014/main" id="{0686B322-1A86-1A8E-B71F-2B36446495C4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" name="Rectangle: Rounded Corners 5">
            <a:extLst>
              <a:ext uri="{FF2B5EF4-FFF2-40B4-BE49-F238E27FC236}">
                <a16:creationId xmlns:a16="http://schemas.microsoft.com/office/drawing/2014/main" id="{8F12A03E-5DDD-49A0-EA88-97A0D523EB59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" name="Rectangle: Rounded Corners 6">
            <a:extLst>
              <a:ext uri="{FF2B5EF4-FFF2-40B4-BE49-F238E27FC236}">
                <a16:creationId xmlns:a16="http://schemas.microsoft.com/office/drawing/2014/main" id="{3011319E-F13A-D22D-9438-F04EC47F9A51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" name="Rectangle: Rounded Corners 7">
            <a:extLst>
              <a:ext uri="{FF2B5EF4-FFF2-40B4-BE49-F238E27FC236}">
                <a16:creationId xmlns:a16="http://schemas.microsoft.com/office/drawing/2014/main" id="{F71DF8DA-15A0-7F36-3C22-4DECC084EEBB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" name="Rectangle: Rounded Corners 8">
            <a:extLst>
              <a:ext uri="{FF2B5EF4-FFF2-40B4-BE49-F238E27FC236}">
                <a16:creationId xmlns:a16="http://schemas.microsoft.com/office/drawing/2014/main" id="{8421A8B9-5D49-EAD4-8A8D-93C58F804CD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2" name="Rectangle: Rounded Corners 9">
            <a:extLst>
              <a:ext uri="{FF2B5EF4-FFF2-40B4-BE49-F238E27FC236}">
                <a16:creationId xmlns:a16="http://schemas.microsoft.com/office/drawing/2014/main" id="{3D4C03E0-B844-C9A3-CB8B-6A0FBD9AB7E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3" name="Rectangle: Rounded Corners 10">
            <a:extLst>
              <a:ext uri="{FF2B5EF4-FFF2-40B4-BE49-F238E27FC236}">
                <a16:creationId xmlns:a16="http://schemas.microsoft.com/office/drawing/2014/main" id="{949488D7-65C3-63B9-D26E-8D2F138D7067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" name="Rectangle: Rounded Corners 5">
            <a:extLst>
              <a:ext uri="{FF2B5EF4-FFF2-40B4-BE49-F238E27FC236}">
                <a16:creationId xmlns:a16="http://schemas.microsoft.com/office/drawing/2014/main" id="{5BB28475-A79A-32BB-4D8D-10A994FF9ED9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9</xdr:col>
      <xdr:colOff>503465</xdr:colOff>
      <xdr:row>5</xdr:row>
      <xdr:rowOff>27213</xdr:rowOff>
    </xdr:from>
    <xdr:to>
      <xdr:col>9</xdr:col>
      <xdr:colOff>646701</xdr:colOff>
      <xdr:row>25</xdr:row>
      <xdr:rowOff>183005</xdr:rowOff>
    </xdr:to>
    <xdr:grpSp>
      <xdr:nvGrpSpPr>
        <xdr:cNvPr id="25" name="그룹 24">
          <a:extLst>
            <a:ext uri="{FF2B5EF4-FFF2-40B4-BE49-F238E27FC236}">
              <a16:creationId xmlns:a16="http://schemas.microsoft.com/office/drawing/2014/main" id="{C8E9878D-EEE0-4F3A-9C81-F4847B7DCDCD}"/>
            </a:ext>
          </a:extLst>
        </xdr:cNvPr>
        <xdr:cNvGrpSpPr>
          <a:grpSpLocks noChangeAspect="1"/>
        </xdr:cNvGrpSpPr>
      </xdr:nvGrpSpPr>
      <xdr:grpSpPr>
        <a:xfrm>
          <a:off x="6706621" y="1241651"/>
          <a:ext cx="143236" cy="3965792"/>
          <a:chOff x="1181551" y="3090946"/>
          <a:chExt cx="141657" cy="4525425"/>
        </a:xfrm>
      </xdr:grpSpPr>
      <xdr:sp macro="" textlink="">
        <xdr:nvSpPr>
          <xdr:cNvPr id="26" name="Rectangle: Rounded Corners 1">
            <a:extLst>
              <a:ext uri="{FF2B5EF4-FFF2-40B4-BE49-F238E27FC236}">
                <a16:creationId xmlns:a16="http://schemas.microsoft.com/office/drawing/2014/main" id="{FB061E7B-60EC-A304-483A-3841336EB0C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" name="Rectangle: Rounded Corners 2">
            <a:extLst>
              <a:ext uri="{FF2B5EF4-FFF2-40B4-BE49-F238E27FC236}">
                <a16:creationId xmlns:a16="http://schemas.microsoft.com/office/drawing/2014/main" id="{22CA1211-8143-D513-F66F-40199BE3A18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" name="Rectangle: Rounded Corners 3">
            <a:extLst>
              <a:ext uri="{FF2B5EF4-FFF2-40B4-BE49-F238E27FC236}">
                <a16:creationId xmlns:a16="http://schemas.microsoft.com/office/drawing/2014/main" id="{766ED35C-AD27-C83E-5C68-A71E3549ADFF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" name="Rectangle: Rounded Corners 4">
            <a:extLst>
              <a:ext uri="{FF2B5EF4-FFF2-40B4-BE49-F238E27FC236}">
                <a16:creationId xmlns:a16="http://schemas.microsoft.com/office/drawing/2014/main" id="{FC6521D6-CD77-3AC8-1D8D-E8BEECD6071E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" name="Rectangle: Rounded Corners 5">
            <a:extLst>
              <a:ext uri="{FF2B5EF4-FFF2-40B4-BE49-F238E27FC236}">
                <a16:creationId xmlns:a16="http://schemas.microsoft.com/office/drawing/2014/main" id="{604113B9-F5C4-D915-7364-F7FC3717C726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" name="Rectangle: Rounded Corners 6">
            <a:extLst>
              <a:ext uri="{FF2B5EF4-FFF2-40B4-BE49-F238E27FC236}">
                <a16:creationId xmlns:a16="http://schemas.microsoft.com/office/drawing/2014/main" id="{5E919A0C-21FA-8906-EFC0-DCA475C30917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" name="Rectangle: Rounded Corners 7">
            <a:extLst>
              <a:ext uri="{FF2B5EF4-FFF2-40B4-BE49-F238E27FC236}">
                <a16:creationId xmlns:a16="http://schemas.microsoft.com/office/drawing/2014/main" id="{55E714E2-BD29-08EF-C3E1-F178881C124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" name="Rectangle: Rounded Corners 8">
            <a:extLst>
              <a:ext uri="{FF2B5EF4-FFF2-40B4-BE49-F238E27FC236}">
                <a16:creationId xmlns:a16="http://schemas.microsoft.com/office/drawing/2014/main" id="{8186D057-9EBC-D3B7-EB29-7F8D321EE58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4" name="Rectangle: Rounded Corners 9">
            <a:extLst>
              <a:ext uri="{FF2B5EF4-FFF2-40B4-BE49-F238E27FC236}">
                <a16:creationId xmlns:a16="http://schemas.microsoft.com/office/drawing/2014/main" id="{095614F4-DD95-9121-0BC8-3BBC9995A8F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5" name="Rectangle: Rounded Corners 10">
            <a:extLst>
              <a:ext uri="{FF2B5EF4-FFF2-40B4-BE49-F238E27FC236}">
                <a16:creationId xmlns:a16="http://schemas.microsoft.com/office/drawing/2014/main" id="{B9DCFA77-7412-DF05-83A7-3E75A9D7261E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" name="Rectangle: Rounded Corners 5">
            <a:extLst>
              <a:ext uri="{FF2B5EF4-FFF2-40B4-BE49-F238E27FC236}">
                <a16:creationId xmlns:a16="http://schemas.microsoft.com/office/drawing/2014/main" id="{9AF404BE-D514-4BE8-1EB2-35E29061B92B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13608</xdr:colOff>
      <xdr:row>5</xdr:row>
      <xdr:rowOff>27213</xdr:rowOff>
    </xdr:from>
    <xdr:to>
      <xdr:col>14</xdr:col>
      <xdr:colOff>156844</xdr:colOff>
      <xdr:row>25</xdr:row>
      <xdr:rowOff>183005</xdr:rowOff>
    </xdr:to>
    <xdr:grpSp>
      <xdr:nvGrpSpPr>
        <xdr:cNvPr id="37" name="그룹 24">
          <a:extLst>
            <a:ext uri="{FF2B5EF4-FFF2-40B4-BE49-F238E27FC236}">
              <a16:creationId xmlns:a16="http://schemas.microsoft.com/office/drawing/2014/main" id="{31E097CE-C405-4217-8846-2B75CA7778BB}"/>
            </a:ext>
          </a:extLst>
        </xdr:cNvPr>
        <xdr:cNvGrpSpPr>
          <a:grpSpLocks noChangeAspect="1"/>
        </xdr:cNvGrpSpPr>
      </xdr:nvGrpSpPr>
      <xdr:grpSpPr>
        <a:xfrm>
          <a:off x="9800546" y="1241651"/>
          <a:ext cx="143236" cy="3965792"/>
          <a:chOff x="1181551" y="3090946"/>
          <a:chExt cx="141657" cy="4525425"/>
        </a:xfrm>
      </xdr:grpSpPr>
      <xdr:sp macro="" textlink="">
        <xdr:nvSpPr>
          <xdr:cNvPr id="38" name="Rectangle: Rounded Corners 1">
            <a:extLst>
              <a:ext uri="{FF2B5EF4-FFF2-40B4-BE49-F238E27FC236}">
                <a16:creationId xmlns:a16="http://schemas.microsoft.com/office/drawing/2014/main" id="{7E7281E2-55BC-5329-983D-DA0383DAF0BF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" name="Rectangle: Rounded Corners 2">
            <a:extLst>
              <a:ext uri="{FF2B5EF4-FFF2-40B4-BE49-F238E27FC236}">
                <a16:creationId xmlns:a16="http://schemas.microsoft.com/office/drawing/2014/main" id="{7DB727AA-57FB-3AF8-79D7-5C8371A2535C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" name="Rectangle: Rounded Corners 3">
            <a:extLst>
              <a:ext uri="{FF2B5EF4-FFF2-40B4-BE49-F238E27FC236}">
                <a16:creationId xmlns:a16="http://schemas.microsoft.com/office/drawing/2014/main" id="{01B055F8-2260-2247-8371-0ACD89E02128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" name="Rectangle: Rounded Corners 4">
            <a:extLst>
              <a:ext uri="{FF2B5EF4-FFF2-40B4-BE49-F238E27FC236}">
                <a16:creationId xmlns:a16="http://schemas.microsoft.com/office/drawing/2014/main" id="{D5C0A10F-F8A2-F7BC-8CBA-6CB8348972CA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" name="Rectangle: Rounded Corners 5">
            <a:extLst>
              <a:ext uri="{FF2B5EF4-FFF2-40B4-BE49-F238E27FC236}">
                <a16:creationId xmlns:a16="http://schemas.microsoft.com/office/drawing/2014/main" id="{71E3BE52-EF52-6B52-2620-0807852CCCED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" name="Rectangle: Rounded Corners 6">
            <a:extLst>
              <a:ext uri="{FF2B5EF4-FFF2-40B4-BE49-F238E27FC236}">
                <a16:creationId xmlns:a16="http://schemas.microsoft.com/office/drawing/2014/main" id="{D2E415EE-4A69-915C-4F76-399D23438188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" name="Rectangle: Rounded Corners 7">
            <a:extLst>
              <a:ext uri="{FF2B5EF4-FFF2-40B4-BE49-F238E27FC236}">
                <a16:creationId xmlns:a16="http://schemas.microsoft.com/office/drawing/2014/main" id="{983F6CD5-F17E-5918-BCE0-A9F4356E052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" name="Rectangle: Rounded Corners 8">
            <a:extLst>
              <a:ext uri="{FF2B5EF4-FFF2-40B4-BE49-F238E27FC236}">
                <a16:creationId xmlns:a16="http://schemas.microsoft.com/office/drawing/2014/main" id="{F6F4EFDF-4FA2-8683-1B70-4B2F8A863AD1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" name="Rectangle: Rounded Corners 9">
            <a:extLst>
              <a:ext uri="{FF2B5EF4-FFF2-40B4-BE49-F238E27FC236}">
                <a16:creationId xmlns:a16="http://schemas.microsoft.com/office/drawing/2014/main" id="{C7087E06-8DE2-AB9E-9465-3A70599A72F5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" name="Rectangle: Rounded Corners 10">
            <a:extLst>
              <a:ext uri="{FF2B5EF4-FFF2-40B4-BE49-F238E27FC236}">
                <a16:creationId xmlns:a16="http://schemas.microsoft.com/office/drawing/2014/main" id="{D16BD4A7-E86C-C3CA-FE62-C600C0705D7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" name="Rectangle: Rounded Corners 5">
            <a:extLst>
              <a:ext uri="{FF2B5EF4-FFF2-40B4-BE49-F238E27FC236}">
                <a16:creationId xmlns:a16="http://schemas.microsoft.com/office/drawing/2014/main" id="{382AEAD4-E474-D249-4595-1B7068552A15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16</xdr:col>
      <xdr:colOff>514351</xdr:colOff>
      <xdr:row>5</xdr:row>
      <xdr:rowOff>27213</xdr:rowOff>
    </xdr:from>
    <xdr:to>
      <xdr:col>16</xdr:col>
      <xdr:colOff>651237</xdr:colOff>
      <xdr:row>25</xdr:row>
      <xdr:rowOff>183005</xdr:rowOff>
    </xdr:to>
    <xdr:grpSp>
      <xdr:nvGrpSpPr>
        <xdr:cNvPr id="49" name="그룹 24">
          <a:extLst>
            <a:ext uri="{FF2B5EF4-FFF2-40B4-BE49-F238E27FC236}">
              <a16:creationId xmlns:a16="http://schemas.microsoft.com/office/drawing/2014/main" id="{78D89D0E-7CC5-4D76-B022-D9DFC4E80A8D}"/>
            </a:ext>
          </a:extLst>
        </xdr:cNvPr>
        <xdr:cNvGrpSpPr>
          <a:grpSpLocks noChangeAspect="1"/>
        </xdr:cNvGrpSpPr>
      </xdr:nvGrpSpPr>
      <xdr:grpSpPr>
        <a:xfrm>
          <a:off x="11610976" y="1241651"/>
          <a:ext cx="136886" cy="3965792"/>
          <a:chOff x="1181551" y="3090946"/>
          <a:chExt cx="141657" cy="4525425"/>
        </a:xfrm>
      </xdr:grpSpPr>
      <xdr:sp macro="" textlink="">
        <xdr:nvSpPr>
          <xdr:cNvPr id="50" name="Rectangle: Rounded Corners 1">
            <a:extLst>
              <a:ext uri="{FF2B5EF4-FFF2-40B4-BE49-F238E27FC236}">
                <a16:creationId xmlns:a16="http://schemas.microsoft.com/office/drawing/2014/main" id="{4C34A28E-0FC4-AFBA-6E64-7A8F8F49FC43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" name="Rectangle: Rounded Corners 2">
            <a:extLst>
              <a:ext uri="{FF2B5EF4-FFF2-40B4-BE49-F238E27FC236}">
                <a16:creationId xmlns:a16="http://schemas.microsoft.com/office/drawing/2014/main" id="{DEC80322-6237-D3F3-F162-C9C1B691544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" name="Rectangle: Rounded Corners 3">
            <a:extLst>
              <a:ext uri="{FF2B5EF4-FFF2-40B4-BE49-F238E27FC236}">
                <a16:creationId xmlns:a16="http://schemas.microsoft.com/office/drawing/2014/main" id="{757F820C-AA7D-3955-831E-0CF19FD976CE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" name="Rectangle: Rounded Corners 4">
            <a:extLst>
              <a:ext uri="{FF2B5EF4-FFF2-40B4-BE49-F238E27FC236}">
                <a16:creationId xmlns:a16="http://schemas.microsoft.com/office/drawing/2014/main" id="{0A2985A6-1765-54B5-8BC6-B4C375DAE0C1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4" name="Rectangle: Rounded Corners 5">
            <a:extLst>
              <a:ext uri="{FF2B5EF4-FFF2-40B4-BE49-F238E27FC236}">
                <a16:creationId xmlns:a16="http://schemas.microsoft.com/office/drawing/2014/main" id="{691ABCB4-A7AF-9478-D45B-6085CF8BC7F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5" name="Rectangle: Rounded Corners 6">
            <a:extLst>
              <a:ext uri="{FF2B5EF4-FFF2-40B4-BE49-F238E27FC236}">
                <a16:creationId xmlns:a16="http://schemas.microsoft.com/office/drawing/2014/main" id="{169D022F-4A4B-4498-2B71-B3C076823FE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6" name="Rectangle: Rounded Corners 7">
            <a:extLst>
              <a:ext uri="{FF2B5EF4-FFF2-40B4-BE49-F238E27FC236}">
                <a16:creationId xmlns:a16="http://schemas.microsoft.com/office/drawing/2014/main" id="{987B9987-D1C6-CFA9-CC16-C13A3446D650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" name="Rectangle: Rounded Corners 8">
            <a:extLst>
              <a:ext uri="{FF2B5EF4-FFF2-40B4-BE49-F238E27FC236}">
                <a16:creationId xmlns:a16="http://schemas.microsoft.com/office/drawing/2014/main" id="{72B72233-7895-ECF0-613C-318D9BD1DE9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" name="Rectangle: Rounded Corners 9">
            <a:extLst>
              <a:ext uri="{FF2B5EF4-FFF2-40B4-BE49-F238E27FC236}">
                <a16:creationId xmlns:a16="http://schemas.microsoft.com/office/drawing/2014/main" id="{DFA4FF35-9481-78BD-C714-4F14B08502EF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" name="Rectangle: Rounded Corners 10">
            <a:extLst>
              <a:ext uri="{FF2B5EF4-FFF2-40B4-BE49-F238E27FC236}">
                <a16:creationId xmlns:a16="http://schemas.microsoft.com/office/drawing/2014/main" id="{E65AC0B4-D700-8A9F-B5AB-86F39442B7E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" name="Rectangle: Rounded Corners 5">
            <a:extLst>
              <a:ext uri="{FF2B5EF4-FFF2-40B4-BE49-F238E27FC236}">
                <a16:creationId xmlns:a16="http://schemas.microsoft.com/office/drawing/2014/main" id="{A7EBEFDF-6E5D-6A9A-756B-1F38B3A7C0C3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24494</xdr:colOff>
      <xdr:row>5</xdr:row>
      <xdr:rowOff>27213</xdr:rowOff>
    </xdr:from>
    <xdr:to>
      <xdr:col>21</xdr:col>
      <xdr:colOff>167730</xdr:colOff>
      <xdr:row>25</xdr:row>
      <xdr:rowOff>183005</xdr:rowOff>
    </xdr:to>
    <xdr:grpSp>
      <xdr:nvGrpSpPr>
        <xdr:cNvPr id="61" name="그룹 24">
          <a:extLst>
            <a:ext uri="{FF2B5EF4-FFF2-40B4-BE49-F238E27FC236}">
              <a16:creationId xmlns:a16="http://schemas.microsoft.com/office/drawing/2014/main" id="{5C853270-2F3E-4688-8911-A7B0A5D7252C}"/>
            </a:ext>
          </a:extLst>
        </xdr:cNvPr>
        <xdr:cNvGrpSpPr>
          <a:grpSpLocks noChangeAspect="1"/>
        </xdr:cNvGrpSpPr>
      </xdr:nvGrpSpPr>
      <xdr:grpSpPr>
        <a:xfrm>
          <a:off x="14704900" y="1241651"/>
          <a:ext cx="143236" cy="3965792"/>
          <a:chOff x="1181551" y="3090946"/>
          <a:chExt cx="141657" cy="4525425"/>
        </a:xfrm>
      </xdr:grpSpPr>
      <xdr:sp macro="" textlink="">
        <xdr:nvSpPr>
          <xdr:cNvPr id="62" name="Rectangle: Rounded Corners 1">
            <a:extLst>
              <a:ext uri="{FF2B5EF4-FFF2-40B4-BE49-F238E27FC236}">
                <a16:creationId xmlns:a16="http://schemas.microsoft.com/office/drawing/2014/main" id="{C1DD7A0D-EF07-6293-DA7F-EBC96529745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3" name="Rectangle: Rounded Corners 2">
            <a:extLst>
              <a:ext uri="{FF2B5EF4-FFF2-40B4-BE49-F238E27FC236}">
                <a16:creationId xmlns:a16="http://schemas.microsoft.com/office/drawing/2014/main" id="{4C88FAA9-9A17-81B7-8FC5-2A7813BCD36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4" name="Rectangle: Rounded Corners 3">
            <a:extLst>
              <a:ext uri="{FF2B5EF4-FFF2-40B4-BE49-F238E27FC236}">
                <a16:creationId xmlns:a16="http://schemas.microsoft.com/office/drawing/2014/main" id="{0FD00F0A-41BC-F1CF-8D3A-EB2B1806F778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5" name="Rectangle: Rounded Corners 4">
            <a:extLst>
              <a:ext uri="{FF2B5EF4-FFF2-40B4-BE49-F238E27FC236}">
                <a16:creationId xmlns:a16="http://schemas.microsoft.com/office/drawing/2014/main" id="{97535A0D-D265-0885-8F10-83F772A3D797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6" name="Rectangle: Rounded Corners 5">
            <a:extLst>
              <a:ext uri="{FF2B5EF4-FFF2-40B4-BE49-F238E27FC236}">
                <a16:creationId xmlns:a16="http://schemas.microsoft.com/office/drawing/2014/main" id="{C2877FF5-3BEC-9E6A-087C-F38CE28D58C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7" name="Rectangle: Rounded Corners 6">
            <a:extLst>
              <a:ext uri="{FF2B5EF4-FFF2-40B4-BE49-F238E27FC236}">
                <a16:creationId xmlns:a16="http://schemas.microsoft.com/office/drawing/2014/main" id="{6F1E9BB4-EBA1-73F5-AC22-B61B5B11A4B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8" name="Rectangle: Rounded Corners 7">
            <a:extLst>
              <a:ext uri="{FF2B5EF4-FFF2-40B4-BE49-F238E27FC236}">
                <a16:creationId xmlns:a16="http://schemas.microsoft.com/office/drawing/2014/main" id="{F52C36D3-5512-B16A-AA63-AB11D601757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9" name="Rectangle: Rounded Corners 8">
            <a:extLst>
              <a:ext uri="{FF2B5EF4-FFF2-40B4-BE49-F238E27FC236}">
                <a16:creationId xmlns:a16="http://schemas.microsoft.com/office/drawing/2014/main" id="{087A0473-FE72-B2A1-BC95-9748471F633C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0" name="Rectangle: Rounded Corners 9">
            <a:extLst>
              <a:ext uri="{FF2B5EF4-FFF2-40B4-BE49-F238E27FC236}">
                <a16:creationId xmlns:a16="http://schemas.microsoft.com/office/drawing/2014/main" id="{ACDD7FF3-10AA-51F0-A2AC-54E067F40BC1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1" name="Rectangle: Rounded Corners 10">
            <a:extLst>
              <a:ext uri="{FF2B5EF4-FFF2-40B4-BE49-F238E27FC236}">
                <a16:creationId xmlns:a16="http://schemas.microsoft.com/office/drawing/2014/main" id="{5F77F197-8990-6833-79BB-CCFB53A7D99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2" name="Rectangle: Rounded Corners 5">
            <a:extLst>
              <a:ext uri="{FF2B5EF4-FFF2-40B4-BE49-F238E27FC236}">
                <a16:creationId xmlns:a16="http://schemas.microsoft.com/office/drawing/2014/main" id="{AC329B44-12DD-7FA6-644D-F1178C0A4DE8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23</xdr:col>
      <xdr:colOff>514351</xdr:colOff>
      <xdr:row>5</xdr:row>
      <xdr:rowOff>27213</xdr:rowOff>
    </xdr:from>
    <xdr:to>
      <xdr:col>23</xdr:col>
      <xdr:colOff>651237</xdr:colOff>
      <xdr:row>25</xdr:row>
      <xdr:rowOff>183005</xdr:rowOff>
    </xdr:to>
    <xdr:grpSp>
      <xdr:nvGrpSpPr>
        <xdr:cNvPr id="73" name="그룹 24">
          <a:extLst>
            <a:ext uri="{FF2B5EF4-FFF2-40B4-BE49-F238E27FC236}">
              <a16:creationId xmlns:a16="http://schemas.microsoft.com/office/drawing/2014/main" id="{6818E13E-21F8-40C2-82A1-6C653D9DA466}"/>
            </a:ext>
          </a:extLst>
        </xdr:cNvPr>
        <xdr:cNvGrpSpPr>
          <a:grpSpLocks noChangeAspect="1"/>
        </xdr:cNvGrpSpPr>
      </xdr:nvGrpSpPr>
      <xdr:grpSpPr>
        <a:xfrm>
          <a:off x="16504445" y="1241651"/>
          <a:ext cx="136886" cy="3965792"/>
          <a:chOff x="1181551" y="3090946"/>
          <a:chExt cx="141657" cy="4525425"/>
        </a:xfrm>
      </xdr:grpSpPr>
      <xdr:sp macro="" textlink="">
        <xdr:nvSpPr>
          <xdr:cNvPr id="74" name="Rectangle: Rounded Corners 1">
            <a:extLst>
              <a:ext uri="{FF2B5EF4-FFF2-40B4-BE49-F238E27FC236}">
                <a16:creationId xmlns:a16="http://schemas.microsoft.com/office/drawing/2014/main" id="{6FF79E6D-20BC-F7C5-0083-384E4C14630E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5" name="Rectangle: Rounded Corners 2">
            <a:extLst>
              <a:ext uri="{FF2B5EF4-FFF2-40B4-BE49-F238E27FC236}">
                <a16:creationId xmlns:a16="http://schemas.microsoft.com/office/drawing/2014/main" id="{8AF89D18-E313-C060-6379-7066FF56E987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6" name="Rectangle: Rounded Corners 3">
            <a:extLst>
              <a:ext uri="{FF2B5EF4-FFF2-40B4-BE49-F238E27FC236}">
                <a16:creationId xmlns:a16="http://schemas.microsoft.com/office/drawing/2014/main" id="{DB58D6A0-8BCD-829A-6B4C-81D10E67847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7" name="Rectangle: Rounded Corners 4">
            <a:extLst>
              <a:ext uri="{FF2B5EF4-FFF2-40B4-BE49-F238E27FC236}">
                <a16:creationId xmlns:a16="http://schemas.microsoft.com/office/drawing/2014/main" id="{9EBC7322-42AF-7E50-56D2-27ED58ADE07E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8" name="Rectangle: Rounded Corners 5">
            <a:extLst>
              <a:ext uri="{FF2B5EF4-FFF2-40B4-BE49-F238E27FC236}">
                <a16:creationId xmlns:a16="http://schemas.microsoft.com/office/drawing/2014/main" id="{DCCBF246-71BC-462A-3FD2-328A831BBCC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79" name="Rectangle: Rounded Corners 6">
            <a:extLst>
              <a:ext uri="{FF2B5EF4-FFF2-40B4-BE49-F238E27FC236}">
                <a16:creationId xmlns:a16="http://schemas.microsoft.com/office/drawing/2014/main" id="{D97F10F6-C179-7BC2-EAC2-A5EDF46D920A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0" name="Rectangle: Rounded Corners 7">
            <a:extLst>
              <a:ext uri="{FF2B5EF4-FFF2-40B4-BE49-F238E27FC236}">
                <a16:creationId xmlns:a16="http://schemas.microsoft.com/office/drawing/2014/main" id="{6FAD5E16-8830-B255-D3D9-E75EBF7621B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1" name="Rectangle: Rounded Corners 8">
            <a:extLst>
              <a:ext uri="{FF2B5EF4-FFF2-40B4-BE49-F238E27FC236}">
                <a16:creationId xmlns:a16="http://schemas.microsoft.com/office/drawing/2014/main" id="{1DB0FE21-5629-C828-9BA5-267E22D82C06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2" name="Rectangle: Rounded Corners 9">
            <a:extLst>
              <a:ext uri="{FF2B5EF4-FFF2-40B4-BE49-F238E27FC236}">
                <a16:creationId xmlns:a16="http://schemas.microsoft.com/office/drawing/2014/main" id="{4B6DE9B6-36E8-D8FE-864B-42A167A7D47C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3" name="Rectangle: Rounded Corners 10">
            <a:extLst>
              <a:ext uri="{FF2B5EF4-FFF2-40B4-BE49-F238E27FC236}">
                <a16:creationId xmlns:a16="http://schemas.microsoft.com/office/drawing/2014/main" id="{43E15332-0BD0-B722-9A8E-D908C9D13E76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4" name="Rectangle: Rounded Corners 5">
            <a:extLst>
              <a:ext uri="{FF2B5EF4-FFF2-40B4-BE49-F238E27FC236}">
                <a16:creationId xmlns:a16="http://schemas.microsoft.com/office/drawing/2014/main" id="{1780F7C8-3471-F39C-8FE3-75A2EC8DE7EB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24493</xdr:colOff>
      <xdr:row>5</xdr:row>
      <xdr:rowOff>27213</xdr:rowOff>
    </xdr:from>
    <xdr:to>
      <xdr:col>28</xdr:col>
      <xdr:colOff>167729</xdr:colOff>
      <xdr:row>25</xdr:row>
      <xdr:rowOff>183005</xdr:rowOff>
    </xdr:to>
    <xdr:grpSp>
      <xdr:nvGrpSpPr>
        <xdr:cNvPr id="85" name="그룹 24">
          <a:extLst>
            <a:ext uri="{FF2B5EF4-FFF2-40B4-BE49-F238E27FC236}">
              <a16:creationId xmlns:a16="http://schemas.microsoft.com/office/drawing/2014/main" id="{7CB8E34E-3903-4004-BD03-D5CDC9D97DB6}"/>
            </a:ext>
          </a:extLst>
        </xdr:cNvPr>
        <xdr:cNvGrpSpPr>
          <a:grpSpLocks noChangeAspect="1"/>
        </xdr:cNvGrpSpPr>
      </xdr:nvGrpSpPr>
      <xdr:grpSpPr>
        <a:xfrm>
          <a:off x="19598368" y="1241651"/>
          <a:ext cx="143236" cy="3965792"/>
          <a:chOff x="1181551" y="3090946"/>
          <a:chExt cx="141657" cy="4525425"/>
        </a:xfrm>
      </xdr:grpSpPr>
      <xdr:sp macro="" textlink="">
        <xdr:nvSpPr>
          <xdr:cNvPr id="86" name="Rectangle: Rounded Corners 1">
            <a:extLst>
              <a:ext uri="{FF2B5EF4-FFF2-40B4-BE49-F238E27FC236}">
                <a16:creationId xmlns:a16="http://schemas.microsoft.com/office/drawing/2014/main" id="{0CBB08BC-51D4-FF34-04AB-65056F4F3DE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7" name="Rectangle: Rounded Corners 2">
            <a:extLst>
              <a:ext uri="{FF2B5EF4-FFF2-40B4-BE49-F238E27FC236}">
                <a16:creationId xmlns:a16="http://schemas.microsoft.com/office/drawing/2014/main" id="{249C260D-F690-B4E4-E698-7A671127D149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8" name="Rectangle: Rounded Corners 3">
            <a:extLst>
              <a:ext uri="{FF2B5EF4-FFF2-40B4-BE49-F238E27FC236}">
                <a16:creationId xmlns:a16="http://schemas.microsoft.com/office/drawing/2014/main" id="{D734CE82-BEF3-C7B1-276D-9EAF9B1EA609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89" name="Rectangle: Rounded Corners 4">
            <a:extLst>
              <a:ext uri="{FF2B5EF4-FFF2-40B4-BE49-F238E27FC236}">
                <a16:creationId xmlns:a16="http://schemas.microsoft.com/office/drawing/2014/main" id="{249D4C58-A459-0ECA-B0BD-D1308D9324AA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0" name="Rectangle: Rounded Corners 5">
            <a:extLst>
              <a:ext uri="{FF2B5EF4-FFF2-40B4-BE49-F238E27FC236}">
                <a16:creationId xmlns:a16="http://schemas.microsoft.com/office/drawing/2014/main" id="{7478E271-28A8-EF14-FBDB-0E2B63E617A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1" name="Rectangle: Rounded Corners 6">
            <a:extLst>
              <a:ext uri="{FF2B5EF4-FFF2-40B4-BE49-F238E27FC236}">
                <a16:creationId xmlns:a16="http://schemas.microsoft.com/office/drawing/2014/main" id="{851BE2A7-DA11-7D42-D233-69097E5CFC9E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2" name="Rectangle: Rounded Corners 7">
            <a:extLst>
              <a:ext uri="{FF2B5EF4-FFF2-40B4-BE49-F238E27FC236}">
                <a16:creationId xmlns:a16="http://schemas.microsoft.com/office/drawing/2014/main" id="{49886AA1-0505-C6BC-2E6F-B25EE9E67DA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3" name="Rectangle: Rounded Corners 8">
            <a:extLst>
              <a:ext uri="{FF2B5EF4-FFF2-40B4-BE49-F238E27FC236}">
                <a16:creationId xmlns:a16="http://schemas.microsoft.com/office/drawing/2014/main" id="{044E6F00-FCA8-082B-2995-C492E78112A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4" name="Rectangle: Rounded Corners 9">
            <a:extLst>
              <a:ext uri="{FF2B5EF4-FFF2-40B4-BE49-F238E27FC236}">
                <a16:creationId xmlns:a16="http://schemas.microsoft.com/office/drawing/2014/main" id="{C7CE6F9A-0B40-E524-54F4-0543A7D0F79F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5" name="Rectangle: Rounded Corners 10">
            <a:extLst>
              <a:ext uri="{FF2B5EF4-FFF2-40B4-BE49-F238E27FC236}">
                <a16:creationId xmlns:a16="http://schemas.microsoft.com/office/drawing/2014/main" id="{3D2FD23A-A0A6-85C3-8D9D-F7E60D18D82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6" name="Rectangle: Rounded Corners 5">
            <a:extLst>
              <a:ext uri="{FF2B5EF4-FFF2-40B4-BE49-F238E27FC236}">
                <a16:creationId xmlns:a16="http://schemas.microsoft.com/office/drawing/2014/main" id="{FF0B138D-FDE5-F8C5-2565-8767EA415E9C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30</xdr:col>
      <xdr:colOff>570700</xdr:colOff>
      <xdr:row>5</xdr:row>
      <xdr:rowOff>27213</xdr:rowOff>
    </xdr:from>
    <xdr:to>
      <xdr:col>31</xdr:col>
      <xdr:colOff>19171</xdr:colOff>
      <xdr:row>25</xdr:row>
      <xdr:rowOff>183005</xdr:rowOff>
    </xdr:to>
    <xdr:grpSp>
      <xdr:nvGrpSpPr>
        <xdr:cNvPr id="97" name="그룹 24">
          <a:extLst>
            <a:ext uri="{FF2B5EF4-FFF2-40B4-BE49-F238E27FC236}">
              <a16:creationId xmlns:a16="http://schemas.microsoft.com/office/drawing/2014/main" id="{8E2CE297-7059-4D02-9C75-E2335E89AC43}"/>
            </a:ext>
          </a:extLst>
        </xdr:cNvPr>
        <xdr:cNvGrpSpPr>
          <a:grpSpLocks noChangeAspect="1"/>
        </xdr:cNvGrpSpPr>
      </xdr:nvGrpSpPr>
      <xdr:grpSpPr>
        <a:xfrm>
          <a:off x="21454263" y="1241651"/>
          <a:ext cx="103314" cy="3965792"/>
          <a:chOff x="1181551" y="3090946"/>
          <a:chExt cx="141657" cy="4525425"/>
        </a:xfrm>
      </xdr:grpSpPr>
      <xdr:sp macro="" textlink="">
        <xdr:nvSpPr>
          <xdr:cNvPr id="98" name="Rectangle: Rounded Corners 1">
            <a:extLst>
              <a:ext uri="{FF2B5EF4-FFF2-40B4-BE49-F238E27FC236}">
                <a16:creationId xmlns:a16="http://schemas.microsoft.com/office/drawing/2014/main" id="{FC7246DC-3F84-EEE4-2414-E1BF3BF39FE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99" name="Rectangle: Rounded Corners 2">
            <a:extLst>
              <a:ext uri="{FF2B5EF4-FFF2-40B4-BE49-F238E27FC236}">
                <a16:creationId xmlns:a16="http://schemas.microsoft.com/office/drawing/2014/main" id="{39DAD476-97F7-4A30-534A-028C1B3A87B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0" name="Rectangle: Rounded Corners 3">
            <a:extLst>
              <a:ext uri="{FF2B5EF4-FFF2-40B4-BE49-F238E27FC236}">
                <a16:creationId xmlns:a16="http://schemas.microsoft.com/office/drawing/2014/main" id="{D9B536EF-FFF1-B8DC-D3F8-6255D6295B65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1" name="Rectangle: Rounded Corners 4">
            <a:extLst>
              <a:ext uri="{FF2B5EF4-FFF2-40B4-BE49-F238E27FC236}">
                <a16:creationId xmlns:a16="http://schemas.microsoft.com/office/drawing/2014/main" id="{441FF80F-F6ED-272E-AFA2-69DBE887CDF4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2" name="Rectangle: Rounded Corners 5">
            <a:extLst>
              <a:ext uri="{FF2B5EF4-FFF2-40B4-BE49-F238E27FC236}">
                <a16:creationId xmlns:a16="http://schemas.microsoft.com/office/drawing/2014/main" id="{A019ABE5-C68D-69C7-B2EB-0FE9633FD9A4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3" name="Rectangle: Rounded Corners 6">
            <a:extLst>
              <a:ext uri="{FF2B5EF4-FFF2-40B4-BE49-F238E27FC236}">
                <a16:creationId xmlns:a16="http://schemas.microsoft.com/office/drawing/2014/main" id="{44239E7B-48AC-2734-F6ED-6DF5B1B0EBE7}"/>
              </a:ext>
            </a:extLst>
          </xdr:cNvPr>
          <xdr:cNvSpPr/>
        </xdr:nvSpPr>
        <xdr:spPr>
          <a:xfrm>
            <a:off x="1182532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4" name="Rectangle: Rounded Corners 7">
            <a:extLst>
              <a:ext uri="{FF2B5EF4-FFF2-40B4-BE49-F238E27FC236}">
                <a16:creationId xmlns:a16="http://schemas.microsoft.com/office/drawing/2014/main" id="{8B087DAB-BD41-B39C-EC9B-BD38128C6AF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5" name="Rectangle: Rounded Corners 8">
            <a:extLst>
              <a:ext uri="{FF2B5EF4-FFF2-40B4-BE49-F238E27FC236}">
                <a16:creationId xmlns:a16="http://schemas.microsoft.com/office/drawing/2014/main" id="{5A0EE777-444C-F7C8-2B1A-466EFA3B1F6E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6" name="Rectangle: Rounded Corners 9">
            <a:extLst>
              <a:ext uri="{FF2B5EF4-FFF2-40B4-BE49-F238E27FC236}">
                <a16:creationId xmlns:a16="http://schemas.microsoft.com/office/drawing/2014/main" id="{CB722B65-67EB-5554-31AE-884FD024CB80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7" name="Rectangle: Rounded Corners 10">
            <a:extLst>
              <a:ext uri="{FF2B5EF4-FFF2-40B4-BE49-F238E27FC236}">
                <a16:creationId xmlns:a16="http://schemas.microsoft.com/office/drawing/2014/main" id="{30375D96-E11F-177F-C06D-F1BCDCEF68E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08" name="Rectangle: Rounded Corners 5">
            <a:extLst>
              <a:ext uri="{FF2B5EF4-FFF2-40B4-BE49-F238E27FC236}">
                <a16:creationId xmlns:a16="http://schemas.microsoft.com/office/drawing/2014/main" id="{3B6C34D9-A565-0027-247A-335E788D7588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</xdr:col>
      <xdr:colOff>526677</xdr:colOff>
      <xdr:row>5</xdr:row>
      <xdr:rowOff>11206</xdr:rowOff>
    </xdr:from>
    <xdr:to>
      <xdr:col>3</xdr:col>
      <xdr:colOff>3163</xdr:colOff>
      <xdr:row>26</xdr:row>
      <xdr:rowOff>8588</xdr:rowOff>
    </xdr:to>
    <xdr:grpSp>
      <xdr:nvGrpSpPr>
        <xdr:cNvPr id="109" name="그룹 24">
          <a:extLst>
            <a:ext uri="{FF2B5EF4-FFF2-40B4-BE49-F238E27FC236}">
              <a16:creationId xmlns:a16="http://schemas.microsoft.com/office/drawing/2014/main" id="{EB3163BD-E2C8-4583-8A56-E001883E5B14}"/>
            </a:ext>
          </a:extLst>
        </xdr:cNvPr>
        <xdr:cNvGrpSpPr>
          <a:grpSpLocks noChangeAspect="1"/>
        </xdr:cNvGrpSpPr>
      </xdr:nvGrpSpPr>
      <xdr:grpSpPr>
        <a:xfrm>
          <a:off x="1836365" y="1225644"/>
          <a:ext cx="131329" cy="3997882"/>
          <a:chOff x="1181551" y="2603451"/>
          <a:chExt cx="141657" cy="4571142"/>
        </a:xfrm>
      </xdr:grpSpPr>
      <xdr:sp macro="" textlink="">
        <xdr:nvSpPr>
          <xdr:cNvPr id="110" name="Rectangle: Rounded Corners 1">
            <a:extLst>
              <a:ext uri="{FF2B5EF4-FFF2-40B4-BE49-F238E27FC236}">
                <a16:creationId xmlns:a16="http://schemas.microsoft.com/office/drawing/2014/main" id="{4DBB1F1B-7D13-3DD4-98AC-4E493A331008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1" name="Rectangle: Rounded Corners 2">
            <a:extLst>
              <a:ext uri="{FF2B5EF4-FFF2-40B4-BE49-F238E27FC236}">
                <a16:creationId xmlns:a16="http://schemas.microsoft.com/office/drawing/2014/main" id="{7E53019D-5E1E-6EE9-B605-48FEF6217C7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2" name="Rectangle: Rounded Corners 3">
            <a:extLst>
              <a:ext uri="{FF2B5EF4-FFF2-40B4-BE49-F238E27FC236}">
                <a16:creationId xmlns:a16="http://schemas.microsoft.com/office/drawing/2014/main" id="{4F9AD681-222E-71E4-DAD2-C455EB886E8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3" name="Rectangle: Rounded Corners 4">
            <a:extLst>
              <a:ext uri="{FF2B5EF4-FFF2-40B4-BE49-F238E27FC236}">
                <a16:creationId xmlns:a16="http://schemas.microsoft.com/office/drawing/2014/main" id="{8BD45B8C-734A-A31C-4842-F3E0639C1F1D}"/>
              </a:ext>
            </a:extLst>
          </xdr:cNvPr>
          <xdr:cNvSpPr/>
        </xdr:nvSpPr>
        <xdr:spPr>
          <a:xfrm>
            <a:off x="1181554" y="3090946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4" name="Rectangle: Rounded Corners 5">
            <a:extLst>
              <a:ext uri="{FF2B5EF4-FFF2-40B4-BE49-F238E27FC236}">
                <a16:creationId xmlns:a16="http://schemas.microsoft.com/office/drawing/2014/main" id="{5B15CD6D-6C1B-776F-95C3-5188D127240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6" name="Rectangle: Rounded Corners 6">
            <a:extLst>
              <a:ext uri="{FF2B5EF4-FFF2-40B4-BE49-F238E27FC236}">
                <a16:creationId xmlns:a16="http://schemas.microsoft.com/office/drawing/2014/main" id="{9BD221EE-8E9B-35EE-B7C3-14D654C9C5CC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7" name="Rectangle: Rounded Corners 7">
            <a:extLst>
              <a:ext uri="{FF2B5EF4-FFF2-40B4-BE49-F238E27FC236}">
                <a16:creationId xmlns:a16="http://schemas.microsoft.com/office/drawing/2014/main" id="{CFB836AB-07A1-3DC4-CB24-D93862F7D148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8" name="Rectangle: Rounded Corners 8">
            <a:extLst>
              <a:ext uri="{FF2B5EF4-FFF2-40B4-BE49-F238E27FC236}">
                <a16:creationId xmlns:a16="http://schemas.microsoft.com/office/drawing/2014/main" id="{7ECD2007-6838-BE94-6F94-FE57AB2AD145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19" name="Rectangle: Rounded Corners 9">
            <a:extLst>
              <a:ext uri="{FF2B5EF4-FFF2-40B4-BE49-F238E27FC236}">
                <a16:creationId xmlns:a16="http://schemas.microsoft.com/office/drawing/2014/main" id="{04D2B5CA-9F1C-F3C7-FC23-B392F7A48E59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0" name="Rectangle: Rounded Corners 10">
            <a:extLst>
              <a:ext uri="{FF2B5EF4-FFF2-40B4-BE49-F238E27FC236}">
                <a16:creationId xmlns:a16="http://schemas.microsoft.com/office/drawing/2014/main" id="{BE94EE74-134D-72E2-D8A1-DED702FCBB91}"/>
              </a:ext>
            </a:extLst>
          </xdr:cNvPr>
          <xdr:cNvSpPr/>
        </xdr:nvSpPr>
        <xdr:spPr>
          <a:xfrm>
            <a:off x="1181554" y="260345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1" name="Rectangle: Rounded Corners 5">
            <a:extLst>
              <a:ext uri="{FF2B5EF4-FFF2-40B4-BE49-F238E27FC236}">
                <a16:creationId xmlns:a16="http://schemas.microsoft.com/office/drawing/2014/main" id="{833280EE-201F-1C8A-E664-BA35394D6574}"/>
              </a:ext>
            </a:extLst>
          </xdr:cNvPr>
          <xdr:cNvSpPr/>
        </xdr:nvSpPr>
        <xdr:spPr>
          <a:xfrm>
            <a:off x="1182462" y="5287138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37194</xdr:colOff>
      <xdr:row>6</xdr:row>
      <xdr:rowOff>68035</xdr:rowOff>
    </xdr:from>
    <xdr:to>
      <xdr:col>1</xdr:col>
      <xdr:colOff>228441</xdr:colOff>
      <xdr:row>11</xdr:row>
      <xdr:rowOff>156830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29181D04-A406-4C20-BC26-9CA8F1A0B6E6}"/>
            </a:ext>
          </a:extLst>
        </xdr:cNvPr>
        <xdr:cNvSpPr txBox="1"/>
      </xdr:nvSpPr>
      <xdr:spPr>
        <a:xfrm>
          <a:off x="691244" y="1388835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26308</xdr:colOff>
      <xdr:row>14</xdr:row>
      <xdr:rowOff>57150</xdr:rowOff>
    </xdr:from>
    <xdr:to>
      <xdr:col>1</xdr:col>
      <xdr:colOff>217555</xdr:colOff>
      <xdr:row>19</xdr:row>
      <xdr:rowOff>145945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B4AEEE2-2EB3-4678-A749-4CA264F56577}"/>
            </a:ext>
          </a:extLst>
        </xdr:cNvPr>
        <xdr:cNvSpPr txBox="1"/>
      </xdr:nvSpPr>
      <xdr:spPr>
        <a:xfrm>
          <a:off x="680358" y="2851150"/>
          <a:ext cx="191247" cy="10095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6</a:t>
          </a:r>
          <a:endParaRPr lang="ko-KR" altLang="en-US" sz="1100"/>
        </a:p>
      </xdr:txBody>
    </xdr:sp>
    <xdr:clientData/>
  </xdr:twoCellAnchor>
  <xdr:twoCellAnchor>
    <xdr:from>
      <xdr:col>1</xdr:col>
      <xdr:colOff>42637</xdr:colOff>
      <xdr:row>22</xdr:row>
      <xdr:rowOff>82550</xdr:rowOff>
    </xdr:from>
    <xdr:to>
      <xdr:col>1</xdr:col>
      <xdr:colOff>263071</xdr:colOff>
      <xdr:row>28</xdr:row>
      <xdr:rowOff>127000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2BE7D13-FD2A-4D00-93EF-122BAE80C740}"/>
            </a:ext>
          </a:extLst>
        </xdr:cNvPr>
        <xdr:cNvSpPr txBox="1"/>
      </xdr:nvSpPr>
      <xdr:spPr>
        <a:xfrm>
          <a:off x="696687" y="4349750"/>
          <a:ext cx="220434" cy="1149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ko-KR" sz="1100"/>
            <a:t>7</a:t>
          </a:r>
          <a:endParaRPr lang="ko-KR" altLang="en-US" sz="1100"/>
        </a:p>
      </xdr:txBody>
    </xdr:sp>
    <xdr:clientData/>
  </xdr:twoCellAnchor>
  <xdr:twoCellAnchor>
    <xdr:from>
      <xdr:col>2</xdr:col>
      <xdr:colOff>0</xdr:colOff>
      <xdr:row>16</xdr:row>
      <xdr:rowOff>0</xdr:rowOff>
    </xdr:from>
    <xdr:to>
      <xdr:col>2</xdr:col>
      <xdr:colOff>145794</xdr:colOff>
      <xdr:row>16</xdr:row>
      <xdr:rowOff>179299</xdr:rowOff>
    </xdr:to>
    <xdr:sp macro="" textlink="">
      <xdr:nvSpPr>
        <xdr:cNvPr id="9" name="Rectangle: Rounded Corners 5">
          <a:extLst>
            <a:ext uri="{FF2B5EF4-FFF2-40B4-BE49-F238E27FC236}">
              <a16:creationId xmlns:a16="http://schemas.microsoft.com/office/drawing/2014/main" id="{608437E2-D9C4-4F2B-8265-44E883355E19}"/>
            </a:ext>
          </a:extLst>
        </xdr:cNvPr>
        <xdr:cNvSpPr/>
      </xdr:nvSpPr>
      <xdr:spPr>
        <a:xfrm>
          <a:off x="1460500" y="3162300"/>
          <a:ext cx="145794" cy="179299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wrap="none" lIns="0" tIns="0" rIns="0" bIns="0" rtlCol="0" anchor="ctr" anchorCtr="1"/>
        <a:lstStyle/>
        <a:p>
          <a:pPr algn="l"/>
          <a:r>
            <a:rPr lang="en-US" altLang="ko-KR" sz="700">
              <a:solidFill>
                <a:schemeClr val="bg1"/>
              </a:solidFill>
            </a:rPr>
            <a:t>01</a:t>
          </a:r>
          <a:endParaRPr lang="ko-KR" altLang="en-US" sz="700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13607</xdr:colOff>
      <xdr:row>6</xdr:row>
      <xdr:rowOff>40821</xdr:rowOff>
    </xdr:from>
    <xdr:to>
      <xdr:col>5</xdr:col>
      <xdr:colOff>157194</xdr:colOff>
      <xdr:row>27</xdr:row>
      <xdr:rowOff>28630</xdr:rowOff>
    </xdr:to>
    <xdr:grpSp>
      <xdr:nvGrpSpPr>
        <xdr:cNvPr id="10" name="그룹 22">
          <a:extLst>
            <a:ext uri="{FF2B5EF4-FFF2-40B4-BE49-F238E27FC236}">
              <a16:creationId xmlns:a16="http://schemas.microsoft.com/office/drawing/2014/main" id="{97D2ACDD-4574-4FD3-B278-3EC73207BF13}"/>
            </a:ext>
          </a:extLst>
        </xdr:cNvPr>
        <xdr:cNvGrpSpPr>
          <a:grpSpLocks noChangeAspect="1"/>
        </xdr:cNvGrpSpPr>
      </xdr:nvGrpSpPr>
      <xdr:grpSpPr>
        <a:xfrm>
          <a:off x="3597388" y="1398134"/>
          <a:ext cx="143587" cy="3988309"/>
          <a:chOff x="1181551" y="3093318"/>
          <a:chExt cx="141657" cy="4523053"/>
        </a:xfrm>
      </xdr:grpSpPr>
      <xdr:sp macro="" textlink="">
        <xdr:nvSpPr>
          <xdr:cNvPr id="11" name="Rectangle: Rounded Corners 1">
            <a:extLst>
              <a:ext uri="{FF2B5EF4-FFF2-40B4-BE49-F238E27FC236}">
                <a16:creationId xmlns:a16="http://schemas.microsoft.com/office/drawing/2014/main" id="{7B39F4DC-77ED-BBE9-E18B-6C269F3D2225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2" name="Rectangle: Rounded Corners 2">
            <a:extLst>
              <a:ext uri="{FF2B5EF4-FFF2-40B4-BE49-F238E27FC236}">
                <a16:creationId xmlns:a16="http://schemas.microsoft.com/office/drawing/2014/main" id="{FCAF1880-25DB-78D8-9D65-B6A00BFCEB9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3" name="Rectangle: Rounded Corners 3">
            <a:extLst>
              <a:ext uri="{FF2B5EF4-FFF2-40B4-BE49-F238E27FC236}">
                <a16:creationId xmlns:a16="http://schemas.microsoft.com/office/drawing/2014/main" id="{3AEC036F-CAEC-03F3-DD31-308D045DF898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4" name="Rectangle: Rounded Corners 4">
            <a:extLst>
              <a:ext uri="{FF2B5EF4-FFF2-40B4-BE49-F238E27FC236}">
                <a16:creationId xmlns:a16="http://schemas.microsoft.com/office/drawing/2014/main" id="{87D1C5E4-7A78-50F9-84AB-E8C362B6B8EC}"/>
              </a:ext>
            </a:extLst>
          </xdr:cNvPr>
          <xdr:cNvSpPr/>
        </xdr:nvSpPr>
        <xdr:spPr>
          <a:xfrm>
            <a:off x="1181554" y="30933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5" name="Rectangle: Rounded Corners 5">
            <a:extLst>
              <a:ext uri="{FF2B5EF4-FFF2-40B4-BE49-F238E27FC236}">
                <a16:creationId xmlns:a16="http://schemas.microsoft.com/office/drawing/2014/main" id="{D53BF7B0-8983-0CBD-6D4D-E67634ABE68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6" name="Rectangle: Rounded Corners 6">
            <a:extLst>
              <a:ext uri="{FF2B5EF4-FFF2-40B4-BE49-F238E27FC236}">
                <a16:creationId xmlns:a16="http://schemas.microsoft.com/office/drawing/2014/main" id="{CBAFFB3D-4A15-B544-29D6-6B052F03CAC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7" name="Rectangle: Rounded Corners 7">
            <a:extLst>
              <a:ext uri="{FF2B5EF4-FFF2-40B4-BE49-F238E27FC236}">
                <a16:creationId xmlns:a16="http://schemas.microsoft.com/office/drawing/2014/main" id="{49AE7AC6-DBDB-B8D2-9E1B-F6CDAC08103E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8" name="Rectangle: Rounded Corners 8">
            <a:extLst>
              <a:ext uri="{FF2B5EF4-FFF2-40B4-BE49-F238E27FC236}">
                <a16:creationId xmlns:a16="http://schemas.microsoft.com/office/drawing/2014/main" id="{E44E4D43-FC53-1317-9206-2F578C1006CF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19" name="Rectangle: Rounded Corners 9">
            <a:extLst>
              <a:ext uri="{FF2B5EF4-FFF2-40B4-BE49-F238E27FC236}">
                <a16:creationId xmlns:a16="http://schemas.microsoft.com/office/drawing/2014/main" id="{F08E429F-803A-9015-CF48-6E5116B9D876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0" name="Rectangle: Rounded Corners 10">
            <a:extLst>
              <a:ext uri="{FF2B5EF4-FFF2-40B4-BE49-F238E27FC236}">
                <a16:creationId xmlns:a16="http://schemas.microsoft.com/office/drawing/2014/main" id="{7F6E5E95-A36D-A00B-B2F7-1A567CC38B90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1" name="Rectangle: Rounded Corners 5">
            <a:extLst>
              <a:ext uri="{FF2B5EF4-FFF2-40B4-BE49-F238E27FC236}">
                <a16:creationId xmlns:a16="http://schemas.microsoft.com/office/drawing/2014/main" id="{11465D68-E68B-38A0-5834-A0538306ABDE}"/>
              </a:ext>
            </a:extLst>
          </xdr:cNvPr>
          <xdr:cNvSpPr/>
        </xdr:nvSpPr>
        <xdr:spPr>
          <a:xfrm>
            <a:off x="1182462" y="523514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7</xdr:col>
      <xdr:colOff>492578</xdr:colOff>
      <xdr:row>6</xdr:row>
      <xdr:rowOff>40821</xdr:rowOff>
    </xdr:from>
    <xdr:to>
      <xdr:col>7</xdr:col>
      <xdr:colOff>636165</xdr:colOff>
      <xdr:row>27</xdr:row>
      <xdr:rowOff>28630</xdr:rowOff>
    </xdr:to>
    <xdr:grpSp>
      <xdr:nvGrpSpPr>
        <xdr:cNvPr id="22" name="그룹 22">
          <a:extLst>
            <a:ext uri="{FF2B5EF4-FFF2-40B4-BE49-F238E27FC236}">
              <a16:creationId xmlns:a16="http://schemas.microsoft.com/office/drawing/2014/main" id="{8B9CBA06-BF3B-40BF-BB50-949DC13EF489}"/>
            </a:ext>
          </a:extLst>
        </xdr:cNvPr>
        <xdr:cNvGrpSpPr>
          <a:grpSpLocks noChangeAspect="1"/>
        </xdr:cNvGrpSpPr>
      </xdr:nvGrpSpPr>
      <xdr:grpSpPr>
        <a:xfrm>
          <a:off x="5386047" y="1398134"/>
          <a:ext cx="143587" cy="3988309"/>
          <a:chOff x="1181551" y="3093318"/>
          <a:chExt cx="141657" cy="4523053"/>
        </a:xfrm>
      </xdr:grpSpPr>
      <xdr:sp macro="" textlink="">
        <xdr:nvSpPr>
          <xdr:cNvPr id="23" name="Rectangle: Rounded Corners 1">
            <a:extLst>
              <a:ext uri="{FF2B5EF4-FFF2-40B4-BE49-F238E27FC236}">
                <a16:creationId xmlns:a16="http://schemas.microsoft.com/office/drawing/2014/main" id="{225B5F5D-B391-B746-5D5E-B16FFAF92B51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4" name="Rectangle: Rounded Corners 2">
            <a:extLst>
              <a:ext uri="{FF2B5EF4-FFF2-40B4-BE49-F238E27FC236}">
                <a16:creationId xmlns:a16="http://schemas.microsoft.com/office/drawing/2014/main" id="{66655AEB-440D-F821-2367-D724B2FA551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5" name="Rectangle: Rounded Corners 3">
            <a:extLst>
              <a:ext uri="{FF2B5EF4-FFF2-40B4-BE49-F238E27FC236}">
                <a16:creationId xmlns:a16="http://schemas.microsoft.com/office/drawing/2014/main" id="{863EAF89-8E0A-71A7-1B2C-06ECE544527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6" name="Rectangle: Rounded Corners 4">
            <a:extLst>
              <a:ext uri="{FF2B5EF4-FFF2-40B4-BE49-F238E27FC236}">
                <a16:creationId xmlns:a16="http://schemas.microsoft.com/office/drawing/2014/main" id="{281A07E9-9425-0D5F-7492-66D1093001D2}"/>
              </a:ext>
            </a:extLst>
          </xdr:cNvPr>
          <xdr:cNvSpPr/>
        </xdr:nvSpPr>
        <xdr:spPr>
          <a:xfrm>
            <a:off x="1181554" y="30933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7" name="Rectangle: Rounded Corners 5">
            <a:extLst>
              <a:ext uri="{FF2B5EF4-FFF2-40B4-BE49-F238E27FC236}">
                <a16:creationId xmlns:a16="http://schemas.microsoft.com/office/drawing/2014/main" id="{1F145178-D757-0C8C-732C-56052A3AD8DE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8" name="Rectangle: Rounded Corners 6">
            <a:extLst>
              <a:ext uri="{FF2B5EF4-FFF2-40B4-BE49-F238E27FC236}">
                <a16:creationId xmlns:a16="http://schemas.microsoft.com/office/drawing/2014/main" id="{218E2F6F-011B-589A-0377-12DEE9807503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29" name="Rectangle: Rounded Corners 7">
            <a:extLst>
              <a:ext uri="{FF2B5EF4-FFF2-40B4-BE49-F238E27FC236}">
                <a16:creationId xmlns:a16="http://schemas.microsoft.com/office/drawing/2014/main" id="{A368E8D0-9B26-5F15-463D-B1798E27DA9F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0" name="Rectangle: Rounded Corners 8">
            <a:extLst>
              <a:ext uri="{FF2B5EF4-FFF2-40B4-BE49-F238E27FC236}">
                <a16:creationId xmlns:a16="http://schemas.microsoft.com/office/drawing/2014/main" id="{4EB7C469-E0D5-1B09-53DF-2C1EAB7F62A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1" name="Rectangle: Rounded Corners 9">
            <a:extLst>
              <a:ext uri="{FF2B5EF4-FFF2-40B4-BE49-F238E27FC236}">
                <a16:creationId xmlns:a16="http://schemas.microsoft.com/office/drawing/2014/main" id="{0B4136B8-F4FC-55FD-0E5A-9114A70104F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2" name="Rectangle: Rounded Corners 10">
            <a:extLst>
              <a:ext uri="{FF2B5EF4-FFF2-40B4-BE49-F238E27FC236}">
                <a16:creationId xmlns:a16="http://schemas.microsoft.com/office/drawing/2014/main" id="{94A11084-49EE-E6AE-F9D5-FE524188ABEF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3" name="Rectangle: Rounded Corners 5">
            <a:extLst>
              <a:ext uri="{FF2B5EF4-FFF2-40B4-BE49-F238E27FC236}">
                <a16:creationId xmlns:a16="http://schemas.microsoft.com/office/drawing/2014/main" id="{E64465C1-0612-7D77-48C3-DA8C88C9129B}"/>
              </a:ext>
            </a:extLst>
          </xdr:cNvPr>
          <xdr:cNvSpPr/>
        </xdr:nvSpPr>
        <xdr:spPr>
          <a:xfrm>
            <a:off x="1182462" y="523514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12</xdr:col>
      <xdr:colOff>24492</xdr:colOff>
      <xdr:row>6</xdr:row>
      <xdr:rowOff>40821</xdr:rowOff>
    </xdr:from>
    <xdr:to>
      <xdr:col>12</xdr:col>
      <xdr:colOff>168079</xdr:colOff>
      <xdr:row>27</xdr:row>
      <xdr:rowOff>28630</xdr:rowOff>
    </xdr:to>
    <xdr:grpSp>
      <xdr:nvGrpSpPr>
        <xdr:cNvPr id="34" name="그룹 22">
          <a:extLst>
            <a:ext uri="{FF2B5EF4-FFF2-40B4-BE49-F238E27FC236}">
              <a16:creationId xmlns:a16="http://schemas.microsoft.com/office/drawing/2014/main" id="{7915F023-01AC-40C5-BE19-32730E20D741}"/>
            </a:ext>
          </a:extLst>
        </xdr:cNvPr>
        <xdr:cNvGrpSpPr>
          <a:grpSpLocks noChangeAspect="1"/>
        </xdr:cNvGrpSpPr>
      </xdr:nvGrpSpPr>
      <xdr:grpSpPr>
        <a:xfrm>
          <a:off x="8501742" y="1398134"/>
          <a:ext cx="143587" cy="3988309"/>
          <a:chOff x="1181551" y="3093318"/>
          <a:chExt cx="141657" cy="4523053"/>
        </a:xfrm>
      </xdr:grpSpPr>
      <xdr:sp macro="" textlink="">
        <xdr:nvSpPr>
          <xdr:cNvPr id="35" name="Rectangle: Rounded Corners 1">
            <a:extLst>
              <a:ext uri="{FF2B5EF4-FFF2-40B4-BE49-F238E27FC236}">
                <a16:creationId xmlns:a16="http://schemas.microsoft.com/office/drawing/2014/main" id="{23226CEA-0CC4-3226-F1FE-5B2694F24CF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6" name="Rectangle: Rounded Corners 2">
            <a:extLst>
              <a:ext uri="{FF2B5EF4-FFF2-40B4-BE49-F238E27FC236}">
                <a16:creationId xmlns:a16="http://schemas.microsoft.com/office/drawing/2014/main" id="{BE128DFB-C1C4-FD4E-EE24-76766F59C064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7" name="Rectangle: Rounded Corners 3">
            <a:extLst>
              <a:ext uri="{FF2B5EF4-FFF2-40B4-BE49-F238E27FC236}">
                <a16:creationId xmlns:a16="http://schemas.microsoft.com/office/drawing/2014/main" id="{E0020647-5D57-4693-EF35-F4B0426C5E7A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8" name="Rectangle: Rounded Corners 4">
            <a:extLst>
              <a:ext uri="{FF2B5EF4-FFF2-40B4-BE49-F238E27FC236}">
                <a16:creationId xmlns:a16="http://schemas.microsoft.com/office/drawing/2014/main" id="{6A6DE4C7-1FC8-E6B3-1C2E-8488F9A01D23}"/>
              </a:ext>
            </a:extLst>
          </xdr:cNvPr>
          <xdr:cNvSpPr/>
        </xdr:nvSpPr>
        <xdr:spPr>
          <a:xfrm>
            <a:off x="1181554" y="30933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39" name="Rectangle: Rounded Corners 5">
            <a:extLst>
              <a:ext uri="{FF2B5EF4-FFF2-40B4-BE49-F238E27FC236}">
                <a16:creationId xmlns:a16="http://schemas.microsoft.com/office/drawing/2014/main" id="{493A0086-822E-AD36-5032-E0FB5D1D0BE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0" name="Rectangle: Rounded Corners 6">
            <a:extLst>
              <a:ext uri="{FF2B5EF4-FFF2-40B4-BE49-F238E27FC236}">
                <a16:creationId xmlns:a16="http://schemas.microsoft.com/office/drawing/2014/main" id="{402E72E1-2E92-A380-8BC9-DB34603EB70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1" name="Rectangle: Rounded Corners 7">
            <a:extLst>
              <a:ext uri="{FF2B5EF4-FFF2-40B4-BE49-F238E27FC236}">
                <a16:creationId xmlns:a16="http://schemas.microsoft.com/office/drawing/2014/main" id="{0D1A8954-B0AF-D237-D093-10AD4BC990A1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2" name="Rectangle: Rounded Corners 8">
            <a:extLst>
              <a:ext uri="{FF2B5EF4-FFF2-40B4-BE49-F238E27FC236}">
                <a16:creationId xmlns:a16="http://schemas.microsoft.com/office/drawing/2014/main" id="{43F1E85C-F884-B54A-A6FE-64DD98DD54B3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3" name="Rectangle: Rounded Corners 9">
            <a:extLst>
              <a:ext uri="{FF2B5EF4-FFF2-40B4-BE49-F238E27FC236}">
                <a16:creationId xmlns:a16="http://schemas.microsoft.com/office/drawing/2014/main" id="{1840F00D-A828-E799-F484-DE15242AEA22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4" name="Rectangle: Rounded Corners 10">
            <a:extLst>
              <a:ext uri="{FF2B5EF4-FFF2-40B4-BE49-F238E27FC236}">
                <a16:creationId xmlns:a16="http://schemas.microsoft.com/office/drawing/2014/main" id="{F05A3428-1139-6965-3981-3BFB2EB5604E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" name="Rectangle: Rounded Corners 5">
            <a:extLst>
              <a:ext uri="{FF2B5EF4-FFF2-40B4-BE49-F238E27FC236}">
                <a16:creationId xmlns:a16="http://schemas.microsoft.com/office/drawing/2014/main" id="{B4A71918-C45A-2FA9-7AE5-BE68CAC3885E}"/>
              </a:ext>
            </a:extLst>
          </xdr:cNvPr>
          <xdr:cNvSpPr/>
        </xdr:nvSpPr>
        <xdr:spPr>
          <a:xfrm>
            <a:off x="1182462" y="523514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14</xdr:col>
      <xdr:colOff>503464</xdr:colOff>
      <xdr:row>6</xdr:row>
      <xdr:rowOff>40821</xdr:rowOff>
    </xdr:from>
    <xdr:to>
      <xdr:col>14</xdr:col>
      <xdr:colOff>647051</xdr:colOff>
      <xdr:row>27</xdr:row>
      <xdr:rowOff>28630</xdr:rowOff>
    </xdr:to>
    <xdr:grpSp>
      <xdr:nvGrpSpPr>
        <xdr:cNvPr id="46" name="그룹 22">
          <a:extLst>
            <a:ext uri="{FF2B5EF4-FFF2-40B4-BE49-F238E27FC236}">
              <a16:creationId xmlns:a16="http://schemas.microsoft.com/office/drawing/2014/main" id="{8CD13E1D-AE26-47C3-9F56-F1F4EB9AF435}"/>
            </a:ext>
          </a:extLst>
        </xdr:cNvPr>
        <xdr:cNvGrpSpPr>
          <a:grpSpLocks noChangeAspect="1"/>
        </xdr:cNvGrpSpPr>
      </xdr:nvGrpSpPr>
      <xdr:grpSpPr>
        <a:xfrm>
          <a:off x="10290402" y="1398134"/>
          <a:ext cx="143587" cy="3988309"/>
          <a:chOff x="1181551" y="3093318"/>
          <a:chExt cx="141657" cy="4523053"/>
        </a:xfrm>
      </xdr:grpSpPr>
      <xdr:sp macro="" textlink="">
        <xdr:nvSpPr>
          <xdr:cNvPr id="47" name="Rectangle: Rounded Corners 1">
            <a:extLst>
              <a:ext uri="{FF2B5EF4-FFF2-40B4-BE49-F238E27FC236}">
                <a16:creationId xmlns:a16="http://schemas.microsoft.com/office/drawing/2014/main" id="{D9A8E987-6D17-206F-DD54-BA4F804F3A16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8" name="Rectangle: Rounded Corners 2">
            <a:extLst>
              <a:ext uri="{FF2B5EF4-FFF2-40B4-BE49-F238E27FC236}">
                <a16:creationId xmlns:a16="http://schemas.microsoft.com/office/drawing/2014/main" id="{33786E52-D170-55E7-6A57-FB6D8802007F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9" name="Rectangle: Rounded Corners 3">
            <a:extLst>
              <a:ext uri="{FF2B5EF4-FFF2-40B4-BE49-F238E27FC236}">
                <a16:creationId xmlns:a16="http://schemas.microsoft.com/office/drawing/2014/main" id="{487230D8-8139-D995-5B73-FDED252688C4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0" name="Rectangle: Rounded Corners 4">
            <a:extLst>
              <a:ext uri="{FF2B5EF4-FFF2-40B4-BE49-F238E27FC236}">
                <a16:creationId xmlns:a16="http://schemas.microsoft.com/office/drawing/2014/main" id="{C3F22A1F-1572-8782-5C7C-E58D68DE8D20}"/>
              </a:ext>
            </a:extLst>
          </xdr:cNvPr>
          <xdr:cNvSpPr/>
        </xdr:nvSpPr>
        <xdr:spPr>
          <a:xfrm>
            <a:off x="1181554" y="30933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1" name="Rectangle: Rounded Corners 5">
            <a:extLst>
              <a:ext uri="{FF2B5EF4-FFF2-40B4-BE49-F238E27FC236}">
                <a16:creationId xmlns:a16="http://schemas.microsoft.com/office/drawing/2014/main" id="{38E97763-3156-46EE-16B1-69C5B164D6C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2" name="Rectangle: Rounded Corners 6">
            <a:extLst>
              <a:ext uri="{FF2B5EF4-FFF2-40B4-BE49-F238E27FC236}">
                <a16:creationId xmlns:a16="http://schemas.microsoft.com/office/drawing/2014/main" id="{5DE7A048-A2E3-79A5-63D0-A0F862302FE9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3" name="Rectangle: Rounded Corners 7">
            <a:extLst>
              <a:ext uri="{FF2B5EF4-FFF2-40B4-BE49-F238E27FC236}">
                <a16:creationId xmlns:a16="http://schemas.microsoft.com/office/drawing/2014/main" id="{4BA1A81A-8CBD-1810-255B-EB5B371B381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0" name="Rectangle: Rounded Corners 8">
            <a:extLst>
              <a:ext uri="{FF2B5EF4-FFF2-40B4-BE49-F238E27FC236}">
                <a16:creationId xmlns:a16="http://schemas.microsoft.com/office/drawing/2014/main" id="{8CB9ABB3-230F-E471-B4BD-CBA5D81A3F92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1" name="Rectangle: Rounded Corners 9">
            <a:extLst>
              <a:ext uri="{FF2B5EF4-FFF2-40B4-BE49-F238E27FC236}">
                <a16:creationId xmlns:a16="http://schemas.microsoft.com/office/drawing/2014/main" id="{4E77F8E8-EC2A-0A58-73F7-C24CE10C5A04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2" name="Rectangle: Rounded Corners 10">
            <a:extLst>
              <a:ext uri="{FF2B5EF4-FFF2-40B4-BE49-F238E27FC236}">
                <a16:creationId xmlns:a16="http://schemas.microsoft.com/office/drawing/2014/main" id="{E29127E1-E8F2-89F0-1B13-364119EDA1FB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3" name="Rectangle: Rounded Corners 5">
            <a:extLst>
              <a:ext uri="{FF2B5EF4-FFF2-40B4-BE49-F238E27FC236}">
                <a16:creationId xmlns:a16="http://schemas.microsoft.com/office/drawing/2014/main" id="{FFE7CAFF-D768-9562-5449-F5693C0E7632}"/>
              </a:ext>
            </a:extLst>
          </xdr:cNvPr>
          <xdr:cNvSpPr/>
        </xdr:nvSpPr>
        <xdr:spPr>
          <a:xfrm>
            <a:off x="1182462" y="523514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13606</xdr:colOff>
      <xdr:row>6</xdr:row>
      <xdr:rowOff>40821</xdr:rowOff>
    </xdr:from>
    <xdr:to>
      <xdr:col>19</xdr:col>
      <xdr:colOff>157193</xdr:colOff>
      <xdr:row>27</xdr:row>
      <xdr:rowOff>28630</xdr:rowOff>
    </xdr:to>
    <xdr:grpSp>
      <xdr:nvGrpSpPr>
        <xdr:cNvPr id="454" name="그룹 22">
          <a:extLst>
            <a:ext uri="{FF2B5EF4-FFF2-40B4-BE49-F238E27FC236}">
              <a16:creationId xmlns:a16="http://schemas.microsoft.com/office/drawing/2014/main" id="{AD8AA601-D9EF-4C81-B4A0-D72857E1CE58}"/>
            </a:ext>
          </a:extLst>
        </xdr:cNvPr>
        <xdr:cNvGrpSpPr>
          <a:grpSpLocks noChangeAspect="1"/>
        </xdr:cNvGrpSpPr>
      </xdr:nvGrpSpPr>
      <xdr:grpSpPr>
        <a:xfrm>
          <a:off x="13384325" y="1398134"/>
          <a:ext cx="143587" cy="3988309"/>
          <a:chOff x="1181551" y="3093318"/>
          <a:chExt cx="141657" cy="4523053"/>
        </a:xfrm>
      </xdr:grpSpPr>
      <xdr:sp macro="" textlink="">
        <xdr:nvSpPr>
          <xdr:cNvPr id="455" name="Rectangle: Rounded Corners 1">
            <a:extLst>
              <a:ext uri="{FF2B5EF4-FFF2-40B4-BE49-F238E27FC236}">
                <a16:creationId xmlns:a16="http://schemas.microsoft.com/office/drawing/2014/main" id="{B819D3A0-37C0-B7E3-ED82-926B55C4C9A0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6" name="Rectangle: Rounded Corners 2">
            <a:extLst>
              <a:ext uri="{FF2B5EF4-FFF2-40B4-BE49-F238E27FC236}">
                <a16:creationId xmlns:a16="http://schemas.microsoft.com/office/drawing/2014/main" id="{ECC3A133-1FF2-6013-D95D-E97D89EE61D2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7" name="Rectangle: Rounded Corners 3">
            <a:extLst>
              <a:ext uri="{FF2B5EF4-FFF2-40B4-BE49-F238E27FC236}">
                <a16:creationId xmlns:a16="http://schemas.microsoft.com/office/drawing/2014/main" id="{A63E390D-AA7F-1910-38C8-AA96C50BF1BD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8" name="Rectangle: Rounded Corners 4">
            <a:extLst>
              <a:ext uri="{FF2B5EF4-FFF2-40B4-BE49-F238E27FC236}">
                <a16:creationId xmlns:a16="http://schemas.microsoft.com/office/drawing/2014/main" id="{7E18C9BA-2140-AA80-9AB5-55C86C0788A1}"/>
              </a:ext>
            </a:extLst>
          </xdr:cNvPr>
          <xdr:cNvSpPr/>
        </xdr:nvSpPr>
        <xdr:spPr>
          <a:xfrm>
            <a:off x="1181554" y="30933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59" name="Rectangle: Rounded Corners 5">
            <a:extLst>
              <a:ext uri="{FF2B5EF4-FFF2-40B4-BE49-F238E27FC236}">
                <a16:creationId xmlns:a16="http://schemas.microsoft.com/office/drawing/2014/main" id="{C50B20F0-652C-AD80-5117-10086F047010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0" name="Rectangle: Rounded Corners 6">
            <a:extLst>
              <a:ext uri="{FF2B5EF4-FFF2-40B4-BE49-F238E27FC236}">
                <a16:creationId xmlns:a16="http://schemas.microsoft.com/office/drawing/2014/main" id="{187AB143-9F6E-0572-47D1-7A5229CF9A94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1" name="Rectangle: Rounded Corners 7">
            <a:extLst>
              <a:ext uri="{FF2B5EF4-FFF2-40B4-BE49-F238E27FC236}">
                <a16:creationId xmlns:a16="http://schemas.microsoft.com/office/drawing/2014/main" id="{02A5BB10-B27B-CD6C-1806-8B596564D34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2" name="Rectangle: Rounded Corners 8">
            <a:extLst>
              <a:ext uri="{FF2B5EF4-FFF2-40B4-BE49-F238E27FC236}">
                <a16:creationId xmlns:a16="http://schemas.microsoft.com/office/drawing/2014/main" id="{D1AB0C66-1D0E-A55E-60C2-67A1DFD802FB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3" name="Rectangle: Rounded Corners 9">
            <a:extLst>
              <a:ext uri="{FF2B5EF4-FFF2-40B4-BE49-F238E27FC236}">
                <a16:creationId xmlns:a16="http://schemas.microsoft.com/office/drawing/2014/main" id="{4E9D5584-36C7-A539-155A-1483A65904E8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4" name="Rectangle: Rounded Corners 10">
            <a:extLst>
              <a:ext uri="{FF2B5EF4-FFF2-40B4-BE49-F238E27FC236}">
                <a16:creationId xmlns:a16="http://schemas.microsoft.com/office/drawing/2014/main" id="{FB1DC921-E9F8-9245-0F02-6BDB0E89E1D4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5" name="Rectangle: Rounded Corners 5">
            <a:extLst>
              <a:ext uri="{FF2B5EF4-FFF2-40B4-BE49-F238E27FC236}">
                <a16:creationId xmlns:a16="http://schemas.microsoft.com/office/drawing/2014/main" id="{55A4584E-5A35-AE20-460C-52F46EC6DF47}"/>
              </a:ext>
            </a:extLst>
          </xdr:cNvPr>
          <xdr:cNvSpPr/>
        </xdr:nvSpPr>
        <xdr:spPr>
          <a:xfrm>
            <a:off x="1182462" y="523514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21</xdr:col>
      <xdr:colOff>503464</xdr:colOff>
      <xdr:row>6</xdr:row>
      <xdr:rowOff>40821</xdr:rowOff>
    </xdr:from>
    <xdr:to>
      <xdr:col>21</xdr:col>
      <xdr:colOff>647051</xdr:colOff>
      <xdr:row>27</xdr:row>
      <xdr:rowOff>28630</xdr:rowOff>
    </xdr:to>
    <xdr:grpSp>
      <xdr:nvGrpSpPr>
        <xdr:cNvPr id="466" name="그룹 22">
          <a:extLst>
            <a:ext uri="{FF2B5EF4-FFF2-40B4-BE49-F238E27FC236}">
              <a16:creationId xmlns:a16="http://schemas.microsoft.com/office/drawing/2014/main" id="{5E5DD083-91A4-4A96-9055-191400BAE7F1}"/>
            </a:ext>
          </a:extLst>
        </xdr:cNvPr>
        <xdr:cNvGrpSpPr>
          <a:grpSpLocks noChangeAspect="1"/>
        </xdr:cNvGrpSpPr>
      </xdr:nvGrpSpPr>
      <xdr:grpSpPr>
        <a:xfrm>
          <a:off x="15183870" y="1398134"/>
          <a:ext cx="143587" cy="3988309"/>
          <a:chOff x="1181551" y="3093318"/>
          <a:chExt cx="141657" cy="4523053"/>
        </a:xfrm>
      </xdr:grpSpPr>
      <xdr:sp macro="" textlink="">
        <xdr:nvSpPr>
          <xdr:cNvPr id="467" name="Rectangle: Rounded Corners 1">
            <a:extLst>
              <a:ext uri="{FF2B5EF4-FFF2-40B4-BE49-F238E27FC236}">
                <a16:creationId xmlns:a16="http://schemas.microsoft.com/office/drawing/2014/main" id="{8CF6E1A1-CF3A-D397-2F21-F826E45A62B7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8" name="Rectangle: Rounded Corners 2">
            <a:extLst>
              <a:ext uri="{FF2B5EF4-FFF2-40B4-BE49-F238E27FC236}">
                <a16:creationId xmlns:a16="http://schemas.microsoft.com/office/drawing/2014/main" id="{30003176-4D4A-785A-183D-8DD3E7C5982D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69" name="Rectangle: Rounded Corners 3">
            <a:extLst>
              <a:ext uri="{FF2B5EF4-FFF2-40B4-BE49-F238E27FC236}">
                <a16:creationId xmlns:a16="http://schemas.microsoft.com/office/drawing/2014/main" id="{710B22AA-C2C2-18B7-F515-9554534C8612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0" name="Rectangle: Rounded Corners 4">
            <a:extLst>
              <a:ext uri="{FF2B5EF4-FFF2-40B4-BE49-F238E27FC236}">
                <a16:creationId xmlns:a16="http://schemas.microsoft.com/office/drawing/2014/main" id="{10E56146-8022-95D2-152B-055A0D85FE67}"/>
              </a:ext>
            </a:extLst>
          </xdr:cNvPr>
          <xdr:cNvSpPr/>
        </xdr:nvSpPr>
        <xdr:spPr>
          <a:xfrm>
            <a:off x="1181554" y="30933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1" name="Rectangle: Rounded Corners 5">
            <a:extLst>
              <a:ext uri="{FF2B5EF4-FFF2-40B4-BE49-F238E27FC236}">
                <a16:creationId xmlns:a16="http://schemas.microsoft.com/office/drawing/2014/main" id="{40B81D9D-7678-3FFA-19A9-64E4318F9B0F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2" name="Rectangle: Rounded Corners 6">
            <a:extLst>
              <a:ext uri="{FF2B5EF4-FFF2-40B4-BE49-F238E27FC236}">
                <a16:creationId xmlns:a16="http://schemas.microsoft.com/office/drawing/2014/main" id="{0C21D562-3EA4-44E9-20D4-7D4923D3F30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473" name="Rectangle: Rounded Corners 7">
            <a:extLst>
              <a:ext uri="{FF2B5EF4-FFF2-40B4-BE49-F238E27FC236}">
                <a16:creationId xmlns:a16="http://schemas.microsoft.com/office/drawing/2014/main" id="{C7484F57-B9BC-6F0E-5191-FA465392DD2A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0" name="Rectangle: Rounded Corners 8">
            <a:extLst>
              <a:ext uri="{FF2B5EF4-FFF2-40B4-BE49-F238E27FC236}">
                <a16:creationId xmlns:a16="http://schemas.microsoft.com/office/drawing/2014/main" id="{6445FCE9-5249-700B-B2C9-7B2AE9D61269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1" name="Rectangle: Rounded Corners 9">
            <a:extLst>
              <a:ext uri="{FF2B5EF4-FFF2-40B4-BE49-F238E27FC236}">
                <a16:creationId xmlns:a16="http://schemas.microsoft.com/office/drawing/2014/main" id="{B6F47FD8-BABA-846C-B224-DA5505D1E1AD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2" name="Rectangle: Rounded Corners 10">
            <a:extLst>
              <a:ext uri="{FF2B5EF4-FFF2-40B4-BE49-F238E27FC236}">
                <a16:creationId xmlns:a16="http://schemas.microsoft.com/office/drawing/2014/main" id="{EA690893-F49B-B0C7-703D-FDB46DC34AB8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3" name="Rectangle: Rounded Corners 5">
            <a:extLst>
              <a:ext uri="{FF2B5EF4-FFF2-40B4-BE49-F238E27FC236}">
                <a16:creationId xmlns:a16="http://schemas.microsoft.com/office/drawing/2014/main" id="{0AE68163-4EE6-07B9-5165-EEA7D0DDC6B1}"/>
              </a:ext>
            </a:extLst>
          </xdr:cNvPr>
          <xdr:cNvSpPr/>
        </xdr:nvSpPr>
        <xdr:spPr>
          <a:xfrm>
            <a:off x="1182462" y="523514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26</xdr:col>
      <xdr:colOff>13607</xdr:colOff>
      <xdr:row>6</xdr:row>
      <xdr:rowOff>40821</xdr:rowOff>
    </xdr:from>
    <xdr:to>
      <xdr:col>26</xdr:col>
      <xdr:colOff>157194</xdr:colOff>
      <xdr:row>27</xdr:row>
      <xdr:rowOff>28630</xdr:rowOff>
    </xdr:to>
    <xdr:grpSp>
      <xdr:nvGrpSpPr>
        <xdr:cNvPr id="574" name="그룹 22">
          <a:extLst>
            <a:ext uri="{FF2B5EF4-FFF2-40B4-BE49-F238E27FC236}">
              <a16:creationId xmlns:a16="http://schemas.microsoft.com/office/drawing/2014/main" id="{7F6AF276-B545-412A-B121-D0D03DC7C93D}"/>
            </a:ext>
          </a:extLst>
        </xdr:cNvPr>
        <xdr:cNvGrpSpPr>
          <a:grpSpLocks noChangeAspect="1"/>
        </xdr:cNvGrpSpPr>
      </xdr:nvGrpSpPr>
      <xdr:grpSpPr>
        <a:xfrm>
          <a:off x="18277795" y="1398134"/>
          <a:ext cx="143587" cy="3988309"/>
          <a:chOff x="1181551" y="3093318"/>
          <a:chExt cx="141657" cy="4523053"/>
        </a:xfrm>
      </xdr:grpSpPr>
      <xdr:sp macro="" textlink="">
        <xdr:nvSpPr>
          <xdr:cNvPr id="575" name="Rectangle: Rounded Corners 1">
            <a:extLst>
              <a:ext uri="{FF2B5EF4-FFF2-40B4-BE49-F238E27FC236}">
                <a16:creationId xmlns:a16="http://schemas.microsoft.com/office/drawing/2014/main" id="{674B3898-5D30-1CA3-3215-D271956CA72D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6" name="Rectangle: Rounded Corners 2">
            <a:extLst>
              <a:ext uri="{FF2B5EF4-FFF2-40B4-BE49-F238E27FC236}">
                <a16:creationId xmlns:a16="http://schemas.microsoft.com/office/drawing/2014/main" id="{0ED3E91B-506E-37E3-E0E8-5881C07AB9F5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7" name="Rectangle: Rounded Corners 3">
            <a:extLst>
              <a:ext uri="{FF2B5EF4-FFF2-40B4-BE49-F238E27FC236}">
                <a16:creationId xmlns:a16="http://schemas.microsoft.com/office/drawing/2014/main" id="{B45D56CA-0A4E-4407-FF8C-6E2FF4A7F460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8" name="Rectangle: Rounded Corners 4">
            <a:extLst>
              <a:ext uri="{FF2B5EF4-FFF2-40B4-BE49-F238E27FC236}">
                <a16:creationId xmlns:a16="http://schemas.microsoft.com/office/drawing/2014/main" id="{2D4BED8A-45BA-22DB-5F5C-DFF3A73A3A65}"/>
              </a:ext>
            </a:extLst>
          </xdr:cNvPr>
          <xdr:cNvSpPr/>
        </xdr:nvSpPr>
        <xdr:spPr>
          <a:xfrm>
            <a:off x="1181554" y="30933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79" name="Rectangle: Rounded Corners 5">
            <a:extLst>
              <a:ext uri="{FF2B5EF4-FFF2-40B4-BE49-F238E27FC236}">
                <a16:creationId xmlns:a16="http://schemas.microsoft.com/office/drawing/2014/main" id="{7366B60E-CFE2-C3B7-51F9-779502A4BF3D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0" name="Rectangle: Rounded Corners 6">
            <a:extLst>
              <a:ext uri="{FF2B5EF4-FFF2-40B4-BE49-F238E27FC236}">
                <a16:creationId xmlns:a16="http://schemas.microsoft.com/office/drawing/2014/main" id="{10710002-C9CE-66C1-7CD5-EE2100364EA0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1" name="Rectangle: Rounded Corners 7">
            <a:extLst>
              <a:ext uri="{FF2B5EF4-FFF2-40B4-BE49-F238E27FC236}">
                <a16:creationId xmlns:a16="http://schemas.microsoft.com/office/drawing/2014/main" id="{E0DC56DF-9DF1-0C4A-B241-D864BCC53F94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2" name="Rectangle: Rounded Corners 8">
            <a:extLst>
              <a:ext uri="{FF2B5EF4-FFF2-40B4-BE49-F238E27FC236}">
                <a16:creationId xmlns:a16="http://schemas.microsoft.com/office/drawing/2014/main" id="{01FAE186-1A40-4BFE-3702-669993F8A70A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3" name="Rectangle: Rounded Corners 9">
            <a:extLst>
              <a:ext uri="{FF2B5EF4-FFF2-40B4-BE49-F238E27FC236}">
                <a16:creationId xmlns:a16="http://schemas.microsoft.com/office/drawing/2014/main" id="{1B57894A-D621-96BF-A12B-EFC54F6F6B23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4" name="Rectangle: Rounded Corners 10">
            <a:extLst>
              <a:ext uri="{FF2B5EF4-FFF2-40B4-BE49-F238E27FC236}">
                <a16:creationId xmlns:a16="http://schemas.microsoft.com/office/drawing/2014/main" id="{93266F4F-086C-CA6F-6F3C-2FA1CA43EF9D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5" name="Rectangle: Rounded Corners 5">
            <a:extLst>
              <a:ext uri="{FF2B5EF4-FFF2-40B4-BE49-F238E27FC236}">
                <a16:creationId xmlns:a16="http://schemas.microsoft.com/office/drawing/2014/main" id="{72B4FD50-E93C-71E3-61D1-35B88F10B8B0}"/>
              </a:ext>
            </a:extLst>
          </xdr:cNvPr>
          <xdr:cNvSpPr/>
        </xdr:nvSpPr>
        <xdr:spPr>
          <a:xfrm>
            <a:off x="1182462" y="523514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28</xdr:col>
      <xdr:colOff>514350</xdr:colOff>
      <xdr:row>6</xdr:row>
      <xdr:rowOff>40821</xdr:rowOff>
    </xdr:from>
    <xdr:to>
      <xdr:col>28</xdr:col>
      <xdr:colOff>657937</xdr:colOff>
      <xdr:row>27</xdr:row>
      <xdr:rowOff>28630</xdr:rowOff>
    </xdr:to>
    <xdr:grpSp>
      <xdr:nvGrpSpPr>
        <xdr:cNvPr id="586" name="그룹 22">
          <a:extLst>
            <a:ext uri="{FF2B5EF4-FFF2-40B4-BE49-F238E27FC236}">
              <a16:creationId xmlns:a16="http://schemas.microsoft.com/office/drawing/2014/main" id="{4B6C56D6-66BF-4B97-8D28-C6ECF21FF368}"/>
            </a:ext>
          </a:extLst>
        </xdr:cNvPr>
        <xdr:cNvGrpSpPr>
          <a:grpSpLocks noChangeAspect="1"/>
        </xdr:cNvGrpSpPr>
      </xdr:nvGrpSpPr>
      <xdr:grpSpPr>
        <a:xfrm>
          <a:off x="20088225" y="1398134"/>
          <a:ext cx="143587" cy="3988309"/>
          <a:chOff x="1181551" y="3093318"/>
          <a:chExt cx="141657" cy="4523053"/>
        </a:xfrm>
      </xdr:grpSpPr>
      <xdr:sp macro="" textlink="">
        <xdr:nvSpPr>
          <xdr:cNvPr id="587" name="Rectangle: Rounded Corners 1">
            <a:extLst>
              <a:ext uri="{FF2B5EF4-FFF2-40B4-BE49-F238E27FC236}">
                <a16:creationId xmlns:a16="http://schemas.microsoft.com/office/drawing/2014/main" id="{3C81014A-FD16-DDC6-01FA-5AAFD990C81F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8" name="Rectangle: Rounded Corners 2">
            <a:extLst>
              <a:ext uri="{FF2B5EF4-FFF2-40B4-BE49-F238E27FC236}">
                <a16:creationId xmlns:a16="http://schemas.microsoft.com/office/drawing/2014/main" id="{C5D669FD-62DD-003C-AA93-E1BE5869DEA1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89" name="Rectangle: Rounded Corners 3">
            <a:extLst>
              <a:ext uri="{FF2B5EF4-FFF2-40B4-BE49-F238E27FC236}">
                <a16:creationId xmlns:a16="http://schemas.microsoft.com/office/drawing/2014/main" id="{98C1B573-EE5F-E13E-9B3F-BA1848457EE3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0" name="Rectangle: Rounded Corners 4">
            <a:extLst>
              <a:ext uri="{FF2B5EF4-FFF2-40B4-BE49-F238E27FC236}">
                <a16:creationId xmlns:a16="http://schemas.microsoft.com/office/drawing/2014/main" id="{FD1E9578-E8EB-0C4D-91F3-F7FB68019343}"/>
              </a:ext>
            </a:extLst>
          </xdr:cNvPr>
          <xdr:cNvSpPr/>
        </xdr:nvSpPr>
        <xdr:spPr>
          <a:xfrm>
            <a:off x="1181554" y="30933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1" name="Rectangle: Rounded Corners 5">
            <a:extLst>
              <a:ext uri="{FF2B5EF4-FFF2-40B4-BE49-F238E27FC236}">
                <a16:creationId xmlns:a16="http://schemas.microsoft.com/office/drawing/2014/main" id="{170EB703-ED38-6C21-8AEB-4B769EE35328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2" name="Rectangle: Rounded Corners 6">
            <a:extLst>
              <a:ext uri="{FF2B5EF4-FFF2-40B4-BE49-F238E27FC236}">
                <a16:creationId xmlns:a16="http://schemas.microsoft.com/office/drawing/2014/main" id="{7D984350-FED3-C9DC-DCE6-2F81F35B0AD6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3" name="Rectangle: Rounded Corners 7">
            <a:extLst>
              <a:ext uri="{FF2B5EF4-FFF2-40B4-BE49-F238E27FC236}">
                <a16:creationId xmlns:a16="http://schemas.microsoft.com/office/drawing/2014/main" id="{5104FD04-932E-0D6A-792C-79DB4DBAE705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4" name="Rectangle: Rounded Corners 8">
            <a:extLst>
              <a:ext uri="{FF2B5EF4-FFF2-40B4-BE49-F238E27FC236}">
                <a16:creationId xmlns:a16="http://schemas.microsoft.com/office/drawing/2014/main" id="{F195B2AE-28DE-6F88-9F6B-94D5DF2757E7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5" name="Rectangle: Rounded Corners 9">
            <a:extLst>
              <a:ext uri="{FF2B5EF4-FFF2-40B4-BE49-F238E27FC236}">
                <a16:creationId xmlns:a16="http://schemas.microsoft.com/office/drawing/2014/main" id="{C5B56A48-4152-FB22-356F-D466EC75B537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6" name="Rectangle: Rounded Corners 10">
            <a:extLst>
              <a:ext uri="{FF2B5EF4-FFF2-40B4-BE49-F238E27FC236}">
                <a16:creationId xmlns:a16="http://schemas.microsoft.com/office/drawing/2014/main" id="{16A60EF5-E3FD-E92C-5B86-7010335A18BA}"/>
              </a:ext>
            </a:extLst>
          </xdr:cNvPr>
          <xdr:cNvSpPr/>
        </xdr:nvSpPr>
        <xdr:spPr>
          <a:xfrm>
            <a:off x="1181554" y="7438571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597" name="Rectangle: Rounded Corners 5">
            <a:extLst>
              <a:ext uri="{FF2B5EF4-FFF2-40B4-BE49-F238E27FC236}">
                <a16:creationId xmlns:a16="http://schemas.microsoft.com/office/drawing/2014/main" id="{3F41E900-0A15-05C5-D7BF-63749D521876}"/>
              </a:ext>
            </a:extLst>
          </xdr:cNvPr>
          <xdr:cNvSpPr/>
        </xdr:nvSpPr>
        <xdr:spPr>
          <a:xfrm>
            <a:off x="1182462" y="523514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33</xdr:col>
      <xdr:colOff>33617</xdr:colOff>
      <xdr:row>6</xdr:row>
      <xdr:rowOff>11205</xdr:rowOff>
    </xdr:from>
    <xdr:to>
      <xdr:col>33</xdr:col>
      <xdr:colOff>177204</xdr:colOff>
      <xdr:row>26</xdr:row>
      <xdr:rowOff>191633</xdr:rowOff>
    </xdr:to>
    <xdr:grpSp>
      <xdr:nvGrpSpPr>
        <xdr:cNvPr id="598" name="그룹 22">
          <a:extLst>
            <a:ext uri="{FF2B5EF4-FFF2-40B4-BE49-F238E27FC236}">
              <a16:creationId xmlns:a16="http://schemas.microsoft.com/office/drawing/2014/main" id="{CDA5F394-276E-4312-9E75-2DDD1D6EC95E}"/>
            </a:ext>
          </a:extLst>
        </xdr:cNvPr>
        <xdr:cNvGrpSpPr>
          <a:grpSpLocks noChangeAspect="1"/>
        </xdr:cNvGrpSpPr>
      </xdr:nvGrpSpPr>
      <xdr:grpSpPr>
        <a:xfrm>
          <a:off x="23191273" y="1368518"/>
          <a:ext cx="143587" cy="3990428"/>
          <a:chOff x="1181551" y="2672402"/>
          <a:chExt cx="141657" cy="4502191"/>
        </a:xfrm>
      </xdr:grpSpPr>
      <xdr:sp macro="" textlink="">
        <xdr:nvSpPr>
          <xdr:cNvPr id="599" name="Rectangle: Rounded Corners 1">
            <a:extLst>
              <a:ext uri="{FF2B5EF4-FFF2-40B4-BE49-F238E27FC236}">
                <a16:creationId xmlns:a16="http://schemas.microsoft.com/office/drawing/2014/main" id="{63730BFD-F174-DA9D-D205-2566E255E19B}"/>
              </a:ext>
            </a:extLst>
          </xdr:cNvPr>
          <xdr:cNvSpPr/>
        </xdr:nvSpPr>
        <xdr:spPr>
          <a:xfrm>
            <a:off x="1181551" y="354295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09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0" name="Rectangle: Rounded Corners 2">
            <a:extLst>
              <a:ext uri="{FF2B5EF4-FFF2-40B4-BE49-F238E27FC236}">
                <a16:creationId xmlns:a16="http://schemas.microsoft.com/office/drawing/2014/main" id="{DDD61EB9-3014-40B2-EC04-9600044BA19B}"/>
              </a:ext>
            </a:extLst>
          </xdr:cNvPr>
          <xdr:cNvSpPr/>
        </xdr:nvSpPr>
        <xdr:spPr>
          <a:xfrm>
            <a:off x="1181554" y="3980119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08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1" name="Rectangle: Rounded Corners 3">
            <a:extLst>
              <a:ext uri="{FF2B5EF4-FFF2-40B4-BE49-F238E27FC236}">
                <a16:creationId xmlns:a16="http://schemas.microsoft.com/office/drawing/2014/main" id="{60D08854-6479-9AE5-53AF-DC36974A08C8}"/>
              </a:ext>
            </a:extLst>
          </xdr:cNvPr>
          <xdr:cNvSpPr/>
        </xdr:nvSpPr>
        <xdr:spPr>
          <a:xfrm>
            <a:off x="1181554" y="4386649"/>
            <a:ext cx="141654" cy="179614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07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2" name="Rectangle: Rounded Corners 4">
            <a:extLst>
              <a:ext uri="{FF2B5EF4-FFF2-40B4-BE49-F238E27FC236}">
                <a16:creationId xmlns:a16="http://schemas.microsoft.com/office/drawing/2014/main" id="{7345E6AB-E689-E1E1-E274-78AB8F7ED125}"/>
              </a:ext>
            </a:extLst>
          </xdr:cNvPr>
          <xdr:cNvSpPr/>
        </xdr:nvSpPr>
        <xdr:spPr>
          <a:xfrm>
            <a:off x="1181554" y="3093318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10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3" name="Rectangle: Rounded Corners 5">
            <a:extLst>
              <a:ext uri="{FF2B5EF4-FFF2-40B4-BE49-F238E27FC236}">
                <a16:creationId xmlns:a16="http://schemas.microsoft.com/office/drawing/2014/main" id="{0C130F47-1AAC-F536-80DA-9237E271FAC5}"/>
              </a:ext>
            </a:extLst>
          </xdr:cNvPr>
          <xdr:cNvSpPr/>
        </xdr:nvSpPr>
        <xdr:spPr>
          <a:xfrm>
            <a:off x="1182462" y="4824342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06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4" name="Rectangle: Rounded Corners 6">
            <a:extLst>
              <a:ext uri="{FF2B5EF4-FFF2-40B4-BE49-F238E27FC236}">
                <a16:creationId xmlns:a16="http://schemas.microsoft.com/office/drawing/2014/main" id="{714C6568-A04E-8BB6-6571-BAFCFC603DAF}"/>
              </a:ext>
            </a:extLst>
          </xdr:cNvPr>
          <xdr:cNvSpPr/>
        </xdr:nvSpPr>
        <xdr:spPr>
          <a:xfrm>
            <a:off x="1182531" y="5684157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04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5" name="Rectangle: Rounded Corners 7">
            <a:extLst>
              <a:ext uri="{FF2B5EF4-FFF2-40B4-BE49-F238E27FC236}">
                <a16:creationId xmlns:a16="http://schemas.microsoft.com/office/drawing/2014/main" id="{F5CF5569-117C-330F-8B8B-781CE5C1C423}"/>
              </a:ext>
            </a:extLst>
          </xdr:cNvPr>
          <xdr:cNvSpPr/>
        </xdr:nvSpPr>
        <xdr:spPr>
          <a:xfrm>
            <a:off x="1182531" y="6132286"/>
            <a:ext cx="139700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03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6" name="Rectangle: Rounded Corners 8">
            <a:extLst>
              <a:ext uri="{FF2B5EF4-FFF2-40B4-BE49-F238E27FC236}">
                <a16:creationId xmlns:a16="http://schemas.microsoft.com/office/drawing/2014/main" id="{F5A89C4B-EFBF-5B7B-6E1A-DA757DE78EF4}"/>
              </a:ext>
            </a:extLst>
          </xdr:cNvPr>
          <xdr:cNvSpPr/>
        </xdr:nvSpPr>
        <xdr:spPr>
          <a:xfrm>
            <a:off x="1181554" y="6574064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02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7" name="Rectangle: Rounded Corners 9">
            <a:extLst>
              <a:ext uri="{FF2B5EF4-FFF2-40B4-BE49-F238E27FC236}">
                <a16:creationId xmlns:a16="http://schemas.microsoft.com/office/drawing/2014/main" id="{9F5277CF-9A13-7E47-66B0-C39C0B72E54F}"/>
              </a:ext>
            </a:extLst>
          </xdr:cNvPr>
          <xdr:cNvSpPr/>
        </xdr:nvSpPr>
        <xdr:spPr>
          <a:xfrm>
            <a:off x="1181554" y="6996793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8" name="Rectangle: Rounded Corners 10">
            <a:extLst>
              <a:ext uri="{FF2B5EF4-FFF2-40B4-BE49-F238E27FC236}">
                <a16:creationId xmlns:a16="http://schemas.microsoft.com/office/drawing/2014/main" id="{8CC9B0DF-B29C-02F8-82D2-94C7F05EFC03}"/>
              </a:ext>
            </a:extLst>
          </xdr:cNvPr>
          <xdr:cNvSpPr/>
        </xdr:nvSpPr>
        <xdr:spPr>
          <a:xfrm>
            <a:off x="1181554" y="2672402"/>
            <a:ext cx="141654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11</a:t>
            </a:r>
            <a:endParaRPr lang="ko-KR" altLang="en-US" sz="700">
              <a:solidFill>
                <a:schemeClr val="bg1"/>
              </a:solidFill>
            </a:endParaRPr>
          </a:p>
        </xdr:txBody>
      </xdr:sp>
      <xdr:sp macro="" textlink="">
        <xdr:nvSpPr>
          <xdr:cNvPr id="609" name="Rectangle: Rounded Corners 5">
            <a:extLst>
              <a:ext uri="{FF2B5EF4-FFF2-40B4-BE49-F238E27FC236}">
                <a16:creationId xmlns:a16="http://schemas.microsoft.com/office/drawing/2014/main" id="{F87E98DA-F07B-6273-A154-B19DCCA53892}"/>
              </a:ext>
            </a:extLst>
          </xdr:cNvPr>
          <xdr:cNvSpPr/>
        </xdr:nvSpPr>
        <xdr:spPr>
          <a:xfrm>
            <a:off x="1182462" y="5235146"/>
            <a:ext cx="139839" cy="177800"/>
          </a:xfrm>
          <a:prstGeom prst="roundRect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overflow" horzOverflow="overflow" wrap="none" lIns="0" tIns="0" rIns="0" bIns="0" rtlCol="0" anchor="ctr" anchorCtr="1"/>
          <a:lstStyle/>
          <a:p>
            <a:pPr algn="l"/>
            <a:r>
              <a:rPr lang="en-US" altLang="ko-KR" sz="700">
                <a:solidFill>
                  <a:schemeClr val="bg1"/>
                </a:solidFill>
              </a:rPr>
              <a:t>05</a:t>
            </a:r>
            <a:endParaRPr lang="ko-KR" altLang="en-US" sz="700">
              <a:solidFill>
                <a:schemeClr val="bg1"/>
              </a:solidFill>
            </a:endParaRPr>
          </a:p>
        </xdr:txBody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icrosoft.sharepoint.com/teams/dcops/dc/PUS20/Documents/00.PUS%20sites%20for%20SS/00.%20Design/PUS04/PUS04-COLO1%20PRD%20Reservation%20v2.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F01C01"/>
      <sheetName val="F01C02"/>
      <sheetName val="F01C03"/>
      <sheetName val="F01C04"/>
      <sheetName val="1F.선번장"/>
      <sheetName val="Delivery schedule"/>
      <sheetName val="F02C01"/>
      <sheetName val="F02C02"/>
      <sheetName val="F02C03"/>
      <sheetName val="F02C04"/>
      <sheetName val="2F.선번장"/>
      <sheetName val="PH2-Delivery schedule"/>
      <sheetName val="F03C01"/>
      <sheetName val="F03C02"/>
      <sheetName val="F03C03"/>
      <sheetName val="F03C04"/>
      <sheetName val="3F.선번장"/>
      <sheetName val="PH3-Delivery schedule"/>
    </sheetNames>
    <sheetDataSet>
      <sheetData sheetId="0"/>
      <sheetData sheetId="1"/>
      <sheetData sheetId="2">
        <row r="53">
          <cell r="A53">
            <v>8</v>
          </cell>
        </row>
      </sheetData>
      <sheetData sheetId="3">
        <row r="56">
          <cell r="H56">
            <v>8</v>
          </cell>
        </row>
      </sheetData>
      <sheetData sheetId="4">
        <row r="54">
          <cell r="A54">
            <v>9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Youngsu Park" id="{C21E18DC-DCA5-40D0-B286-79D4EF769A4B}" userId="S::youpa@microsoft.com::7b8689dc-95e3-464b-b8ec-9ae7e853431d" providerId="AD"/>
</personList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">
  <rv s="0">
    <v>9</v>
    <v>9</v>
  </rv>
  <rv s="1">
    <v>9</v>
    <v>1</v>
  </rv>
</rvData>
</file>

<file path=xl/richData/rdrichvaluestructure.xml><?xml version="1.0" encoding="utf-8"?>
<rvStructures xmlns="http://schemas.microsoft.com/office/spreadsheetml/2017/richdata" count="2">
  <s t="_error">
    <k n="errorType" t="i"/>
    <k n="subType" t="i"/>
  </s>
  <s t="_error">
    <k n="errorType" t="i"/>
    <k n="propagated" t="b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2" dT="2022-08-24T08:00:55.99" personId="{C21E18DC-DCA5-40D0-B286-79D4EF769A4B}" id="{EF893E9A-1534-4F69-B117-FC768CB4ADF3}">
    <text>- FP 확인 후 입력
- PBR은 Reserved 로 카운트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9" dT="2022-05-12T02:17:09.53" personId="{C21E18DC-DCA5-40D0-B286-79D4EF769A4B}" id="{9B700A38-CEA5-48ED-A8AB-2B8745554C71}">
    <text>UPS Distribution 이슈로 사용 불가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472FE-5984-476C-8228-4102C3A1C70B}">
  <dimension ref="B1:Z38"/>
  <sheetViews>
    <sheetView showGridLines="0" zoomScaleNormal="100" workbookViewId="0">
      <selection activeCell="M31" sqref="M31"/>
    </sheetView>
  </sheetViews>
  <sheetFormatPr defaultColWidth="8.25" defaultRowHeight="13.5" x14ac:dyDescent="0.3"/>
  <cols>
    <col min="1" max="3" width="8.25" style="37"/>
    <col min="4" max="6" width="8.25" style="37" customWidth="1"/>
    <col min="7" max="7" width="10" style="37" bestFit="1" customWidth="1"/>
    <col min="8" max="8" width="13.75" style="37" customWidth="1"/>
    <col min="9" max="9" width="10" style="37" customWidth="1"/>
    <col min="10" max="23" width="8.25" style="37"/>
    <col min="24" max="24" width="26.625" style="37" bestFit="1" customWidth="1"/>
    <col min="25" max="25" width="10.625" style="37" bestFit="1" customWidth="1"/>
    <col min="26" max="16384" width="8.25" style="37"/>
  </cols>
  <sheetData>
    <row r="1" spans="2:26" ht="14.25" thickBot="1" x14ac:dyDescent="0.35"/>
    <row r="2" spans="2:26" ht="17.25" customHeight="1" x14ac:dyDescent="0.3">
      <c r="B2" s="62" t="s">
        <v>0</v>
      </c>
      <c r="C2" s="97"/>
      <c r="D2" s="84" t="s">
        <v>1</v>
      </c>
      <c r="E2" s="85" t="s">
        <v>2</v>
      </c>
      <c r="F2" s="293" t="s">
        <v>3</v>
      </c>
      <c r="G2" s="87" t="s">
        <v>4</v>
      </c>
      <c r="H2" s="88" t="s">
        <v>5</v>
      </c>
      <c r="I2" s="89" t="s">
        <v>6</v>
      </c>
      <c r="L2" s="294" t="s">
        <v>1</v>
      </c>
      <c r="M2" s="295" t="s">
        <v>2</v>
      </c>
      <c r="N2" s="296" t="s">
        <v>3</v>
      </c>
      <c r="O2" s="38"/>
      <c r="Q2" s="294" t="s">
        <v>1</v>
      </c>
      <c r="R2" s="295" t="s">
        <v>2</v>
      </c>
      <c r="S2" s="296" t="s">
        <v>3</v>
      </c>
      <c r="U2" s="46" t="s">
        <v>7</v>
      </c>
      <c r="V2" s="46" t="s">
        <v>8</v>
      </c>
      <c r="W2" s="46" t="s">
        <v>9</v>
      </c>
      <c r="X2" s="46" t="s">
        <v>10</v>
      </c>
      <c r="Y2" s="46" t="s">
        <v>11</v>
      </c>
      <c r="Z2" s="46" t="s">
        <v>12</v>
      </c>
    </row>
    <row r="3" spans="2:26" s="38" customFormat="1" ht="17.25" thickBot="1" x14ac:dyDescent="0.35">
      <c r="C3" s="90"/>
      <c r="D3" s="92" t="s">
        <v>13</v>
      </c>
      <c r="E3" s="91" t="s">
        <v>13</v>
      </c>
      <c r="F3" s="91" t="s">
        <v>13</v>
      </c>
      <c r="G3" s="93" t="s">
        <v>14</v>
      </c>
      <c r="H3" s="94" t="s">
        <v>14</v>
      </c>
      <c r="I3" s="95" t="s">
        <v>14</v>
      </c>
      <c r="L3" s="297" t="s">
        <v>13</v>
      </c>
      <c r="M3" s="63" t="s">
        <v>13</v>
      </c>
      <c r="N3" s="298" t="s">
        <v>13</v>
      </c>
      <c r="Q3" s="297" t="s">
        <v>13</v>
      </c>
      <c r="R3" s="63" t="s">
        <v>13</v>
      </c>
      <c r="S3" s="298" t="s">
        <v>13</v>
      </c>
      <c r="U3" s="8" t="s">
        <v>0</v>
      </c>
      <c r="V3" s="8" t="s">
        <v>15</v>
      </c>
      <c r="W3" s="8">
        <v>639265</v>
      </c>
      <c r="X3" s="8" t="s">
        <v>16</v>
      </c>
      <c r="Y3" s="46">
        <v>10</v>
      </c>
      <c r="Z3" s="8">
        <v>151.41</v>
      </c>
    </row>
    <row r="4" spans="2:26" ht="17.25" thickBot="1" x14ac:dyDescent="0.35">
      <c r="B4" s="467" t="s">
        <v>17</v>
      </c>
      <c r="C4" s="301" t="s">
        <v>18</v>
      </c>
      <c r="D4" s="96">
        <v>1000</v>
      </c>
      <c r="E4" s="415">
        <f>F01C01!AS29</f>
        <v>930.3549999999999</v>
      </c>
      <c r="F4" s="416">
        <f>F01C01!AS30</f>
        <v>69.645000000000039</v>
      </c>
      <c r="G4" s="334">
        <v>0</v>
      </c>
      <c r="H4" s="100">
        <f>I4-G4</f>
        <v>88</v>
      </c>
      <c r="I4" s="98">
        <f>F01C01!AS35</f>
        <v>88</v>
      </c>
      <c r="K4" s="301" t="s">
        <v>19</v>
      </c>
      <c r="L4" s="302">
        <v>200</v>
      </c>
      <c r="M4" s="299">
        <f>F01C01!V29</f>
        <v>84.173000000000002</v>
      </c>
      <c r="N4" s="300">
        <f>F01C01!V30</f>
        <v>115.827</v>
      </c>
      <c r="P4" s="303" t="s">
        <v>20</v>
      </c>
      <c r="Q4" s="304">
        <v>800</v>
      </c>
      <c r="R4" s="305">
        <f>F01C01!O29</f>
        <v>156.49099999999999</v>
      </c>
      <c r="S4" s="306">
        <f>F01C01!O30</f>
        <v>643.50900000000001</v>
      </c>
      <c r="U4" s="8" t="s">
        <v>0</v>
      </c>
      <c r="V4" s="8" t="s">
        <v>15</v>
      </c>
      <c r="W4" s="8">
        <v>639544</v>
      </c>
      <c r="X4" s="8" t="s">
        <v>21</v>
      </c>
      <c r="Y4" s="46">
        <v>10</v>
      </c>
      <c r="Z4" s="8">
        <v>151.41</v>
      </c>
    </row>
    <row r="5" spans="2:26" ht="17.25" customHeight="1" x14ac:dyDescent="0.3">
      <c r="B5" s="468"/>
      <c r="C5" s="309" t="s">
        <v>22</v>
      </c>
      <c r="D5" s="86">
        <v>1800</v>
      </c>
      <c r="E5" s="414">
        <f>F01C02!AI29</f>
        <v>1772.6590000000003</v>
      </c>
      <c r="F5" s="417">
        <f>F01C02!AI30</f>
        <v>27.340999999999525</v>
      </c>
      <c r="G5" s="335">
        <v>0</v>
      </c>
      <c r="H5" s="101">
        <f t="shared" ref="H5:H17" si="0">I5-G5</f>
        <v>126</v>
      </c>
      <c r="I5" s="99">
        <f>F01C02!AI35</f>
        <v>126</v>
      </c>
      <c r="K5" s="309" t="s">
        <v>23</v>
      </c>
      <c r="L5" s="310">
        <v>200</v>
      </c>
      <c r="M5" s="307">
        <f>F01C02!AP29</f>
        <v>82.69</v>
      </c>
      <c r="N5" s="308">
        <f>F01C02!AP30</f>
        <v>117.31</v>
      </c>
      <c r="U5" s="8" t="s">
        <v>0</v>
      </c>
      <c r="V5" s="8" t="s">
        <v>24</v>
      </c>
      <c r="W5" s="8">
        <v>639545</v>
      </c>
      <c r="X5" s="8" t="s">
        <v>25</v>
      </c>
      <c r="Y5" s="46">
        <v>20</v>
      </c>
      <c r="Z5" s="8">
        <v>302.82</v>
      </c>
    </row>
    <row r="6" spans="2:26" ht="17.25" customHeight="1" x14ac:dyDescent="0.3">
      <c r="B6" s="468"/>
      <c r="C6" s="309" t="s">
        <v>26</v>
      </c>
      <c r="D6" s="86">
        <v>1800</v>
      </c>
      <c r="E6" s="414">
        <f>F01C03!AR30</f>
        <v>1813.6230000000005</v>
      </c>
      <c r="F6" s="462">
        <f>F01C03!AR31</f>
        <v>-13.623000000000587</v>
      </c>
      <c r="G6" s="335">
        <v>0</v>
      </c>
      <c r="H6" s="101">
        <f t="shared" si="0"/>
        <v>129</v>
      </c>
      <c r="I6" s="99">
        <f>F01C03!AR37</f>
        <v>129</v>
      </c>
      <c r="K6" s="309" t="s">
        <v>27</v>
      </c>
      <c r="L6" s="310">
        <v>200</v>
      </c>
      <c r="M6" s="307">
        <f>F01C03!G30</f>
        <v>82.300000000000011</v>
      </c>
      <c r="N6" s="308">
        <f>F01C03!G31</f>
        <v>117.69999999999999</v>
      </c>
      <c r="U6" s="8" t="s">
        <v>0</v>
      </c>
      <c r="V6" s="8" t="s">
        <v>24</v>
      </c>
      <c r="W6" s="8">
        <v>639297</v>
      </c>
      <c r="X6" s="8" t="s">
        <v>28</v>
      </c>
      <c r="Y6" s="46">
        <v>20</v>
      </c>
      <c r="Z6" s="8">
        <v>302.82</v>
      </c>
    </row>
    <row r="7" spans="2:26" ht="17.649999999999999" customHeight="1" thickBot="1" x14ac:dyDescent="0.35">
      <c r="B7" s="468"/>
      <c r="C7" s="340" t="s">
        <v>29</v>
      </c>
      <c r="D7" s="318">
        <v>1800</v>
      </c>
      <c r="E7" s="418">
        <f>F01C04!AI30</f>
        <v>1782.9070000000004</v>
      </c>
      <c r="F7" s="419">
        <f>F01C04!AI31</f>
        <v>17.092999999999563</v>
      </c>
      <c r="G7" s="336">
        <v>0</v>
      </c>
      <c r="H7" s="313">
        <f t="shared" si="0"/>
        <v>132</v>
      </c>
      <c r="I7" s="314">
        <f>F01C04!AI36</f>
        <v>132</v>
      </c>
      <c r="K7" s="315" t="s">
        <v>30</v>
      </c>
      <c r="L7" s="316">
        <v>200</v>
      </c>
      <c r="M7" s="311">
        <f>F01C04!AP30</f>
        <v>83.53100000000002</v>
      </c>
      <c r="N7" s="312">
        <f>F01C04!AP31</f>
        <v>116.46899999999998</v>
      </c>
      <c r="U7" s="8" t="s">
        <v>0</v>
      </c>
      <c r="V7" s="8" t="s">
        <v>31</v>
      </c>
      <c r="W7" s="8">
        <v>639302</v>
      </c>
      <c r="X7" s="8" t="s">
        <v>32</v>
      </c>
      <c r="Y7" s="46">
        <v>20</v>
      </c>
      <c r="Z7" s="8">
        <v>302.82</v>
      </c>
    </row>
    <row r="8" spans="2:26" ht="17.649999999999999" customHeight="1" thickBot="1" x14ac:dyDescent="0.35">
      <c r="B8" s="469"/>
      <c r="C8" s="303" t="s">
        <v>6</v>
      </c>
      <c r="D8" s="342">
        <f t="shared" ref="D8:I8" si="1">SUM(D4:D7)</f>
        <v>6400</v>
      </c>
      <c r="E8" s="422">
        <f t="shared" si="1"/>
        <v>6299.5440000000008</v>
      </c>
      <c r="F8" s="423">
        <f>SUM(F4:F7)</f>
        <v>100.45599999999854</v>
      </c>
      <c r="G8" s="337">
        <f t="shared" si="1"/>
        <v>0</v>
      </c>
      <c r="H8" s="332">
        <f t="shared" si="1"/>
        <v>475</v>
      </c>
      <c r="I8" s="333">
        <f t="shared" si="1"/>
        <v>475</v>
      </c>
      <c r="U8"/>
      <c r="V8"/>
      <c r="W8"/>
      <c r="X8"/>
      <c r="Y8"/>
      <c r="Z8">
        <f>SUM(Z3:Z7)</f>
        <v>1211.28</v>
      </c>
    </row>
    <row r="9" spans="2:26" x14ac:dyDescent="0.3">
      <c r="B9" s="467" t="s">
        <v>33</v>
      </c>
      <c r="C9" s="341" t="s">
        <v>34</v>
      </c>
      <c r="D9" s="317">
        <v>1800</v>
      </c>
      <c r="E9" s="420">
        <f>F02C01!AK29</f>
        <v>1779.9540000000004</v>
      </c>
      <c r="F9" s="421">
        <f>F02C01!AK30</f>
        <v>20.045999999999566</v>
      </c>
      <c r="G9" s="338">
        <v>0</v>
      </c>
      <c r="H9" s="319">
        <f t="shared" si="0"/>
        <v>127</v>
      </c>
      <c r="I9" s="331">
        <f>F02C01!AK35</f>
        <v>127</v>
      </c>
      <c r="J9" s="64"/>
      <c r="K9" s="55"/>
    </row>
    <row r="10" spans="2:26" ht="17.25" customHeight="1" x14ac:dyDescent="0.3">
      <c r="B10" s="468"/>
      <c r="C10" s="309" t="s">
        <v>35</v>
      </c>
      <c r="D10" s="86">
        <v>1800</v>
      </c>
      <c r="E10" s="414">
        <f>F02C02!AI29</f>
        <v>1797.4510000000005</v>
      </c>
      <c r="F10" s="417">
        <f>F02C02!AI30</f>
        <v>2.5489999999994666</v>
      </c>
      <c r="G10" s="335">
        <v>0</v>
      </c>
      <c r="H10" s="101">
        <f t="shared" si="0"/>
        <v>129</v>
      </c>
      <c r="I10" s="118">
        <f>F02C02!AI35</f>
        <v>129</v>
      </c>
      <c r="J10" s="64"/>
      <c r="K10" s="55"/>
    </row>
    <row r="11" spans="2:26" ht="17.25" customHeight="1" x14ac:dyDescent="0.3">
      <c r="B11" s="468"/>
      <c r="C11" s="309" t="s">
        <v>36</v>
      </c>
      <c r="D11" s="86">
        <v>1800</v>
      </c>
      <c r="E11" s="414">
        <f>F02C03!AK30</f>
        <v>1799.6580000000004</v>
      </c>
      <c r="F11" s="417">
        <f>F02C03!AK31</f>
        <v>0.34199999999952979</v>
      </c>
      <c r="G11" s="335">
        <v>0</v>
      </c>
      <c r="H11" s="101">
        <f t="shared" si="0"/>
        <v>128</v>
      </c>
      <c r="I11" s="99">
        <f>F02C03!AK36</f>
        <v>128</v>
      </c>
      <c r="J11" s="64"/>
      <c r="K11" s="55"/>
    </row>
    <row r="12" spans="2:26" ht="17.649999999999999" customHeight="1" thickBot="1" x14ac:dyDescent="0.35">
      <c r="B12" s="468"/>
      <c r="C12" s="340" t="s">
        <v>37</v>
      </c>
      <c r="D12" s="318">
        <v>1800</v>
      </c>
      <c r="E12" s="418">
        <f>F02C04!AI30</f>
        <v>1795.5950000000009</v>
      </c>
      <c r="F12" s="419">
        <f>F02C04!AI31</f>
        <v>4.4049999999994611</v>
      </c>
      <c r="G12" s="336">
        <v>0</v>
      </c>
      <c r="H12" s="313">
        <f t="shared" si="0"/>
        <v>129</v>
      </c>
      <c r="I12" s="314">
        <f>F02C04!AI36</f>
        <v>129</v>
      </c>
      <c r="J12" s="64"/>
      <c r="K12" s="55"/>
    </row>
    <row r="13" spans="2:26" ht="17.649999999999999" customHeight="1" thickBot="1" x14ac:dyDescent="0.35">
      <c r="B13" s="469"/>
      <c r="C13" s="303" t="s">
        <v>6</v>
      </c>
      <c r="D13" s="342">
        <f t="shared" ref="D13:I13" si="2">SUM(D9:D12)</f>
        <v>7200</v>
      </c>
      <c r="E13" s="422">
        <f t="shared" si="2"/>
        <v>7172.6580000000022</v>
      </c>
      <c r="F13" s="423">
        <f t="shared" si="2"/>
        <v>27.341999999998023</v>
      </c>
      <c r="G13" s="337">
        <f t="shared" si="2"/>
        <v>0</v>
      </c>
      <c r="H13" s="332">
        <f t="shared" si="2"/>
        <v>513</v>
      </c>
      <c r="I13" s="333">
        <f t="shared" si="2"/>
        <v>513</v>
      </c>
      <c r="J13" s="64"/>
      <c r="K13" s="55"/>
    </row>
    <row r="14" spans="2:26" x14ac:dyDescent="0.3">
      <c r="B14" s="467" t="s">
        <v>38</v>
      </c>
      <c r="C14" s="301" t="s">
        <v>39</v>
      </c>
      <c r="D14" s="317">
        <v>1800</v>
      </c>
      <c r="E14" s="420">
        <f>F03C01!AK29</f>
        <v>1765.502</v>
      </c>
      <c r="F14" s="421">
        <f>F03C01!AK30</f>
        <v>34.498000000000161</v>
      </c>
      <c r="G14" s="334">
        <v>0</v>
      </c>
      <c r="H14" s="100">
        <f t="shared" si="0"/>
        <v>159</v>
      </c>
      <c r="I14" s="119">
        <f>F03C01!AK35</f>
        <v>159</v>
      </c>
      <c r="J14" s="64"/>
      <c r="K14" s="55"/>
    </row>
    <row r="15" spans="2:26" ht="17.25" customHeight="1" x14ac:dyDescent="0.3">
      <c r="B15" s="468"/>
      <c r="C15" s="309" t="s">
        <v>15</v>
      </c>
      <c r="D15" s="86">
        <v>1800</v>
      </c>
      <c r="E15" s="414">
        <f>F03C02!AI29</f>
        <v>1663.9430000000002</v>
      </c>
      <c r="F15" s="417">
        <f>F03C02!AI30</f>
        <v>136.05699999999985</v>
      </c>
      <c r="G15" s="335">
        <v>20</v>
      </c>
      <c r="H15" s="101">
        <f t="shared" si="0"/>
        <v>119</v>
      </c>
      <c r="I15" s="118">
        <f>F03C02!AI35</f>
        <v>139</v>
      </c>
      <c r="J15" s="64"/>
      <c r="K15" s="55"/>
    </row>
    <row r="16" spans="2:26" ht="17.25" customHeight="1" x14ac:dyDescent="0.3">
      <c r="B16" s="468"/>
      <c r="C16" s="309" t="s">
        <v>24</v>
      </c>
      <c r="D16" s="86">
        <v>1800</v>
      </c>
      <c r="E16" s="414">
        <f>F03C03!AK30</f>
        <v>1672.6799999999998</v>
      </c>
      <c r="F16" s="417">
        <f>F03C03!AK31</f>
        <v>127.32000000000008</v>
      </c>
      <c r="G16" s="335">
        <v>1</v>
      </c>
      <c r="H16" s="101">
        <f t="shared" si="0"/>
        <v>130</v>
      </c>
      <c r="I16" s="99">
        <f>F03C03!AK36</f>
        <v>131</v>
      </c>
      <c r="J16" s="64"/>
      <c r="K16" s="55"/>
    </row>
    <row r="17" spans="2:9" ht="17.649999999999999" customHeight="1" thickBot="1" x14ac:dyDescent="0.35">
      <c r="B17" s="468"/>
      <c r="C17" s="340" t="s">
        <v>31</v>
      </c>
      <c r="D17" s="318">
        <v>1800</v>
      </c>
      <c r="E17" s="418">
        <f>F03C04!AI30</f>
        <v>1747.2719999999997</v>
      </c>
      <c r="F17" s="419">
        <f>F03C04!AI31</f>
        <v>52.728000000000307</v>
      </c>
      <c r="G17" s="339">
        <v>20</v>
      </c>
      <c r="H17" s="313">
        <f t="shared" si="0"/>
        <v>110</v>
      </c>
      <c r="I17" s="314">
        <f>F03C04!AI36</f>
        <v>130</v>
      </c>
    </row>
    <row r="18" spans="2:9" ht="17.25" customHeight="1" thickBot="1" x14ac:dyDescent="0.35">
      <c r="B18" s="469"/>
      <c r="C18" s="303" t="s">
        <v>6</v>
      </c>
      <c r="D18" s="342">
        <f t="shared" ref="D18:I18" si="3">SUM(D14:D17)</f>
        <v>7200</v>
      </c>
      <c r="E18" s="422">
        <f t="shared" si="3"/>
        <v>6849.3969999999999</v>
      </c>
      <c r="F18" s="423">
        <f t="shared" si="3"/>
        <v>350.60300000000041</v>
      </c>
      <c r="G18" s="337">
        <f t="shared" si="3"/>
        <v>41</v>
      </c>
      <c r="H18" s="332">
        <f t="shared" si="3"/>
        <v>518</v>
      </c>
      <c r="I18" s="333">
        <f t="shared" si="3"/>
        <v>559</v>
      </c>
    </row>
    <row r="19" spans="2:9" ht="3.75" customHeight="1" thickBot="1" x14ac:dyDescent="0.35"/>
    <row r="20" spans="2:9" ht="14.25" thickBot="1" x14ac:dyDescent="0.35">
      <c r="B20" s="303" t="s">
        <v>0</v>
      </c>
      <c r="C20" s="303" t="s">
        <v>6</v>
      </c>
      <c r="D20" s="343">
        <f t="shared" ref="D20:I20" si="4">SUM(D8,D13,D18)</f>
        <v>20800</v>
      </c>
      <c r="E20" s="422">
        <f t="shared" si="4"/>
        <v>20321.599000000002</v>
      </c>
      <c r="F20" s="423">
        <f t="shared" si="4"/>
        <v>478.400999999997</v>
      </c>
      <c r="G20" s="424">
        <f t="shared" si="4"/>
        <v>41</v>
      </c>
      <c r="H20" s="337">
        <f t="shared" si="4"/>
        <v>1506</v>
      </c>
      <c r="I20" s="425">
        <f t="shared" si="4"/>
        <v>1547</v>
      </c>
    </row>
    <row r="22" spans="2:9" ht="21.75" customHeight="1" x14ac:dyDescent="0.3"/>
    <row r="23" spans="2:9" ht="21.75" customHeight="1" x14ac:dyDescent="0.3"/>
    <row r="24" spans="2:9" ht="19.149999999999999" customHeight="1" x14ac:dyDescent="0.3"/>
    <row r="25" spans="2:9" ht="18" customHeight="1" x14ac:dyDescent="0.3"/>
    <row r="26" spans="2:9" ht="23.25" customHeight="1" x14ac:dyDescent="0.3"/>
    <row r="27" spans="2:9" ht="23.25" customHeight="1" x14ac:dyDescent="0.3"/>
    <row r="31" spans="2:9" ht="41.65" customHeight="1" x14ac:dyDescent="0.3"/>
    <row r="32" spans="2:9" ht="20.25" customHeight="1" x14ac:dyDescent="0.3"/>
    <row r="33" ht="20.25" customHeight="1" x14ac:dyDescent="0.3"/>
    <row r="34" ht="37.5" customHeight="1" x14ac:dyDescent="0.3"/>
    <row r="35" ht="22.15" customHeight="1" x14ac:dyDescent="0.3"/>
    <row r="36" ht="22.15" customHeight="1" x14ac:dyDescent="0.3"/>
    <row r="37" ht="22.15" customHeight="1" x14ac:dyDescent="0.3"/>
    <row r="38" ht="22.15" customHeight="1" x14ac:dyDescent="0.3"/>
  </sheetData>
  <mergeCells count="3">
    <mergeCell ref="B4:B8"/>
    <mergeCell ref="B9:B13"/>
    <mergeCell ref="B14:B18"/>
  </mergeCells>
  <phoneticPr fontId="4" type="noConversion"/>
  <pageMargins left="0.7" right="0.7" top="0.75" bottom="0.75" header="0.3" footer="0.3"/>
  <pageSetup paperSize="9" orientation="portrait" r:id="rId1"/>
  <ignoredErrors>
    <ignoredError sqref="H8 H13" 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21C77-AEE3-4365-AF9C-769E00D26C3A}">
  <dimension ref="A1:AN67"/>
  <sheetViews>
    <sheetView zoomScale="80" zoomScaleNormal="80" workbookViewId="0">
      <selection activeCell="E50" sqref="E50:E52"/>
    </sheetView>
  </sheetViews>
  <sheetFormatPr defaultColWidth="8.75" defaultRowHeight="15" x14ac:dyDescent="0.3"/>
  <cols>
    <col min="1" max="1" width="8.625" style="141" customWidth="1"/>
    <col min="2" max="2" width="10.625" style="141" customWidth="1"/>
    <col min="3" max="4" width="8.625" style="141" customWidth="1"/>
    <col min="5" max="5" width="10.625" style="141" customWidth="1"/>
    <col min="6" max="8" width="8.625" style="141" customWidth="1"/>
    <col min="9" max="9" width="10.625" style="141" customWidth="1"/>
    <col min="10" max="11" width="8.625" style="141" customWidth="1"/>
    <col min="12" max="12" width="10.625" style="141" customWidth="1"/>
    <col min="13" max="15" width="8.625" style="141" customWidth="1"/>
    <col min="16" max="16" width="10.625" style="141" customWidth="1"/>
    <col min="17" max="18" width="8.625" style="141" customWidth="1"/>
    <col min="19" max="19" width="10.625" style="141" customWidth="1"/>
    <col min="20" max="22" width="8.625" style="141" customWidth="1"/>
    <col min="23" max="23" width="10.625" style="141" customWidth="1"/>
    <col min="24" max="25" width="8.625" style="141" customWidth="1"/>
    <col min="26" max="26" width="10.625" style="141" customWidth="1"/>
    <col min="27" max="29" width="8.625" style="141" customWidth="1"/>
    <col min="30" max="30" width="10.625" style="141" customWidth="1"/>
    <col min="31" max="32" width="8.625" style="141" customWidth="1"/>
    <col min="33" max="33" width="10.625" style="141" customWidth="1"/>
    <col min="34" max="35" width="8.625" style="141" customWidth="1"/>
    <col min="36" max="36" width="11" style="141" customWidth="1"/>
    <col min="37" max="37" width="8.75" style="141"/>
    <col min="38" max="38" width="10" style="141" bestFit="1" customWidth="1"/>
    <col min="39" max="39" width="12.25" style="141" bestFit="1" customWidth="1"/>
    <col min="40" max="40" width="14.75" style="141" bestFit="1" customWidth="1"/>
    <col min="41" max="41" width="48.75" style="141" bestFit="1" customWidth="1"/>
    <col min="42" max="16384" width="8.75" style="141"/>
  </cols>
  <sheetData>
    <row r="1" spans="1:35" ht="31.5" x14ac:dyDescent="0.3">
      <c r="A1" s="483" t="s">
        <v>86</v>
      </c>
      <c r="B1" s="483"/>
    </row>
    <row r="2" spans="1:35" s="138" customFormat="1" ht="14.65" customHeight="1" x14ac:dyDescent="0.3">
      <c r="A2" s="138" t="s">
        <v>115</v>
      </c>
      <c r="B2" s="532" t="s">
        <v>1273</v>
      </c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  <c r="AA2" s="532"/>
      <c r="AB2" s="532"/>
      <c r="AC2" s="532"/>
      <c r="AD2" s="532"/>
      <c r="AE2" s="532"/>
      <c r="AF2" s="532"/>
      <c r="AG2" s="532"/>
      <c r="AH2" s="532"/>
      <c r="AI2" s="532"/>
    </row>
    <row r="3" spans="1:35" s="138" customFormat="1" x14ac:dyDescent="0.3">
      <c r="B3" s="138" t="s">
        <v>1218</v>
      </c>
      <c r="E3" s="138" t="s">
        <v>1219</v>
      </c>
      <c r="I3" s="138" t="s">
        <v>7</v>
      </c>
      <c r="L3" s="138" t="s">
        <v>1220</v>
      </c>
      <c r="P3" s="138" t="s">
        <v>1221</v>
      </c>
      <c r="S3" s="138" t="s">
        <v>1222</v>
      </c>
      <c r="W3" s="138" t="s">
        <v>1223</v>
      </c>
      <c r="Z3" s="138" t="s">
        <v>1224</v>
      </c>
      <c r="AD3" s="138" t="s">
        <v>1225</v>
      </c>
      <c r="AG3" s="138" t="s">
        <v>1226</v>
      </c>
    </row>
    <row r="4" spans="1:35" x14ac:dyDescent="0.3">
      <c r="D4" s="141" t="s">
        <v>57</v>
      </c>
      <c r="E4" s="141" t="s">
        <v>56</v>
      </c>
      <c r="I4" s="141" t="s">
        <v>56</v>
      </c>
      <c r="J4" s="141" t="s">
        <v>57</v>
      </c>
      <c r="K4" s="141" t="s">
        <v>57</v>
      </c>
      <c r="L4" s="141" t="s">
        <v>56</v>
      </c>
      <c r="P4" s="141" t="s">
        <v>56</v>
      </c>
      <c r="Q4" s="141" t="s">
        <v>57</v>
      </c>
      <c r="R4" s="141" t="s">
        <v>57</v>
      </c>
      <c r="S4" s="141" t="s">
        <v>56</v>
      </c>
      <c r="W4" s="141" t="s">
        <v>56</v>
      </c>
      <c r="X4" s="141" t="s">
        <v>57</v>
      </c>
      <c r="Y4" s="141" t="s">
        <v>57</v>
      </c>
      <c r="Z4" s="141" t="s">
        <v>56</v>
      </c>
      <c r="AD4" s="141" t="s">
        <v>56</v>
      </c>
      <c r="AE4" s="141" t="s">
        <v>57</v>
      </c>
      <c r="AF4" s="141" t="s">
        <v>57</v>
      </c>
      <c r="AG4" s="141" t="s">
        <v>56</v>
      </c>
    </row>
    <row r="5" spans="1:35" ht="15.75" thickBot="1" x14ac:dyDescent="0.35">
      <c r="B5" s="144" t="s">
        <v>58</v>
      </c>
      <c r="C5" s="172">
        <f>SUM(C6:C29)</f>
        <v>0</v>
      </c>
      <c r="D5" s="172">
        <f>SUM(D6:D29)</f>
        <v>20648.900000000001</v>
      </c>
      <c r="E5" s="141">
        <v>200</v>
      </c>
      <c r="I5" s="141">
        <v>200</v>
      </c>
      <c r="J5" s="172">
        <f t="shared" ref="J5:K5" si="0">SUM(J6:J29)</f>
        <v>20107.3</v>
      </c>
      <c r="K5" s="172">
        <f t="shared" si="0"/>
        <v>20018.900000000001</v>
      </c>
      <c r="L5" s="141">
        <v>200</v>
      </c>
      <c r="P5" s="141">
        <v>200</v>
      </c>
      <c r="Q5" s="172">
        <f t="shared" ref="Q5:R5" si="1">SUM(Q6:Q29)</f>
        <v>20018.900000000001</v>
      </c>
      <c r="R5" s="172">
        <f t="shared" si="1"/>
        <v>19684</v>
      </c>
      <c r="S5" s="141">
        <v>200</v>
      </c>
      <c r="W5" s="141">
        <v>200</v>
      </c>
      <c r="X5" s="172">
        <f t="shared" ref="X5:Y5" si="2">SUM(X6:X29)</f>
        <v>20018.900000000001</v>
      </c>
      <c r="Y5" s="172">
        <f t="shared" si="2"/>
        <v>19684</v>
      </c>
      <c r="Z5" s="141">
        <v>200</v>
      </c>
      <c r="AD5" s="141">
        <v>200</v>
      </c>
      <c r="AE5" s="172">
        <f t="shared" ref="AE5:AF5" si="3">SUM(AE6:AE29)</f>
        <v>20107.3</v>
      </c>
      <c r="AF5" s="172">
        <f t="shared" si="3"/>
        <v>20476.7</v>
      </c>
      <c r="AG5" s="141">
        <v>200</v>
      </c>
      <c r="AH5" s="138" t="s">
        <v>59</v>
      </c>
      <c r="AI5" s="320">
        <f>SUM(C5:D5,J5:K5,Q5:R5,X5:Y5,AE5:AF5)</f>
        <v>180764.9</v>
      </c>
    </row>
    <row r="6" spans="1:35" x14ac:dyDescent="0.3">
      <c r="A6" s="141">
        <v>535</v>
      </c>
      <c r="B6" s="154"/>
      <c r="E6" s="373"/>
      <c r="F6" s="145"/>
      <c r="G6" s="145"/>
      <c r="H6" s="145">
        <v>19</v>
      </c>
      <c r="I6" s="231">
        <v>14.186999999999999</v>
      </c>
      <c r="J6" s="141">
        <v>1406</v>
      </c>
      <c r="L6" s="226"/>
      <c r="M6" s="145"/>
      <c r="N6" s="145"/>
      <c r="O6" s="145">
        <v>11</v>
      </c>
      <c r="P6" s="230">
        <v>14.186999999999999</v>
      </c>
      <c r="Q6" s="141">
        <v>1406</v>
      </c>
      <c r="S6" s="226"/>
      <c r="T6" s="145"/>
      <c r="U6" s="145"/>
      <c r="V6" s="145">
        <v>3</v>
      </c>
      <c r="W6" s="345">
        <v>14.186999999999999</v>
      </c>
      <c r="X6" s="141">
        <v>1406</v>
      </c>
      <c r="Z6" s="226"/>
      <c r="AA6" s="145"/>
      <c r="AB6" s="145"/>
      <c r="AC6" s="145">
        <v>15</v>
      </c>
      <c r="AD6" s="228">
        <v>14.186999999999999</v>
      </c>
      <c r="AE6" s="141">
        <v>1406</v>
      </c>
      <c r="AG6" s="226"/>
      <c r="AH6" s="145"/>
      <c r="AI6" s="145"/>
    </row>
    <row r="7" spans="1:35" x14ac:dyDescent="0.3">
      <c r="A7" s="141">
        <v>536</v>
      </c>
      <c r="B7" s="155"/>
      <c r="D7" s="141">
        <v>1147</v>
      </c>
      <c r="E7" s="346">
        <v>8.5120000000000005</v>
      </c>
      <c r="F7" s="145">
        <v>4</v>
      </c>
      <c r="G7" s="145"/>
      <c r="H7" s="145">
        <v>20</v>
      </c>
      <c r="I7" s="231">
        <v>14.186999999999999</v>
      </c>
      <c r="J7" s="141">
        <v>1406</v>
      </c>
      <c r="K7" s="141">
        <v>1406</v>
      </c>
      <c r="L7" s="231">
        <v>14.186999999999999</v>
      </c>
      <c r="M7" s="145">
        <v>18</v>
      </c>
      <c r="N7" s="145"/>
      <c r="O7" s="145">
        <v>12</v>
      </c>
      <c r="P7" s="230">
        <v>14.186999999999999</v>
      </c>
      <c r="Q7" s="141">
        <v>1406</v>
      </c>
      <c r="R7" s="141">
        <v>1406</v>
      </c>
      <c r="S7" s="230">
        <v>14.186999999999999</v>
      </c>
      <c r="T7" s="145">
        <v>10</v>
      </c>
      <c r="U7" s="145"/>
      <c r="V7" s="145">
        <v>4</v>
      </c>
      <c r="W7" s="345">
        <v>14.186999999999999</v>
      </c>
      <c r="X7" s="141">
        <v>1406</v>
      </c>
      <c r="Y7" s="141">
        <v>1406</v>
      </c>
      <c r="Z7" s="345">
        <v>14.186999999999999</v>
      </c>
      <c r="AA7" s="145">
        <v>2</v>
      </c>
      <c r="AB7" s="145"/>
      <c r="AC7" s="145">
        <v>16</v>
      </c>
      <c r="AD7" s="228">
        <v>14.186999999999999</v>
      </c>
      <c r="AE7" s="141">
        <v>1406</v>
      </c>
      <c r="AF7" s="141">
        <v>1406</v>
      </c>
      <c r="AG7" s="228">
        <v>14.186999999999999</v>
      </c>
      <c r="AH7" s="145">
        <v>14</v>
      </c>
      <c r="AI7" s="145"/>
    </row>
    <row r="8" spans="1:35" x14ac:dyDescent="0.3">
      <c r="A8" s="141">
        <v>537</v>
      </c>
      <c r="B8" s="155"/>
      <c r="D8" s="141">
        <v>1147</v>
      </c>
      <c r="E8" s="346">
        <v>8.5120000000000005</v>
      </c>
      <c r="F8" s="145">
        <v>3</v>
      </c>
      <c r="G8" s="145"/>
      <c r="H8" s="145"/>
      <c r="I8" s="226"/>
      <c r="K8" s="141">
        <v>1406</v>
      </c>
      <c r="L8" s="231">
        <v>14.186999999999999</v>
      </c>
      <c r="M8" s="145">
        <v>17</v>
      </c>
      <c r="N8" s="145"/>
      <c r="O8" s="145"/>
      <c r="P8" s="226"/>
      <c r="R8" s="141">
        <v>1406</v>
      </c>
      <c r="S8" s="230">
        <v>14.186999999999999</v>
      </c>
      <c r="T8" s="145">
        <v>9</v>
      </c>
      <c r="U8" s="145"/>
      <c r="V8" s="145"/>
      <c r="W8" s="226"/>
      <c r="Y8" s="141">
        <v>1406</v>
      </c>
      <c r="Z8" s="345">
        <v>14.186999999999999</v>
      </c>
      <c r="AA8" s="145">
        <v>1</v>
      </c>
      <c r="AB8" s="145"/>
      <c r="AC8" s="145"/>
      <c r="AD8" s="226"/>
      <c r="AF8" s="141">
        <v>1406</v>
      </c>
      <c r="AG8" s="228">
        <v>14.186999999999999</v>
      </c>
      <c r="AH8" s="145">
        <v>13</v>
      </c>
      <c r="AI8" s="145"/>
    </row>
    <row r="9" spans="1:35" x14ac:dyDescent="0.3">
      <c r="A9" s="141">
        <v>538</v>
      </c>
      <c r="B9" s="155"/>
      <c r="D9" s="141">
        <v>1147</v>
      </c>
      <c r="E9" s="346">
        <v>8.5120000000000005</v>
      </c>
      <c r="F9" s="145">
        <v>2</v>
      </c>
      <c r="G9" s="145"/>
      <c r="H9" s="145">
        <v>1</v>
      </c>
      <c r="I9" s="349">
        <v>14.186999999999999</v>
      </c>
      <c r="J9" s="141">
        <v>1406</v>
      </c>
      <c r="L9" s="226"/>
      <c r="M9" s="145"/>
      <c r="N9" s="145"/>
      <c r="O9" s="145">
        <v>13</v>
      </c>
      <c r="P9" s="230">
        <v>14.186999999999999</v>
      </c>
      <c r="Q9" s="141">
        <v>1406</v>
      </c>
      <c r="S9" s="226"/>
      <c r="T9" s="145"/>
      <c r="U9" s="145"/>
      <c r="V9" s="145">
        <v>5</v>
      </c>
      <c r="W9" s="345">
        <v>14.186999999999999</v>
      </c>
      <c r="X9" s="141">
        <v>1406</v>
      </c>
      <c r="Z9" s="226"/>
      <c r="AA9" s="145"/>
      <c r="AB9" s="145"/>
      <c r="AC9" s="145">
        <v>17</v>
      </c>
      <c r="AD9" s="228">
        <v>14.186999999999999</v>
      </c>
      <c r="AE9" s="141">
        <v>1406</v>
      </c>
      <c r="AG9" s="226"/>
      <c r="AH9" s="145"/>
      <c r="AI9" s="145"/>
    </row>
    <row r="10" spans="1:35" x14ac:dyDescent="0.3">
      <c r="A10" s="141">
        <v>539</v>
      </c>
      <c r="B10" s="155"/>
      <c r="D10" s="141">
        <v>1147</v>
      </c>
      <c r="E10" s="346">
        <v>8.5120000000000005</v>
      </c>
      <c r="F10" s="145">
        <v>1</v>
      </c>
      <c r="G10" s="145"/>
      <c r="H10" s="145">
        <v>2</v>
      </c>
      <c r="I10" s="349">
        <v>14.186999999999999</v>
      </c>
      <c r="J10" s="141">
        <v>1406</v>
      </c>
      <c r="K10" s="141">
        <v>1406</v>
      </c>
      <c r="L10" s="231">
        <v>14.186999999999999</v>
      </c>
      <c r="M10" s="145">
        <v>16</v>
      </c>
      <c r="N10" s="145"/>
      <c r="O10" s="145">
        <v>14</v>
      </c>
      <c r="P10" s="230">
        <v>14.186999999999999</v>
      </c>
      <c r="Q10" s="141">
        <v>1406</v>
      </c>
      <c r="R10" s="141">
        <v>1406</v>
      </c>
      <c r="S10" s="230">
        <v>14.186999999999999</v>
      </c>
      <c r="T10" s="145">
        <v>8</v>
      </c>
      <c r="U10" s="145"/>
      <c r="V10" s="145">
        <v>6</v>
      </c>
      <c r="W10" s="345">
        <v>14.186999999999999</v>
      </c>
      <c r="X10" s="141">
        <v>1406</v>
      </c>
      <c r="Y10" s="141">
        <v>1406</v>
      </c>
      <c r="Z10" s="152">
        <v>14.186999999999999</v>
      </c>
      <c r="AA10" s="145">
        <v>20</v>
      </c>
      <c r="AB10" s="145"/>
      <c r="AC10" s="145">
        <v>18</v>
      </c>
      <c r="AD10" s="228">
        <v>14.186999999999999</v>
      </c>
      <c r="AE10" s="141">
        <v>1406</v>
      </c>
      <c r="AF10" s="141">
        <v>1406</v>
      </c>
      <c r="AG10" s="228">
        <v>14.186999999999999</v>
      </c>
      <c r="AH10" s="145">
        <v>12</v>
      </c>
      <c r="AI10" s="145"/>
    </row>
    <row r="11" spans="1:35" x14ac:dyDescent="0.3">
      <c r="A11" s="141">
        <v>540</v>
      </c>
      <c r="B11" s="155"/>
      <c r="D11" s="141">
        <v>1260</v>
      </c>
      <c r="E11" s="350">
        <v>9.6370000000000005</v>
      </c>
      <c r="F11" s="145">
        <v>1</v>
      </c>
      <c r="G11" s="145"/>
      <c r="H11" s="145"/>
      <c r="I11" s="226"/>
      <c r="K11" s="141">
        <v>1406</v>
      </c>
      <c r="L11" s="231">
        <v>14.186999999999999</v>
      </c>
      <c r="M11" s="145">
        <v>15</v>
      </c>
      <c r="N11" s="145"/>
      <c r="O11" s="145"/>
      <c r="P11" s="226"/>
      <c r="R11" s="141">
        <v>1406</v>
      </c>
      <c r="S11" s="230">
        <v>14.186999999999999</v>
      </c>
      <c r="T11" s="145">
        <v>7</v>
      </c>
      <c r="U11" s="145"/>
      <c r="V11" s="145"/>
      <c r="W11" s="226"/>
      <c r="Y11" s="141">
        <v>1406</v>
      </c>
      <c r="Z11" s="152">
        <v>14.186999999999999</v>
      </c>
      <c r="AA11" s="145">
        <v>19</v>
      </c>
      <c r="AB11" s="145"/>
      <c r="AC11" s="145"/>
      <c r="AD11" s="226"/>
      <c r="AF11" s="141">
        <v>1406</v>
      </c>
      <c r="AG11" s="228">
        <v>14.186999999999999</v>
      </c>
      <c r="AH11" s="145">
        <v>11</v>
      </c>
      <c r="AI11" s="145"/>
    </row>
    <row r="12" spans="1:35" x14ac:dyDescent="0.3">
      <c r="A12" s="141">
        <v>541</v>
      </c>
      <c r="B12" s="155"/>
      <c r="D12" s="141">
        <v>642</v>
      </c>
      <c r="E12" s="353">
        <v>5.0990000000000002</v>
      </c>
      <c r="F12" s="145">
        <v>1</v>
      </c>
      <c r="G12" s="145"/>
      <c r="H12" s="145">
        <v>3</v>
      </c>
      <c r="I12" s="349">
        <v>14.186999999999999</v>
      </c>
      <c r="J12" s="141">
        <v>1406</v>
      </c>
      <c r="L12" s="226"/>
      <c r="M12" s="145"/>
      <c r="N12" s="145"/>
      <c r="O12" s="145">
        <v>15</v>
      </c>
      <c r="P12" s="230">
        <v>14.186999999999999</v>
      </c>
      <c r="Q12" s="141">
        <v>1406</v>
      </c>
      <c r="S12" s="226"/>
      <c r="T12" s="145"/>
      <c r="U12" s="145"/>
      <c r="V12" s="145">
        <v>7</v>
      </c>
      <c r="W12" s="345">
        <v>14.186999999999999</v>
      </c>
      <c r="X12" s="141">
        <v>1406</v>
      </c>
      <c r="Z12" s="226"/>
      <c r="AA12" s="145"/>
      <c r="AB12" s="145"/>
      <c r="AC12" s="145">
        <v>19</v>
      </c>
      <c r="AD12" s="228">
        <v>14.186999999999999</v>
      </c>
      <c r="AE12" s="141">
        <v>1406</v>
      </c>
      <c r="AG12" s="226"/>
      <c r="AH12" s="145"/>
      <c r="AI12" s="145"/>
    </row>
    <row r="13" spans="1:35" x14ac:dyDescent="0.3">
      <c r="A13" s="141">
        <v>542</v>
      </c>
      <c r="B13" s="155"/>
      <c r="D13" s="141">
        <v>1461</v>
      </c>
      <c r="E13" s="374">
        <v>13.897</v>
      </c>
      <c r="F13" s="145">
        <v>1</v>
      </c>
      <c r="G13" s="145"/>
      <c r="H13" s="145">
        <v>4</v>
      </c>
      <c r="I13" s="349">
        <v>14.186999999999999</v>
      </c>
      <c r="J13" s="141">
        <v>1406</v>
      </c>
      <c r="K13" s="141">
        <v>1406</v>
      </c>
      <c r="L13" s="231">
        <v>14.186999999999999</v>
      </c>
      <c r="M13" s="145">
        <v>14</v>
      </c>
      <c r="N13" s="145"/>
      <c r="O13" s="145">
        <v>16</v>
      </c>
      <c r="P13" s="230">
        <v>14.186999999999999</v>
      </c>
      <c r="Q13" s="141">
        <v>1406</v>
      </c>
      <c r="R13" s="141">
        <v>1406</v>
      </c>
      <c r="S13" s="230">
        <v>14.186999999999999</v>
      </c>
      <c r="T13" s="145">
        <v>6</v>
      </c>
      <c r="U13" s="145"/>
      <c r="V13" s="145">
        <v>8</v>
      </c>
      <c r="W13" s="345">
        <v>14.186999999999999</v>
      </c>
      <c r="X13" s="141">
        <v>1406</v>
      </c>
      <c r="Y13" s="141">
        <v>1406</v>
      </c>
      <c r="Z13" s="152">
        <v>14.186999999999999</v>
      </c>
      <c r="AA13" s="145">
        <v>18</v>
      </c>
      <c r="AB13" s="145"/>
      <c r="AC13" s="145">
        <v>20</v>
      </c>
      <c r="AD13" s="228">
        <v>14.186999999999999</v>
      </c>
      <c r="AE13" s="141">
        <v>1406</v>
      </c>
      <c r="AF13" s="141">
        <v>1406</v>
      </c>
      <c r="AG13" s="228">
        <v>14.186999999999999</v>
      </c>
      <c r="AH13" s="145">
        <v>10</v>
      </c>
      <c r="AI13" s="145"/>
    </row>
    <row r="14" spans="1:35" x14ac:dyDescent="0.3">
      <c r="A14" s="141">
        <v>543</v>
      </c>
      <c r="B14" s="155"/>
      <c r="D14" s="141">
        <v>518</v>
      </c>
      <c r="E14" s="162">
        <v>5.5510000000000002</v>
      </c>
      <c r="F14" s="145">
        <v>2</v>
      </c>
      <c r="G14" s="145"/>
      <c r="H14" s="145"/>
      <c r="I14" s="226"/>
      <c r="K14" s="141">
        <v>1406</v>
      </c>
      <c r="L14" s="231">
        <v>14.186999999999999</v>
      </c>
      <c r="M14" s="145">
        <v>13</v>
      </c>
      <c r="N14" s="145"/>
      <c r="O14" s="145"/>
      <c r="P14" s="226"/>
      <c r="R14" s="141">
        <v>1406</v>
      </c>
      <c r="S14" s="230">
        <v>14.186999999999999</v>
      </c>
      <c r="T14" s="145">
        <v>5</v>
      </c>
      <c r="U14" s="145"/>
      <c r="V14" s="145"/>
      <c r="W14" s="226"/>
      <c r="Y14" s="141">
        <v>1406</v>
      </c>
      <c r="Z14" s="152">
        <v>14.186999999999999</v>
      </c>
      <c r="AA14" s="145">
        <v>17</v>
      </c>
      <c r="AB14" s="145"/>
      <c r="AC14" s="145"/>
      <c r="AD14" s="226"/>
      <c r="AF14" s="141">
        <v>1406</v>
      </c>
      <c r="AG14" s="228">
        <v>14.186999999999999</v>
      </c>
      <c r="AH14" s="145">
        <v>9</v>
      </c>
      <c r="AI14" s="145"/>
    </row>
    <row r="15" spans="1:35" x14ac:dyDescent="0.3">
      <c r="A15" s="141">
        <v>544</v>
      </c>
      <c r="B15" s="155"/>
      <c r="D15" s="141">
        <v>518</v>
      </c>
      <c r="E15" s="162">
        <v>5.5510000000000002</v>
      </c>
      <c r="F15" s="145">
        <v>1</v>
      </c>
      <c r="G15" s="145"/>
      <c r="H15" s="145">
        <v>5</v>
      </c>
      <c r="I15" s="349">
        <v>14.186999999999999</v>
      </c>
      <c r="J15" s="141">
        <v>1406</v>
      </c>
      <c r="L15" s="226"/>
      <c r="M15" s="145"/>
      <c r="N15" s="145"/>
      <c r="O15" s="145">
        <v>17</v>
      </c>
      <c r="P15" s="230">
        <v>14.186999999999999</v>
      </c>
      <c r="Q15" s="141">
        <v>1406</v>
      </c>
      <c r="S15" s="226"/>
      <c r="T15" s="145"/>
      <c r="U15" s="145"/>
      <c r="V15" s="145">
        <v>9</v>
      </c>
      <c r="W15" s="345">
        <v>14.186999999999999</v>
      </c>
      <c r="X15" s="141">
        <v>1406</v>
      </c>
      <c r="Z15" s="226"/>
      <c r="AA15" s="145"/>
      <c r="AB15" s="145"/>
      <c r="AC15" s="145">
        <v>1</v>
      </c>
      <c r="AD15" s="152">
        <v>14.186999999999999</v>
      </c>
      <c r="AE15" s="141">
        <v>1406</v>
      </c>
      <c r="AG15" s="226"/>
      <c r="AH15" s="145"/>
      <c r="AI15" s="145"/>
    </row>
    <row r="16" spans="1:35" x14ac:dyDescent="0.3">
      <c r="A16" s="232">
        <v>545</v>
      </c>
      <c r="B16" s="480">
        <v>0</v>
      </c>
      <c r="D16" s="141">
        <v>413.9</v>
      </c>
      <c r="E16" s="569">
        <v>2.6219999999999999</v>
      </c>
      <c r="F16" s="145"/>
      <c r="G16" s="145"/>
      <c r="H16" s="145"/>
      <c r="I16" s="563">
        <v>2.6819999999999999</v>
      </c>
      <c r="J16" s="141">
        <v>423.3</v>
      </c>
      <c r="K16" s="141">
        <v>334.9</v>
      </c>
      <c r="L16" s="570">
        <v>2.1219999999999999</v>
      </c>
      <c r="M16" s="145"/>
      <c r="N16" s="145"/>
      <c r="O16" s="145"/>
      <c r="P16" s="485">
        <v>2.1219999999999999</v>
      </c>
      <c r="Q16" s="141">
        <v>334.9</v>
      </c>
      <c r="S16" s="572"/>
      <c r="T16" s="145"/>
      <c r="U16" s="145"/>
      <c r="V16" s="561"/>
      <c r="W16" s="564">
        <v>2.1219999999999999</v>
      </c>
      <c r="X16" s="141">
        <v>334.9</v>
      </c>
      <c r="Z16" s="572"/>
      <c r="AA16" s="565"/>
      <c r="AB16" s="145"/>
      <c r="AC16" s="145"/>
      <c r="AD16" s="484">
        <v>2.6819999999999999</v>
      </c>
      <c r="AE16" s="141">
        <v>423.3</v>
      </c>
      <c r="AF16" s="141">
        <v>334.9</v>
      </c>
      <c r="AG16" s="537">
        <v>2.1219999999999999</v>
      </c>
      <c r="AH16" s="574" t="s">
        <v>1274</v>
      </c>
      <c r="AI16" s="145"/>
    </row>
    <row r="17" spans="1:36" x14ac:dyDescent="0.3">
      <c r="A17" s="141">
        <v>546</v>
      </c>
      <c r="B17" s="480"/>
      <c r="D17" s="375"/>
      <c r="E17" s="569"/>
      <c r="F17" s="145"/>
      <c r="G17" s="145"/>
      <c r="H17" s="145"/>
      <c r="I17" s="563"/>
      <c r="L17" s="571"/>
      <c r="M17" s="145"/>
      <c r="N17" s="145"/>
      <c r="O17" s="145"/>
      <c r="P17" s="485"/>
      <c r="S17" s="573"/>
      <c r="T17" s="145"/>
      <c r="U17" s="145"/>
      <c r="V17" s="562"/>
      <c r="W17" s="564"/>
      <c r="Z17" s="573"/>
      <c r="AA17" s="566"/>
      <c r="AB17" s="145"/>
      <c r="AC17" s="145"/>
      <c r="AD17" s="484"/>
      <c r="AG17" s="537"/>
      <c r="AH17" s="575"/>
      <c r="AI17" s="145"/>
    </row>
    <row r="18" spans="1:36" x14ac:dyDescent="0.3">
      <c r="A18" s="141">
        <v>547</v>
      </c>
      <c r="B18" s="155"/>
      <c r="D18" s="141">
        <v>1406</v>
      </c>
      <c r="E18" s="349">
        <v>14.186999999999999</v>
      </c>
      <c r="F18" s="145">
        <v>20</v>
      </c>
      <c r="G18" s="145"/>
      <c r="H18" s="145"/>
      <c r="I18" s="226"/>
      <c r="K18" s="141">
        <v>1406</v>
      </c>
      <c r="L18" s="231">
        <v>14.186999999999999</v>
      </c>
      <c r="M18" s="145">
        <v>12</v>
      </c>
      <c r="N18" s="145"/>
      <c r="O18" s="145"/>
      <c r="P18" s="226"/>
      <c r="R18" s="141">
        <v>1406</v>
      </c>
      <c r="S18" s="230">
        <v>14.186999999999999</v>
      </c>
      <c r="T18" s="145">
        <v>4</v>
      </c>
      <c r="U18" s="145"/>
      <c r="V18" s="145"/>
      <c r="W18" s="226"/>
      <c r="Y18" s="141">
        <v>1406</v>
      </c>
      <c r="Z18" s="152">
        <v>14.186999999999999</v>
      </c>
      <c r="AA18" s="145">
        <v>16</v>
      </c>
      <c r="AB18" s="145"/>
      <c r="AC18" s="145"/>
      <c r="AD18" s="226"/>
      <c r="AF18" s="141">
        <v>1406</v>
      </c>
      <c r="AG18" s="228">
        <v>14.186999999999999</v>
      </c>
      <c r="AH18" s="145">
        <v>8</v>
      </c>
      <c r="AI18" s="145"/>
    </row>
    <row r="19" spans="1:36" x14ac:dyDescent="0.3">
      <c r="A19" s="141">
        <v>548</v>
      </c>
      <c r="B19" s="155"/>
      <c r="D19" s="141">
        <v>1406</v>
      </c>
      <c r="E19" s="349">
        <v>14.186999999999999</v>
      </c>
      <c r="F19" s="145">
        <v>19</v>
      </c>
      <c r="G19" s="145"/>
      <c r="H19" s="145">
        <v>6</v>
      </c>
      <c r="I19" s="349">
        <v>14.186999999999999</v>
      </c>
      <c r="J19" s="141">
        <v>1406</v>
      </c>
      <c r="K19" s="141">
        <v>1406</v>
      </c>
      <c r="L19" s="231">
        <v>14.186999999999999</v>
      </c>
      <c r="M19" s="145">
        <v>11</v>
      </c>
      <c r="N19" s="145"/>
      <c r="O19" s="145">
        <v>18</v>
      </c>
      <c r="P19" s="230">
        <v>14.186999999999999</v>
      </c>
      <c r="Q19" s="141">
        <v>1406</v>
      </c>
      <c r="R19" s="141">
        <v>1406</v>
      </c>
      <c r="S19" s="230">
        <v>14.186999999999999</v>
      </c>
      <c r="T19" s="145">
        <v>3</v>
      </c>
      <c r="U19" s="145"/>
      <c r="V19" s="145">
        <v>10</v>
      </c>
      <c r="W19" s="345">
        <v>14.186999999999999</v>
      </c>
      <c r="X19" s="141">
        <v>1406</v>
      </c>
      <c r="Y19" s="141">
        <v>1406</v>
      </c>
      <c r="Z19" s="152">
        <v>14.186999999999999</v>
      </c>
      <c r="AA19" s="145">
        <v>15</v>
      </c>
      <c r="AB19" s="145"/>
      <c r="AC19" s="145">
        <v>2</v>
      </c>
      <c r="AD19" s="152">
        <v>14.186999999999999</v>
      </c>
      <c r="AE19" s="141">
        <v>1406</v>
      </c>
      <c r="AF19" s="141">
        <v>1406</v>
      </c>
      <c r="AG19" s="228">
        <v>14.186999999999999</v>
      </c>
      <c r="AH19" s="145">
        <v>7</v>
      </c>
      <c r="AI19" s="145"/>
    </row>
    <row r="20" spans="1:36" x14ac:dyDescent="0.3">
      <c r="A20" s="141">
        <v>549</v>
      </c>
      <c r="B20" s="155"/>
      <c r="E20" s="226"/>
      <c r="F20" s="145"/>
      <c r="G20" s="145"/>
      <c r="H20" s="145">
        <v>7</v>
      </c>
      <c r="I20" s="349">
        <v>14.186999999999999</v>
      </c>
      <c r="J20" s="141">
        <v>1406</v>
      </c>
      <c r="L20" s="226"/>
      <c r="M20" s="145"/>
      <c r="N20" s="145"/>
      <c r="O20" s="145">
        <v>19</v>
      </c>
      <c r="P20" s="230">
        <v>14.186999999999999</v>
      </c>
      <c r="Q20" s="141">
        <v>1406</v>
      </c>
      <c r="S20" s="226"/>
      <c r="T20" s="145"/>
      <c r="U20" s="145"/>
      <c r="V20" s="145">
        <v>11</v>
      </c>
      <c r="W20" s="345">
        <v>14.186999999999999</v>
      </c>
      <c r="X20" s="141">
        <v>1406</v>
      </c>
      <c r="Z20" s="226"/>
      <c r="AA20" s="145"/>
      <c r="AB20" s="145"/>
      <c r="AC20" s="145">
        <v>3</v>
      </c>
      <c r="AD20" s="152">
        <v>14.186999999999999</v>
      </c>
      <c r="AE20" s="141">
        <v>1406</v>
      </c>
      <c r="AG20" s="226"/>
      <c r="AH20" s="145"/>
      <c r="AI20" s="145"/>
    </row>
    <row r="21" spans="1:36" x14ac:dyDescent="0.3">
      <c r="A21" s="141">
        <v>550</v>
      </c>
      <c r="B21" s="155"/>
      <c r="D21" s="141">
        <v>1406</v>
      </c>
      <c r="E21" s="349">
        <v>14.186999999999999</v>
      </c>
      <c r="F21" s="145">
        <v>18</v>
      </c>
      <c r="G21" s="145"/>
      <c r="H21" s="145"/>
      <c r="I21" s="226"/>
      <c r="K21" s="141">
        <v>1406</v>
      </c>
      <c r="L21" s="231">
        <v>14.186999999999999</v>
      </c>
      <c r="M21" s="145">
        <v>10</v>
      </c>
      <c r="N21" s="145"/>
      <c r="O21" s="145"/>
      <c r="P21" s="226"/>
      <c r="R21" s="141">
        <v>1406</v>
      </c>
      <c r="S21" s="230">
        <v>14.186999999999999</v>
      </c>
      <c r="T21" s="145">
        <v>2</v>
      </c>
      <c r="U21" s="145"/>
      <c r="V21" s="145"/>
      <c r="W21" s="226"/>
      <c r="Y21" s="141">
        <v>1406</v>
      </c>
      <c r="Z21" s="152">
        <v>14.186999999999999</v>
      </c>
      <c r="AA21" s="145">
        <v>14</v>
      </c>
      <c r="AB21" s="145"/>
      <c r="AC21" s="145"/>
      <c r="AD21" s="226"/>
      <c r="AF21" s="141">
        <v>1406</v>
      </c>
      <c r="AG21" s="228">
        <v>14.186999999999999</v>
      </c>
      <c r="AH21" s="145">
        <v>6</v>
      </c>
      <c r="AI21" s="145"/>
    </row>
    <row r="22" spans="1:36" x14ac:dyDescent="0.3">
      <c r="A22" s="141">
        <v>551</v>
      </c>
      <c r="B22" s="155"/>
      <c r="D22" s="141">
        <v>1406</v>
      </c>
      <c r="E22" s="349">
        <v>14.186999999999999</v>
      </c>
      <c r="F22" s="145">
        <v>17</v>
      </c>
      <c r="G22" s="145"/>
      <c r="H22" s="145">
        <v>8</v>
      </c>
      <c r="I22" s="349">
        <v>14.186999999999999</v>
      </c>
      <c r="J22" s="141">
        <v>1406</v>
      </c>
      <c r="K22" s="141">
        <v>1406</v>
      </c>
      <c r="L22" s="231">
        <v>14.186999999999999</v>
      </c>
      <c r="M22" s="145">
        <v>9</v>
      </c>
      <c r="N22" s="145"/>
      <c r="O22" s="145">
        <v>20</v>
      </c>
      <c r="P22" s="230">
        <v>14.186999999999999</v>
      </c>
      <c r="Q22" s="141">
        <v>1406</v>
      </c>
      <c r="R22" s="141">
        <v>1406</v>
      </c>
      <c r="S22" s="230">
        <v>14.186999999999999</v>
      </c>
      <c r="T22" s="145">
        <v>1</v>
      </c>
      <c r="U22" s="145"/>
      <c r="V22" s="145">
        <v>12</v>
      </c>
      <c r="W22" s="345">
        <v>14.186999999999999</v>
      </c>
      <c r="X22" s="141">
        <v>1406</v>
      </c>
      <c r="Y22" s="141">
        <v>1406</v>
      </c>
      <c r="Z22" s="152">
        <v>14.186999999999999</v>
      </c>
      <c r="AA22" s="145">
        <v>13</v>
      </c>
      <c r="AB22" s="145"/>
      <c r="AC22" s="145">
        <v>4</v>
      </c>
      <c r="AD22" s="152">
        <v>14.186999999999999</v>
      </c>
      <c r="AE22" s="141">
        <v>1406</v>
      </c>
      <c r="AF22" s="141">
        <v>1406</v>
      </c>
      <c r="AG22" s="228">
        <v>14.186999999999999</v>
      </c>
      <c r="AH22" s="145">
        <v>5</v>
      </c>
      <c r="AI22" s="145"/>
    </row>
    <row r="23" spans="1:36" x14ac:dyDescent="0.3">
      <c r="A23" s="141">
        <v>552</v>
      </c>
      <c r="B23" s="155"/>
      <c r="E23" s="226"/>
      <c r="F23" s="145"/>
      <c r="G23" s="145"/>
      <c r="H23" s="145">
        <v>9</v>
      </c>
      <c r="I23" s="349">
        <v>14.186999999999999</v>
      </c>
      <c r="J23" s="141">
        <v>1406</v>
      </c>
      <c r="L23" s="226"/>
      <c r="M23" s="145"/>
      <c r="N23" s="145"/>
      <c r="O23" s="145">
        <v>1</v>
      </c>
      <c r="P23" s="231">
        <v>14.186999999999999</v>
      </c>
      <c r="Q23" s="141">
        <v>1406</v>
      </c>
      <c r="S23" s="226"/>
      <c r="T23" s="145"/>
      <c r="U23" s="145"/>
      <c r="V23" s="145">
        <v>13</v>
      </c>
      <c r="W23" s="345">
        <v>14.186999999999999</v>
      </c>
      <c r="X23" s="141">
        <v>1406</v>
      </c>
      <c r="Z23" s="226"/>
      <c r="AA23" s="145"/>
      <c r="AB23" s="145"/>
      <c r="AC23" s="145">
        <v>5</v>
      </c>
      <c r="AD23" s="152">
        <v>14.186999999999999</v>
      </c>
      <c r="AE23" s="141">
        <v>1406</v>
      </c>
      <c r="AG23" s="226"/>
      <c r="AH23" s="145"/>
      <c r="AI23" s="145"/>
    </row>
    <row r="24" spans="1:36" x14ac:dyDescent="0.3">
      <c r="A24" s="141">
        <v>553</v>
      </c>
      <c r="B24" s="155"/>
      <c r="D24" s="141">
        <v>1406</v>
      </c>
      <c r="E24" s="349">
        <v>14.186999999999999</v>
      </c>
      <c r="F24" s="145">
        <v>16</v>
      </c>
      <c r="G24" s="145"/>
      <c r="H24" s="145"/>
      <c r="I24" s="226"/>
      <c r="K24" s="141">
        <v>1406</v>
      </c>
      <c r="L24" s="231">
        <v>14.186999999999999</v>
      </c>
      <c r="M24" s="145">
        <v>8</v>
      </c>
      <c r="N24" s="145"/>
      <c r="O24" s="145"/>
      <c r="P24" s="226"/>
      <c r="R24" s="141">
        <v>1406</v>
      </c>
      <c r="S24" s="345">
        <v>14.186999999999999</v>
      </c>
      <c r="T24" s="145">
        <v>20</v>
      </c>
      <c r="U24" s="145"/>
      <c r="V24" s="145"/>
      <c r="W24" s="226"/>
      <c r="Y24" s="141">
        <v>1406</v>
      </c>
      <c r="Z24" s="152">
        <v>14.186999999999999</v>
      </c>
      <c r="AA24" s="145">
        <v>12</v>
      </c>
      <c r="AB24" s="145"/>
      <c r="AC24" s="145"/>
      <c r="AD24" s="226"/>
      <c r="AF24" s="141">
        <v>1406</v>
      </c>
      <c r="AG24" s="228">
        <v>14.186999999999999</v>
      </c>
      <c r="AH24" s="145">
        <v>4</v>
      </c>
      <c r="AI24" s="145"/>
    </row>
    <row r="25" spans="1:36" x14ac:dyDescent="0.3">
      <c r="A25" s="141">
        <v>554</v>
      </c>
      <c r="B25" s="155"/>
      <c r="D25" s="141">
        <v>1406</v>
      </c>
      <c r="E25" s="349">
        <v>14.186999999999999</v>
      </c>
      <c r="F25" s="145">
        <v>15</v>
      </c>
      <c r="G25" s="145"/>
      <c r="H25" s="145">
        <v>10</v>
      </c>
      <c r="I25" s="349">
        <v>14.186999999999999</v>
      </c>
      <c r="J25" s="141">
        <v>1406</v>
      </c>
      <c r="K25" s="141">
        <v>1406</v>
      </c>
      <c r="L25" s="231">
        <v>14.186999999999999</v>
      </c>
      <c r="M25" s="145">
        <v>7</v>
      </c>
      <c r="N25" s="145"/>
      <c r="O25" s="145">
        <v>2</v>
      </c>
      <c r="P25" s="231">
        <v>14.186999999999999</v>
      </c>
      <c r="Q25" s="141">
        <v>1406</v>
      </c>
      <c r="R25" s="141">
        <v>1406</v>
      </c>
      <c r="S25" s="345">
        <v>14.186999999999999</v>
      </c>
      <c r="T25" s="145">
        <v>19</v>
      </c>
      <c r="U25" s="145"/>
      <c r="V25" s="145">
        <v>14</v>
      </c>
      <c r="W25" s="345">
        <v>14.186999999999999</v>
      </c>
      <c r="X25" s="141">
        <v>1406</v>
      </c>
      <c r="Y25" s="141">
        <v>1406</v>
      </c>
      <c r="Z25" s="152">
        <v>14.186999999999999</v>
      </c>
      <c r="AA25" s="145">
        <v>11</v>
      </c>
      <c r="AB25" s="145"/>
      <c r="AC25" s="145">
        <v>6</v>
      </c>
      <c r="AD25" s="152">
        <v>14.186999999999999</v>
      </c>
      <c r="AE25" s="141">
        <v>1406</v>
      </c>
      <c r="AF25" s="141">
        <v>1406</v>
      </c>
      <c r="AG25" s="228">
        <v>14.186999999999999</v>
      </c>
      <c r="AH25" s="145">
        <v>3</v>
      </c>
      <c r="AI25" s="145"/>
    </row>
    <row r="26" spans="1:36" x14ac:dyDescent="0.3">
      <c r="A26" s="141">
        <v>555</v>
      </c>
      <c r="B26" s="155"/>
      <c r="E26" s="226"/>
      <c r="F26" s="145"/>
      <c r="G26" s="145"/>
      <c r="H26" s="145">
        <v>11</v>
      </c>
      <c r="I26" s="349">
        <v>14.186999999999999</v>
      </c>
      <c r="J26" s="141">
        <v>1406</v>
      </c>
      <c r="L26" s="226"/>
      <c r="M26" s="145"/>
      <c r="N26" s="145"/>
      <c r="O26" s="145">
        <v>3</v>
      </c>
      <c r="P26" s="231">
        <v>14.186999999999999</v>
      </c>
      <c r="Q26" s="141">
        <v>1406</v>
      </c>
      <c r="S26" s="226"/>
      <c r="T26" s="145"/>
      <c r="U26" s="145"/>
      <c r="V26" s="145">
        <v>15</v>
      </c>
      <c r="W26" s="345">
        <v>14.186999999999999</v>
      </c>
      <c r="X26" s="141">
        <v>1406</v>
      </c>
      <c r="Z26" s="226"/>
      <c r="AA26" s="145"/>
      <c r="AB26" s="145"/>
      <c r="AC26" s="145">
        <v>7</v>
      </c>
      <c r="AD26" s="152">
        <v>14.186999999999999</v>
      </c>
      <c r="AE26" s="141">
        <v>1406</v>
      </c>
      <c r="AG26" s="226"/>
      <c r="AH26" s="145"/>
      <c r="AI26" s="145"/>
    </row>
    <row r="27" spans="1:36" x14ac:dyDescent="0.3">
      <c r="A27" s="141">
        <v>556</v>
      </c>
      <c r="B27" s="155"/>
      <c r="D27" s="141">
        <v>1406</v>
      </c>
      <c r="E27" s="349">
        <v>14.186999999999999</v>
      </c>
      <c r="F27" s="145">
        <v>14</v>
      </c>
      <c r="G27" s="145"/>
      <c r="H27" s="145"/>
      <c r="I27" s="226"/>
      <c r="K27" s="141">
        <v>1406</v>
      </c>
      <c r="L27" s="231">
        <v>14.186999999999999</v>
      </c>
      <c r="M27" s="145">
        <v>6</v>
      </c>
      <c r="N27" s="145"/>
      <c r="O27" s="145"/>
      <c r="P27" s="226"/>
      <c r="R27" s="141">
        <v>1406</v>
      </c>
      <c r="S27" s="345">
        <v>14.186999999999999</v>
      </c>
      <c r="T27" s="145">
        <v>18</v>
      </c>
      <c r="U27" s="145"/>
      <c r="V27" s="145"/>
      <c r="W27" s="226"/>
      <c r="Y27" s="141">
        <v>1406</v>
      </c>
      <c r="Z27" s="152">
        <v>14.186999999999999</v>
      </c>
      <c r="AA27" s="145">
        <v>10</v>
      </c>
      <c r="AB27" s="145"/>
      <c r="AC27" s="145"/>
      <c r="AD27" s="226"/>
      <c r="AF27" s="141">
        <v>1406</v>
      </c>
      <c r="AG27" s="228">
        <v>14.186999999999999</v>
      </c>
      <c r="AH27" s="145">
        <v>2</v>
      </c>
      <c r="AI27" s="145"/>
    </row>
    <row r="28" spans="1:36" x14ac:dyDescent="0.3">
      <c r="A28" s="141">
        <v>557</v>
      </c>
      <c r="B28" s="155"/>
      <c r="D28" s="141">
        <v>1406</v>
      </c>
      <c r="E28" s="349">
        <v>14.186999999999999</v>
      </c>
      <c r="F28" s="145">
        <v>13</v>
      </c>
      <c r="G28" s="145"/>
      <c r="H28" s="145">
        <v>12</v>
      </c>
      <c r="I28" s="349">
        <v>14.186999999999999</v>
      </c>
      <c r="J28" s="141">
        <v>1406</v>
      </c>
      <c r="K28" s="141">
        <v>1406</v>
      </c>
      <c r="L28" s="231">
        <v>14.186999999999999</v>
      </c>
      <c r="M28" s="145">
        <v>5</v>
      </c>
      <c r="N28" s="145"/>
      <c r="O28" s="145">
        <v>4</v>
      </c>
      <c r="P28" s="231">
        <v>14.186999999999999</v>
      </c>
      <c r="Q28" s="141">
        <v>1406</v>
      </c>
      <c r="R28" s="141">
        <v>1406</v>
      </c>
      <c r="S28" s="345">
        <v>14.186999999999999</v>
      </c>
      <c r="T28" s="145">
        <v>17</v>
      </c>
      <c r="U28" s="145"/>
      <c r="V28" s="145">
        <v>16</v>
      </c>
      <c r="W28" s="345">
        <v>14.186999999999999</v>
      </c>
      <c r="X28" s="141">
        <v>1406</v>
      </c>
      <c r="Y28" s="141">
        <v>1406</v>
      </c>
      <c r="Z28" s="152">
        <v>14.186999999999999</v>
      </c>
      <c r="AA28" s="145">
        <v>9</v>
      </c>
      <c r="AB28" s="145"/>
      <c r="AC28" s="145">
        <v>8</v>
      </c>
      <c r="AD28" s="152">
        <v>14.186999999999999</v>
      </c>
      <c r="AE28" s="141">
        <v>1406</v>
      </c>
      <c r="AF28" s="141">
        <v>1406</v>
      </c>
      <c r="AG28" s="228">
        <v>14.186999999999999</v>
      </c>
      <c r="AH28" s="145">
        <v>1</v>
      </c>
      <c r="AI28" s="145"/>
    </row>
    <row r="29" spans="1:36" ht="15.75" thickBot="1" x14ac:dyDescent="0.35">
      <c r="A29" s="141">
        <v>558</v>
      </c>
      <c r="B29" s="168"/>
      <c r="E29" s="226"/>
      <c r="F29" s="145"/>
      <c r="G29" s="145"/>
      <c r="H29" s="145"/>
      <c r="I29" s="226"/>
      <c r="L29" s="226"/>
      <c r="M29" s="145"/>
      <c r="N29" s="145"/>
      <c r="O29" s="145"/>
      <c r="P29" s="226"/>
      <c r="S29" s="226"/>
      <c r="T29" s="145"/>
      <c r="U29" s="145"/>
      <c r="V29" s="145"/>
      <c r="W29" s="226"/>
      <c r="Z29" s="226"/>
      <c r="AA29" s="145"/>
      <c r="AB29" s="145"/>
      <c r="AC29" s="145"/>
      <c r="AD29" s="226"/>
      <c r="AF29" s="141">
        <v>457.8</v>
      </c>
      <c r="AG29" s="321">
        <v>2.8980000000000001</v>
      </c>
      <c r="AH29" s="145" t="s">
        <v>1275</v>
      </c>
      <c r="AI29" s="145"/>
    </row>
    <row r="30" spans="1:36" s="169" customFormat="1" ht="15.75" x14ac:dyDescent="0.3">
      <c r="B30" s="376"/>
      <c r="C30" s="172"/>
      <c r="D30" s="172"/>
      <c r="E30" s="376">
        <f>SUM(E6:E29)</f>
        <v>189.90100000000004</v>
      </c>
      <c r="I30" s="376">
        <f>SUM(I6:I29)</f>
        <v>201.30000000000007</v>
      </c>
      <c r="J30" s="172"/>
      <c r="K30" s="172"/>
      <c r="L30" s="377">
        <f>SUM(L6:L29)</f>
        <v>200.74000000000007</v>
      </c>
      <c r="P30" s="376">
        <f>SUM(P6:P29)</f>
        <v>200.74000000000007</v>
      </c>
      <c r="Q30" s="172"/>
      <c r="R30" s="172"/>
      <c r="S30" s="376">
        <f>SUM(S6:S29)</f>
        <v>198.61800000000005</v>
      </c>
      <c r="W30" s="376">
        <f>SUM(W6:W29)</f>
        <v>200.74000000000007</v>
      </c>
      <c r="X30" s="172"/>
      <c r="Y30" s="172"/>
      <c r="Z30" s="376">
        <f>SUM(Z6:Z29)</f>
        <v>198.61800000000005</v>
      </c>
      <c r="AD30" s="376">
        <f>SUM(AD6:AD29)</f>
        <v>201.30000000000007</v>
      </c>
      <c r="AE30" s="172"/>
      <c r="AF30" s="172"/>
      <c r="AG30" s="376">
        <f>SUM(AG6:AG29)</f>
        <v>203.63800000000006</v>
      </c>
      <c r="AH30" s="173" t="s">
        <v>2</v>
      </c>
      <c r="AI30" s="173">
        <f>SUM(B30:AH30)</f>
        <v>1795.5950000000009</v>
      </c>
      <c r="AJ30" s="173"/>
    </row>
    <row r="31" spans="1:36" s="169" customFormat="1" x14ac:dyDescent="0.3">
      <c r="E31" s="169">
        <f>E5-E30</f>
        <v>10.098999999999961</v>
      </c>
      <c r="I31" s="169">
        <f>I5-I30</f>
        <v>-1.3000000000000682</v>
      </c>
      <c r="L31" s="169">
        <f>L5-L30</f>
        <v>-0.74000000000006594</v>
      </c>
      <c r="P31" s="169">
        <f>P5-P30</f>
        <v>-0.74000000000006594</v>
      </c>
      <c r="S31" s="169">
        <f>S5-S30</f>
        <v>1.3819999999999482</v>
      </c>
      <c r="W31" s="169">
        <f>W5-W30</f>
        <v>-0.74000000000006594</v>
      </c>
      <c r="Z31" s="169">
        <f>Z5-Z30</f>
        <v>1.3819999999999482</v>
      </c>
      <c r="AD31" s="169">
        <f>AD5-AD30</f>
        <v>-1.3000000000000682</v>
      </c>
      <c r="AG31" s="169">
        <f>AG5-AG30</f>
        <v>-3.6380000000000621</v>
      </c>
      <c r="AH31" s="173" t="s">
        <v>3</v>
      </c>
      <c r="AI31" s="255">
        <f>SUM(B31:AH31)</f>
        <v>4.4049999999994611</v>
      </c>
    </row>
    <row r="32" spans="1:36" x14ac:dyDescent="0.3">
      <c r="AJ32" s="325"/>
    </row>
    <row r="33" spans="1:37" s="138" customFormat="1" x14ac:dyDescent="0.3">
      <c r="A33" s="138" t="s">
        <v>67</v>
      </c>
      <c r="E33" s="233" t="s">
        <v>76</v>
      </c>
      <c r="F33" s="233"/>
      <c r="G33" s="233"/>
      <c r="H33" s="233"/>
      <c r="I33" s="233" t="s">
        <v>76</v>
      </c>
      <c r="J33" s="233"/>
      <c r="K33" s="233"/>
      <c r="L33" s="233" t="s">
        <v>76</v>
      </c>
      <c r="M33" s="263"/>
      <c r="N33" s="263"/>
      <c r="O33" s="263"/>
      <c r="P33" s="233" t="s">
        <v>76</v>
      </c>
      <c r="Q33" s="233"/>
      <c r="R33" s="233"/>
      <c r="S33" s="233" t="s">
        <v>76</v>
      </c>
      <c r="T33" s="233"/>
      <c r="U33" s="233"/>
      <c r="V33" s="233"/>
      <c r="W33" s="233" t="s">
        <v>76</v>
      </c>
      <c r="X33" s="263"/>
      <c r="Y33" s="263"/>
      <c r="Z33" s="233" t="s">
        <v>76</v>
      </c>
      <c r="AA33" s="233"/>
      <c r="AB33" s="233"/>
      <c r="AC33" s="233"/>
      <c r="AD33" s="233" t="s">
        <v>76</v>
      </c>
      <c r="AE33" s="233"/>
      <c r="AF33" s="233"/>
      <c r="AG33" s="233" t="s">
        <v>76</v>
      </c>
    </row>
    <row r="34" spans="1:37" s="138" customFormat="1" ht="17.25" customHeight="1" x14ac:dyDescent="0.3">
      <c r="A34" s="138" t="s">
        <v>72</v>
      </c>
      <c r="E34" s="234" t="s">
        <v>74</v>
      </c>
      <c r="F34" s="234"/>
      <c r="G34" s="234"/>
      <c r="H34" s="234"/>
      <c r="I34" s="234" t="s">
        <v>74</v>
      </c>
      <c r="J34" s="234"/>
      <c r="K34" s="234"/>
      <c r="L34" s="234" t="s">
        <v>74</v>
      </c>
      <c r="M34" s="263"/>
      <c r="N34" s="263"/>
      <c r="O34" s="263"/>
      <c r="P34" s="224" t="s">
        <v>73</v>
      </c>
      <c r="Q34" s="224"/>
      <c r="R34" s="224"/>
      <c r="S34" s="224" t="s">
        <v>73</v>
      </c>
      <c r="T34" s="224"/>
      <c r="U34" s="224"/>
      <c r="V34" s="224"/>
      <c r="W34" s="224" t="s">
        <v>73</v>
      </c>
      <c r="X34" s="263"/>
      <c r="Y34" s="263"/>
      <c r="Z34" s="140" t="s">
        <v>68</v>
      </c>
      <c r="AA34" s="140"/>
      <c r="AB34" s="140"/>
      <c r="AC34" s="140"/>
      <c r="AD34" s="140" t="s">
        <v>68</v>
      </c>
      <c r="AE34" s="140"/>
      <c r="AF34" s="140"/>
      <c r="AG34" s="140" t="s">
        <v>68</v>
      </c>
      <c r="AK34" s="173"/>
    </row>
    <row r="35" spans="1:37" s="378" customFormat="1" ht="12.75" x14ac:dyDescent="0.3">
      <c r="E35" s="576">
        <f>SUM(E30,I30,L30)</f>
        <v>591.94100000000026</v>
      </c>
      <c r="F35" s="576"/>
      <c r="G35" s="576"/>
      <c r="H35" s="576"/>
      <c r="I35" s="576"/>
      <c r="J35" s="576"/>
      <c r="K35" s="576"/>
      <c r="L35" s="576"/>
      <c r="P35" s="576">
        <f>SUM(P30,S30,W30)</f>
        <v>600.09800000000018</v>
      </c>
      <c r="Q35" s="576"/>
      <c r="R35" s="576"/>
      <c r="S35" s="576"/>
      <c r="T35" s="576"/>
      <c r="U35" s="576"/>
      <c r="V35" s="576"/>
      <c r="W35" s="576"/>
      <c r="Z35" s="576">
        <f>SUM(Z30,AD30,AG30)</f>
        <v>603.55600000000015</v>
      </c>
      <c r="AA35" s="576"/>
      <c r="AB35" s="576"/>
      <c r="AC35" s="576"/>
      <c r="AD35" s="576"/>
      <c r="AE35" s="576"/>
      <c r="AF35" s="576"/>
      <c r="AG35" s="576"/>
    </row>
    <row r="36" spans="1:37" x14ac:dyDescent="0.3">
      <c r="A36" s="141" t="s">
        <v>78</v>
      </c>
      <c r="E36" s="141">
        <v>17</v>
      </c>
      <c r="I36" s="141">
        <v>14</v>
      </c>
      <c r="L36" s="141">
        <v>14</v>
      </c>
      <c r="P36" s="141">
        <v>14</v>
      </c>
      <c r="S36" s="141">
        <v>14</v>
      </c>
      <c r="W36" s="141">
        <v>14</v>
      </c>
      <c r="Z36" s="141">
        <v>14</v>
      </c>
      <c r="AD36" s="141">
        <v>14</v>
      </c>
      <c r="AG36" s="141">
        <v>14</v>
      </c>
      <c r="AH36" s="138" t="s">
        <v>79</v>
      </c>
      <c r="AI36" s="138">
        <f>SUM(B36:AH36)</f>
        <v>129</v>
      </c>
    </row>
    <row r="37" spans="1:37" x14ac:dyDescent="0.3">
      <c r="A37" s="141" t="s">
        <v>81</v>
      </c>
      <c r="B37" s="141">
        <v>22</v>
      </c>
      <c r="E37" s="141">
        <v>7</v>
      </c>
      <c r="I37" s="141">
        <v>8</v>
      </c>
      <c r="L37" s="141">
        <v>8</v>
      </c>
      <c r="P37" s="141">
        <v>8</v>
      </c>
      <c r="S37" s="141">
        <v>8</v>
      </c>
      <c r="W37" s="141">
        <v>8</v>
      </c>
      <c r="Z37" s="141">
        <v>8</v>
      </c>
      <c r="AD37" s="141">
        <v>8</v>
      </c>
      <c r="AG37" s="141">
        <v>7</v>
      </c>
      <c r="AI37" s="141">
        <f t="shared" ref="AI37:AI38" si="4">SUM(B37:AH37)</f>
        <v>92</v>
      </c>
    </row>
    <row r="38" spans="1:37" x14ac:dyDescent="0.3">
      <c r="A38" s="141" t="s">
        <v>82</v>
      </c>
      <c r="E38" s="141">
        <v>9</v>
      </c>
      <c r="I38" s="141">
        <v>15</v>
      </c>
      <c r="L38" s="141">
        <v>13</v>
      </c>
      <c r="P38" s="141">
        <v>15</v>
      </c>
      <c r="S38" s="141">
        <v>13</v>
      </c>
      <c r="W38" s="141">
        <v>15</v>
      </c>
      <c r="Z38" s="149">
        <v>13</v>
      </c>
      <c r="AD38" s="141">
        <v>15</v>
      </c>
      <c r="AG38" s="141">
        <v>12</v>
      </c>
      <c r="AI38" s="141">
        <f t="shared" si="4"/>
        <v>120</v>
      </c>
    </row>
    <row r="40" spans="1:37" ht="17.25" customHeight="1" x14ac:dyDescent="0.3">
      <c r="F40" s="141" t="s">
        <v>83</v>
      </c>
      <c r="G40" s="141" t="s">
        <v>84</v>
      </c>
      <c r="J40" s="141" t="s">
        <v>83</v>
      </c>
      <c r="K40" s="141" t="s">
        <v>84</v>
      </c>
      <c r="L40" s="379" t="s">
        <v>1276</v>
      </c>
      <c r="M40" s="141" t="s">
        <v>83</v>
      </c>
      <c r="N40" s="141" t="s">
        <v>84</v>
      </c>
      <c r="Q40" s="141" t="s">
        <v>83</v>
      </c>
      <c r="R40" s="141" t="s">
        <v>84</v>
      </c>
      <c r="X40" s="141" t="s">
        <v>83</v>
      </c>
      <c r="Y40" s="141" t="s">
        <v>84</v>
      </c>
      <c r="AE40" s="141" t="s">
        <v>83</v>
      </c>
      <c r="AF40" s="141" t="s">
        <v>84</v>
      </c>
      <c r="AH40" s="141" t="s">
        <v>83</v>
      </c>
      <c r="AI40" s="141" t="s">
        <v>84</v>
      </c>
    </row>
    <row r="41" spans="1:37" x14ac:dyDescent="0.3">
      <c r="E41" s="380" t="s">
        <v>132</v>
      </c>
      <c r="F41" s="381" t="s">
        <v>1277</v>
      </c>
      <c r="G41" s="367" t="s">
        <v>1278</v>
      </c>
      <c r="I41" s="354" t="s">
        <v>132</v>
      </c>
      <c r="J41" s="141" t="s">
        <v>1279</v>
      </c>
      <c r="K41" s="195" t="s">
        <v>89</v>
      </c>
      <c r="L41" s="239" t="s">
        <v>1280</v>
      </c>
      <c r="M41" s="141" t="s">
        <v>1281</v>
      </c>
      <c r="N41" s="195" t="s">
        <v>89</v>
      </c>
      <c r="P41" s="236" t="s">
        <v>132</v>
      </c>
      <c r="Q41" s="141" t="s">
        <v>1255</v>
      </c>
      <c r="R41" s="195" t="s">
        <v>89</v>
      </c>
      <c r="W41" s="355" t="s">
        <v>132</v>
      </c>
      <c r="X41" s="141" t="s">
        <v>1282</v>
      </c>
      <c r="Y41" s="195" t="s">
        <v>89</v>
      </c>
      <c r="AD41" s="198" t="s">
        <v>132</v>
      </c>
      <c r="AE41" s="141" t="s">
        <v>1283</v>
      </c>
      <c r="AF41" s="195" t="s">
        <v>89</v>
      </c>
      <c r="AG41" s="240" t="s">
        <v>132</v>
      </c>
      <c r="AH41" s="141" t="s">
        <v>152</v>
      </c>
      <c r="AI41" s="195" t="s">
        <v>89</v>
      </c>
    </row>
    <row r="42" spans="1:37" x14ac:dyDescent="0.3">
      <c r="E42" s="382" t="s">
        <v>1284</v>
      </c>
      <c r="F42" s="381"/>
      <c r="I42" s="356" t="s">
        <v>1285</v>
      </c>
      <c r="L42" s="244" t="s">
        <v>1286</v>
      </c>
      <c r="P42" s="241" t="s">
        <v>1287</v>
      </c>
      <c r="W42" s="357" t="s">
        <v>1288</v>
      </c>
      <c r="AD42" s="203" t="s">
        <v>1289</v>
      </c>
      <c r="AG42" s="245" t="s">
        <v>1290</v>
      </c>
    </row>
    <row r="43" spans="1:37" ht="17.25" customHeight="1" x14ac:dyDescent="0.3">
      <c r="E43" s="274">
        <v>630475</v>
      </c>
      <c r="I43" s="358">
        <v>628829</v>
      </c>
      <c r="L43" s="249">
        <v>628830</v>
      </c>
      <c r="P43" s="247">
        <v>625858</v>
      </c>
      <c r="W43" s="359">
        <v>625859</v>
      </c>
      <c r="AD43" s="208">
        <v>625864</v>
      </c>
      <c r="AG43" s="250">
        <v>625854</v>
      </c>
    </row>
    <row r="44" spans="1:37" x14ac:dyDescent="0.3">
      <c r="E44" s="199" t="s">
        <v>1291</v>
      </c>
      <c r="F44" s="141" t="s">
        <v>1292</v>
      </c>
      <c r="G44" s="195" t="s">
        <v>89</v>
      </c>
    </row>
    <row r="45" spans="1:37" x14ac:dyDescent="0.3">
      <c r="E45" s="383" t="s">
        <v>1284</v>
      </c>
    </row>
    <row r="46" spans="1:37" ht="17.25" customHeight="1" x14ac:dyDescent="0.3">
      <c r="E46" s="209">
        <v>630738</v>
      </c>
    </row>
    <row r="47" spans="1:37" ht="17.25" customHeight="1" x14ac:dyDescent="0.3">
      <c r="E47" s="198" t="s">
        <v>1291</v>
      </c>
      <c r="F47" s="141" t="s">
        <v>1293</v>
      </c>
      <c r="G47" s="195" t="s">
        <v>89</v>
      </c>
    </row>
    <row r="48" spans="1:37" x14ac:dyDescent="0.3">
      <c r="E48" s="292" t="s">
        <v>1284</v>
      </c>
    </row>
    <row r="49" spans="1:40" ht="17.25" customHeight="1" x14ac:dyDescent="0.3">
      <c r="E49" s="208">
        <v>632483</v>
      </c>
    </row>
    <row r="50" spans="1:40" x14ac:dyDescent="0.3">
      <c r="E50" s="217" t="s">
        <v>1259</v>
      </c>
      <c r="F50" s="141" t="s">
        <v>1294</v>
      </c>
      <c r="G50" s="195" t="s">
        <v>89</v>
      </c>
    </row>
    <row r="51" spans="1:40" x14ac:dyDescent="0.3">
      <c r="E51" s="371" t="s">
        <v>1284</v>
      </c>
    </row>
    <row r="52" spans="1:40" ht="17.25" customHeight="1" x14ac:dyDescent="0.3">
      <c r="E52" s="221">
        <v>642918</v>
      </c>
      <c r="AK52" s="531"/>
    </row>
    <row r="53" spans="1:40" x14ac:dyDescent="0.3">
      <c r="A53" s="141" t="s">
        <v>114</v>
      </c>
      <c r="E53" s="384" t="s">
        <v>1270</v>
      </c>
      <c r="F53" s="141" t="s">
        <v>1269</v>
      </c>
      <c r="G53" s="195" t="s">
        <v>89</v>
      </c>
      <c r="AK53" s="531"/>
    </row>
    <row r="54" spans="1:40" x14ac:dyDescent="0.3">
      <c r="A54" s="141">
        <v>6</v>
      </c>
      <c r="E54" s="385" t="s">
        <v>1284</v>
      </c>
      <c r="AK54" s="531"/>
    </row>
    <row r="55" spans="1:40" ht="17.25" customHeight="1" x14ac:dyDescent="0.3">
      <c r="E55" s="385">
        <v>637422</v>
      </c>
      <c r="AK55" s="531"/>
    </row>
    <row r="56" spans="1:40" x14ac:dyDescent="0.3">
      <c r="E56" s="286" t="s">
        <v>1268</v>
      </c>
      <c r="F56" s="141" t="s">
        <v>1295</v>
      </c>
      <c r="G56" s="195" t="s">
        <v>89</v>
      </c>
    </row>
    <row r="57" spans="1:40" x14ac:dyDescent="0.3">
      <c r="E57" s="287" t="s">
        <v>1284</v>
      </c>
    </row>
    <row r="58" spans="1:40" x14ac:dyDescent="0.3">
      <c r="E58" s="288">
        <v>640314</v>
      </c>
    </row>
    <row r="60" spans="1:40" x14ac:dyDescent="0.3">
      <c r="AK60" s="531"/>
      <c r="AN60" s="386"/>
    </row>
    <row r="61" spans="1:40" x14ac:dyDescent="0.3">
      <c r="AK61" s="531"/>
      <c r="AN61" s="386"/>
    </row>
    <row r="62" spans="1:40" x14ac:dyDescent="0.3">
      <c r="AK62" s="531"/>
      <c r="AN62" s="386"/>
    </row>
    <row r="63" spans="1:40" x14ac:dyDescent="0.3">
      <c r="AK63" s="531"/>
      <c r="AN63" s="386"/>
    </row>
    <row r="64" spans="1:40" x14ac:dyDescent="0.3">
      <c r="AK64" s="531"/>
      <c r="AN64" s="386"/>
    </row>
    <row r="65" spans="37:40" x14ac:dyDescent="0.3">
      <c r="AK65" s="531"/>
      <c r="AN65" s="386"/>
    </row>
    <row r="66" spans="37:40" x14ac:dyDescent="0.3">
      <c r="AK66" s="531"/>
      <c r="AN66" s="386"/>
    </row>
    <row r="67" spans="37:40" x14ac:dyDescent="0.3">
      <c r="AK67" s="531"/>
      <c r="AN67" s="386"/>
    </row>
  </sheetData>
  <mergeCells count="21">
    <mergeCell ref="AK52:AK55"/>
    <mergeCell ref="AK60:AK63"/>
    <mergeCell ref="AK64:AK67"/>
    <mergeCell ref="E35:L35"/>
    <mergeCell ref="P35:W35"/>
    <mergeCell ref="Z35:AG35"/>
    <mergeCell ref="A1:B1"/>
    <mergeCell ref="B2:AI2"/>
    <mergeCell ref="B16:B17"/>
    <mergeCell ref="E16:E17"/>
    <mergeCell ref="I16:I17"/>
    <mergeCell ref="L16:L17"/>
    <mergeCell ref="P16:P17"/>
    <mergeCell ref="S16:S17"/>
    <mergeCell ref="V16:V17"/>
    <mergeCell ref="W16:W17"/>
    <mergeCell ref="Z16:Z17"/>
    <mergeCell ref="AA16:AA17"/>
    <mergeCell ref="AD16:AD17"/>
    <mergeCell ref="AG16:AG17"/>
    <mergeCell ref="AH16:AH17"/>
  </mergeCells>
  <phoneticPr fontId="4" type="noConversion"/>
  <pageMargins left="0.7" right="0.7" top="0.75" bottom="0.75" header="0.3" footer="0.3"/>
  <pageSetup paperSize="8" fitToWidth="0" fitToHeight="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985BD6-5948-4503-A637-075B08090758}">
  <dimension ref="B1:W306"/>
  <sheetViews>
    <sheetView topLeftCell="A93" zoomScale="85" zoomScaleNormal="85" workbookViewId="0">
      <selection activeCell="C107" sqref="C107:C121"/>
    </sheetView>
  </sheetViews>
  <sheetFormatPr defaultRowHeight="16.5" x14ac:dyDescent="0.3"/>
  <cols>
    <col min="3" max="3" width="33.75" style="9" customWidth="1"/>
    <col min="4" max="5" width="9" bestFit="1" customWidth="1"/>
    <col min="6" max="6" width="32.125" style="9" customWidth="1"/>
    <col min="7" max="8" width="9" bestFit="1" customWidth="1"/>
    <col min="9" max="9" width="32.125" style="9" customWidth="1"/>
    <col min="10" max="11" width="9" bestFit="1" customWidth="1"/>
    <col min="12" max="12" width="32.125" style="9" customWidth="1"/>
  </cols>
  <sheetData>
    <row r="1" spans="2:23" x14ac:dyDescent="0.3">
      <c r="L1" s="27" t="s">
        <v>1296</v>
      </c>
    </row>
    <row r="2" spans="2:23" x14ac:dyDescent="0.3">
      <c r="B2" s="1"/>
      <c r="C2" s="1"/>
      <c r="D2" s="1"/>
      <c r="E2" s="1"/>
      <c r="F2" s="1"/>
      <c r="G2" s="1"/>
      <c r="H2" s="1"/>
      <c r="I2" s="1"/>
      <c r="L2" s="31" t="s">
        <v>1297</v>
      </c>
    </row>
    <row r="3" spans="2:23" x14ac:dyDescent="0.3">
      <c r="B3" s="1" t="s">
        <v>205</v>
      </c>
      <c r="C3" s="3" t="s">
        <v>206</v>
      </c>
      <c r="D3" s="1"/>
      <c r="E3" s="1"/>
      <c r="F3" s="1"/>
      <c r="G3" s="1"/>
      <c r="H3" s="1"/>
      <c r="I3" s="1"/>
      <c r="L3" s="107" t="s">
        <v>1298</v>
      </c>
    </row>
    <row r="4" spans="2:23" x14ac:dyDescent="0.3">
      <c r="C4" s="3" t="s">
        <v>208</v>
      </c>
      <c r="D4" s="1"/>
      <c r="E4" s="1"/>
      <c r="F4" s="1"/>
      <c r="G4" s="1"/>
      <c r="H4" s="1"/>
      <c r="I4" s="1"/>
      <c r="L4" s="51" t="s">
        <v>1299</v>
      </c>
    </row>
    <row r="5" spans="2:23" x14ac:dyDescent="0.3">
      <c r="B5" s="1"/>
      <c r="C5" s="3" t="s">
        <v>210</v>
      </c>
      <c r="D5" s="1"/>
      <c r="E5" s="1"/>
      <c r="F5" s="1"/>
      <c r="G5" s="1"/>
      <c r="H5" s="1"/>
      <c r="I5" s="1"/>
      <c r="L5" s="65" t="s">
        <v>1300</v>
      </c>
    </row>
    <row r="6" spans="2:23" x14ac:dyDescent="0.3">
      <c r="B6" s="1"/>
      <c r="C6" s="1"/>
      <c r="D6" s="1"/>
      <c r="E6" s="1"/>
      <c r="F6" s="1"/>
      <c r="G6" s="1"/>
      <c r="H6" s="1"/>
      <c r="I6" s="28"/>
      <c r="L6" s="69" t="s">
        <v>1301</v>
      </c>
    </row>
    <row r="7" spans="2:23" x14ac:dyDescent="0.3">
      <c r="B7" s="1"/>
      <c r="C7" s="1"/>
      <c r="D7" s="1"/>
      <c r="E7" s="1"/>
      <c r="F7" s="1"/>
      <c r="G7" s="1"/>
      <c r="H7" s="1"/>
      <c r="I7" s="1"/>
      <c r="L7" s="102" t="s">
        <v>1302</v>
      </c>
    </row>
    <row r="8" spans="2:23" x14ac:dyDescent="0.3">
      <c r="B8" s="1"/>
      <c r="C8" s="1"/>
      <c r="D8" s="1"/>
      <c r="E8" s="1"/>
      <c r="F8" s="1"/>
      <c r="G8" s="1"/>
      <c r="H8" s="1"/>
      <c r="I8" s="1"/>
      <c r="L8" s="122" t="s">
        <v>1303</v>
      </c>
    </row>
    <row r="10" spans="2:23" ht="31.5" x14ac:dyDescent="0.3">
      <c r="B10" s="16" t="s">
        <v>214</v>
      </c>
      <c r="C10" s="17" t="s">
        <v>1304</v>
      </c>
      <c r="D10" s="18"/>
      <c r="E10" s="110" t="s">
        <v>214</v>
      </c>
      <c r="F10" s="109" t="s">
        <v>1305</v>
      </c>
      <c r="G10" s="18"/>
      <c r="H10" s="16" t="s">
        <v>214</v>
      </c>
      <c r="I10" s="17" t="s">
        <v>1306</v>
      </c>
      <c r="J10" s="18"/>
      <c r="K10" s="16" t="s">
        <v>214</v>
      </c>
      <c r="L10" s="17" t="s">
        <v>1307</v>
      </c>
    </row>
    <row r="11" spans="2:23" x14ac:dyDescent="0.3">
      <c r="B11" s="577" t="s">
        <v>219</v>
      </c>
      <c r="C11" s="19" t="s">
        <v>1308</v>
      </c>
      <c r="D11" s="18"/>
      <c r="E11" s="581" t="s">
        <v>219</v>
      </c>
      <c r="F11" s="106" t="s">
        <v>1309</v>
      </c>
      <c r="G11" s="18"/>
      <c r="H11" s="577" t="s">
        <v>219</v>
      </c>
      <c r="I11" s="21" t="s">
        <v>1310</v>
      </c>
      <c r="J11" s="18"/>
      <c r="K11" s="577" t="s">
        <v>219</v>
      </c>
      <c r="L11" s="20" t="s">
        <v>1311</v>
      </c>
      <c r="V11" s="1"/>
      <c r="W11" s="1"/>
    </row>
    <row r="12" spans="2:23" x14ac:dyDescent="0.3">
      <c r="B12" s="577"/>
      <c r="C12" s="20" t="s">
        <v>1312</v>
      </c>
      <c r="D12" s="18"/>
      <c r="E12" s="581"/>
      <c r="F12" s="106" t="s">
        <v>1313</v>
      </c>
      <c r="G12" s="18"/>
      <c r="H12" s="577"/>
      <c r="I12" s="21" t="s">
        <v>1314</v>
      </c>
      <c r="J12" s="18"/>
      <c r="K12" s="577"/>
      <c r="L12" s="20" t="s">
        <v>1315</v>
      </c>
      <c r="V12" s="1"/>
      <c r="W12" s="1"/>
    </row>
    <row r="13" spans="2:23" x14ac:dyDescent="0.3">
      <c r="B13" s="577"/>
      <c r="C13" s="20" t="s">
        <v>1316</v>
      </c>
      <c r="D13" s="18"/>
      <c r="E13" s="581"/>
      <c r="F13" s="68" t="s">
        <v>1317</v>
      </c>
      <c r="G13" s="18"/>
      <c r="H13" s="577"/>
      <c r="I13" s="21" t="s">
        <v>1318</v>
      </c>
      <c r="J13" s="18"/>
      <c r="K13" s="577"/>
      <c r="L13" s="39" t="s">
        <v>1319</v>
      </c>
      <c r="V13" s="1"/>
      <c r="W13" s="1"/>
    </row>
    <row r="14" spans="2:23" x14ac:dyDescent="0.3">
      <c r="B14" s="577"/>
      <c r="C14" s="20" t="s">
        <v>1320</v>
      </c>
      <c r="D14" s="18"/>
      <c r="E14" s="581"/>
      <c r="F14" s="68" t="s">
        <v>1321</v>
      </c>
      <c r="G14" s="18"/>
      <c r="H14" s="577"/>
      <c r="I14" s="21" t="s">
        <v>1322</v>
      </c>
      <c r="J14" s="18"/>
      <c r="K14" s="577"/>
      <c r="L14" s="39" t="s">
        <v>1323</v>
      </c>
      <c r="V14" s="1"/>
      <c r="W14" s="1"/>
    </row>
    <row r="15" spans="2:23" x14ac:dyDescent="0.3">
      <c r="B15" s="577"/>
      <c r="C15" s="20" t="s">
        <v>1324</v>
      </c>
      <c r="D15" s="18"/>
      <c r="E15" s="581"/>
      <c r="F15" s="68" t="s">
        <v>1325</v>
      </c>
      <c r="G15" s="18"/>
      <c r="H15" s="577"/>
      <c r="I15" s="21" t="s">
        <v>1326</v>
      </c>
      <c r="J15" s="18"/>
      <c r="K15" s="577"/>
      <c r="L15" s="39" t="s">
        <v>1327</v>
      </c>
      <c r="V15" s="1"/>
      <c r="W15" s="1"/>
    </row>
    <row r="16" spans="2:23" x14ac:dyDescent="0.3">
      <c r="B16" s="577"/>
      <c r="C16" s="20" t="s">
        <v>1328</v>
      </c>
      <c r="D16" s="18"/>
      <c r="E16" s="581"/>
      <c r="F16" s="68" t="s">
        <v>1329</v>
      </c>
      <c r="G16" s="18"/>
      <c r="H16" s="577"/>
      <c r="I16" s="21" t="s">
        <v>1330</v>
      </c>
      <c r="J16" s="18"/>
      <c r="K16" s="577"/>
      <c r="L16" s="39" t="s">
        <v>1331</v>
      </c>
      <c r="V16" s="1"/>
      <c r="W16" s="1"/>
    </row>
    <row r="17" spans="2:23" x14ac:dyDescent="0.3">
      <c r="B17" s="577"/>
      <c r="C17" s="20" t="s">
        <v>1332</v>
      </c>
      <c r="D17" s="18"/>
      <c r="E17" s="581"/>
      <c r="F17" s="66" t="s">
        <v>1333</v>
      </c>
      <c r="G17" s="18"/>
      <c r="H17" s="577"/>
      <c r="I17" s="21" t="s">
        <v>1334</v>
      </c>
      <c r="J17" s="18"/>
      <c r="K17" s="577"/>
      <c r="L17" s="39" t="s">
        <v>1335</v>
      </c>
      <c r="V17" s="1"/>
      <c r="W17" s="1"/>
    </row>
    <row r="18" spans="2:23" x14ac:dyDescent="0.3">
      <c r="B18" s="577"/>
      <c r="C18" s="22" t="s">
        <v>1336</v>
      </c>
      <c r="D18" s="18"/>
      <c r="E18" s="581"/>
      <c r="F18" s="106" t="s">
        <v>1337</v>
      </c>
      <c r="G18" s="18"/>
      <c r="H18" s="577"/>
      <c r="I18" s="23" t="s">
        <v>1338</v>
      </c>
      <c r="J18" s="18"/>
      <c r="K18" s="577"/>
      <c r="L18" s="22" t="s">
        <v>1339</v>
      </c>
    </row>
    <row r="19" spans="2:23" x14ac:dyDescent="0.3">
      <c r="B19" s="577"/>
      <c r="C19" s="20" t="s">
        <v>1340</v>
      </c>
      <c r="D19" s="18"/>
      <c r="E19" s="581"/>
      <c r="F19" s="20" t="s">
        <v>1341</v>
      </c>
      <c r="G19" s="18"/>
      <c r="H19" s="577"/>
      <c r="I19" s="21" t="s">
        <v>1342</v>
      </c>
      <c r="J19" s="18"/>
      <c r="K19" s="577"/>
      <c r="L19" s="39" t="s">
        <v>1343</v>
      </c>
    </row>
    <row r="20" spans="2:23" x14ac:dyDescent="0.3">
      <c r="B20" s="577"/>
      <c r="C20" s="20" t="s">
        <v>1344</v>
      </c>
      <c r="D20" s="18"/>
      <c r="E20" s="581"/>
      <c r="F20" s="22" t="s">
        <v>1345</v>
      </c>
      <c r="G20" s="18"/>
      <c r="H20" s="577"/>
      <c r="I20" s="21" t="s">
        <v>1346</v>
      </c>
      <c r="J20" s="18"/>
      <c r="K20" s="577"/>
      <c r="L20" s="39" t="s">
        <v>1347</v>
      </c>
    </row>
    <row r="21" spans="2:23" x14ac:dyDescent="0.3">
      <c r="B21" s="577"/>
      <c r="C21" s="20" t="s">
        <v>1348</v>
      </c>
      <c r="D21" s="18"/>
      <c r="E21" s="581"/>
      <c r="F21" s="20" t="s">
        <v>1349</v>
      </c>
      <c r="G21" s="18"/>
      <c r="H21" s="577"/>
      <c r="I21" s="21" t="s">
        <v>1350</v>
      </c>
      <c r="J21" s="18"/>
      <c r="K21" s="577"/>
      <c r="L21" s="39" t="s">
        <v>1351</v>
      </c>
    </row>
    <row r="22" spans="2:23" x14ac:dyDescent="0.3">
      <c r="B22" s="577"/>
      <c r="C22" s="20" t="s">
        <v>1352</v>
      </c>
      <c r="D22" s="18"/>
      <c r="E22" s="581"/>
      <c r="F22" s="20" t="s">
        <v>1353</v>
      </c>
      <c r="G22" s="18"/>
      <c r="H22" s="577"/>
      <c r="I22" s="21" t="s">
        <v>1354</v>
      </c>
      <c r="J22" s="18"/>
      <c r="K22" s="577"/>
      <c r="L22" s="39" t="s">
        <v>1355</v>
      </c>
    </row>
    <row r="23" spans="2:23" x14ac:dyDescent="0.3">
      <c r="B23" s="577"/>
      <c r="C23" s="20" t="s">
        <v>1356</v>
      </c>
      <c r="D23" s="18"/>
      <c r="E23" s="581"/>
      <c r="F23" s="20" t="s">
        <v>1357</v>
      </c>
      <c r="G23" s="18"/>
      <c r="H23" s="577"/>
      <c r="I23" s="21" t="s">
        <v>1358</v>
      </c>
      <c r="J23" s="18"/>
      <c r="K23" s="577"/>
      <c r="L23" s="39" t="s">
        <v>1359</v>
      </c>
    </row>
    <row r="24" spans="2:23" x14ac:dyDescent="0.3">
      <c r="B24" s="577"/>
      <c r="C24" s="20" t="s">
        <v>1360</v>
      </c>
      <c r="D24" s="18"/>
      <c r="E24" s="581"/>
      <c r="F24" s="20" t="s">
        <v>1361</v>
      </c>
      <c r="G24" s="18"/>
      <c r="H24" s="577"/>
      <c r="I24" s="21" t="s">
        <v>1362</v>
      </c>
      <c r="J24" s="18"/>
      <c r="K24" s="577"/>
      <c r="L24" s="39" t="s">
        <v>1363</v>
      </c>
    </row>
    <row r="25" spans="2:23" x14ac:dyDescent="0.3">
      <c r="B25" s="578"/>
      <c r="C25" s="20" t="s">
        <v>1364</v>
      </c>
      <c r="D25" s="18"/>
      <c r="E25" s="581"/>
      <c r="F25" s="20" t="s">
        <v>1365</v>
      </c>
      <c r="G25" s="18"/>
      <c r="H25" s="577"/>
      <c r="I25" s="21" t="s">
        <v>1366</v>
      </c>
      <c r="J25" s="18"/>
      <c r="K25" s="578"/>
      <c r="L25" s="39" t="s">
        <v>1367</v>
      </c>
    </row>
    <row r="26" spans="2:23" x14ac:dyDescent="0.3">
      <c r="B26" s="18"/>
      <c r="C26" s="18"/>
      <c r="D26" s="18"/>
      <c r="E26" s="581"/>
      <c r="F26" s="20" t="s">
        <v>1368</v>
      </c>
      <c r="G26" s="18"/>
      <c r="H26" s="578"/>
      <c r="I26" s="29" t="s">
        <v>1369</v>
      </c>
      <c r="J26" s="18"/>
      <c r="K26" s="18"/>
      <c r="L26" s="18"/>
    </row>
    <row r="27" spans="2:23" x14ac:dyDescent="0.3">
      <c r="B27" s="579" t="s">
        <v>244</v>
      </c>
      <c r="C27" s="24" t="s">
        <v>1370</v>
      </c>
      <c r="D27" s="18"/>
      <c r="E27" s="581"/>
      <c r="F27" s="20" t="s">
        <v>1371</v>
      </c>
      <c r="G27" s="18"/>
      <c r="H27" s="18"/>
      <c r="I27" s="18"/>
      <c r="J27" s="18"/>
      <c r="K27" s="579" t="s">
        <v>244</v>
      </c>
      <c r="L27" s="25" t="s">
        <v>1372</v>
      </c>
    </row>
    <row r="28" spans="2:23" x14ac:dyDescent="0.3">
      <c r="B28" s="577"/>
      <c r="C28" s="20" t="s">
        <v>1373</v>
      </c>
      <c r="D28" s="18"/>
      <c r="E28" s="581"/>
      <c r="F28" s="20" t="s">
        <v>1374</v>
      </c>
      <c r="G28" s="18"/>
      <c r="H28" s="579" t="s">
        <v>244</v>
      </c>
      <c r="I28" s="30" t="s">
        <v>1375</v>
      </c>
      <c r="J28" s="18"/>
      <c r="K28" s="577"/>
      <c r="L28" s="20" t="s">
        <v>1376</v>
      </c>
    </row>
    <row r="29" spans="2:23" x14ac:dyDescent="0.3">
      <c r="B29" s="577"/>
      <c r="C29" s="20" t="s">
        <v>1377</v>
      </c>
      <c r="D29" s="18"/>
      <c r="E29" s="18"/>
      <c r="F29" s="18"/>
      <c r="G29" s="18"/>
      <c r="H29" s="577"/>
      <c r="I29" s="21" t="s">
        <v>1378</v>
      </c>
      <c r="J29" s="18"/>
      <c r="K29" s="577"/>
      <c r="L29" s="39" t="s">
        <v>1379</v>
      </c>
    </row>
    <row r="30" spans="2:23" x14ac:dyDescent="0.3">
      <c r="B30" s="577"/>
      <c r="C30" s="20" t="s">
        <v>1380</v>
      </c>
      <c r="D30" s="18"/>
      <c r="E30" s="581" t="s">
        <v>244</v>
      </c>
      <c r="F30" s="106" t="s">
        <v>1381</v>
      </c>
      <c r="G30" s="18"/>
      <c r="H30" s="577"/>
      <c r="I30" s="21" t="s">
        <v>1382</v>
      </c>
      <c r="J30" s="18"/>
      <c r="K30" s="577"/>
      <c r="L30" s="39" t="s">
        <v>1383</v>
      </c>
    </row>
    <row r="31" spans="2:23" x14ac:dyDescent="0.3">
      <c r="B31" s="577"/>
      <c r="C31" s="20" t="s">
        <v>1384</v>
      </c>
      <c r="D31" s="18"/>
      <c r="E31" s="581"/>
      <c r="F31" s="106" t="s">
        <v>1385</v>
      </c>
      <c r="G31" s="18"/>
      <c r="H31" s="577"/>
      <c r="I31" s="21" t="s">
        <v>1386</v>
      </c>
      <c r="J31" s="18"/>
      <c r="K31" s="577"/>
      <c r="L31" s="39" t="s">
        <v>1387</v>
      </c>
    </row>
    <row r="32" spans="2:23" x14ac:dyDescent="0.3">
      <c r="B32" s="577"/>
      <c r="C32" s="20" t="s">
        <v>1388</v>
      </c>
      <c r="D32" s="18"/>
      <c r="E32" s="581"/>
      <c r="F32" s="108" t="s">
        <v>1389</v>
      </c>
      <c r="G32" s="18"/>
      <c r="H32" s="577"/>
      <c r="I32" s="21" t="s">
        <v>1390</v>
      </c>
      <c r="J32" s="18"/>
      <c r="K32" s="577"/>
      <c r="L32" s="39" t="s">
        <v>1391</v>
      </c>
    </row>
    <row r="33" spans="2:12" x14ac:dyDescent="0.3">
      <c r="B33" s="577"/>
      <c r="C33" s="20" t="s">
        <v>1392</v>
      </c>
      <c r="D33" s="18"/>
      <c r="E33" s="581"/>
      <c r="F33" s="68" t="s">
        <v>1393</v>
      </c>
      <c r="G33" s="18"/>
      <c r="H33" s="577"/>
      <c r="I33" s="21" t="s">
        <v>1394</v>
      </c>
      <c r="J33" s="18"/>
      <c r="K33" s="577"/>
      <c r="L33" s="39" t="s">
        <v>1395</v>
      </c>
    </row>
    <row r="34" spans="2:12" x14ac:dyDescent="0.3">
      <c r="B34" s="577"/>
      <c r="C34" s="22" t="s">
        <v>1396</v>
      </c>
      <c r="D34" s="18"/>
      <c r="E34" s="581"/>
      <c r="F34" s="68" t="s">
        <v>1397</v>
      </c>
      <c r="G34" s="18"/>
      <c r="H34" s="577"/>
      <c r="I34" s="21" t="s">
        <v>1398</v>
      </c>
      <c r="J34" s="18"/>
      <c r="K34" s="577"/>
      <c r="L34" s="22" t="s">
        <v>1399</v>
      </c>
    </row>
    <row r="35" spans="2:12" x14ac:dyDescent="0.3">
      <c r="B35" s="577"/>
      <c r="C35" s="20" t="s">
        <v>1400</v>
      </c>
      <c r="D35" s="18"/>
      <c r="E35" s="581"/>
      <c r="F35" s="68" t="s">
        <v>1401</v>
      </c>
      <c r="G35" s="18"/>
      <c r="H35" s="577"/>
      <c r="I35" s="23" t="s">
        <v>1402</v>
      </c>
      <c r="J35" s="18"/>
      <c r="K35" s="577"/>
      <c r="L35" s="39" t="s">
        <v>1403</v>
      </c>
    </row>
    <row r="36" spans="2:12" x14ac:dyDescent="0.3">
      <c r="B36" s="577"/>
      <c r="C36" s="20" t="s">
        <v>1404</v>
      </c>
      <c r="D36" s="18"/>
      <c r="E36" s="581"/>
      <c r="F36" s="66" t="s">
        <v>1405</v>
      </c>
      <c r="G36" s="18"/>
      <c r="H36" s="577"/>
      <c r="I36" s="21" t="s">
        <v>1406</v>
      </c>
      <c r="J36" s="18"/>
      <c r="K36" s="577"/>
      <c r="L36" s="39" t="s">
        <v>1407</v>
      </c>
    </row>
    <row r="37" spans="2:12" x14ac:dyDescent="0.3">
      <c r="B37" s="577"/>
      <c r="C37" s="20" t="s">
        <v>1408</v>
      </c>
      <c r="D37" s="18"/>
      <c r="E37" s="581"/>
      <c r="F37" s="106" t="s">
        <v>1409</v>
      </c>
      <c r="G37" s="18"/>
      <c r="H37" s="577"/>
      <c r="I37" s="21" t="s">
        <v>1410</v>
      </c>
      <c r="J37" s="18"/>
      <c r="K37" s="577"/>
      <c r="L37" s="39" t="s">
        <v>1411</v>
      </c>
    </row>
    <row r="38" spans="2:12" x14ac:dyDescent="0.3">
      <c r="B38" s="577"/>
      <c r="C38" s="20" t="s">
        <v>1412</v>
      </c>
      <c r="D38" s="18"/>
      <c r="E38" s="581"/>
      <c r="F38" s="20" t="s">
        <v>1413</v>
      </c>
      <c r="G38" s="18"/>
      <c r="H38" s="577"/>
      <c r="I38" s="21" t="s">
        <v>1414</v>
      </c>
      <c r="J38" s="18"/>
      <c r="K38" s="577"/>
      <c r="L38" s="39" t="s">
        <v>1415</v>
      </c>
    </row>
    <row r="39" spans="2:12" x14ac:dyDescent="0.3">
      <c r="B39" s="577"/>
      <c r="C39" s="20" t="s">
        <v>1416</v>
      </c>
      <c r="D39" s="18"/>
      <c r="E39" s="581"/>
      <c r="F39" s="22" t="s">
        <v>1417</v>
      </c>
      <c r="G39" s="18"/>
      <c r="H39" s="577"/>
      <c r="I39" s="21" t="s">
        <v>1418</v>
      </c>
      <c r="J39" s="18"/>
      <c r="K39" s="577"/>
      <c r="L39" s="39" t="s">
        <v>1419</v>
      </c>
    </row>
    <row r="40" spans="2:12" x14ac:dyDescent="0.3">
      <c r="B40" s="577"/>
      <c r="C40" s="20" t="s">
        <v>1420</v>
      </c>
      <c r="D40" s="18"/>
      <c r="E40" s="581"/>
      <c r="F40" s="20" t="s">
        <v>1421</v>
      </c>
      <c r="G40" s="18"/>
      <c r="H40" s="577"/>
      <c r="I40" s="21" t="s">
        <v>1422</v>
      </c>
      <c r="J40" s="18"/>
      <c r="K40" s="577"/>
      <c r="L40" s="39" t="s">
        <v>1423</v>
      </c>
    </row>
    <row r="41" spans="2:12" x14ac:dyDescent="0.3">
      <c r="B41" s="578"/>
      <c r="C41" s="20" t="s">
        <v>1424</v>
      </c>
      <c r="D41" s="18"/>
      <c r="E41" s="581"/>
      <c r="F41" s="20" t="s">
        <v>1425</v>
      </c>
      <c r="G41" s="18"/>
      <c r="H41" s="577"/>
      <c r="I41" s="21" t="s">
        <v>1426</v>
      </c>
      <c r="J41" s="18"/>
      <c r="K41" s="578"/>
      <c r="L41" s="39" t="s">
        <v>1427</v>
      </c>
    </row>
    <row r="42" spans="2:12" x14ac:dyDescent="0.3">
      <c r="B42" s="18"/>
      <c r="C42" s="18"/>
      <c r="D42" s="18"/>
      <c r="E42" s="581"/>
      <c r="F42" s="20" t="s">
        <v>1428</v>
      </c>
      <c r="G42" s="18"/>
      <c r="H42" s="577"/>
      <c r="I42" s="21" t="s">
        <v>1429</v>
      </c>
      <c r="J42" s="18"/>
      <c r="K42" s="18"/>
      <c r="L42" s="18"/>
    </row>
    <row r="43" spans="2:12" x14ac:dyDescent="0.3">
      <c r="B43" s="579" t="s">
        <v>219</v>
      </c>
      <c r="C43" s="25" t="s">
        <v>1430</v>
      </c>
      <c r="D43" s="18"/>
      <c r="E43" s="581"/>
      <c r="F43" s="20" t="s">
        <v>1431</v>
      </c>
      <c r="G43" s="18"/>
      <c r="H43" s="578"/>
      <c r="I43" s="29" t="s">
        <v>1432</v>
      </c>
      <c r="J43" s="18"/>
      <c r="K43" s="579" t="s">
        <v>219</v>
      </c>
      <c r="L43" s="25" t="s">
        <v>1433</v>
      </c>
    </row>
    <row r="44" spans="2:12" x14ac:dyDescent="0.3">
      <c r="B44" s="577"/>
      <c r="C44" s="20" t="s">
        <v>1434</v>
      </c>
      <c r="D44" s="18"/>
      <c r="E44" s="581"/>
      <c r="F44" s="20" t="s">
        <v>1435</v>
      </c>
      <c r="G44" s="18"/>
      <c r="H44" s="18"/>
      <c r="I44" s="18"/>
      <c r="J44" s="18"/>
      <c r="K44" s="577"/>
      <c r="L44" s="20" t="s">
        <v>1436</v>
      </c>
    </row>
    <row r="45" spans="2:12" x14ac:dyDescent="0.3">
      <c r="B45" s="577"/>
      <c r="C45" s="20" t="s">
        <v>1437</v>
      </c>
      <c r="D45" s="18"/>
      <c r="E45" s="581"/>
      <c r="F45" s="20" t="s">
        <v>1438</v>
      </c>
      <c r="G45" s="18"/>
      <c r="H45" s="579" t="s">
        <v>219</v>
      </c>
      <c r="I45" s="25" t="s">
        <v>1439</v>
      </c>
      <c r="J45" s="18"/>
      <c r="K45" s="577"/>
      <c r="L45" s="20" t="s">
        <v>1440</v>
      </c>
    </row>
    <row r="46" spans="2:12" x14ac:dyDescent="0.3">
      <c r="B46" s="577"/>
      <c r="C46" s="20" t="s">
        <v>1441</v>
      </c>
      <c r="D46" s="18"/>
      <c r="E46" s="581"/>
      <c r="F46" s="20" t="s">
        <v>1442</v>
      </c>
      <c r="G46" s="18"/>
      <c r="H46" s="577"/>
      <c r="I46" s="20" t="s">
        <v>1443</v>
      </c>
      <c r="J46" s="18"/>
      <c r="K46" s="577"/>
      <c r="L46" s="20" t="s">
        <v>1444</v>
      </c>
    </row>
    <row r="47" spans="2:12" x14ac:dyDescent="0.3">
      <c r="B47" s="577"/>
      <c r="C47" s="20" t="s">
        <v>1445</v>
      </c>
      <c r="D47" s="18"/>
      <c r="E47" s="581"/>
      <c r="F47" s="20" t="s">
        <v>1446</v>
      </c>
      <c r="G47" s="18"/>
      <c r="H47" s="577"/>
      <c r="I47" s="20" t="s">
        <v>1447</v>
      </c>
      <c r="J47" s="18"/>
      <c r="K47" s="577"/>
      <c r="L47" s="20" t="s">
        <v>1448</v>
      </c>
    </row>
    <row r="48" spans="2:12" x14ac:dyDescent="0.3">
      <c r="B48" s="577"/>
      <c r="C48" s="20" t="s">
        <v>1449</v>
      </c>
      <c r="D48" s="18"/>
      <c r="E48" s="18"/>
      <c r="F48" s="18"/>
      <c r="G48" s="18"/>
      <c r="H48" s="577"/>
      <c r="I48" s="20" t="s">
        <v>1450</v>
      </c>
      <c r="J48" s="18"/>
      <c r="K48" s="577"/>
      <c r="L48" s="20" t="s">
        <v>1451</v>
      </c>
    </row>
    <row r="49" spans="2:12" x14ac:dyDescent="0.3">
      <c r="B49" s="577"/>
      <c r="C49" s="22" t="s">
        <v>1452</v>
      </c>
      <c r="D49" s="18"/>
      <c r="E49" s="581" t="s">
        <v>219</v>
      </c>
      <c r="F49" s="25" t="s">
        <v>1453</v>
      </c>
      <c r="G49" s="18"/>
      <c r="H49" s="577"/>
      <c r="I49" s="20" t="s">
        <v>1454</v>
      </c>
      <c r="J49" s="18"/>
      <c r="K49" s="577"/>
      <c r="L49" s="22" t="s">
        <v>1455</v>
      </c>
    </row>
    <row r="50" spans="2:12" x14ac:dyDescent="0.3">
      <c r="B50" s="577"/>
      <c r="C50" s="20" t="s">
        <v>1456</v>
      </c>
      <c r="D50" s="18"/>
      <c r="E50" s="581"/>
      <c r="F50" s="20" t="s">
        <v>1457</v>
      </c>
      <c r="G50" s="18"/>
      <c r="H50" s="577"/>
      <c r="I50" s="20" t="s">
        <v>1458</v>
      </c>
      <c r="J50" s="18"/>
      <c r="K50" s="577"/>
      <c r="L50" s="20" t="s">
        <v>1459</v>
      </c>
    </row>
    <row r="51" spans="2:12" x14ac:dyDescent="0.3">
      <c r="B51" s="577"/>
      <c r="C51" s="20" t="s">
        <v>1460</v>
      </c>
      <c r="D51" s="18"/>
      <c r="E51" s="581"/>
      <c r="F51" s="20" t="s">
        <v>1461</v>
      </c>
      <c r="G51" s="18"/>
      <c r="H51" s="577"/>
      <c r="I51" s="22" t="s">
        <v>1462</v>
      </c>
      <c r="J51" s="18"/>
      <c r="K51" s="577"/>
      <c r="L51" s="20" t="s">
        <v>1463</v>
      </c>
    </row>
    <row r="52" spans="2:12" x14ac:dyDescent="0.3">
      <c r="B52" s="577"/>
      <c r="C52" s="20" t="s">
        <v>1464</v>
      </c>
      <c r="D52" s="18"/>
      <c r="E52" s="581"/>
      <c r="F52" s="20" t="s">
        <v>1465</v>
      </c>
      <c r="G52" s="18"/>
      <c r="H52" s="577"/>
      <c r="I52" s="20" t="s">
        <v>1466</v>
      </c>
      <c r="J52" s="18"/>
      <c r="K52" s="577"/>
      <c r="L52" s="20" t="s">
        <v>1467</v>
      </c>
    </row>
    <row r="53" spans="2:12" x14ac:dyDescent="0.3">
      <c r="B53" s="577"/>
      <c r="C53" s="20" t="s">
        <v>1468</v>
      </c>
      <c r="D53" s="18"/>
      <c r="E53" s="581"/>
      <c r="F53" s="20" t="s">
        <v>1469</v>
      </c>
      <c r="G53" s="18"/>
      <c r="H53" s="577"/>
      <c r="I53" s="20" t="s">
        <v>1470</v>
      </c>
      <c r="J53" s="18"/>
      <c r="K53" s="577"/>
      <c r="L53" s="20" t="s">
        <v>1471</v>
      </c>
    </row>
    <row r="54" spans="2:12" x14ac:dyDescent="0.3">
      <c r="B54" s="577"/>
      <c r="C54" s="20" t="s">
        <v>1472</v>
      </c>
      <c r="D54" s="18"/>
      <c r="E54" s="581"/>
      <c r="F54" s="20" t="s">
        <v>1473</v>
      </c>
      <c r="G54" s="18"/>
      <c r="H54" s="577"/>
      <c r="I54" s="20" t="s">
        <v>1474</v>
      </c>
      <c r="J54" s="18"/>
      <c r="K54" s="577"/>
      <c r="L54" s="20" t="s">
        <v>1475</v>
      </c>
    </row>
    <row r="55" spans="2:12" x14ac:dyDescent="0.3">
      <c r="B55" s="577"/>
      <c r="C55" s="20" t="s">
        <v>1476</v>
      </c>
      <c r="D55" s="18"/>
      <c r="E55" s="581"/>
      <c r="F55" s="20" t="s">
        <v>1477</v>
      </c>
      <c r="G55" s="18"/>
      <c r="H55" s="577"/>
      <c r="I55" s="20" t="s">
        <v>1478</v>
      </c>
      <c r="J55" s="18"/>
      <c r="K55" s="577"/>
      <c r="L55" s="20" t="s">
        <v>1479</v>
      </c>
    </row>
    <row r="56" spans="2:12" x14ac:dyDescent="0.3">
      <c r="B56" s="577"/>
      <c r="C56" s="20" t="s">
        <v>1480</v>
      </c>
      <c r="D56" s="18"/>
      <c r="E56" s="581"/>
      <c r="F56" s="22" t="s">
        <v>1481</v>
      </c>
      <c r="G56" s="18"/>
      <c r="H56" s="577"/>
      <c r="I56" s="20" t="s">
        <v>1482</v>
      </c>
      <c r="J56" s="18"/>
      <c r="K56" s="577"/>
      <c r="L56" s="20" t="s">
        <v>1483</v>
      </c>
    </row>
    <row r="57" spans="2:12" x14ac:dyDescent="0.3">
      <c r="B57" s="578"/>
      <c r="C57" s="20" t="s">
        <v>1484</v>
      </c>
      <c r="D57" s="18"/>
      <c r="E57" s="581"/>
      <c r="F57" s="20" t="s">
        <v>1485</v>
      </c>
      <c r="G57" s="18"/>
      <c r="H57" s="577"/>
      <c r="I57" s="20" t="s">
        <v>1486</v>
      </c>
      <c r="J57" s="18"/>
      <c r="K57" s="578"/>
      <c r="L57" s="20" t="s">
        <v>1487</v>
      </c>
    </row>
    <row r="58" spans="2:12" x14ac:dyDescent="0.3">
      <c r="B58" s="18"/>
      <c r="C58" s="18"/>
      <c r="D58" s="18"/>
      <c r="E58" s="581"/>
      <c r="F58" s="20" t="s">
        <v>1488</v>
      </c>
      <c r="G58" s="18"/>
      <c r="H58" s="577"/>
      <c r="I58" s="20" t="s">
        <v>1489</v>
      </c>
      <c r="J58" s="18"/>
      <c r="K58" s="18"/>
      <c r="L58" s="18"/>
    </row>
    <row r="59" spans="2:12" x14ac:dyDescent="0.3">
      <c r="B59" s="579" t="s">
        <v>244</v>
      </c>
      <c r="C59" s="25" t="s">
        <v>1490</v>
      </c>
      <c r="D59" s="18"/>
      <c r="E59" s="581"/>
      <c r="F59" s="20" t="s">
        <v>1491</v>
      </c>
      <c r="G59" s="18"/>
      <c r="H59" s="580"/>
      <c r="I59" s="20" t="s">
        <v>1492</v>
      </c>
      <c r="J59" s="18"/>
      <c r="K59" s="579" t="s">
        <v>244</v>
      </c>
      <c r="L59" s="25" t="s">
        <v>1493</v>
      </c>
    </row>
    <row r="60" spans="2:12" x14ac:dyDescent="0.3">
      <c r="B60" s="577"/>
      <c r="C60" s="20" t="s">
        <v>1494</v>
      </c>
      <c r="D60" s="18"/>
      <c r="E60" s="581"/>
      <c r="F60" s="20" t="s">
        <v>1495</v>
      </c>
      <c r="G60" s="18"/>
      <c r="H60" s="18"/>
      <c r="I60" s="18"/>
      <c r="J60" s="18"/>
      <c r="K60" s="577"/>
      <c r="L60" s="20" t="s">
        <v>1496</v>
      </c>
    </row>
    <row r="61" spans="2:12" x14ac:dyDescent="0.3">
      <c r="B61" s="577"/>
      <c r="C61" s="20" t="s">
        <v>1497</v>
      </c>
      <c r="D61" s="18"/>
      <c r="E61" s="581"/>
      <c r="F61" s="20" t="s">
        <v>1498</v>
      </c>
      <c r="G61" s="18"/>
      <c r="H61" s="579" t="s">
        <v>244</v>
      </c>
      <c r="I61" s="25" t="s">
        <v>1499</v>
      </c>
      <c r="J61" s="18"/>
      <c r="K61" s="577"/>
      <c r="L61" s="20" t="s">
        <v>1500</v>
      </c>
    </row>
    <row r="62" spans="2:12" x14ac:dyDescent="0.3">
      <c r="B62" s="577"/>
      <c r="C62" s="20" t="s">
        <v>1501</v>
      </c>
      <c r="D62" s="18"/>
      <c r="E62" s="581"/>
      <c r="F62" s="20" t="s">
        <v>1502</v>
      </c>
      <c r="G62" s="18"/>
      <c r="H62" s="577"/>
      <c r="I62" s="20" t="s">
        <v>1503</v>
      </c>
      <c r="J62" s="18"/>
      <c r="K62" s="577"/>
      <c r="L62" s="20" t="s">
        <v>1504</v>
      </c>
    </row>
    <row r="63" spans="2:12" x14ac:dyDescent="0.3">
      <c r="B63" s="577"/>
      <c r="C63" s="20" t="s">
        <v>1505</v>
      </c>
      <c r="D63" s="18"/>
      <c r="E63" s="581"/>
      <c r="F63" s="20" t="s">
        <v>1506</v>
      </c>
      <c r="G63" s="18"/>
      <c r="H63" s="577"/>
      <c r="I63" s="20" t="s">
        <v>1507</v>
      </c>
      <c r="J63" s="18"/>
      <c r="K63" s="577"/>
      <c r="L63" s="20" t="s">
        <v>1508</v>
      </c>
    </row>
    <row r="64" spans="2:12" x14ac:dyDescent="0.3">
      <c r="B64" s="577"/>
      <c r="C64" s="20" t="s">
        <v>1509</v>
      </c>
      <c r="D64" s="18"/>
      <c r="E64" s="18"/>
      <c r="F64" s="18"/>
      <c r="G64" s="18"/>
      <c r="H64" s="577"/>
      <c r="I64" s="20" t="s">
        <v>1510</v>
      </c>
      <c r="J64" s="18"/>
      <c r="K64" s="577"/>
      <c r="L64" s="20" t="s">
        <v>1511</v>
      </c>
    </row>
    <row r="65" spans="2:12" x14ac:dyDescent="0.3">
      <c r="B65" s="577"/>
      <c r="C65" s="22" t="s">
        <v>1512</v>
      </c>
      <c r="D65" s="18"/>
      <c r="E65" s="579" t="s">
        <v>244</v>
      </c>
      <c r="F65" s="25" t="s">
        <v>1513</v>
      </c>
      <c r="G65" s="18"/>
      <c r="H65" s="577"/>
      <c r="I65" s="20" t="s">
        <v>1514</v>
      </c>
      <c r="J65" s="18"/>
      <c r="K65" s="577"/>
      <c r="L65" s="22" t="s">
        <v>1515</v>
      </c>
    </row>
    <row r="66" spans="2:12" x14ac:dyDescent="0.3">
      <c r="B66" s="577"/>
      <c r="C66" s="20" t="s">
        <v>1516</v>
      </c>
      <c r="D66" s="18"/>
      <c r="E66" s="577"/>
      <c r="F66" s="20" t="s">
        <v>1517</v>
      </c>
      <c r="G66" s="18"/>
      <c r="H66" s="577"/>
      <c r="I66" s="20" t="s">
        <v>1518</v>
      </c>
      <c r="J66" s="18"/>
      <c r="K66" s="577"/>
      <c r="L66" s="20" t="s">
        <v>1519</v>
      </c>
    </row>
    <row r="67" spans="2:12" x14ac:dyDescent="0.3">
      <c r="B67" s="577"/>
      <c r="C67" s="20" t="s">
        <v>1520</v>
      </c>
      <c r="D67" s="18"/>
      <c r="E67" s="577"/>
      <c r="F67" s="20" t="s">
        <v>1521</v>
      </c>
      <c r="G67" s="18"/>
      <c r="H67" s="577"/>
      <c r="I67" s="22" t="s">
        <v>1522</v>
      </c>
      <c r="J67" s="18"/>
      <c r="K67" s="577"/>
      <c r="L67" s="20" t="s">
        <v>1523</v>
      </c>
    </row>
    <row r="68" spans="2:12" x14ac:dyDescent="0.3">
      <c r="B68" s="577"/>
      <c r="C68" s="20" t="s">
        <v>1524</v>
      </c>
      <c r="D68" s="18"/>
      <c r="E68" s="577"/>
      <c r="F68" s="20" t="s">
        <v>1525</v>
      </c>
      <c r="G68" s="18"/>
      <c r="H68" s="577"/>
      <c r="I68" s="20" t="s">
        <v>1526</v>
      </c>
      <c r="J68" s="18"/>
      <c r="K68" s="577"/>
      <c r="L68" s="20" t="s">
        <v>1527</v>
      </c>
    </row>
    <row r="69" spans="2:12" x14ac:dyDescent="0.3">
      <c r="B69" s="577"/>
      <c r="C69" s="20" t="s">
        <v>1528</v>
      </c>
      <c r="D69" s="18"/>
      <c r="E69" s="577"/>
      <c r="F69" s="20" t="s">
        <v>1529</v>
      </c>
      <c r="G69" s="18"/>
      <c r="H69" s="577"/>
      <c r="I69" s="20" t="s">
        <v>1530</v>
      </c>
      <c r="J69" s="18"/>
      <c r="K69" s="577"/>
      <c r="L69" s="20" t="s">
        <v>1531</v>
      </c>
    </row>
    <row r="70" spans="2:12" x14ac:dyDescent="0.3">
      <c r="B70" s="577"/>
      <c r="C70" s="20" t="s">
        <v>1532</v>
      </c>
      <c r="D70" s="18"/>
      <c r="E70" s="577"/>
      <c r="F70" s="20" t="s">
        <v>1533</v>
      </c>
      <c r="G70" s="18"/>
      <c r="H70" s="577"/>
      <c r="I70" s="20" t="s">
        <v>1534</v>
      </c>
      <c r="J70" s="18"/>
      <c r="K70" s="577"/>
      <c r="L70" s="20" t="s">
        <v>1535</v>
      </c>
    </row>
    <row r="71" spans="2:12" x14ac:dyDescent="0.3">
      <c r="B71" s="577"/>
      <c r="C71" s="20" t="s">
        <v>1536</v>
      </c>
      <c r="D71" s="18"/>
      <c r="E71" s="577"/>
      <c r="F71" s="20" t="s">
        <v>1537</v>
      </c>
      <c r="G71" s="18"/>
      <c r="H71" s="577"/>
      <c r="I71" s="20" t="s">
        <v>1538</v>
      </c>
      <c r="J71" s="18"/>
      <c r="K71" s="577"/>
      <c r="L71" s="20" t="s">
        <v>1539</v>
      </c>
    </row>
    <row r="72" spans="2:12" x14ac:dyDescent="0.3">
      <c r="B72" s="577"/>
      <c r="C72" s="20" t="s">
        <v>1540</v>
      </c>
      <c r="D72" s="18"/>
      <c r="E72" s="577"/>
      <c r="F72" s="22" t="s">
        <v>1541</v>
      </c>
      <c r="G72" s="18"/>
      <c r="H72" s="577"/>
      <c r="I72" s="20" t="s">
        <v>1542</v>
      </c>
      <c r="J72" s="18"/>
      <c r="K72" s="577"/>
      <c r="L72" s="20" t="s">
        <v>1543</v>
      </c>
    </row>
    <row r="73" spans="2:12" x14ac:dyDescent="0.3">
      <c r="B73" s="578"/>
      <c r="C73" s="20" t="s">
        <v>1544</v>
      </c>
      <c r="D73" s="18"/>
      <c r="E73" s="577"/>
      <c r="F73" s="20" t="s">
        <v>1545</v>
      </c>
      <c r="G73" s="18"/>
      <c r="H73" s="577"/>
      <c r="I73" s="20" t="s">
        <v>1546</v>
      </c>
      <c r="J73" s="18"/>
      <c r="K73" s="578"/>
      <c r="L73" s="20" t="s">
        <v>1547</v>
      </c>
    </row>
    <row r="74" spans="2:12" x14ac:dyDescent="0.3">
      <c r="B74" s="18"/>
      <c r="C74" s="18"/>
      <c r="D74" s="18"/>
      <c r="E74" s="577"/>
      <c r="F74" s="20" t="s">
        <v>1548</v>
      </c>
      <c r="G74" s="18"/>
      <c r="H74" s="577"/>
      <c r="I74" s="20" t="s">
        <v>1549</v>
      </c>
      <c r="J74" s="18"/>
      <c r="K74" s="18"/>
      <c r="L74" s="18"/>
    </row>
    <row r="75" spans="2:12" x14ac:dyDescent="0.3">
      <c r="B75" s="579" t="s">
        <v>219</v>
      </c>
      <c r="C75" s="25" t="s">
        <v>1550</v>
      </c>
      <c r="D75" s="18"/>
      <c r="E75" s="577"/>
      <c r="F75" s="20" t="s">
        <v>1551</v>
      </c>
      <c r="G75" s="18"/>
      <c r="H75" s="580"/>
      <c r="I75" s="20" t="s">
        <v>1552</v>
      </c>
      <c r="J75" s="18"/>
      <c r="K75" s="579" t="s">
        <v>219</v>
      </c>
      <c r="L75" s="25" t="s">
        <v>1553</v>
      </c>
    </row>
    <row r="76" spans="2:12" x14ac:dyDescent="0.3">
      <c r="B76" s="577"/>
      <c r="C76" s="20" t="s">
        <v>1554</v>
      </c>
      <c r="D76" s="18"/>
      <c r="E76" s="577"/>
      <c r="F76" s="20" t="s">
        <v>1555</v>
      </c>
      <c r="G76" s="18"/>
      <c r="H76" s="18"/>
      <c r="I76" s="18"/>
      <c r="J76" s="18"/>
      <c r="K76" s="577"/>
      <c r="L76" s="20" t="s">
        <v>1556</v>
      </c>
    </row>
    <row r="77" spans="2:12" x14ac:dyDescent="0.3">
      <c r="B77" s="577"/>
      <c r="C77" s="20" t="s">
        <v>1557</v>
      </c>
      <c r="D77" s="18"/>
      <c r="E77" s="577"/>
      <c r="F77" s="20" t="s">
        <v>1558</v>
      </c>
      <c r="G77" s="18"/>
      <c r="H77" s="579" t="s">
        <v>219</v>
      </c>
      <c r="I77" s="25" t="s">
        <v>1559</v>
      </c>
      <c r="J77" s="18"/>
      <c r="K77" s="577"/>
      <c r="L77" s="20" t="s">
        <v>1560</v>
      </c>
    </row>
    <row r="78" spans="2:12" x14ac:dyDescent="0.3">
      <c r="B78" s="577"/>
      <c r="C78" s="20" t="s">
        <v>1561</v>
      </c>
      <c r="D78" s="18"/>
      <c r="E78" s="577"/>
      <c r="F78" s="20" t="s">
        <v>1562</v>
      </c>
      <c r="G78" s="18"/>
      <c r="H78" s="577"/>
      <c r="I78" s="20" t="s">
        <v>1563</v>
      </c>
      <c r="J78" s="18"/>
      <c r="K78" s="577"/>
      <c r="L78" s="20" t="s">
        <v>1564</v>
      </c>
    </row>
    <row r="79" spans="2:12" x14ac:dyDescent="0.3">
      <c r="B79" s="577"/>
      <c r="C79" s="20" t="s">
        <v>1565</v>
      </c>
      <c r="D79" s="18"/>
      <c r="E79" s="578"/>
      <c r="F79" s="20" t="s">
        <v>1566</v>
      </c>
      <c r="G79" s="18"/>
      <c r="H79" s="577"/>
      <c r="I79" s="20" t="s">
        <v>1567</v>
      </c>
      <c r="J79" s="18"/>
      <c r="K79" s="577"/>
      <c r="L79" s="20" t="s">
        <v>1568</v>
      </c>
    </row>
    <row r="80" spans="2:12" x14ac:dyDescent="0.3">
      <c r="B80" s="577"/>
      <c r="C80" s="20" t="s">
        <v>1569</v>
      </c>
      <c r="D80" s="18"/>
      <c r="E80" s="18"/>
      <c r="F80" s="18"/>
      <c r="G80" s="18"/>
      <c r="H80" s="577"/>
      <c r="I80" s="20" t="s">
        <v>1570</v>
      </c>
      <c r="J80" s="18"/>
      <c r="K80" s="577"/>
      <c r="L80" s="20" t="s">
        <v>1571</v>
      </c>
    </row>
    <row r="81" spans="2:12" x14ac:dyDescent="0.3">
      <c r="B81" s="577"/>
      <c r="C81" s="20" t="s">
        <v>1572</v>
      </c>
      <c r="D81" s="18"/>
      <c r="E81" s="579" t="s">
        <v>219</v>
      </c>
      <c r="F81" s="25" t="s">
        <v>1573</v>
      </c>
      <c r="G81" s="18"/>
      <c r="H81" s="577"/>
      <c r="I81" s="20" t="s">
        <v>1574</v>
      </c>
      <c r="J81" s="18"/>
      <c r="K81" s="577"/>
      <c r="L81" s="20" t="s">
        <v>1575</v>
      </c>
    </row>
    <row r="82" spans="2:12" x14ac:dyDescent="0.3">
      <c r="B82" s="577"/>
      <c r="C82" s="22" t="s">
        <v>1576</v>
      </c>
      <c r="D82" s="18"/>
      <c r="E82" s="577"/>
      <c r="F82" s="20" t="s">
        <v>1577</v>
      </c>
      <c r="G82" s="18"/>
      <c r="H82" s="577"/>
      <c r="I82" s="20" t="s">
        <v>1578</v>
      </c>
      <c r="J82" s="18"/>
      <c r="K82" s="577"/>
      <c r="L82" s="22" t="s">
        <v>1579</v>
      </c>
    </row>
    <row r="83" spans="2:12" x14ac:dyDescent="0.3">
      <c r="B83" s="577"/>
      <c r="C83" s="20" t="s">
        <v>1580</v>
      </c>
      <c r="D83" s="18"/>
      <c r="E83" s="577"/>
      <c r="F83" s="20" t="s">
        <v>1581</v>
      </c>
      <c r="G83" s="18"/>
      <c r="H83" s="577"/>
      <c r="I83" s="20" t="s">
        <v>1582</v>
      </c>
      <c r="J83" s="18"/>
      <c r="K83" s="577"/>
      <c r="L83" s="20" t="s">
        <v>1583</v>
      </c>
    </row>
    <row r="84" spans="2:12" x14ac:dyDescent="0.3">
      <c r="B84" s="577"/>
      <c r="C84" s="20" t="s">
        <v>1584</v>
      </c>
      <c r="D84" s="18"/>
      <c r="E84" s="577"/>
      <c r="F84" s="20" t="s">
        <v>1585</v>
      </c>
      <c r="G84" s="18"/>
      <c r="H84" s="577"/>
      <c r="I84" s="22" t="s">
        <v>1586</v>
      </c>
      <c r="J84" s="18"/>
      <c r="K84" s="577"/>
      <c r="L84" s="20" t="s">
        <v>1587</v>
      </c>
    </row>
    <row r="85" spans="2:12" x14ac:dyDescent="0.3">
      <c r="B85" s="577"/>
      <c r="C85" s="20" t="s">
        <v>1588</v>
      </c>
      <c r="D85" s="18"/>
      <c r="E85" s="577"/>
      <c r="F85" s="20" t="s">
        <v>1589</v>
      </c>
      <c r="G85" s="18"/>
      <c r="H85" s="577"/>
      <c r="I85" s="20" t="s">
        <v>1590</v>
      </c>
      <c r="J85" s="18"/>
      <c r="K85" s="577"/>
      <c r="L85" s="20" t="s">
        <v>1591</v>
      </c>
    </row>
    <row r="86" spans="2:12" x14ac:dyDescent="0.3">
      <c r="B86" s="577"/>
      <c r="C86" s="20" t="s">
        <v>1592</v>
      </c>
      <c r="D86" s="18"/>
      <c r="E86" s="577"/>
      <c r="F86" s="20" t="s">
        <v>1593</v>
      </c>
      <c r="G86" s="18"/>
      <c r="H86" s="577"/>
      <c r="I86" s="20" t="s">
        <v>1594</v>
      </c>
      <c r="J86" s="18"/>
      <c r="K86" s="577"/>
      <c r="L86" s="20" t="s">
        <v>1595</v>
      </c>
    </row>
    <row r="87" spans="2:12" x14ac:dyDescent="0.3">
      <c r="B87" s="577"/>
      <c r="C87" s="20" t="s">
        <v>1596</v>
      </c>
      <c r="D87" s="18"/>
      <c r="E87" s="577"/>
      <c r="F87" s="22" t="s">
        <v>1597</v>
      </c>
      <c r="G87" s="18"/>
      <c r="H87" s="577"/>
      <c r="I87" s="20" t="s">
        <v>1598</v>
      </c>
      <c r="J87" s="18"/>
      <c r="K87" s="577"/>
      <c r="L87" s="20" t="s">
        <v>1599</v>
      </c>
    </row>
    <row r="88" spans="2:12" x14ac:dyDescent="0.3">
      <c r="B88" s="577"/>
      <c r="C88" s="20" t="s">
        <v>1600</v>
      </c>
      <c r="D88" s="18"/>
      <c r="E88" s="577"/>
      <c r="F88" s="20" t="s">
        <v>1601</v>
      </c>
      <c r="G88" s="18"/>
      <c r="H88" s="577"/>
      <c r="I88" s="20" t="s">
        <v>1602</v>
      </c>
      <c r="J88" s="18"/>
      <c r="K88" s="577"/>
      <c r="L88" s="20" t="s">
        <v>1603</v>
      </c>
    </row>
    <row r="89" spans="2:12" x14ac:dyDescent="0.3">
      <c r="B89" s="578"/>
      <c r="C89" s="20" t="s">
        <v>1604</v>
      </c>
      <c r="D89" s="18"/>
      <c r="E89" s="577"/>
      <c r="F89" s="20" t="s">
        <v>1605</v>
      </c>
      <c r="G89" s="18"/>
      <c r="H89" s="577"/>
      <c r="I89" s="20" t="s">
        <v>1606</v>
      </c>
      <c r="J89" s="18"/>
      <c r="K89" s="578"/>
      <c r="L89" s="20" t="s">
        <v>1607</v>
      </c>
    </row>
    <row r="90" spans="2:12" x14ac:dyDescent="0.3">
      <c r="B90" s="18"/>
      <c r="C90" s="18"/>
      <c r="D90" s="18"/>
      <c r="E90" s="577"/>
      <c r="F90" s="20" t="s">
        <v>1608</v>
      </c>
      <c r="G90" s="18"/>
      <c r="H90" s="577"/>
      <c r="I90" s="20" t="s">
        <v>1609</v>
      </c>
      <c r="J90" s="18"/>
      <c r="K90" s="18"/>
      <c r="L90" s="18"/>
    </row>
    <row r="91" spans="2:12" x14ac:dyDescent="0.3">
      <c r="B91" s="579" t="s">
        <v>244</v>
      </c>
      <c r="C91" s="25" t="s">
        <v>1610</v>
      </c>
      <c r="D91" s="18"/>
      <c r="E91" s="577"/>
      <c r="F91" s="20" t="s">
        <v>1611</v>
      </c>
      <c r="G91" s="18"/>
      <c r="H91" s="580"/>
      <c r="I91" s="20" t="s">
        <v>1612</v>
      </c>
      <c r="J91" s="18"/>
      <c r="K91" s="579" t="s">
        <v>244</v>
      </c>
      <c r="L91" s="25" t="s">
        <v>1613</v>
      </c>
    </row>
    <row r="92" spans="2:12" x14ac:dyDescent="0.3">
      <c r="B92" s="577"/>
      <c r="C92" s="20" t="s">
        <v>1614</v>
      </c>
      <c r="D92" s="18"/>
      <c r="E92" s="577"/>
      <c r="F92" s="20" t="s">
        <v>1615</v>
      </c>
      <c r="G92" s="18"/>
      <c r="H92" s="18"/>
      <c r="I92" s="18"/>
      <c r="J92" s="18"/>
      <c r="K92" s="577"/>
      <c r="L92" s="20" t="s">
        <v>1616</v>
      </c>
    </row>
    <row r="93" spans="2:12" x14ac:dyDescent="0.3">
      <c r="B93" s="577"/>
      <c r="C93" s="20" t="s">
        <v>1617</v>
      </c>
      <c r="D93" s="18"/>
      <c r="E93" s="577"/>
      <c r="F93" s="20" t="s">
        <v>1618</v>
      </c>
      <c r="G93" s="18"/>
      <c r="H93" s="579" t="s">
        <v>1188</v>
      </c>
      <c r="I93" s="25" t="s">
        <v>1619</v>
      </c>
      <c r="J93" s="18"/>
      <c r="K93" s="577"/>
      <c r="L93" s="20" t="s">
        <v>1620</v>
      </c>
    </row>
    <row r="94" spans="2:12" x14ac:dyDescent="0.3">
      <c r="B94" s="577"/>
      <c r="C94" s="20" t="s">
        <v>1621</v>
      </c>
      <c r="D94" s="18"/>
      <c r="E94" s="577"/>
      <c r="F94" s="20" t="s">
        <v>1622</v>
      </c>
      <c r="G94" s="18"/>
      <c r="H94" s="577"/>
      <c r="I94" s="20" t="s">
        <v>1623</v>
      </c>
      <c r="J94" s="18"/>
      <c r="K94" s="577"/>
      <c r="L94" s="20" t="s">
        <v>1624</v>
      </c>
    </row>
    <row r="95" spans="2:12" x14ac:dyDescent="0.3">
      <c r="B95" s="577"/>
      <c r="C95" s="20" t="s">
        <v>1625</v>
      </c>
      <c r="D95" s="18"/>
      <c r="E95" s="578"/>
      <c r="F95" s="20" t="s">
        <v>1626</v>
      </c>
      <c r="G95" s="18"/>
      <c r="H95" s="577"/>
      <c r="I95" s="20" t="s">
        <v>1627</v>
      </c>
      <c r="J95" s="18"/>
      <c r="K95" s="577"/>
      <c r="L95" s="20" t="s">
        <v>1628</v>
      </c>
    </row>
    <row r="96" spans="2:12" x14ac:dyDescent="0.3">
      <c r="B96" s="577"/>
      <c r="C96" s="20" t="s">
        <v>1629</v>
      </c>
      <c r="D96" s="18"/>
      <c r="E96" s="18"/>
      <c r="F96" s="18"/>
      <c r="G96" s="18"/>
      <c r="H96" s="577"/>
      <c r="I96" s="20" t="s">
        <v>1630</v>
      </c>
      <c r="J96" s="18"/>
      <c r="K96" s="577"/>
      <c r="L96" s="20" t="s">
        <v>1631</v>
      </c>
    </row>
    <row r="97" spans="2:12" x14ac:dyDescent="0.3">
      <c r="B97" s="577"/>
      <c r="C97" s="20" t="s">
        <v>1632</v>
      </c>
      <c r="D97" s="18"/>
      <c r="E97" s="579" t="s">
        <v>244</v>
      </c>
      <c r="F97" s="25" t="s">
        <v>1633</v>
      </c>
      <c r="G97" s="18"/>
      <c r="H97" s="577"/>
      <c r="I97" s="20" t="s">
        <v>1634</v>
      </c>
      <c r="J97" s="18"/>
      <c r="K97" s="577"/>
      <c r="L97" s="20" t="s">
        <v>1635</v>
      </c>
    </row>
    <row r="98" spans="2:12" x14ac:dyDescent="0.3">
      <c r="B98" s="577"/>
      <c r="C98" s="22" t="s">
        <v>1636</v>
      </c>
      <c r="D98" s="18"/>
      <c r="E98" s="577"/>
      <c r="F98" s="20" t="s">
        <v>1637</v>
      </c>
      <c r="G98" s="18"/>
      <c r="H98" s="577"/>
      <c r="I98" s="20" t="s">
        <v>1638</v>
      </c>
      <c r="J98" s="18"/>
      <c r="K98" s="577"/>
      <c r="L98" s="22" t="s">
        <v>1639</v>
      </c>
    </row>
    <row r="99" spans="2:12" x14ac:dyDescent="0.3">
      <c r="B99" s="577"/>
      <c r="C99" s="20" t="s">
        <v>1640</v>
      </c>
      <c r="D99" s="18"/>
      <c r="E99" s="577"/>
      <c r="F99" s="20" t="s">
        <v>1641</v>
      </c>
      <c r="G99" s="18"/>
      <c r="H99" s="577"/>
      <c r="I99" s="20" t="s">
        <v>1642</v>
      </c>
      <c r="J99" s="18"/>
      <c r="K99" s="577"/>
      <c r="L99" s="20" t="s">
        <v>1643</v>
      </c>
    </row>
    <row r="100" spans="2:12" x14ac:dyDescent="0.3">
      <c r="B100" s="577"/>
      <c r="C100" s="20" t="s">
        <v>1644</v>
      </c>
      <c r="D100" s="18"/>
      <c r="E100" s="577"/>
      <c r="F100" s="20" t="s">
        <v>1645</v>
      </c>
      <c r="G100" s="18"/>
      <c r="H100" s="577"/>
      <c r="I100" s="22" t="s">
        <v>1646</v>
      </c>
      <c r="J100" s="18"/>
      <c r="K100" s="577"/>
      <c r="L100" s="20" t="s">
        <v>1647</v>
      </c>
    </row>
    <row r="101" spans="2:12" x14ac:dyDescent="0.3">
      <c r="B101" s="577"/>
      <c r="C101" s="20" t="s">
        <v>1648</v>
      </c>
      <c r="D101" s="18"/>
      <c r="E101" s="577"/>
      <c r="F101" s="20" t="s">
        <v>1649</v>
      </c>
      <c r="G101" s="18"/>
      <c r="H101" s="577"/>
      <c r="I101" s="20" t="s">
        <v>1650</v>
      </c>
      <c r="J101" s="18"/>
      <c r="K101" s="577"/>
      <c r="L101" s="20" t="s">
        <v>1651</v>
      </c>
    </row>
    <row r="102" spans="2:12" x14ac:dyDescent="0.3">
      <c r="B102" s="577"/>
      <c r="C102" s="20" t="s">
        <v>1652</v>
      </c>
      <c r="D102" s="18"/>
      <c r="E102" s="577"/>
      <c r="F102" s="20" t="s">
        <v>1653</v>
      </c>
      <c r="G102" s="18"/>
      <c r="H102" s="577"/>
      <c r="I102" s="20" t="s">
        <v>1654</v>
      </c>
      <c r="J102" s="18"/>
      <c r="K102" s="577"/>
      <c r="L102" s="20" t="s">
        <v>1655</v>
      </c>
    </row>
    <row r="103" spans="2:12" x14ac:dyDescent="0.3">
      <c r="B103" s="577"/>
      <c r="C103" s="20" t="s">
        <v>1656</v>
      </c>
      <c r="D103" s="18"/>
      <c r="E103" s="577"/>
      <c r="F103" s="22" t="s">
        <v>1657</v>
      </c>
      <c r="G103" s="18"/>
      <c r="H103" s="577"/>
      <c r="I103" s="20" t="s">
        <v>1658</v>
      </c>
      <c r="J103" s="18"/>
      <c r="K103" s="577"/>
      <c r="L103" s="20" t="s">
        <v>1659</v>
      </c>
    </row>
    <row r="104" spans="2:12" x14ac:dyDescent="0.3">
      <c r="B104" s="577"/>
      <c r="C104" s="20" t="s">
        <v>1660</v>
      </c>
      <c r="D104" s="18"/>
      <c r="E104" s="577"/>
      <c r="F104" s="20" t="s">
        <v>1661</v>
      </c>
      <c r="G104" s="18"/>
      <c r="H104" s="577"/>
      <c r="I104" s="20" t="s">
        <v>1662</v>
      </c>
      <c r="J104" s="18"/>
      <c r="K104" s="577"/>
      <c r="L104" s="20" t="s">
        <v>1663</v>
      </c>
    </row>
    <row r="105" spans="2:12" x14ac:dyDescent="0.3">
      <c r="B105" s="578"/>
      <c r="C105" s="20" t="s">
        <v>1664</v>
      </c>
      <c r="D105" s="18"/>
      <c r="E105" s="577"/>
      <c r="F105" s="20" t="s">
        <v>1665</v>
      </c>
      <c r="G105" s="18"/>
      <c r="H105" s="577"/>
      <c r="I105" s="20" t="s">
        <v>1666</v>
      </c>
      <c r="J105" s="18"/>
      <c r="K105" s="578"/>
      <c r="L105" s="20" t="s">
        <v>1667</v>
      </c>
    </row>
    <row r="106" spans="2:12" x14ac:dyDescent="0.3">
      <c r="B106" s="18"/>
      <c r="C106" s="18"/>
      <c r="D106" s="18"/>
      <c r="E106" s="577"/>
      <c r="F106" s="20" t="s">
        <v>1668</v>
      </c>
      <c r="G106" s="18"/>
      <c r="H106" s="577"/>
      <c r="I106" s="20" t="s">
        <v>1669</v>
      </c>
      <c r="J106" s="18"/>
      <c r="K106" s="18"/>
      <c r="L106" s="18"/>
    </row>
    <row r="107" spans="2:12" x14ac:dyDescent="0.3">
      <c r="B107" s="579" t="s">
        <v>219</v>
      </c>
      <c r="C107" s="25" t="s">
        <v>1670</v>
      </c>
      <c r="D107" s="18"/>
      <c r="E107" s="577"/>
      <c r="F107" s="20" t="s">
        <v>1671</v>
      </c>
      <c r="G107" s="18"/>
      <c r="H107" s="580"/>
      <c r="I107" s="20" t="s">
        <v>1672</v>
      </c>
      <c r="J107" s="18"/>
      <c r="K107" s="579" t="s">
        <v>219</v>
      </c>
      <c r="L107" s="25" t="s">
        <v>1673</v>
      </c>
    </row>
    <row r="108" spans="2:12" x14ac:dyDescent="0.3">
      <c r="B108" s="577"/>
      <c r="C108" s="20" t="s">
        <v>1674</v>
      </c>
      <c r="D108" s="18"/>
      <c r="E108" s="577"/>
      <c r="F108" s="20" t="s">
        <v>1675</v>
      </c>
      <c r="G108" s="18"/>
      <c r="H108" s="18"/>
      <c r="I108" s="18"/>
      <c r="J108" s="18"/>
      <c r="K108" s="577"/>
      <c r="L108" s="20" t="s">
        <v>1676</v>
      </c>
    </row>
    <row r="109" spans="2:12" x14ac:dyDescent="0.3">
      <c r="B109" s="577"/>
      <c r="C109" s="20" t="s">
        <v>1677</v>
      </c>
      <c r="D109" s="18"/>
      <c r="E109" s="577"/>
      <c r="F109" s="20" t="s">
        <v>1678</v>
      </c>
      <c r="G109" s="18"/>
      <c r="H109" s="579" t="s">
        <v>219</v>
      </c>
      <c r="I109" s="25" t="s">
        <v>1679</v>
      </c>
      <c r="J109" s="18"/>
      <c r="K109" s="577"/>
      <c r="L109" s="20" t="s">
        <v>1680</v>
      </c>
    </row>
    <row r="110" spans="2:12" ht="17.25" customHeight="1" x14ac:dyDescent="0.3">
      <c r="B110" s="577"/>
      <c r="C110" s="20" t="s">
        <v>1681</v>
      </c>
      <c r="D110" s="18"/>
      <c r="E110" s="577"/>
      <c r="F110" s="20" t="s">
        <v>1682</v>
      </c>
      <c r="G110" s="18"/>
      <c r="H110" s="577"/>
      <c r="I110" s="20" t="s">
        <v>1683</v>
      </c>
      <c r="J110" s="18"/>
      <c r="K110" s="577"/>
      <c r="L110" s="20" t="s">
        <v>1684</v>
      </c>
    </row>
    <row r="111" spans="2:12" ht="17.25" customHeight="1" x14ac:dyDescent="0.3">
      <c r="B111" s="577"/>
      <c r="C111" s="20" t="s">
        <v>1685</v>
      </c>
      <c r="D111" s="18"/>
      <c r="E111" s="578"/>
      <c r="F111" s="20" t="s">
        <v>1686</v>
      </c>
      <c r="G111" s="18"/>
      <c r="H111" s="577"/>
      <c r="I111" s="20" t="s">
        <v>1687</v>
      </c>
      <c r="J111" s="18"/>
      <c r="K111" s="577"/>
      <c r="L111" s="20" t="s">
        <v>1688</v>
      </c>
    </row>
    <row r="112" spans="2:12" ht="17.25" customHeight="1" x14ac:dyDescent="0.3">
      <c r="B112" s="577"/>
      <c r="C112" s="20" t="s">
        <v>1689</v>
      </c>
      <c r="D112" s="18"/>
      <c r="E112" s="18"/>
      <c r="F112" s="18"/>
      <c r="G112" s="18"/>
      <c r="H112" s="577"/>
      <c r="I112" s="20" t="s">
        <v>1690</v>
      </c>
      <c r="J112" s="18"/>
      <c r="K112" s="577"/>
      <c r="L112" s="20" t="s">
        <v>1691</v>
      </c>
    </row>
    <row r="113" spans="2:12" ht="17.25" customHeight="1" x14ac:dyDescent="0.3">
      <c r="B113" s="577"/>
      <c r="C113" s="22" t="s">
        <v>1692</v>
      </c>
      <c r="D113" s="18"/>
      <c r="E113" s="579" t="s">
        <v>219</v>
      </c>
      <c r="F113" s="25" t="s">
        <v>1693</v>
      </c>
      <c r="G113" s="18"/>
      <c r="H113" s="577"/>
      <c r="I113" s="20" t="s">
        <v>1694</v>
      </c>
      <c r="J113" s="18"/>
      <c r="K113" s="577"/>
      <c r="L113" s="22" t="s">
        <v>1695</v>
      </c>
    </row>
    <row r="114" spans="2:12" ht="17.25" customHeight="1" x14ac:dyDescent="0.3">
      <c r="B114" s="577"/>
      <c r="C114" s="20" t="s">
        <v>1696</v>
      </c>
      <c r="D114" s="18"/>
      <c r="E114" s="577"/>
      <c r="F114" s="20" t="s">
        <v>1697</v>
      </c>
      <c r="G114" s="18"/>
      <c r="H114" s="577"/>
      <c r="I114" s="20" t="s">
        <v>1698</v>
      </c>
      <c r="J114" s="18"/>
      <c r="K114" s="577"/>
      <c r="L114" s="20" t="s">
        <v>1699</v>
      </c>
    </row>
    <row r="115" spans="2:12" ht="17.25" customHeight="1" x14ac:dyDescent="0.3">
      <c r="B115" s="577"/>
      <c r="C115" s="20" t="s">
        <v>1700</v>
      </c>
      <c r="D115" s="18"/>
      <c r="E115" s="577"/>
      <c r="F115" s="20" t="s">
        <v>1701</v>
      </c>
      <c r="G115" s="18"/>
      <c r="H115" s="577"/>
      <c r="I115" s="22" t="s">
        <v>1702</v>
      </c>
      <c r="J115" s="18"/>
      <c r="K115" s="577"/>
      <c r="L115" s="20" t="s">
        <v>1703</v>
      </c>
    </row>
    <row r="116" spans="2:12" ht="17.25" customHeight="1" x14ac:dyDescent="0.3">
      <c r="B116" s="577"/>
      <c r="C116" s="20" t="s">
        <v>1704</v>
      </c>
      <c r="D116" s="18"/>
      <c r="E116" s="577"/>
      <c r="F116" s="20" t="s">
        <v>1705</v>
      </c>
      <c r="G116" s="18"/>
      <c r="H116" s="577"/>
      <c r="I116" s="20" t="s">
        <v>1706</v>
      </c>
      <c r="J116" s="18"/>
      <c r="K116" s="577"/>
      <c r="L116" s="20" t="s">
        <v>1707</v>
      </c>
    </row>
    <row r="117" spans="2:12" ht="17.25" customHeight="1" x14ac:dyDescent="0.3">
      <c r="B117" s="577"/>
      <c r="C117" s="20" t="s">
        <v>1708</v>
      </c>
      <c r="D117" s="18"/>
      <c r="E117" s="577"/>
      <c r="F117" s="20" t="s">
        <v>1709</v>
      </c>
      <c r="G117" s="18"/>
      <c r="H117" s="577"/>
      <c r="I117" s="20" t="s">
        <v>1710</v>
      </c>
      <c r="J117" s="18"/>
      <c r="K117" s="577"/>
      <c r="L117" s="20" t="s">
        <v>1711</v>
      </c>
    </row>
    <row r="118" spans="2:12" ht="17.25" customHeight="1" x14ac:dyDescent="0.3">
      <c r="B118" s="577"/>
      <c r="C118" s="20" t="s">
        <v>1712</v>
      </c>
      <c r="D118" s="18"/>
      <c r="E118" s="577"/>
      <c r="F118" s="20" t="s">
        <v>1713</v>
      </c>
      <c r="G118" s="18"/>
      <c r="H118" s="577"/>
      <c r="I118" s="20" t="s">
        <v>1714</v>
      </c>
      <c r="J118" s="18"/>
      <c r="K118" s="577"/>
      <c r="L118" s="20" t="s">
        <v>1715</v>
      </c>
    </row>
    <row r="119" spans="2:12" ht="17.25" customHeight="1" x14ac:dyDescent="0.3">
      <c r="B119" s="577"/>
      <c r="C119" s="20" t="s">
        <v>1716</v>
      </c>
      <c r="D119" s="18"/>
      <c r="E119" s="577"/>
      <c r="F119" s="20" t="s">
        <v>1717</v>
      </c>
      <c r="G119" s="18"/>
      <c r="H119" s="577"/>
      <c r="I119" s="20" t="s">
        <v>1718</v>
      </c>
      <c r="J119" s="18"/>
      <c r="K119" s="577"/>
      <c r="L119" s="20" t="s">
        <v>1719</v>
      </c>
    </row>
    <row r="120" spans="2:12" ht="17.25" customHeight="1" x14ac:dyDescent="0.3">
      <c r="B120" s="577"/>
      <c r="C120" s="20" t="s">
        <v>1720</v>
      </c>
      <c r="D120" s="18"/>
      <c r="E120" s="577"/>
      <c r="F120" s="22" t="s">
        <v>1721</v>
      </c>
      <c r="G120" s="18"/>
      <c r="H120" s="577"/>
      <c r="I120" s="20" t="s">
        <v>1722</v>
      </c>
      <c r="J120" s="18"/>
      <c r="K120" s="577"/>
      <c r="L120" s="20" t="s">
        <v>1723</v>
      </c>
    </row>
    <row r="121" spans="2:12" ht="17.25" customHeight="1" x14ac:dyDescent="0.3">
      <c r="B121" s="578"/>
      <c r="C121" s="20" t="s">
        <v>1724</v>
      </c>
      <c r="D121" s="18"/>
      <c r="E121" s="577"/>
      <c r="F121" s="20" t="s">
        <v>1725</v>
      </c>
      <c r="G121" s="18"/>
      <c r="H121" s="577"/>
      <c r="I121" s="20" t="s">
        <v>1726</v>
      </c>
      <c r="J121" s="18"/>
      <c r="K121" s="578"/>
      <c r="L121" s="20" t="s">
        <v>1727</v>
      </c>
    </row>
    <row r="122" spans="2:12" x14ac:dyDescent="0.3">
      <c r="B122" s="18"/>
      <c r="C122" s="18"/>
      <c r="D122" s="18"/>
      <c r="E122" s="577"/>
      <c r="F122" s="20" t="s">
        <v>1728</v>
      </c>
      <c r="G122" s="18"/>
      <c r="H122" s="577"/>
      <c r="I122" s="20" t="s">
        <v>1729</v>
      </c>
      <c r="J122" s="18"/>
      <c r="K122" s="18"/>
      <c r="L122" s="18"/>
    </row>
    <row r="123" spans="2:12" ht="17.25" customHeight="1" x14ac:dyDescent="0.3">
      <c r="B123" s="579" t="s">
        <v>244</v>
      </c>
      <c r="C123" s="25" t="s">
        <v>1730</v>
      </c>
      <c r="D123" s="18"/>
      <c r="E123" s="577"/>
      <c r="F123" s="20" t="s">
        <v>1731</v>
      </c>
      <c r="G123" s="18"/>
      <c r="H123" s="580"/>
      <c r="I123" s="20" t="s">
        <v>1732</v>
      </c>
      <c r="J123" s="18"/>
      <c r="K123" s="579" t="s">
        <v>244</v>
      </c>
      <c r="L123" s="25" t="s">
        <v>1733</v>
      </c>
    </row>
    <row r="124" spans="2:12" ht="17.25" customHeight="1" x14ac:dyDescent="0.3">
      <c r="B124" s="577"/>
      <c r="C124" s="20" t="s">
        <v>1734</v>
      </c>
      <c r="D124" s="18"/>
      <c r="E124" s="577"/>
      <c r="F124" s="20" t="s">
        <v>1735</v>
      </c>
      <c r="G124" s="18"/>
      <c r="H124" s="18"/>
      <c r="I124" s="18"/>
      <c r="J124" s="18"/>
      <c r="K124" s="577"/>
      <c r="L124" s="20" t="s">
        <v>1736</v>
      </c>
    </row>
    <row r="125" spans="2:12" ht="17.25" customHeight="1" x14ac:dyDescent="0.3">
      <c r="B125" s="577"/>
      <c r="C125" s="20" t="s">
        <v>1737</v>
      </c>
      <c r="D125" s="18"/>
      <c r="E125" s="577"/>
      <c r="F125" s="20" t="s">
        <v>1738</v>
      </c>
      <c r="G125" s="18"/>
      <c r="H125" s="579" t="s">
        <v>244</v>
      </c>
      <c r="I125" s="25" t="s">
        <v>1739</v>
      </c>
      <c r="J125" s="18"/>
      <c r="K125" s="577"/>
      <c r="L125" s="20" t="s">
        <v>1740</v>
      </c>
    </row>
    <row r="126" spans="2:12" ht="17.25" customHeight="1" x14ac:dyDescent="0.3">
      <c r="B126" s="577"/>
      <c r="C126" s="20" t="s">
        <v>1741</v>
      </c>
      <c r="D126" s="18"/>
      <c r="E126" s="577"/>
      <c r="F126" s="20" t="s">
        <v>1742</v>
      </c>
      <c r="G126" s="18"/>
      <c r="H126" s="577"/>
      <c r="I126" s="20" t="s">
        <v>1743</v>
      </c>
      <c r="J126" s="18"/>
      <c r="K126" s="577"/>
      <c r="L126" s="20" t="s">
        <v>1744</v>
      </c>
    </row>
    <row r="127" spans="2:12" ht="17.25" customHeight="1" x14ac:dyDescent="0.3">
      <c r="B127" s="577"/>
      <c r="C127" s="20" t="s">
        <v>1745</v>
      </c>
      <c r="D127" s="18"/>
      <c r="E127" s="578"/>
      <c r="F127" s="20" t="s">
        <v>1746</v>
      </c>
      <c r="G127" s="18"/>
      <c r="H127" s="577"/>
      <c r="I127" s="20" t="s">
        <v>1747</v>
      </c>
      <c r="J127" s="18"/>
      <c r="K127" s="577"/>
      <c r="L127" s="20" t="s">
        <v>1748</v>
      </c>
    </row>
    <row r="128" spans="2:12" ht="17.25" customHeight="1" x14ac:dyDescent="0.3">
      <c r="B128" s="577"/>
      <c r="C128" s="20" t="s">
        <v>1749</v>
      </c>
      <c r="D128" s="18"/>
      <c r="E128" s="18"/>
      <c r="F128" s="18"/>
      <c r="G128" s="18"/>
      <c r="H128" s="577"/>
      <c r="I128" s="20" t="s">
        <v>1750</v>
      </c>
      <c r="J128" s="18"/>
      <c r="K128" s="577"/>
      <c r="L128" s="20" t="s">
        <v>1751</v>
      </c>
    </row>
    <row r="129" spans="2:12" ht="17.25" customHeight="1" x14ac:dyDescent="0.3">
      <c r="B129" s="577"/>
      <c r="C129" s="22" t="s">
        <v>1752</v>
      </c>
      <c r="D129" s="18"/>
      <c r="E129" s="579" t="s">
        <v>244</v>
      </c>
      <c r="F129" s="25" t="s">
        <v>1753</v>
      </c>
      <c r="G129" s="18"/>
      <c r="H129" s="577"/>
      <c r="I129" s="20" t="s">
        <v>1754</v>
      </c>
      <c r="J129" s="18"/>
      <c r="K129" s="577"/>
      <c r="L129" s="22" t="s">
        <v>1755</v>
      </c>
    </row>
    <row r="130" spans="2:12" ht="17.25" customHeight="1" x14ac:dyDescent="0.3">
      <c r="B130" s="577"/>
      <c r="C130" s="20" t="s">
        <v>1756</v>
      </c>
      <c r="D130" s="18"/>
      <c r="E130" s="577"/>
      <c r="F130" s="20" t="s">
        <v>1757</v>
      </c>
      <c r="G130" s="18"/>
      <c r="H130" s="577"/>
      <c r="I130" s="20" t="s">
        <v>1758</v>
      </c>
      <c r="J130" s="18"/>
      <c r="K130" s="577"/>
      <c r="L130" s="20" t="s">
        <v>1759</v>
      </c>
    </row>
    <row r="131" spans="2:12" ht="17.25" customHeight="1" x14ac:dyDescent="0.3">
      <c r="B131" s="577"/>
      <c r="C131" s="20" t="s">
        <v>1760</v>
      </c>
      <c r="D131" s="18"/>
      <c r="E131" s="577"/>
      <c r="F131" s="20" t="s">
        <v>1761</v>
      </c>
      <c r="G131" s="18"/>
      <c r="H131" s="577"/>
      <c r="I131" s="22" t="s">
        <v>1762</v>
      </c>
      <c r="J131" s="18"/>
      <c r="K131" s="577"/>
      <c r="L131" s="20" t="s">
        <v>1763</v>
      </c>
    </row>
    <row r="132" spans="2:12" ht="17.25" customHeight="1" x14ac:dyDescent="0.3">
      <c r="B132" s="577"/>
      <c r="C132" s="20" t="s">
        <v>1764</v>
      </c>
      <c r="D132" s="18"/>
      <c r="E132" s="577"/>
      <c r="F132" s="20" t="s">
        <v>1765</v>
      </c>
      <c r="G132" s="18"/>
      <c r="H132" s="577"/>
      <c r="I132" s="20" t="s">
        <v>1766</v>
      </c>
      <c r="J132" s="18"/>
      <c r="K132" s="577"/>
      <c r="L132" s="20" t="s">
        <v>1767</v>
      </c>
    </row>
    <row r="133" spans="2:12" ht="17.25" customHeight="1" x14ac:dyDescent="0.3">
      <c r="B133" s="577"/>
      <c r="C133" s="20" t="s">
        <v>1768</v>
      </c>
      <c r="D133" s="18"/>
      <c r="E133" s="577"/>
      <c r="F133" s="20" t="s">
        <v>1769</v>
      </c>
      <c r="G133" s="18"/>
      <c r="H133" s="577"/>
      <c r="I133" s="20" t="s">
        <v>1770</v>
      </c>
      <c r="J133" s="18"/>
      <c r="K133" s="577"/>
      <c r="L133" s="20" t="s">
        <v>1771</v>
      </c>
    </row>
    <row r="134" spans="2:12" ht="17.25" customHeight="1" x14ac:dyDescent="0.3">
      <c r="B134" s="577"/>
      <c r="C134" s="20" t="s">
        <v>1772</v>
      </c>
      <c r="D134" s="18"/>
      <c r="E134" s="577"/>
      <c r="F134" s="20" t="s">
        <v>1773</v>
      </c>
      <c r="G134" s="18"/>
      <c r="H134" s="577"/>
      <c r="I134" s="20" t="s">
        <v>1774</v>
      </c>
      <c r="J134" s="18"/>
      <c r="K134" s="577"/>
      <c r="L134" s="20" t="s">
        <v>1775</v>
      </c>
    </row>
    <row r="135" spans="2:12" x14ac:dyDescent="0.3">
      <c r="B135" s="577"/>
      <c r="C135" s="20" t="s">
        <v>1776</v>
      </c>
      <c r="D135" s="18"/>
      <c r="E135" s="577"/>
      <c r="F135" s="20" t="s">
        <v>1777</v>
      </c>
      <c r="G135" s="18"/>
      <c r="H135" s="577"/>
      <c r="I135" s="20" t="s">
        <v>1778</v>
      </c>
      <c r="J135" s="18"/>
      <c r="K135" s="577"/>
      <c r="L135" s="20" t="s">
        <v>1779</v>
      </c>
    </row>
    <row r="136" spans="2:12" ht="17.25" customHeight="1" x14ac:dyDescent="0.3">
      <c r="B136" s="577"/>
      <c r="C136" s="20" t="s">
        <v>1780</v>
      </c>
      <c r="D136" s="18"/>
      <c r="E136" s="577"/>
      <c r="F136" s="22" t="s">
        <v>1781</v>
      </c>
      <c r="G136" s="18"/>
      <c r="H136" s="577"/>
      <c r="I136" s="20" t="s">
        <v>1782</v>
      </c>
      <c r="J136" s="18"/>
      <c r="K136" s="577"/>
      <c r="L136" s="20" t="s">
        <v>1783</v>
      </c>
    </row>
    <row r="137" spans="2:12" ht="17.25" customHeight="1" x14ac:dyDescent="0.3">
      <c r="B137" s="578"/>
      <c r="C137" s="20" t="s">
        <v>1784</v>
      </c>
      <c r="D137" s="18"/>
      <c r="E137" s="577"/>
      <c r="F137" s="20" t="s">
        <v>1785</v>
      </c>
      <c r="G137" s="18"/>
      <c r="H137" s="577"/>
      <c r="I137" s="20" t="s">
        <v>1786</v>
      </c>
      <c r="J137" s="18"/>
      <c r="K137" s="578"/>
      <c r="L137" s="20" t="s">
        <v>1787</v>
      </c>
    </row>
    <row r="138" spans="2:12" ht="17.25" customHeight="1" x14ac:dyDescent="0.3">
      <c r="B138" s="18"/>
      <c r="C138" s="18"/>
      <c r="D138" s="18"/>
      <c r="E138" s="577"/>
      <c r="F138" s="20" t="s">
        <v>1788</v>
      </c>
      <c r="G138" s="18"/>
      <c r="H138" s="577"/>
      <c r="I138" s="20" t="s">
        <v>1789</v>
      </c>
      <c r="J138" s="18"/>
      <c r="K138" s="18"/>
      <c r="L138" s="18"/>
    </row>
    <row r="139" spans="2:12" ht="17.25" customHeight="1" x14ac:dyDescent="0.3">
      <c r="B139" s="579" t="s">
        <v>219</v>
      </c>
      <c r="C139" s="25" t="s">
        <v>1790</v>
      </c>
      <c r="D139" s="18"/>
      <c r="E139" s="577"/>
      <c r="F139" s="20" t="s">
        <v>1791</v>
      </c>
      <c r="G139" s="18"/>
      <c r="H139" s="580"/>
      <c r="I139" s="20" t="s">
        <v>1792</v>
      </c>
      <c r="J139" s="18"/>
      <c r="K139" s="579" t="s">
        <v>219</v>
      </c>
      <c r="L139" s="25" t="s">
        <v>1793</v>
      </c>
    </row>
    <row r="140" spans="2:12" ht="17.25" customHeight="1" x14ac:dyDescent="0.3">
      <c r="B140" s="577"/>
      <c r="C140" s="20" t="s">
        <v>1794</v>
      </c>
      <c r="D140" s="18"/>
      <c r="E140" s="577"/>
      <c r="F140" s="20" t="s">
        <v>1795</v>
      </c>
      <c r="G140" s="18"/>
      <c r="H140" s="18"/>
      <c r="I140" s="18"/>
      <c r="J140" s="18"/>
      <c r="K140" s="577"/>
      <c r="L140" s="20" t="s">
        <v>1796</v>
      </c>
    </row>
    <row r="141" spans="2:12" ht="17.25" customHeight="1" x14ac:dyDescent="0.3">
      <c r="B141" s="577"/>
      <c r="C141" s="20" t="s">
        <v>1797</v>
      </c>
      <c r="D141" s="18"/>
      <c r="E141" s="577"/>
      <c r="F141" s="20" t="s">
        <v>1798</v>
      </c>
      <c r="G141" s="18"/>
      <c r="H141" s="579" t="s">
        <v>219</v>
      </c>
      <c r="I141" s="25" t="s">
        <v>1799</v>
      </c>
      <c r="J141" s="18"/>
      <c r="K141" s="577"/>
      <c r="L141" s="20" t="s">
        <v>1800</v>
      </c>
    </row>
    <row r="142" spans="2:12" x14ac:dyDescent="0.3">
      <c r="B142" s="577"/>
      <c r="C142" s="20" t="s">
        <v>1801</v>
      </c>
      <c r="D142" s="18"/>
      <c r="E142" s="577"/>
      <c r="F142" s="20" t="s">
        <v>1802</v>
      </c>
      <c r="G142" s="18"/>
      <c r="H142" s="577"/>
      <c r="I142" s="20" t="s">
        <v>1803</v>
      </c>
      <c r="J142" s="18"/>
      <c r="K142" s="577"/>
      <c r="L142" s="20" t="s">
        <v>1804</v>
      </c>
    </row>
    <row r="143" spans="2:12" ht="17.25" customHeight="1" x14ac:dyDescent="0.3">
      <c r="B143" s="577"/>
      <c r="C143" s="20" t="s">
        <v>1805</v>
      </c>
      <c r="D143" s="18"/>
      <c r="E143" s="578"/>
      <c r="F143" s="20" t="s">
        <v>1806</v>
      </c>
      <c r="G143" s="18"/>
      <c r="H143" s="577"/>
      <c r="I143" s="20" t="s">
        <v>1807</v>
      </c>
      <c r="J143" s="18"/>
      <c r="K143" s="577"/>
      <c r="L143" s="20" t="s">
        <v>1808</v>
      </c>
    </row>
    <row r="144" spans="2:12" ht="17.25" customHeight="1" x14ac:dyDescent="0.3">
      <c r="B144" s="577"/>
      <c r="C144" s="20" t="s">
        <v>1809</v>
      </c>
      <c r="D144" s="18"/>
      <c r="E144" s="18"/>
      <c r="F144" s="18"/>
      <c r="G144" s="18"/>
      <c r="H144" s="577"/>
      <c r="I144" s="20" t="s">
        <v>1810</v>
      </c>
      <c r="J144" s="18"/>
      <c r="K144" s="577"/>
      <c r="L144" s="20" t="s">
        <v>1811</v>
      </c>
    </row>
    <row r="145" spans="2:12" ht="17.25" customHeight="1" x14ac:dyDescent="0.3">
      <c r="B145" s="577"/>
      <c r="C145" s="20" t="s">
        <v>1812</v>
      </c>
      <c r="D145" s="18"/>
      <c r="E145" s="579" t="s">
        <v>219</v>
      </c>
      <c r="F145" s="25" t="s">
        <v>1813</v>
      </c>
      <c r="G145" s="18"/>
      <c r="H145" s="577"/>
      <c r="I145" s="20" t="s">
        <v>1814</v>
      </c>
      <c r="J145" s="18"/>
      <c r="K145" s="577"/>
      <c r="L145" s="20" t="s">
        <v>1815</v>
      </c>
    </row>
    <row r="146" spans="2:12" ht="17.25" customHeight="1" x14ac:dyDescent="0.3">
      <c r="B146" s="577"/>
      <c r="C146" s="22" t="s">
        <v>1816</v>
      </c>
      <c r="D146" s="18"/>
      <c r="E146" s="577"/>
      <c r="F146" s="20" t="s">
        <v>1817</v>
      </c>
      <c r="G146" s="18"/>
      <c r="H146" s="577"/>
      <c r="I146" s="20" t="s">
        <v>1818</v>
      </c>
      <c r="J146" s="18"/>
      <c r="K146" s="577"/>
      <c r="L146" s="22" t="s">
        <v>1819</v>
      </c>
    </row>
    <row r="147" spans="2:12" ht="17.25" customHeight="1" x14ac:dyDescent="0.3">
      <c r="B147" s="577"/>
      <c r="C147" s="20" t="s">
        <v>1820</v>
      </c>
      <c r="D147" s="18"/>
      <c r="E147" s="577"/>
      <c r="F147" s="20" t="s">
        <v>1821</v>
      </c>
      <c r="G147" s="18"/>
      <c r="H147" s="577"/>
      <c r="I147" s="20" t="s">
        <v>1822</v>
      </c>
      <c r="J147" s="18"/>
      <c r="K147" s="577"/>
      <c r="L147" s="20" t="s">
        <v>1823</v>
      </c>
    </row>
    <row r="148" spans="2:12" ht="17.25" customHeight="1" x14ac:dyDescent="0.3">
      <c r="B148" s="577"/>
      <c r="C148" s="20" t="s">
        <v>1824</v>
      </c>
      <c r="D148" s="18"/>
      <c r="E148" s="577"/>
      <c r="F148" s="20" t="s">
        <v>1825</v>
      </c>
      <c r="G148" s="18"/>
      <c r="H148" s="577"/>
      <c r="I148" s="22" t="s">
        <v>1826</v>
      </c>
      <c r="J148" s="18"/>
      <c r="K148" s="577"/>
      <c r="L148" s="20" t="s">
        <v>1827</v>
      </c>
    </row>
    <row r="149" spans="2:12" x14ac:dyDescent="0.3">
      <c r="B149" s="577"/>
      <c r="C149" s="20" t="s">
        <v>1828</v>
      </c>
      <c r="D149" s="18"/>
      <c r="E149" s="577"/>
      <c r="F149" s="20" t="s">
        <v>1829</v>
      </c>
      <c r="G149" s="18"/>
      <c r="H149" s="577"/>
      <c r="I149" s="20" t="s">
        <v>1830</v>
      </c>
      <c r="J149" s="18"/>
      <c r="K149" s="577"/>
      <c r="L149" s="20" t="s">
        <v>1831</v>
      </c>
    </row>
    <row r="150" spans="2:12" ht="17.25" customHeight="1" x14ac:dyDescent="0.3">
      <c r="B150" s="577"/>
      <c r="C150" s="20" t="s">
        <v>1832</v>
      </c>
      <c r="D150" s="18"/>
      <c r="E150" s="577"/>
      <c r="F150" s="20" t="s">
        <v>1833</v>
      </c>
      <c r="G150" s="18"/>
      <c r="H150" s="577"/>
      <c r="I150" s="20" t="s">
        <v>1834</v>
      </c>
      <c r="J150" s="18"/>
      <c r="K150" s="577"/>
      <c r="L150" s="20" t="s">
        <v>1835</v>
      </c>
    </row>
    <row r="151" spans="2:12" ht="17.25" customHeight="1" x14ac:dyDescent="0.3">
      <c r="B151" s="577"/>
      <c r="C151" s="20" t="s">
        <v>1836</v>
      </c>
      <c r="D151" s="18"/>
      <c r="E151" s="577"/>
      <c r="F151" s="22" t="s">
        <v>1837</v>
      </c>
      <c r="G151" s="18"/>
      <c r="H151" s="577"/>
      <c r="I151" s="20" t="s">
        <v>1838</v>
      </c>
      <c r="J151" s="18"/>
      <c r="K151" s="577"/>
      <c r="L151" s="20" t="s">
        <v>1839</v>
      </c>
    </row>
    <row r="152" spans="2:12" ht="17.25" customHeight="1" x14ac:dyDescent="0.3">
      <c r="B152" s="577"/>
      <c r="C152" s="20" t="s">
        <v>1840</v>
      </c>
      <c r="D152" s="18"/>
      <c r="E152" s="577"/>
      <c r="F152" s="20" t="s">
        <v>1841</v>
      </c>
      <c r="G152" s="18"/>
      <c r="H152" s="577"/>
      <c r="I152" s="20" t="s">
        <v>1842</v>
      </c>
      <c r="J152" s="18"/>
      <c r="K152" s="577"/>
      <c r="L152" s="20" t="s">
        <v>1843</v>
      </c>
    </row>
    <row r="153" spans="2:12" ht="17.25" customHeight="1" x14ac:dyDescent="0.3">
      <c r="B153" s="578"/>
      <c r="C153" s="20" t="s">
        <v>1844</v>
      </c>
      <c r="D153" s="18"/>
      <c r="E153" s="577"/>
      <c r="F153" s="20" t="s">
        <v>1845</v>
      </c>
      <c r="G153" s="18"/>
      <c r="H153" s="577"/>
      <c r="I153" s="20" t="s">
        <v>1846</v>
      </c>
      <c r="J153" s="18"/>
      <c r="K153" s="578"/>
      <c r="L153" s="20" t="s">
        <v>1847</v>
      </c>
    </row>
    <row r="154" spans="2:12" ht="17.25" customHeight="1" x14ac:dyDescent="0.3">
      <c r="B154" s="18"/>
      <c r="C154" s="18"/>
      <c r="D154" s="18"/>
      <c r="E154" s="577"/>
      <c r="F154" s="20" t="s">
        <v>1848</v>
      </c>
      <c r="G154" s="18"/>
      <c r="H154" s="577"/>
      <c r="I154" s="20" t="s">
        <v>1849</v>
      </c>
      <c r="J154" s="18"/>
      <c r="K154" s="18"/>
      <c r="L154" s="18"/>
    </row>
    <row r="155" spans="2:12" ht="17.25" customHeight="1" x14ac:dyDescent="0.3">
      <c r="B155" s="579" t="s">
        <v>244</v>
      </c>
      <c r="C155" s="25" t="s">
        <v>1850</v>
      </c>
      <c r="D155" s="18"/>
      <c r="E155" s="577"/>
      <c r="F155" s="20" t="s">
        <v>1851</v>
      </c>
      <c r="G155" s="18"/>
      <c r="H155" s="580"/>
      <c r="I155" s="20" t="s">
        <v>1852</v>
      </c>
      <c r="J155" s="18"/>
      <c r="K155" s="579" t="s">
        <v>244</v>
      </c>
      <c r="L155" s="25" t="s">
        <v>1853</v>
      </c>
    </row>
    <row r="156" spans="2:12" ht="17.25" customHeight="1" x14ac:dyDescent="0.3">
      <c r="B156" s="577"/>
      <c r="C156" s="20" t="s">
        <v>1854</v>
      </c>
      <c r="D156" s="18"/>
      <c r="E156" s="577"/>
      <c r="F156" s="20" t="s">
        <v>1855</v>
      </c>
      <c r="G156" s="18"/>
      <c r="H156" s="18"/>
      <c r="I156" s="18"/>
      <c r="J156" s="18"/>
      <c r="K156" s="577"/>
      <c r="L156" s="20" t="s">
        <v>1856</v>
      </c>
    </row>
    <row r="157" spans="2:12" ht="17.25" customHeight="1" x14ac:dyDescent="0.3">
      <c r="B157" s="577"/>
      <c r="C157" s="20" t="s">
        <v>1857</v>
      </c>
      <c r="D157" s="18"/>
      <c r="E157" s="577"/>
      <c r="F157" s="20" t="s">
        <v>1858</v>
      </c>
      <c r="G157" s="18"/>
      <c r="H157" s="579" t="s">
        <v>1188</v>
      </c>
      <c r="I157" s="25" t="s">
        <v>1859</v>
      </c>
      <c r="J157" s="18"/>
      <c r="K157" s="577"/>
      <c r="L157" s="20" t="s">
        <v>1860</v>
      </c>
    </row>
    <row r="158" spans="2:12" ht="17.25" customHeight="1" x14ac:dyDescent="0.3">
      <c r="B158" s="577"/>
      <c r="C158" s="20" t="s">
        <v>1861</v>
      </c>
      <c r="D158" s="18"/>
      <c r="E158" s="577"/>
      <c r="F158" s="20" t="s">
        <v>1862</v>
      </c>
      <c r="G158" s="18"/>
      <c r="H158" s="577"/>
      <c r="I158" s="20" t="s">
        <v>1863</v>
      </c>
      <c r="J158" s="18"/>
      <c r="K158" s="577"/>
      <c r="L158" s="20" t="s">
        <v>1864</v>
      </c>
    </row>
    <row r="159" spans="2:12" ht="17.25" customHeight="1" x14ac:dyDescent="0.3">
      <c r="B159" s="577"/>
      <c r="C159" s="20" t="s">
        <v>1865</v>
      </c>
      <c r="D159" s="18"/>
      <c r="E159" s="578"/>
      <c r="F159" s="20" t="s">
        <v>1866</v>
      </c>
      <c r="G159" s="18"/>
      <c r="H159" s="577"/>
      <c r="I159" s="20" t="s">
        <v>1867</v>
      </c>
      <c r="J159" s="18"/>
      <c r="K159" s="577"/>
      <c r="L159" s="20" t="s">
        <v>1868</v>
      </c>
    </row>
    <row r="160" spans="2:12" ht="17.25" customHeight="1" x14ac:dyDescent="0.3">
      <c r="B160" s="577"/>
      <c r="C160" s="20" t="s">
        <v>1869</v>
      </c>
      <c r="D160" s="18"/>
      <c r="E160" s="18"/>
      <c r="F160" s="18"/>
      <c r="G160" s="18"/>
      <c r="H160" s="577"/>
      <c r="I160" s="20" t="s">
        <v>1870</v>
      </c>
      <c r="J160" s="18"/>
      <c r="K160" s="577"/>
      <c r="L160" s="20" t="s">
        <v>1871</v>
      </c>
    </row>
    <row r="161" spans="2:12" ht="17.25" customHeight="1" x14ac:dyDescent="0.3">
      <c r="B161" s="577"/>
      <c r="C161" s="20" t="s">
        <v>1872</v>
      </c>
      <c r="D161" s="18"/>
      <c r="E161" s="579" t="s">
        <v>244</v>
      </c>
      <c r="F161" s="25" t="s">
        <v>1873</v>
      </c>
      <c r="G161" s="18"/>
      <c r="H161" s="577"/>
      <c r="I161" s="20" t="s">
        <v>1874</v>
      </c>
      <c r="J161" s="18"/>
      <c r="K161" s="577"/>
      <c r="L161" s="20" t="s">
        <v>1875</v>
      </c>
    </row>
    <row r="162" spans="2:12" ht="17.25" customHeight="1" x14ac:dyDescent="0.3">
      <c r="B162" s="577"/>
      <c r="C162" s="22" t="s">
        <v>1876</v>
      </c>
      <c r="D162" s="18"/>
      <c r="E162" s="577"/>
      <c r="F162" s="20" t="s">
        <v>1877</v>
      </c>
      <c r="G162" s="18"/>
      <c r="H162" s="577"/>
      <c r="I162" s="20" t="s">
        <v>1878</v>
      </c>
      <c r="J162" s="18"/>
      <c r="K162" s="577"/>
      <c r="L162" s="22" t="s">
        <v>1879</v>
      </c>
    </row>
    <row r="163" spans="2:12" ht="17.25" customHeight="1" x14ac:dyDescent="0.3">
      <c r="B163" s="577"/>
      <c r="C163" s="20" t="s">
        <v>1880</v>
      </c>
      <c r="D163" s="18"/>
      <c r="E163" s="577"/>
      <c r="F163" s="20" t="s">
        <v>1881</v>
      </c>
      <c r="G163" s="18"/>
      <c r="H163" s="577"/>
      <c r="I163" s="20" t="s">
        <v>1882</v>
      </c>
      <c r="J163" s="18"/>
      <c r="K163" s="577"/>
      <c r="L163" s="20" t="s">
        <v>1883</v>
      </c>
    </row>
    <row r="164" spans="2:12" ht="17.25" customHeight="1" x14ac:dyDescent="0.3">
      <c r="B164" s="577"/>
      <c r="C164" s="20" t="s">
        <v>1884</v>
      </c>
      <c r="D164" s="18"/>
      <c r="E164" s="577"/>
      <c r="F164" s="20" t="s">
        <v>1885</v>
      </c>
      <c r="G164" s="18"/>
      <c r="H164" s="577"/>
      <c r="I164" s="22" t="s">
        <v>1886</v>
      </c>
      <c r="J164" s="18"/>
      <c r="K164" s="577"/>
      <c r="L164" s="20" t="s">
        <v>1887</v>
      </c>
    </row>
    <row r="165" spans="2:12" ht="17.25" customHeight="1" x14ac:dyDescent="0.3">
      <c r="B165" s="577"/>
      <c r="C165" s="20" t="s">
        <v>1888</v>
      </c>
      <c r="D165" s="18"/>
      <c r="E165" s="577"/>
      <c r="F165" s="20" t="s">
        <v>1889</v>
      </c>
      <c r="G165" s="18"/>
      <c r="H165" s="577"/>
      <c r="I165" s="20" t="s">
        <v>1890</v>
      </c>
      <c r="J165" s="18"/>
      <c r="K165" s="577"/>
      <c r="L165" s="20" t="s">
        <v>1891</v>
      </c>
    </row>
    <row r="166" spans="2:12" ht="17.25" customHeight="1" x14ac:dyDescent="0.3">
      <c r="B166" s="577"/>
      <c r="C166" s="20" t="s">
        <v>1892</v>
      </c>
      <c r="D166" s="18"/>
      <c r="E166" s="577"/>
      <c r="F166" s="20" t="s">
        <v>1893</v>
      </c>
      <c r="G166" s="18"/>
      <c r="H166" s="577"/>
      <c r="I166" s="20" t="s">
        <v>1894</v>
      </c>
      <c r="J166" s="18"/>
      <c r="K166" s="577"/>
      <c r="L166" s="20" t="s">
        <v>1895</v>
      </c>
    </row>
    <row r="167" spans="2:12" ht="17.25" customHeight="1" x14ac:dyDescent="0.3">
      <c r="B167" s="577"/>
      <c r="C167" s="20" t="s">
        <v>1896</v>
      </c>
      <c r="D167" s="18"/>
      <c r="E167" s="577"/>
      <c r="F167" s="22" t="s">
        <v>1897</v>
      </c>
      <c r="G167" s="18"/>
      <c r="H167" s="577"/>
      <c r="I167" s="20" t="s">
        <v>1898</v>
      </c>
      <c r="J167" s="18"/>
      <c r="K167" s="577"/>
      <c r="L167" s="20" t="s">
        <v>1899</v>
      </c>
    </row>
    <row r="168" spans="2:12" ht="17.25" customHeight="1" x14ac:dyDescent="0.3">
      <c r="B168" s="577"/>
      <c r="C168" s="20" t="s">
        <v>1900</v>
      </c>
      <c r="D168" s="18"/>
      <c r="E168" s="577"/>
      <c r="F168" s="20" t="s">
        <v>1901</v>
      </c>
      <c r="G168" s="18"/>
      <c r="H168" s="577"/>
      <c r="I168" s="20" t="s">
        <v>1902</v>
      </c>
      <c r="J168" s="18"/>
      <c r="K168" s="577"/>
      <c r="L168" s="20" t="s">
        <v>1903</v>
      </c>
    </row>
    <row r="169" spans="2:12" ht="17.25" customHeight="1" x14ac:dyDescent="0.3">
      <c r="B169" s="578"/>
      <c r="C169" s="20" t="s">
        <v>1904</v>
      </c>
      <c r="D169" s="18"/>
      <c r="E169" s="577"/>
      <c r="F169" s="20" t="s">
        <v>1905</v>
      </c>
      <c r="G169" s="18"/>
      <c r="H169" s="577"/>
      <c r="I169" s="20" t="s">
        <v>1906</v>
      </c>
      <c r="J169" s="18"/>
      <c r="K169" s="578"/>
      <c r="L169" s="20" t="s">
        <v>1907</v>
      </c>
    </row>
    <row r="170" spans="2:12" ht="17.25" customHeight="1" x14ac:dyDescent="0.3">
      <c r="B170" s="18"/>
      <c r="C170" s="18"/>
      <c r="D170" s="18"/>
      <c r="E170" s="577"/>
      <c r="F170" s="20" t="s">
        <v>1908</v>
      </c>
      <c r="G170" s="18"/>
      <c r="H170" s="577"/>
      <c r="I170" s="20" t="s">
        <v>1909</v>
      </c>
      <c r="J170" s="18"/>
      <c r="K170" s="18"/>
      <c r="L170" s="18"/>
    </row>
    <row r="171" spans="2:12" x14ac:dyDescent="0.3">
      <c r="B171" s="579" t="s">
        <v>219</v>
      </c>
      <c r="C171" s="25" t="s">
        <v>1910</v>
      </c>
      <c r="D171" s="18"/>
      <c r="E171" s="577"/>
      <c r="F171" s="20" t="s">
        <v>1911</v>
      </c>
      <c r="G171" s="18"/>
      <c r="H171" s="580"/>
      <c r="I171" s="20" t="s">
        <v>1912</v>
      </c>
      <c r="J171" s="18"/>
      <c r="K171" s="579" t="s">
        <v>219</v>
      </c>
      <c r="L171" s="25" t="s">
        <v>1913</v>
      </c>
    </row>
    <row r="172" spans="2:12" ht="17.25" customHeight="1" x14ac:dyDescent="0.3">
      <c r="B172" s="577"/>
      <c r="C172" s="20" t="s">
        <v>1914</v>
      </c>
      <c r="D172" s="18"/>
      <c r="E172" s="577"/>
      <c r="F172" s="20" t="s">
        <v>1915</v>
      </c>
      <c r="G172" s="18"/>
      <c r="H172" s="18"/>
      <c r="I172" s="18"/>
      <c r="J172" s="18"/>
      <c r="K172" s="577"/>
      <c r="L172" s="20" t="s">
        <v>1916</v>
      </c>
    </row>
    <row r="173" spans="2:12" ht="17.25" customHeight="1" x14ac:dyDescent="0.3">
      <c r="B173" s="577"/>
      <c r="C173" s="20" t="s">
        <v>1917</v>
      </c>
      <c r="D173" s="18"/>
      <c r="E173" s="577"/>
      <c r="F173" s="20" t="s">
        <v>1918</v>
      </c>
      <c r="G173" s="18"/>
      <c r="H173" s="579" t="s">
        <v>219</v>
      </c>
      <c r="I173" s="25" t="s">
        <v>1919</v>
      </c>
      <c r="J173" s="18"/>
      <c r="K173" s="577"/>
      <c r="L173" s="20" t="s">
        <v>1920</v>
      </c>
    </row>
    <row r="174" spans="2:12" ht="17.25" customHeight="1" x14ac:dyDescent="0.3">
      <c r="B174" s="577"/>
      <c r="C174" s="20" t="s">
        <v>1921</v>
      </c>
      <c r="D174" s="18"/>
      <c r="E174" s="577"/>
      <c r="F174" s="20" t="s">
        <v>1922</v>
      </c>
      <c r="G174" s="18"/>
      <c r="H174" s="577"/>
      <c r="I174" s="20" t="s">
        <v>1923</v>
      </c>
      <c r="J174" s="18"/>
      <c r="K174" s="577"/>
      <c r="L174" s="20" t="s">
        <v>1924</v>
      </c>
    </row>
    <row r="175" spans="2:12" ht="17.25" customHeight="1" x14ac:dyDescent="0.3">
      <c r="B175" s="577"/>
      <c r="C175" s="20" t="s">
        <v>1925</v>
      </c>
      <c r="D175" s="18"/>
      <c r="E175" s="578"/>
      <c r="F175" s="20" t="s">
        <v>1926</v>
      </c>
      <c r="G175" s="18"/>
      <c r="H175" s="577"/>
      <c r="I175" s="20" t="s">
        <v>1927</v>
      </c>
      <c r="J175" s="18"/>
      <c r="K175" s="577"/>
      <c r="L175" s="20" t="s">
        <v>1928</v>
      </c>
    </row>
    <row r="176" spans="2:12" ht="17.25" customHeight="1" x14ac:dyDescent="0.3">
      <c r="B176" s="577"/>
      <c r="C176" s="20" t="s">
        <v>1929</v>
      </c>
      <c r="D176" s="18"/>
      <c r="E176" s="18"/>
      <c r="F176" s="18"/>
      <c r="G176" s="18"/>
      <c r="H176" s="577"/>
      <c r="I176" s="20" t="s">
        <v>1930</v>
      </c>
      <c r="J176" s="18"/>
      <c r="K176" s="577"/>
      <c r="L176" s="20" t="s">
        <v>1931</v>
      </c>
    </row>
    <row r="177" spans="2:12" ht="17.25" customHeight="1" x14ac:dyDescent="0.3">
      <c r="B177" s="577"/>
      <c r="C177" s="22" t="s">
        <v>1932</v>
      </c>
      <c r="D177" s="18"/>
      <c r="E177" s="579" t="s">
        <v>219</v>
      </c>
      <c r="F177" s="25" t="s">
        <v>1933</v>
      </c>
      <c r="G177" s="18"/>
      <c r="H177" s="577"/>
      <c r="I177" s="20" t="s">
        <v>1934</v>
      </c>
      <c r="J177" s="18"/>
      <c r="K177" s="577"/>
      <c r="L177" s="22" t="s">
        <v>1935</v>
      </c>
    </row>
    <row r="178" spans="2:12" ht="17.25" customHeight="1" x14ac:dyDescent="0.3">
      <c r="B178" s="577"/>
      <c r="C178" s="20" t="s">
        <v>1936</v>
      </c>
      <c r="D178" s="18"/>
      <c r="E178" s="577"/>
      <c r="F178" s="20" t="s">
        <v>1937</v>
      </c>
      <c r="G178" s="18"/>
      <c r="H178" s="577"/>
      <c r="I178" s="20" t="s">
        <v>1938</v>
      </c>
      <c r="J178" s="18"/>
      <c r="K178" s="577"/>
      <c r="L178" s="20" t="s">
        <v>1939</v>
      </c>
    </row>
    <row r="179" spans="2:12" ht="17.25" customHeight="1" x14ac:dyDescent="0.3">
      <c r="B179" s="577"/>
      <c r="C179" s="20" t="s">
        <v>1940</v>
      </c>
      <c r="D179" s="18"/>
      <c r="E179" s="577"/>
      <c r="F179" s="20" t="s">
        <v>1941</v>
      </c>
      <c r="G179" s="18"/>
      <c r="H179" s="577"/>
      <c r="I179" s="22" t="s">
        <v>1942</v>
      </c>
      <c r="J179" s="18"/>
      <c r="K179" s="577"/>
      <c r="L179" s="20" t="s">
        <v>1943</v>
      </c>
    </row>
    <row r="180" spans="2:12" ht="17.25" customHeight="1" x14ac:dyDescent="0.3">
      <c r="B180" s="577"/>
      <c r="C180" s="20" t="s">
        <v>1944</v>
      </c>
      <c r="D180" s="18"/>
      <c r="E180" s="577"/>
      <c r="F180" s="20" t="s">
        <v>1945</v>
      </c>
      <c r="G180" s="18"/>
      <c r="H180" s="577"/>
      <c r="I180" s="20" t="s">
        <v>1946</v>
      </c>
      <c r="J180" s="18"/>
      <c r="K180" s="577"/>
      <c r="L180" s="20" t="s">
        <v>1947</v>
      </c>
    </row>
    <row r="181" spans="2:12" ht="17.25" customHeight="1" x14ac:dyDescent="0.3">
      <c r="B181" s="577"/>
      <c r="C181" s="20" t="s">
        <v>1948</v>
      </c>
      <c r="D181" s="18"/>
      <c r="E181" s="577"/>
      <c r="F181" s="20" t="s">
        <v>1949</v>
      </c>
      <c r="G181" s="18"/>
      <c r="H181" s="577"/>
      <c r="I181" s="20" t="s">
        <v>1950</v>
      </c>
      <c r="J181" s="18"/>
      <c r="K181" s="577"/>
      <c r="L181" s="20" t="s">
        <v>1951</v>
      </c>
    </row>
    <row r="182" spans="2:12" ht="17.25" customHeight="1" x14ac:dyDescent="0.3">
      <c r="B182" s="577"/>
      <c r="C182" s="20" t="s">
        <v>1952</v>
      </c>
      <c r="D182" s="18"/>
      <c r="E182" s="577"/>
      <c r="F182" s="20" t="s">
        <v>1953</v>
      </c>
      <c r="G182" s="18"/>
      <c r="H182" s="577"/>
      <c r="I182" s="20" t="s">
        <v>1954</v>
      </c>
      <c r="J182" s="18"/>
      <c r="K182" s="577"/>
      <c r="L182" s="20" t="s">
        <v>1955</v>
      </c>
    </row>
    <row r="183" spans="2:12" ht="17.25" customHeight="1" x14ac:dyDescent="0.3">
      <c r="B183" s="577"/>
      <c r="C183" s="20" t="s">
        <v>1956</v>
      </c>
      <c r="D183" s="18"/>
      <c r="E183" s="577"/>
      <c r="F183" s="20" t="s">
        <v>1957</v>
      </c>
      <c r="G183" s="18"/>
      <c r="H183" s="577"/>
      <c r="I183" s="20" t="s">
        <v>1958</v>
      </c>
      <c r="J183" s="18"/>
      <c r="K183" s="577"/>
      <c r="L183" s="20" t="s">
        <v>1959</v>
      </c>
    </row>
    <row r="184" spans="2:12" ht="17.25" customHeight="1" x14ac:dyDescent="0.3">
      <c r="B184" s="577"/>
      <c r="C184" s="20" t="s">
        <v>1960</v>
      </c>
      <c r="D184" s="18"/>
      <c r="E184" s="577"/>
      <c r="F184" s="22" t="s">
        <v>1961</v>
      </c>
      <c r="G184" s="18"/>
      <c r="H184" s="577"/>
      <c r="I184" s="20" t="s">
        <v>1962</v>
      </c>
      <c r="J184" s="18"/>
      <c r="K184" s="577"/>
      <c r="L184" s="20" t="s">
        <v>1963</v>
      </c>
    </row>
    <row r="185" spans="2:12" ht="17.25" customHeight="1" x14ac:dyDescent="0.3">
      <c r="B185" s="578"/>
      <c r="C185" s="20" t="s">
        <v>1964</v>
      </c>
      <c r="D185" s="18"/>
      <c r="E185" s="577"/>
      <c r="F185" s="20" t="s">
        <v>1965</v>
      </c>
      <c r="G185" s="18"/>
      <c r="H185" s="577"/>
      <c r="I185" s="20" t="s">
        <v>1966</v>
      </c>
      <c r="J185" s="18"/>
      <c r="K185" s="578"/>
      <c r="L185" s="20" t="s">
        <v>1967</v>
      </c>
    </row>
    <row r="186" spans="2:12" ht="17.25" customHeight="1" x14ac:dyDescent="0.3">
      <c r="B186" s="18"/>
      <c r="C186" s="18"/>
      <c r="D186" s="18"/>
      <c r="E186" s="577"/>
      <c r="F186" s="20" t="s">
        <v>1968</v>
      </c>
      <c r="G186" s="18"/>
      <c r="H186" s="577"/>
      <c r="I186" s="20" t="s">
        <v>1969</v>
      </c>
      <c r="J186" s="18"/>
      <c r="K186" s="18"/>
      <c r="L186" s="18"/>
    </row>
    <row r="187" spans="2:12" ht="17.25" customHeight="1" x14ac:dyDescent="0.3">
      <c r="B187" s="579" t="s">
        <v>244</v>
      </c>
      <c r="C187" s="25" t="s">
        <v>1970</v>
      </c>
      <c r="D187" s="18"/>
      <c r="E187" s="577"/>
      <c r="F187" s="20" t="s">
        <v>1971</v>
      </c>
      <c r="G187" s="18"/>
      <c r="H187" s="580"/>
      <c r="I187" s="20" t="s">
        <v>1972</v>
      </c>
      <c r="J187" s="18"/>
      <c r="K187" s="579" t="s">
        <v>244</v>
      </c>
      <c r="L187" s="25" t="s">
        <v>1973</v>
      </c>
    </row>
    <row r="188" spans="2:12" ht="17.25" customHeight="1" x14ac:dyDescent="0.3">
      <c r="B188" s="577"/>
      <c r="C188" s="20" t="s">
        <v>1974</v>
      </c>
      <c r="D188" s="18"/>
      <c r="E188" s="577"/>
      <c r="F188" s="20" t="s">
        <v>1975</v>
      </c>
      <c r="G188" s="18"/>
      <c r="H188" s="18"/>
      <c r="I188" s="18"/>
      <c r="J188" s="18"/>
      <c r="K188" s="577"/>
      <c r="L188" s="20" t="s">
        <v>1976</v>
      </c>
    </row>
    <row r="189" spans="2:12" ht="17.25" customHeight="1" x14ac:dyDescent="0.3">
      <c r="B189" s="577"/>
      <c r="C189" s="20" t="s">
        <v>1977</v>
      </c>
      <c r="D189" s="18"/>
      <c r="E189" s="577"/>
      <c r="F189" s="20" t="s">
        <v>1978</v>
      </c>
      <c r="G189" s="18"/>
      <c r="H189" s="579" t="s">
        <v>244</v>
      </c>
      <c r="I189" s="25" t="s">
        <v>1979</v>
      </c>
      <c r="J189" s="18"/>
      <c r="K189" s="577"/>
      <c r="L189" s="20" t="s">
        <v>1980</v>
      </c>
    </row>
    <row r="190" spans="2:12" ht="17.25" customHeight="1" x14ac:dyDescent="0.3">
      <c r="B190" s="577"/>
      <c r="C190" s="20" t="s">
        <v>1981</v>
      </c>
      <c r="D190" s="18"/>
      <c r="E190" s="577"/>
      <c r="F190" s="20" t="s">
        <v>1982</v>
      </c>
      <c r="G190" s="18"/>
      <c r="H190" s="577"/>
      <c r="I190" s="20" t="s">
        <v>1983</v>
      </c>
      <c r="J190" s="18"/>
      <c r="K190" s="577"/>
      <c r="L190" s="20" t="s">
        <v>1984</v>
      </c>
    </row>
    <row r="191" spans="2:12" ht="17.25" customHeight="1" x14ac:dyDescent="0.3">
      <c r="B191" s="577"/>
      <c r="C191" s="20" t="s">
        <v>1985</v>
      </c>
      <c r="D191" s="18"/>
      <c r="E191" s="578"/>
      <c r="F191" s="20" t="s">
        <v>1986</v>
      </c>
      <c r="G191" s="18"/>
      <c r="H191" s="577"/>
      <c r="I191" s="20" t="s">
        <v>1987</v>
      </c>
      <c r="J191" s="18"/>
      <c r="K191" s="577"/>
      <c r="L191" s="20" t="s">
        <v>1988</v>
      </c>
    </row>
    <row r="192" spans="2:12" ht="17.25" customHeight="1" x14ac:dyDescent="0.3">
      <c r="B192" s="577"/>
      <c r="C192" s="20" t="s">
        <v>1989</v>
      </c>
      <c r="D192" s="18"/>
      <c r="E192" s="18"/>
      <c r="F192" s="18"/>
      <c r="G192" s="18"/>
      <c r="H192" s="577"/>
      <c r="I192" s="20" t="s">
        <v>1990</v>
      </c>
      <c r="J192" s="18"/>
      <c r="K192" s="577"/>
      <c r="L192" s="20" t="s">
        <v>1991</v>
      </c>
    </row>
    <row r="193" spans="2:12" x14ac:dyDescent="0.3">
      <c r="B193" s="577"/>
      <c r="C193" s="22" t="s">
        <v>1992</v>
      </c>
      <c r="D193" s="18"/>
      <c r="E193" s="579" t="s">
        <v>244</v>
      </c>
      <c r="F193" s="25" t="s">
        <v>1993</v>
      </c>
      <c r="G193" s="18"/>
      <c r="H193" s="577"/>
      <c r="I193" s="20" t="s">
        <v>1994</v>
      </c>
      <c r="J193" s="18"/>
      <c r="K193" s="577"/>
      <c r="L193" s="22" t="s">
        <v>1995</v>
      </c>
    </row>
    <row r="194" spans="2:12" ht="17.25" customHeight="1" x14ac:dyDescent="0.3">
      <c r="B194" s="577"/>
      <c r="C194" s="20" t="s">
        <v>1996</v>
      </c>
      <c r="D194" s="18"/>
      <c r="E194" s="577"/>
      <c r="F194" s="20" t="s">
        <v>1997</v>
      </c>
      <c r="G194" s="18"/>
      <c r="H194" s="577"/>
      <c r="I194" s="20" t="s">
        <v>1998</v>
      </c>
      <c r="J194" s="18"/>
      <c r="K194" s="577"/>
      <c r="L194" s="20" t="s">
        <v>1999</v>
      </c>
    </row>
    <row r="195" spans="2:12" ht="17.25" customHeight="1" x14ac:dyDescent="0.3">
      <c r="B195" s="577"/>
      <c r="C195" s="20" t="s">
        <v>2000</v>
      </c>
      <c r="D195" s="18"/>
      <c r="E195" s="577"/>
      <c r="F195" s="20" t="s">
        <v>2001</v>
      </c>
      <c r="G195" s="18"/>
      <c r="H195" s="577"/>
      <c r="I195" s="22" t="s">
        <v>2002</v>
      </c>
      <c r="J195" s="18"/>
      <c r="K195" s="577"/>
      <c r="L195" s="20" t="s">
        <v>2003</v>
      </c>
    </row>
    <row r="196" spans="2:12" ht="17.25" customHeight="1" x14ac:dyDescent="0.3">
      <c r="B196" s="577"/>
      <c r="C196" s="20" t="s">
        <v>2004</v>
      </c>
      <c r="D196" s="18"/>
      <c r="E196" s="577"/>
      <c r="F196" s="20" t="s">
        <v>2005</v>
      </c>
      <c r="G196" s="18"/>
      <c r="H196" s="577"/>
      <c r="I196" s="20" t="s">
        <v>2006</v>
      </c>
      <c r="J196" s="18"/>
      <c r="K196" s="577"/>
      <c r="L196" s="20" t="s">
        <v>2007</v>
      </c>
    </row>
    <row r="197" spans="2:12" ht="17.25" customHeight="1" x14ac:dyDescent="0.3">
      <c r="B197" s="577"/>
      <c r="C197" s="20" t="s">
        <v>2008</v>
      </c>
      <c r="D197" s="18"/>
      <c r="E197" s="577"/>
      <c r="F197" s="20" t="s">
        <v>2009</v>
      </c>
      <c r="G197" s="18"/>
      <c r="H197" s="577"/>
      <c r="I197" s="20" t="s">
        <v>2010</v>
      </c>
      <c r="J197" s="18"/>
      <c r="K197" s="577"/>
      <c r="L197" s="20" t="s">
        <v>2011</v>
      </c>
    </row>
    <row r="198" spans="2:12" ht="17.25" customHeight="1" x14ac:dyDescent="0.3">
      <c r="B198" s="577"/>
      <c r="C198" s="20" t="s">
        <v>2012</v>
      </c>
      <c r="D198" s="18"/>
      <c r="E198" s="577"/>
      <c r="F198" s="20" t="s">
        <v>2013</v>
      </c>
      <c r="G198" s="18"/>
      <c r="H198" s="577"/>
      <c r="I198" s="20" t="s">
        <v>2014</v>
      </c>
      <c r="J198" s="18"/>
      <c r="K198" s="577"/>
      <c r="L198" s="20" t="s">
        <v>2015</v>
      </c>
    </row>
    <row r="199" spans="2:12" ht="17.25" customHeight="1" x14ac:dyDescent="0.3">
      <c r="B199" s="577"/>
      <c r="C199" s="20" t="s">
        <v>2016</v>
      </c>
      <c r="D199" s="18"/>
      <c r="E199" s="577"/>
      <c r="F199" s="20" t="s">
        <v>2017</v>
      </c>
      <c r="G199" s="18"/>
      <c r="H199" s="577"/>
      <c r="I199" s="20" t="s">
        <v>2018</v>
      </c>
      <c r="J199" s="18"/>
      <c r="K199" s="577"/>
      <c r="L199" s="20" t="s">
        <v>2019</v>
      </c>
    </row>
    <row r="200" spans="2:12" ht="17.25" customHeight="1" x14ac:dyDescent="0.3">
      <c r="B200" s="577"/>
      <c r="C200" s="20" t="s">
        <v>2020</v>
      </c>
      <c r="D200" s="18"/>
      <c r="E200" s="577"/>
      <c r="F200" s="22" t="s">
        <v>2021</v>
      </c>
      <c r="G200" s="18"/>
      <c r="H200" s="577"/>
      <c r="I200" s="20" t="s">
        <v>2022</v>
      </c>
      <c r="J200" s="18"/>
      <c r="K200" s="577"/>
      <c r="L200" s="20" t="s">
        <v>2023</v>
      </c>
    </row>
    <row r="201" spans="2:12" ht="17.25" customHeight="1" x14ac:dyDescent="0.3">
      <c r="B201" s="578"/>
      <c r="C201" s="20" t="s">
        <v>2024</v>
      </c>
      <c r="D201" s="18"/>
      <c r="E201" s="577"/>
      <c r="F201" s="20" t="s">
        <v>2025</v>
      </c>
      <c r="G201" s="18"/>
      <c r="H201" s="577"/>
      <c r="I201" s="20" t="s">
        <v>2026</v>
      </c>
      <c r="J201" s="18"/>
      <c r="K201" s="578"/>
      <c r="L201" s="20" t="s">
        <v>2027</v>
      </c>
    </row>
    <row r="202" spans="2:12" ht="17.25" customHeight="1" x14ac:dyDescent="0.3">
      <c r="B202" s="18"/>
      <c r="C202" s="18"/>
      <c r="D202" s="18"/>
      <c r="E202" s="577"/>
      <c r="F202" s="20" t="s">
        <v>2028</v>
      </c>
      <c r="G202" s="18"/>
      <c r="H202" s="577"/>
      <c r="I202" s="20" t="s">
        <v>2029</v>
      </c>
      <c r="J202" s="18"/>
      <c r="K202" s="18"/>
      <c r="L202" s="18"/>
    </row>
    <row r="203" spans="2:12" x14ac:dyDescent="0.3">
      <c r="B203" s="579" t="s">
        <v>219</v>
      </c>
      <c r="C203" s="25" t="s">
        <v>2030</v>
      </c>
      <c r="D203" s="18"/>
      <c r="E203" s="577"/>
      <c r="F203" s="20" t="s">
        <v>2031</v>
      </c>
      <c r="G203" s="18"/>
      <c r="H203" s="580"/>
      <c r="I203" s="20" t="s">
        <v>2032</v>
      </c>
      <c r="J203" s="18"/>
      <c r="K203" s="579" t="s">
        <v>219</v>
      </c>
      <c r="L203" s="25" t="s">
        <v>2033</v>
      </c>
    </row>
    <row r="204" spans="2:12" ht="17.25" customHeight="1" x14ac:dyDescent="0.3">
      <c r="B204" s="577"/>
      <c r="C204" s="20" t="s">
        <v>2034</v>
      </c>
      <c r="D204" s="18"/>
      <c r="E204" s="577"/>
      <c r="F204" s="20" t="s">
        <v>2035</v>
      </c>
      <c r="G204" s="18"/>
      <c r="H204" s="18"/>
      <c r="I204" s="18"/>
      <c r="J204" s="18"/>
      <c r="K204" s="577"/>
      <c r="L204" s="20" t="s">
        <v>2036</v>
      </c>
    </row>
    <row r="205" spans="2:12" ht="17.25" customHeight="1" x14ac:dyDescent="0.3">
      <c r="B205" s="577"/>
      <c r="C205" s="20" t="s">
        <v>2037</v>
      </c>
      <c r="D205" s="18"/>
      <c r="E205" s="577"/>
      <c r="F205" s="20" t="s">
        <v>2038</v>
      </c>
      <c r="G205" s="18"/>
      <c r="H205" s="579" t="s">
        <v>219</v>
      </c>
      <c r="I205" s="25" t="s">
        <v>2039</v>
      </c>
      <c r="J205" s="18"/>
      <c r="K205" s="577"/>
      <c r="L205" s="20" t="s">
        <v>2040</v>
      </c>
    </row>
    <row r="206" spans="2:12" ht="17.25" customHeight="1" x14ac:dyDescent="0.3">
      <c r="B206" s="577"/>
      <c r="C206" s="20" t="s">
        <v>2041</v>
      </c>
      <c r="D206" s="18"/>
      <c r="E206" s="577"/>
      <c r="F206" s="20" t="s">
        <v>2042</v>
      </c>
      <c r="G206" s="18"/>
      <c r="H206" s="577"/>
      <c r="I206" s="20" t="s">
        <v>2043</v>
      </c>
      <c r="J206" s="18"/>
      <c r="K206" s="577"/>
      <c r="L206" s="20" t="s">
        <v>2044</v>
      </c>
    </row>
    <row r="207" spans="2:12" ht="17.25" customHeight="1" x14ac:dyDescent="0.3">
      <c r="B207" s="577"/>
      <c r="C207" s="20" t="s">
        <v>2045</v>
      </c>
      <c r="D207" s="18"/>
      <c r="E207" s="578"/>
      <c r="F207" s="20" t="s">
        <v>2046</v>
      </c>
      <c r="G207" s="18"/>
      <c r="H207" s="577"/>
      <c r="I207" s="20" t="s">
        <v>2047</v>
      </c>
      <c r="J207" s="18"/>
      <c r="K207" s="577"/>
      <c r="L207" s="20" t="s">
        <v>2048</v>
      </c>
    </row>
    <row r="208" spans="2:12" ht="17.25" customHeight="1" x14ac:dyDescent="0.3">
      <c r="B208" s="577"/>
      <c r="C208" s="20" t="s">
        <v>2049</v>
      </c>
      <c r="D208" s="18"/>
      <c r="E208" s="18"/>
      <c r="F208" s="18"/>
      <c r="G208" s="18"/>
      <c r="H208" s="577"/>
      <c r="I208" s="20" t="s">
        <v>2050</v>
      </c>
      <c r="J208" s="18"/>
      <c r="K208" s="577"/>
      <c r="L208" s="20" t="s">
        <v>2051</v>
      </c>
    </row>
    <row r="209" spans="2:12" ht="17.25" customHeight="1" x14ac:dyDescent="0.3">
      <c r="B209" s="577"/>
      <c r="C209" s="20" t="s">
        <v>2052</v>
      </c>
      <c r="D209" s="18"/>
      <c r="E209" s="579" t="s">
        <v>219</v>
      </c>
      <c r="F209" s="25" t="s">
        <v>2053</v>
      </c>
      <c r="G209" s="18"/>
      <c r="H209" s="577"/>
      <c r="I209" s="20" t="s">
        <v>2054</v>
      </c>
      <c r="J209" s="18"/>
      <c r="K209" s="577"/>
      <c r="L209" s="20" t="s">
        <v>2055</v>
      </c>
    </row>
    <row r="210" spans="2:12" ht="17.25" customHeight="1" x14ac:dyDescent="0.3">
      <c r="B210" s="577"/>
      <c r="C210" s="22" t="s">
        <v>2056</v>
      </c>
      <c r="D210" s="18"/>
      <c r="E210" s="577"/>
      <c r="F210" s="20" t="s">
        <v>2057</v>
      </c>
      <c r="G210" s="18"/>
      <c r="H210" s="577"/>
      <c r="I210" s="20" t="s">
        <v>2058</v>
      </c>
      <c r="J210" s="18"/>
      <c r="K210" s="577"/>
      <c r="L210" s="22" t="s">
        <v>2059</v>
      </c>
    </row>
    <row r="211" spans="2:12" ht="17.25" customHeight="1" x14ac:dyDescent="0.3">
      <c r="B211" s="577"/>
      <c r="C211" s="20" t="s">
        <v>2060</v>
      </c>
      <c r="D211" s="18"/>
      <c r="E211" s="577"/>
      <c r="F211" s="20" t="s">
        <v>2061</v>
      </c>
      <c r="G211" s="18"/>
      <c r="H211" s="577"/>
      <c r="I211" s="20" t="s">
        <v>2062</v>
      </c>
      <c r="J211" s="18"/>
      <c r="K211" s="577"/>
      <c r="L211" s="20" t="s">
        <v>2063</v>
      </c>
    </row>
    <row r="212" spans="2:12" ht="17.25" customHeight="1" x14ac:dyDescent="0.3">
      <c r="B212" s="577"/>
      <c r="C212" s="20" t="s">
        <v>2064</v>
      </c>
      <c r="D212" s="18"/>
      <c r="E212" s="577"/>
      <c r="F212" s="20" t="s">
        <v>2065</v>
      </c>
      <c r="G212" s="18"/>
      <c r="H212" s="577"/>
      <c r="I212" s="22" t="s">
        <v>2066</v>
      </c>
      <c r="J212" s="18"/>
      <c r="K212" s="577"/>
      <c r="L212" s="20" t="s">
        <v>2067</v>
      </c>
    </row>
    <row r="213" spans="2:12" ht="17.25" customHeight="1" x14ac:dyDescent="0.3">
      <c r="B213" s="577"/>
      <c r="C213" s="20" t="s">
        <v>2068</v>
      </c>
      <c r="D213" s="18"/>
      <c r="E213" s="577"/>
      <c r="F213" s="20" t="s">
        <v>2069</v>
      </c>
      <c r="G213" s="18"/>
      <c r="H213" s="577"/>
      <c r="I213" s="20" t="s">
        <v>2070</v>
      </c>
      <c r="J213" s="18"/>
      <c r="K213" s="577"/>
      <c r="L213" s="20" t="s">
        <v>2071</v>
      </c>
    </row>
    <row r="214" spans="2:12" ht="17.25" customHeight="1" x14ac:dyDescent="0.3">
      <c r="B214" s="577"/>
      <c r="C214" s="20" t="s">
        <v>2072</v>
      </c>
      <c r="D214" s="18"/>
      <c r="E214" s="577"/>
      <c r="F214" s="20" t="s">
        <v>2073</v>
      </c>
      <c r="G214" s="18"/>
      <c r="H214" s="577"/>
      <c r="I214" s="20" t="s">
        <v>2074</v>
      </c>
      <c r="J214" s="18"/>
      <c r="K214" s="577"/>
      <c r="L214" s="20" t="s">
        <v>2075</v>
      </c>
    </row>
    <row r="215" spans="2:12" ht="17.25" customHeight="1" x14ac:dyDescent="0.3">
      <c r="B215" s="577"/>
      <c r="C215" s="20" t="s">
        <v>2076</v>
      </c>
      <c r="D215" s="18"/>
      <c r="E215" s="577"/>
      <c r="F215" s="22" t="s">
        <v>2077</v>
      </c>
      <c r="G215" s="18"/>
      <c r="H215" s="577"/>
      <c r="I215" s="20" t="s">
        <v>2078</v>
      </c>
      <c r="J215" s="18"/>
      <c r="K215" s="577"/>
      <c r="L215" s="20" t="s">
        <v>2079</v>
      </c>
    </row>
    <row r="216" spans="2:12" ht="17.25" customHeight="1" x14ac:dyDescent="0.3">
      <c r="B216" s="577"/>
      <c r="C216" s="20" t="s">
        <v>2080</v>
      </c>
      <c r="D216" s="18"/>
      <c r="E216" s="577"/>
      <c r="F216" s="20" t="s">
        <v>2081</v>
      </c>
      <c r="G216" s="18"/>
      <c r="H216" s="577"/>
      <c r="I216" s="20" t="s">
        <v>2082</v>
      </c>
      <c r="J216" s="18"/>
      <c r="K216" s="577"/>
      <c r="L216" s="20" t="s">
        <v>2083</v>
      </c>
    </row>
    <row r="217" spans="2:12" ht="17.25" customHeight="1" x14ac:dyDescent="0.3">
      <c r="B217" s="578"/>
      <c r="C217" s="20" t="s">
        <v>2084</v>
      </c>
      <c r="D217" s="18"/>
      <c r="E217" s="577"/>
      <c r="F217" s="20" t="s">
        <v>2085</v>
      </c>
      <c r="G217" s="18"/>
      <c r="H217" s="577"/>
      <c r="I217" s="20" t="s">
        <v>2086</v>
      </c>
      <c r="J217" s="18"/>
      <c r="K217" s="578"/>
      <c r="L217" s="20" t="s">
        <v>2087</v>
      </c>
    </row>
    <row r="218" spans="2:12" ht="17.25" customHeight="1" x14ac:dyDescent="0.3">
      <c r="B218" s="18"/>
      <c r="C218" s="18"/>
      <c r="D218" s="18"/>
      <c r="E218" s="577"/>
      <c r="F218" s="20" t="s">
        <v>2088</v>
      </c>
      <c r="G218" s="18"/>
      <c r="H218" s="577"/>
      <c r="I218" s="20" t="s">
        <v>2089</v>
      </c>
      <c r="J218" s="18"/>
      <c r="K218" s="18"/>
      <c r="L218" s="18"/>
    </row>
    <row r="219" spans="2:12" x14ac:dyDescent="0.3">
      <c r="B219" s="579" t="s">
        <v>244</v>
      </c>
      <c r="C219" s="25" t="s">
        <v>2090</v>
      </c>
      <c r="D219" s="18"/>
      <c r="E219" s="577"/>
      <c r="F219" s="20" t="s">
        <v>2091</v>
      </c>
      <c r="G219" s="18"/>
      <c r="H219" s="580"/>
      <c r="I219" s="20" t="s">
        <v>2092</v>
      </c>
      <c r="J219" s="18"/>
      <c r="K219" s="579" t="s">
        <v>244</v>
      </c>
      <c r="L219" s="25" t="s">
        <v>2093</v>
      </c>
    </row>
    <row r="220" spans="2:12" ht="17.25" customHeight="1" x14ac:dyDescent="0.3">
      <c r="B220" s="577"/>
      <c r="C220" s="20" t="s">
        <v>2094</v>
      </c>
      <c r="D220" s="18"/>
      <c r="E220" s="577"/>
      <c r="F220" s="20" t="s">
        <v>2095</v>
      </c>
      <c r="G220" s="18"/>
      <c r="H220" s="18"/>
      <c r="I220" s="18"/>
      <c r="J220" s="18"/>
      <c r="K220" s="577"/>
      <c r="L220" s="20" t="s">
        <v>2096</v>
      </c>
    </row>
    <row r="221" spans="2:12" ht="17.25" customHeight="1" x14ac:dyDescent="0.3">
      <c r="B221" s="577"/>
      <c r="C221" s="20" t="s">
        <v>2097</v>
      </c>
      <c r="D221" s="18"/>
      <c r="E221" s="577"/>
      <c r="F221" s="20" t="s">
        <v>2098</v>
      </c>
      <c r="G221" s="18"/>
      <c r="H221" s="579" t="s">
        <v>1188</v>
      </c>
      <c r="I221" s="25" t="s">
        <v>2099</v>
      </c>
      <c r="J221" s="18"/>
      <c r="K221" s="577"/>
      <c r="L221" s="20" t="s">
        <v>2100</v>
      </c>
    </row>
    <row r="222" spans="2:12" ht="17.25" customHeight="1" x14ac:dyDescent="0.3">
      <c r="B222" s="577"/>
      <c r="C222" s="20" t="s">
        <v>2101</v>
      </c>
      <c r="D222" s="18"/>
      <c r="E222" s="577"/>
      <c r="F222" s="20" t="s">
        <v>2102</v>
      </c>
      <c r="G222" s="18"/>
      <c r="H222" s="577"/>
      <c r="I222" s="20" t="s">
        <v>2103</v>
      </c>
      <c r="J222" s="18"/>
      <c r="K222" s="577"/>
      <c r="L222" s="20" t="s">
        <v>2104</v>
      </c>
    </row>
    <row r="223" spans="2:12" ht="17.25" customHeight="1" x14ac:dyDescent="0.3">
      <c r="B223" s="577"/>
      <c r="C223" s="20" t="s">
        <v>2105</v>
      </c>
      <c r="D223" s="18"/>
      <c r="E223" s="578"/>
      <c r="F223" s="20" t="s">
        <v>2106</v>
      </c>
      <c r="G223" s="18"/>
      <c r="H223" s="577"/>
      <c r="I223" s="20" t="s">
        <v>2107</v>
      </c>
      <c r="J223" s="18"/>
      <c r="K223" s="577"/>
      <c r="L223" s="20" t="s">
        <v>2108</v>
      </c>
    </row>
    <row r="224" spans="2:12" ht="17.25" customHeight="1" x14ac:dyDescent="0.3">
      <c r="B224" s="577"/>
      <c r="C224" s="20" t="s">
        <v>2109</v>
      </c>
      <c r="D224" s="18"/>
      <c r="E224" s="18"/>
      <c r="F224" s="18"/>
      <c r="G224" s="18"/>
      <c r="H224" s="577"/>
      <c r="I224" s="20" t="s">
        <v>2110</v>
      </c>
      <c r="J224" s="18"/>
      <c r="K224" s="577"/>
      <c r="L224" s="20" t="s">
        <v>2111</v>
      </c>
    </row>
    <row r="225" spans="2:12" ht="17.25" customHeight="1" x14ac:dyDescent="0.3">
      <c r="B225" s="577"/>
      <c r="C225" s="20" t="s">
        <v>2112</v>
      </c>
      <c r="D225" s="18"/>
      <c r="E225" s="579" t="s">
        <v>244</v>
      </c>
      <c r="F225" s="25" t="s">
        <v>2113</v>
      </c>
      <c r="G225" s="18"/>
      <c r="H225" s="577"/>
      <c r="I225" s="20" t="s">
        <v>2114</v>
      </c>
      <c r="J225" s="18"/>
      <c r="K225" s="577"/>
      <c r="L225" s="20" t="s">
        <v>2115</v>
      </c>
    </row>
    <row r="226" spans="2:12" ht="17.25" customHeight="1" x14ac:dyDescent="0.3">
      <c r="B226" s="577"/>
      <c r="C226" s="22" t="s">
        <v>2116</v>
      </c>
      <c r="D226" s="18"/>
      <c r="E226" s="577"/>
      <c r="F226" s="20" t="s">
        <v>2117</v>
      </c>
      <c r="G226" s="18"/>
      <c r="H226" s="577"/>
      <c r="I226" s="20" t="s">
        <v>2118</v>
      </c>
      <c r="J226" s="18"/>
      <c r="K226" s="577"/>
      <c r="L226" s="22" t="s">
        <v>2119</v>
      </c>
    </row>
    <row r="227" spans="2:12" ht="17.25" customHeight="1" x14ac:dyDescent="0.3">
      <c r="B227" s="577"/>
      <c r="C227" s="20" t="s">
        <v>2120</v>
      </c>
      <c r="D227" s="18"/>
      <c r="E227" s="577"/>
      <c r="F227" s="20" t="s">
        <v>2121</v>
      </c>
      <c r="G227" s="18"/>
      <c r="H227" s="577"/>
      <c r="I227" s="20" t="s">
        <v>2122</v>
      </c>
      <c r="J227" s="18"/>
      <c r="K227" s="577"/>
      <c r="L227" s="20" t="s">
        <v>2123</v>
      </c>
    </row>
    <row r="228" spans="2:12" ht="17.25" customHeight="1" x14ac:dyDescent="0.3">
      <c r="B228" s="577"/>
      <c r="C228" s="20" t="s">
        <v>2124</v>
      </c>
      <c r="D228" s="18"/>
      <c r="E228" s="577"/>
      <c r="F228" s="20" t="s">
        <v>2125</v>
      </c>
      <c r="G228" s="18"/>
      <c r="H228" s="577"/>
      <c r="I228" s="22" t="s">
        <v>2126</v>
      </c>
      <c r="J228" s="18"/>
      <c r="K228" s="577"/>
      <c r="L228" s="20" t="s">
        <v>2127</v>
      </c>
    </row>
    <row r="229" spans="2:12" ht="17.25" customHeight="1" x14ac:dyDescent="0.3">
      <c r="B229" s="577"/>
      <c r="C229" s="20" t="s">
        <v>2128</v>
      </c>
      <c r="D229" s="18"/>
      <c r="E229" s="577"/>
      <c r="F229" s="20" t="s">
        <v>2129</v>
      </c>
      <c r="G229" s="18"/>
      <c r="H229" s="577"/>
      <c r="I229" s="20" t="s">
        <v>2130</v>
      </c>
      <c r="J229" s="18"/>
      <c r="K229" s="577"/>
      <c r="L229" s="20" t="s">
        <v>2131</v>
      </c>
    </row>
    <row r="230" spans="2:12" ht="17.25" customHeight="1" x14ac:dyDescent="0.3">
      <c r="B230" s="577"/>
      <c r="C230" s="20" t="s">
        <v>2132</v>
      </c>
      <c r="D230" s="18"/>
      <c r="E230" s="577"/>
      <c r="F230" s="20" t="s">
        <v>2133</v>
      </c>
      <c r="G230" s="18"/>
      <c r="H230" s="577"/>
      <c r="I230" s="20" t="s">
        <v>2134</v>
      </c>
      <c r="J230" s="18"/>
      <c r="K230" s="577"/>
      <c r="L230" s="20" t="s">
        <v>2135</v>
      </c>
    </row>
    <row r="231" spans="2:12" ht="17.25" customHeight="1" x14ac:dyDescent="0.3">
      <c r="B231" s="577"/>
      <c r="C231" s="20" t="s">
        <v>2136</v>
      </c>
      <c r="D231" s="18"/>
      <c r="E231" s="577"/>
      <c r="F231" s="22" t="s">
        <v>2137</v>
      </c>
      <c r="G231" s="18"/>
      <c r="H231" s="577"/>
      <c r="I231" s="20" t="s">
        <v>2138</v>
      </c>
      <c r="J231" s="18"/>
      <c r="K231" s="577"/>
      <c r="L231" s="20" t="s">
        <v>2139</v>
      </c>
    </row>
    <row r="232" spans="2:12" ht="17.25" customHeight="1" x14ac:dyDescent="0.3">
      <c r="B232" s="577"/>
      <c r="C232" s="20" t="s">
        <v>2140</v>
      </c>
      <c r="D232" s="18"/>
      <c r="E232" s="577"/>
      <c r="F232" s="20" t="s">
        <v>2141</v>
      </c>
      <c r="G232" s="18"/>
      <c r="H232" s="577"/>
      <c r="I232" s="20" t="s">
        <v>2142</v>
      </c>
      <c r="J232" s="18"/>
      <c r="K232" s="577"/>
      <c r="L232" s="20" t="s">
        <v>2143</v>
      </c>
    </row>
    <row r="233" spans="2:12" ht="17.25" customHeight="1" x14ac:dyDescent="0.3">
      <c r="B233" s="578"/>
      <c r="C233" s="20" t="s">
        <v>2144</v>
      </c>
      <c r="D233" s="18"/>
      <c r="E233" s="577"/>
      <c r="F233" s="20" t="s">
        <v>2145</v>
      </c>
      <c r="G233" s="18"/>
      <c r="H233" s="577"/>
      <c r="I233" s="20" t="s">
        <v>2146</v>
      </c>
      <c r="J233" s="18"/>
      <c r="K233" s="578"/>
      <c r="L233" s="20" t="s">
        <v>2147</v>
      </c>
    </row>
    <row r="234" spans="2:12" ht="17.25" customHeight="1" x14ac:dyDescent="0.3">
      <c r="B234" s="18"/>
      <c r="C234" s="18"/>
      <c r="D234" s="18"/>
      <c r="E234" s="577"/>
      <c r="F234" s="20" t="s">
        <v>2148</v>
      </c>
      <c r="G234" s="18"/>
      <c r="H234" s="577"/>
      <c r="I234" s="20" t="s">
        <v>2149</v>
      </c>
      <c r="J234" s="18"/>
      <c r="K234" s="18"/>
      <c r="L234" s="18"/>
    </row>
    <row r="235" spans="2:12" ht="17.25" customHeight="1" x14ac:dyDescent="0.3">
      <c r="B235" s="579" t="s">
        <v>219</v>
      </c>
      <c r="C235" s="25" t="s">
        <v>2150</v>
      </c>
      <c r="D235" s="18"/>
      <c r="E235" s="577"/>
      <c r="F235" s="20" t="s">
        <v>2151</v>
      </c>
      <c r="G235" s="18"/>
      <c r="H235" s="580"/>
      <c r="I235" s="20" t="s">
        <v>2152</v>
      </c>
      <c r="J235" s="18"/>
      <c r="K235" s="579" t="s">
        <v>219</v>
      </c>
      <c r="L235" s="26" t="s">
        <v>2153</v>
      </c>
    </row>
    <row r="236" spans="2:12" x14ac:dyDescent="0.3">
      <c r="B236" s="577"/>
      <c r="C236" s="20" t="s">
        <v>2154</v>
      </c>
      <c r="D236" s="18"/>
      <c r="E236" s="577"/>
      <c r="F236" s="20" t="s">
        <v>2155</v>
      </c>
      <c r="G236" s="18"/>
      <c r="H236" s="18"/>
      <c r="I236" s="18"/>
      <c r="J236" s="18"/>
      <c r="K236" s="577"/>
      <c r="L236" s="21" t="s">
        <v>2156</v>
      </c>
    </row>
    <row r="237" spans="2:12" ht="17.25" customHeight="1" x14ac:dyDescent="0.3">
      <c r="B237" s="577"/>
      <c r="C237" s="20" t="s">
        <v>2157</v>
      </c>
      <c r="D237" s="18"/>
      <c r="E237" s="577"/>
      <c r="F237" s="20" t="s">
        <v>2158</v>
      </c>
      <c r="G237" s="18"/>
      <c r="H237" s="579" t="s">
        <v>219</v>
      </c>
      <c r="I237" s="25" t="s">
        <v>2159</v>
      </c>
      <c r="J237" s="18"/>
      <c r="K237" s="577"/>
      <c r="L237" s="21" t="s">
        <v>2160</v>
      </c>
    </row>
    <row r="238" spans="2:12" ht="17.25" customHeight="1" x14ac:dyDescent="0.3">
      <c r="B238" s="577"/>
      <c r="C238" s="20" t="s">
        <v>2161</v>
      </c>
      <c r="D238" s="18"/>
      <c r="E238" s="577"/>
      <c r="F238" s="20" t="s">
        <v>2162</v>
      </c>
      <c r="G238" s="18"/>
      <c r="H238" s="577"/>
      <c r="I238" s="20" t="s">
        <v>2163</v>
      </c>
      <c r="J238" s="18"/>
      <c r="K238" s="577"/>
      <c r="L238" s="21" t="s">
        <v>2164</v>
      </c>
    </row>
    <row r="239" spans="2:12" ht="17.25" customHeight="1" x14ac:dyDescent="0.3">
      <c r="B239" s="577"/>
      <c r="C239" s="20" t="s">
        <v>2165</v>
      </c>
      <c r="D239" s="18"/>
      <c r="E239" s="578"/>
      <c r="F239" s="20" t="s">
        <v>2166</v>
      </c>
      <c r="G239" s="18"/>
      <c r="H239" s="577"/>
      <c r="I239" s="20" t="s">
        <v>2167</v>
      </c>
      <c r="J239" s="18"/>
      <c r="K239" s="577"/>
      <c r="L239" s="21" t="s">
        <v>2168</v>
      </c>
    </row>
    <row r="240" spans="2:12" ht="17.25" customHeight="1" x14ac:dyDescent="0.3">
      <c r="B240" s="577"/>
      <c r="C240" s="20" t="s">
        <v>2169</v>
      </c>
      <c r="D240" s="18"/>
      <c r="E240" s="18"/>
      <c r="F240" s="18"/>
      <c r="G240" s="18"/>
      <c r="H240" s="577"/>
      <c r="I240" s="20" t="s">
        <v>2170</v>
      </c>
      <c r="J240" s="18"/>
      <c r="K240" s="577"/>
      <c r="L240" s="21" t="s">
        <v>2171</v>
      </c>
    </row>
    <row r="241" spans="2:12" ht="17.25" customHeight="1" x14ac:dyDescent="0.3">
      <c r="B241" s="577"/>
      <c r="C241" s="22" t="s">
        <v>2172</v>
      </c>
      <c r="D241" s="18"/>
      <c r="E241" s="579" t="s">
        <v>219</v>
      </c>
      <c r="F241" s="25" t="s">
        <v>2173</v>
      </c>
      <c r="G241" s="18"/>
      <c r="H241" s="577"/>
      <c r="I241" s="20" t="s">
        <v>2174</v>
      </c>
      <c r="J241" s="18"/>
      <c r="K241" s="577"/>
      <c r="L241" s="23" t="s">
        <v>2175</v>
      </c>
    </row>
    <row r="242" spans="2:12" ht="17.25" customHeight="1" x14ac:dyDescent="0.3">
      <c r="B242" s="577"/>
      <c r="C242" s="20" t="s">
        <v>2176</v>
      </c>
      <c r="D242" s="18"/>
      <c r="E242" s="577"/>
      <c r="F242" s="20" t="s">
        <v>2177</v>
      </c>
      <c r="G242" s="18"/>
      <c r="H242" s="577"/>
      <c r="I242" s="20" t="s">
        <v>2178</v>
      </c>
      <c r="J242" s="18"/>
      <c r="K242" s="577"/>
      <c r="L242" s="21" t="s">
        <v>2179</v>
      </c>
    </row>
    <row r="243" spans="2:12" ht="17.25" customHeight="1" x14ac:dyDescent="0.3">
      <c r="B243" s="577"/>
      <c r="C243" s="20" t="s">
        <v>2180</v>
      </c>
      <c r="D243" s="18"/>
      <c r="E243" s="577"/>
      <c r="F243" s="20" t="s">
        <v>2181</v>
      </c>
      <c r="G243" s="18"/>
      <c r="H243" s="577"/>
      <c r="I243" s="22" t="s">
        <v>2182</v>
      </c>
      <c r="J243" s="18"/>
      <c r="K243" s="577"/>
      <c r="L243" s="21" t="s">
        <v>2183</v>
      </c>
    </row>
    <row r="244" spans="2:12" ht="17.25" customHeight="1" x14ac:dyDescent="0.3">
      <c r="B244" s="577"/>
      <c r="C244" s="20" t="s">
        <v>2184</v>
      </c>
      <c r="D244" s="18"/>
      <c r="E244" s="577"/>
      <c r="F244" s="20" t="s">
        <v>2185</v>
      </c>
      <c r="G244" s="18"/>
      <c r="H244" s="577"/>
      <c r="I244" s="20" t="s">
        <v>2186</v>
      </c>
      <c r="J244" s="18"/>
      <c r="K244" s="577"/>
      <c r="L244" s="21" t="s">
        <v>2187</v>
      </c>
    </row>
    <row r="245" spans="2:12" ht="17.25" customHeight="1" x14ac:dyDescent="0.3">
      <c r="B245" s="577"/>
      <c r="C245" s="20" t="s">
        <v>2188</v>
      </c>
      <c r="D245" s="18"/>
      <c r="E245" s="577"/>
      <c r="F245" s="20" t="s">
        <v>2189</v>
      </c>
      <c r="G245" s="18"/>
      <c r="H245" s="577"/>
      <c r="I245" s="20" t="s">
        <v>2190</v>
      </c>
      <c r="J245" s="18"/>
      <c r="K245" s="577"/>
      <c r="L245" s="21" t="s">
        <v>2191</v>
      </c>
    </row>
    <row r="246" spans="2:12" ht="17.25" customHeight="1" x14ac:dyDescent="0.3">
      <c r="B246" s="577"/>
      <c r="C246" s="20" t="s">
        <v>2192</v>
      </c>
      <c r="D246" s="18"/>
      <c r="E246" s="577"/>
      <c r="F246" s="20" t="s">
        <v>2193</v>
      </c>
      <c r="G246" s="18"/>
      <c r="H246" s="577"/>
      <c r="I246" s="20" t="s">
        <v>2194</v>
      </c>
      <c r="J246" s="18"/>
      <c r="K246" s="577"/>
      <c r="L246" s="21" t="s">
        <v>2195</v>
      </c>
    </row>
    <row r="247" spans="2:12" ht="17.25" customHeight="1" x14ac:dyDescent="0.3">
      <c r="B247" s="577"/>
      <c r="C247" s="20" t="s">
        <v>2196</v>
      </c>
      <c r="D247" s="18"/>
      <c r="E247" s="577"/>
      <c r="F247" s="20" t="s">
        <v>2197</v>
      </c>
      <c r="G247" s="18"/>
      <c r="H247" s="577"/>
      <c r="I247" s="20" t="s">
        <v>2198</v>
      </c>
      <c r="J247" s="18"/>
      <c r="K247" s="577"/>
      <c r="L247" s="21" t="s">
        <v>2199</v>
      </c>
    </row>
    <row r="248" spans="2:12" ht="17.25" customHeight="1" x14ac:dyDescent="0.3">
      <c r="B248" s="577"/>
      <c r="C248" s="20" t="s">
        <v>2200</v>
      </c>
      <c r="D248" s="18"/>
      <c r="E248" s="577"/>
      <c r="F248" s="22" t="s">
        <v>2201</v>
      </c>
      <c r="G248" s="18"/>
      <c r="H248" s="577"/>
      <c r="I248" s="20" t="s">
        <v>2202</v>
      </c>
      <c r="J248" s="18"/>
      <c r="K248" s="577"/>
      <c r="L248" s="21" t="s">
        <v>2203</v>
      </c>
    </row>
    <row r="249" spans="2:12" ht="17.25" customHeight="1" x14ac:dyDescent="0.3">
      <c r="B249" s="578"/>
      <c r="C249" s="20" t="s">
        <v>2204</v>
      </c>
      <c r="D249" s="18"/>
      <c r="E249" s="577"/>
      <c r="F249" s="20" t="s">
        <v>2205</v>
      </c>
      <c r="G249" s="18"/>
      <c r="H249" s="577"/>
      <c r="I249" s="20" t="s">
        <v>2206</v>
      </c>
      <c r="J249" s="18"/>
      <c r="K249" s="577"/>
      <c r="L249" s="21" t="s">
        <v>2207</v>
      </c>
    </row>
    <row r="250" spans="2:12" ht="17.25" customHeight="1" x14ac:dyDescent="0.3">
      <c r="B250" s="18"/>
      <c r="C250" s="18"/>
      <c r="D250" s="18"/>
      <c r="E250" s="577"/>
      <c r="F250" s="20" t="s">
        <v>2208</v>
      </c>
      <c r="G250" s="18"/>
      <c r="H250" s="577"/>
      <c r="I250" s="20" t="s">
        <v>2209</v>
      </c>
      <c r="J250" s="18"/>
      <c r="K250" s="580"/>
      <c r="L250" s="29" t="s">
        <v>2210</v>
      </c>
    </row>
    <row r="251" spans="2:12" ht="17.25" customHeight="1" x14ac:dyDescent="0.3">
      <c r="B251" s="579" t="s">
        <v>244</v>
      </c>
      <c r="C251" s="25" t="s">
        <v>2211</v>
      </c>
      <c r="D251" s="18"/>
      <c r="E251" s="577"/>
      <c r="F251" s="20" t="s">
        <v>2212</v>
      </c>
      <c r="G251" s="18"/>
      <c r="H251" s="580"/>
      <c r="I251" s="20" t="s">
        <v>2213</v>
      </c>
      <c r="J251" s="18"/>
      <c r="K251" s="18"/>
      <c r="L251" s="18"/>
    </row>
    <row r="252" spans="2:12" ht="17.25" customHeight="1" x14ac:dyDescent="0.3">
      <c r="B252" s="577"/>
      <c r="C252" s="20" t="s">
        <v>2214</v>
      </c>
      <c r="D252" s="18"/>
      <c r="E252" s="577"/>
      <c r="F252" s="20" t="s">
        <v>2215</v>
      </c>
      <c r="G252" s="18"/>
      <c r="H252" s="18"/>
      <c r="I252" s="18"/>
      <c r="J252" s="18"/>
      <c r="K252" s="579" t="s">
        <v>244</v>
      </c>
      <c r="L252" s="26" t="s">
        <v>2216</v>
      </c>
    </row>
    <row r="253" spans="2:12" x14ac:dyDescent="0.3">
      <c r="B253" s="577"/>
      <c r="C253" s="20" t="s">
        <v>2217</v>
      </c>
      <c r="D253" s="18"/>
      <c r="E253" s="577"/>
      <c r="F253" s="20" t="s">
        <v>2218</v>
      </c>
      <c r="G253" s="18"/>
      <c r="H253" s="579" t="s">
        <v>244</v>
      </c>
      <c r="I253" s="25" t="s">
        <v>2219</v>
      </c>
      <c r="J253" s="18"/>
      <c r="K253" s="577"/>
      <c r="L253" s="21" t="s">
        <v>2220</v>
      </c>
    </row>
    <row r="254" spans="2:12" ht="17.25" customHeight="1" x14ac:dyDescent="0.3">
      <c r="B254" s="577"/>
      <c r="C254" s="20" t="s">
        <v>2221</v>
      </c>
      <c r="D254" s="18"/>
      <c r="E254" s="577"/>
      <c r="F254" s="20" t="s">
        <v>2222</v>
      </c>
      <c r="G254" s="18"/>
      <c r="H254" s="577"/>
      <c r="I254" s="20" t="s">
        <v>2223</v>
      </c>
      <c r="J254" s="18"/>
      <c r="K254" s="577"/>
      <c r="L254" s="21" t="s">
        <v>2224</v>
      </c>
    </row>
    <row r="255" spans="2:12" ht="17.25" customHeight="1" x14ac:dyDescent="0.3">
      <c r="B255" s="577"/>
      <c r="C255" s="20" t="s">
        <v>2225</v>
      </c>
      <c r="D255" s="18"/>
      <c r="E255" s="578"/>
      <c r="F255" s="20" t="s">
        <v>2226</v>
      </c>
      <c r="G255" s="18"/>
      <c r="H255" s="577"/>
      <c r="I255" s="20" t="s">
        <v>2227</v>
      </c>
      <c r="J255" s="18"/>
      <c r="K255" s="577"/>
      <c r="L255" s="21" t="s">
        <v>2228</v>
      </c>
    </row>
    <row r="256" spans="2:12" ht="17.25" customHeight="1" x14ac:dyDescent="0.3">
      <c r="B256" s="577"/>
      <c r="C256" s="20" t="s">
        <v>2229</v>
      </c>
      <c r="D256" s="18"/>
      <c r="E256" s="18"/>
      <c r="F256" s="18"/>
      <c r="G256" s="18"/>
      <c r="H256" s="577"/>
      <c r="I256" s="20" t="s">
        <v>2230</v>
      </c>
      <c r="J256" s="18"/>
      <c r="K256" s="577"/>
      <c r="L256" s="21" t="s">
        <v>2231</v>
      </c>
    </row>
    <row r="257" spans="2:12" x14ac:dyDescent="0.3">
      <c r="B257" s="577"/>
      <c r="C257" s="22" t="s">
        <v>2232</v>
      </c>
      <c r="D257" s="18"/>
      <c r="E257" s="579" t="s">
        <v>244</v>
      </c>
      <c r="F257" s="25" t="s">
        <v>2233</v>
      </c>
      <c r="G257" s="18"/>
      <c r="H257" s="577"/>
      <c r="I257" s="20" t="s">
        <v>2234</v>
      </c>
      <c r="J257" s="18"/>
      <c r="K257" s="577"/>
      <c r="L257" s="21" t="s">
        <v>2235</v>
      </c>
    </row>
    <row r="258" spans="2:12" ht="17.25" customHeight="1" x14ac:dyDescent="0.3">
      <c r="B258" s="577"/>
      <c r="C258" s="20" t="s">
        <v>2236</v>
      </c>
      <c r="D258" s="18"/>
      <c r="E258" s="577"/>
      <c r="F258" s="20" t="s">
        <v>2237</v>
      </c>
      <c r="G258" s="18"/>
      <c r="H258" s="577"/>
      <c r="I258" s="20" t="s">
        <v>2238</v>
      </c>
      <c r="J258" s="18"/>
      <c r="K258" s="577"/>
      <c r="L258" s="23" t="s">
        <v>2239</v>
      </c>
    </row>
    <row r="259" spans="2:12" ht="17.25" customHeight="1" x14ac:dyDescent="0.3">
      <c r="B259" s="577"/>
      <c r="C259" s="20" t="s">
        <v>2240</v>
      </c>
      <c r="D259" s="18"/>
      <c r="E259" s="577"/>
      <c r="F259" s="20" t="s">
        <v>2241</v>
      </c>
      <c r="G259" s="18"/>
      <c r="H259" s="577"/>
      <c r="I259" s="22" t="s">
        <v>2242</v>
      </c>
      <c r="J259" s="18"/>
      <c r="K259" s="577"/>
      <c r="L259" s="21" t="s">
        <v>2243</v>
      </c>
    </row>
    <row r="260" spans="2:12" x14ac:dyDescent="0.3">
      <c r="B260" s="577"/>
      <c r="C260" s="20" t="s">
        <v>2244</v>
      </c>
      <c r="D260" s="18"/>
      <c r="E260" s="577"/>
      <c r="F260" s="20" t="s">
        <v>2245</v>
      </c>
      <c r="G260" s="18"/>
      <c r="H260" s="577"/>
      <c r="I260" s="20" t="s">
        <v>2246</v>
      </c>
      <c r="J260" s="18"/>
      <c r="K260" s="577"/>
      <c r="L260" s="21" t="s">
        <v>2247</v>
      </c>
    </row>
    <row r="261" spans="2:12" ht="17.25" customHeight="1" x14ac:dyDescent="0.3">
      <c r="B261" s="577"/>
      <c r="C261" s="20" t="s">
        <v>2248</v>
      </c>
      <c r="D261" s="18"/>
      <c r="E261" s="577"/>
      <c r="F261" s="20" t="s">
        <v>2249</v>
      </c>
      <c r="G261" s="18"/>
      <c r="H261" s="577"/>
      <c r="I261" s="20" t="s">
        <v>2250</v>
      </c>
      <c r="J261" s="18"/>
      <c r="K261" s="577"/>
      <c r="L261" s="21" t="s">
        <v>2251</v>
      </c>
    </row>
    <row r="262" spans="2:12" ht="17.25" customHeight="1" x14ac:dyDescent="0.3">
      <c r="B262" s="577"/>
      <c r="C262" s="20" t="s">
        <v>2252</v>
      </c>
      <c r="D262" s="18"/>
      <c r="E262" s="577"/>
      <c r="F262" s="20" t="s">
        <v>2253</v>
      </c>
      <c r="G262" s="18"/>
      <c r="H262" s="577"/>
      <c r="I262" s="20" t="s">
        <v>2254</v>
      </c>
      <c r="J262" s="18"/>
      <c r="K262" s="577"/>
      <c r="L262" s="21" t="s">
        <v>2255</v>
      </c>
    </row>
    <row r="263" spans="2:12" x14ac:dyDescent="0.3">
      <c r="B263" s="577"/>
      <c r="C263" s="20" t="s">
        <v>2256</v>
      </c>
      <c r="D263" s="18"/>
      <c r="E263" s="577"/>
      <c r="F263" s="20" t="s">
        <v>2257</v>
      </c>
      <c r="G263" s="18"/>
      <c r="H263" s="577"/>
      <c r="I263" s="20" t="s">
        <v>2258</v>
      </c>
      <c r="J263" s="18"/>
      <c r="K263" s="577"/>
      <c r="L263" s="21" t="s">
        <v>2259</v>
      </c>
    </row>
    <row r="264" spans="2:12" ht="17.25" customHeight="1" x14ac:dyDescent="0.3">
      <c r="B264" s="577"/>
      <c r="C264" s="20" t="s">
        <v>2260</v>
      </c>
      <c r="D264" s="18"/>
      <c r="E264" s="577"/>
      <c r="F264" s="22" t="s">
        <v>2261</v>
      </c>
      <c r="G264" s="18"/>
      <c r="H264" s="577"/>
      <c r="I264" s="20" t="s">
        <v>2262</v>
      </c>
      <c r="J264" s="18"/>
      <c r="K264" s="577"/>
      <c r="L264" s="21" t="s">
        <v>2263</v>
      </c>
    </row>
    <row r="265" spans="2:12" ht="17.25" customHeight="1" x14ac:dyDescent="0.3">
      <c r="B265" s="578"/>
      <c r="C265" s="20" t="s">
        <v>2264</v>
      </c>
      <c r="D265" s="18"/>
      <c r="E265" s="577"/>
      <c r="F265" s="20" t="s">
        <v>2265</v>
      </c>
      <c r="G265" s="18"/>
      <c r="H265" s="577"/>
      <c r="I265" s="20" t="s">
        <v>2266</v>
      </c>
      <c r="J265" s="18"/>
      <c r="K265" s="577"/>
      <c r="L265" s="21" t="s">
        <v>2267</v>
      </c>
    </row>
    <row r="266" spans="2:12" ht="17.25" customHeight="1" x14ac:dyDescent="0.3">
      <c r="B266" s="18"/>
      <c r="C266" s="18"/>
      <c r="D266" s="18"/>
      <c r="E266" s="577"/>
      <c r="F266" s="20" t="s">
        <v>2268</v>
      </c>
      <c r="G266" s="18"/>
      <c r="H266" s="577"/>
      <c r="I266" s="20" t="s">
        <v>2269</v>
      </c>
      <c r="J266" s="18"/>
      <c r="K266" s="577"/>
      <c r="L266" s="21" t="s">
        <v>2270</v>
      </c>
    </row>
    <row r="267" spans="2:12" ht="17.25" customHeight="1" x14ac:dyDescent="0.3">
      <c r="B267" s="582" t="s">
        <v>219</v>
      </c>
      <c r="C267" s="48" t="s">
        <v>2271</v>
      </c>
      <c r="D267" s="18"/>
      <c r="E267" s="577"/>
      <c r="F267" s="20" t="s">
        <v>2272</v>
      </c>
      <c r="G267" s="18"/>
      <c r="H267" s="580"/>
      <c r="I267" s="20" t="s">
        <v>2273</v>
      </c>
      <c r="J267" s="18"/>
      <c r="K267" s="580"/>
      <c r="L267" s="29" t="s">
        <v>2274</v>
      </c>
    </row>
    <row r="268" spans="2:12" ht="17.25" customHeight="1" x14ac:dyDescent="0.3">
      <c r="B268" s="582"/>
      <c r="C268" s="48" t="s">
        <v>2275</v>
      </c>
      <c r="D268" s="18"/>
      <c r="E268" s="577"/>
      <c r="F268" s="20" t="s">
        <v>2276</v>
      </c>
      <c r="G268" s="18"/>
      <c r="H268" s="18"/>
      <c r="I268" s="18"/>
      <c r="J268" s="18"/>
      <c r="K268" s="18"/>
      <c r="L268" s="18"/>
    </row>
    <row r="269" spans="2:12" x14ac:dyDescent="0.3">
      <c r="B269" s="582"/>
      <c r="C269" s="48" t="s">
        <v>2277</v>
      </c>
      <c r="D269" s="18"/>
      <c r="E269" s="577"/>
      <c r="F269" s="20" t="s">
        <v>2278</v>
      </c>
      <c r="G269" s="18"/>
      <c r="H269" s="583" t="s">
        <v>219</v>
      </c>
      <c r="I269" s="120" t="s">
        <v>2279</v>
      </c>
      <c r="J269" s="18"/>
      <c r="K269" s="583" t="s">
        <v>219</v>
      </c>
      <c r="L269" s="123" t="s">
        <v>2280</v>
      </c>
    </row>
    <row r="270" spans="2:12" ht="17.25" customHeight="1" x14ac:dyDescent="0.3">
      <c r="B270" s="582"/>
      <c r="C270" s="48" t="s">
        <v>2281</v>
      </c>
      <c r="D270" s="18"/>
      <c r="E270" s="577"/>
      <c r="F270" s="20" t="s">
        <v>2282</v>
      </c>
      <c r="G270" s="18"/>
      <c r="H270" s="583"/>
      <c r="I270" s="120" t="s">
        <v>2283</v>
      </c>
      <c r="J270" s="18"/>
      <c r="K270" s="583"/>
      <c r="L270" s="123" t="s">
        <v>2284</v>
      </c>
    </row>
    <row r="271" spans="2:12" ht="17.25" customHeight="1" x14ac:dyDescent="0.3">
      <c r="B271" s="582"/>
      <c r="C271" s="48" t="s">
        <v>2285</v>
      </c>
      <c r="D271" s="18"/>
      <c r="E271" s="578"/>
      <c r="F271" s="20" t="s">
        <v>2286</v>
      </c>
      <c r="G271" s="18"/>
      <c r="H271" s="583"/>
      <c r="I271" s="120" t="s">
        <v>2287</v>
      </c>
      <c r="J271" s="18"/>
      <c r="K271" s="583"/>
      <c r="L271" s="123" t="s">
        <v>2288</v>
      </c>
    </row>
    <row r="272" spans="2:12" x14ac:dyDescent="0.3">
      <c r="B272" s="582"/>
      <c r="C272" s="48" t="s">
        <v>2289</v>
      </c>
      <c r="D272" s="18"/>
      <c r="E272" s="18"/>
      <c r="F272" s="18"/>
      <c r="G272" s="18"/>
      <c r="H272" s="583"/>
      <c r="I272" s="120" t="s">
        <v>2290</v>
      </c>
      <c r="J272" s="18"/>
      <c r="K272" s="583"/>
      <c r="L272" s="123" t="s">
        <v>2291</v>
      </c>
    </row>
    <row r="273" spans="2:12" ht="17.25" customHeight="1" x14ac:dyDescent="0.3">
      <c r="B273" s="582"/>
      <c r="C273" s="48" t="s">
        <v>2292</v>
      </c>
      <c r="D273" s="18"/>
      <c r="E273" s="579" t="s">
        <v>219</v>
      </c>
      <c r="F273" s="24" t="s">
        <v>2293</v>
      </c>
      <c r="G273" s="18"/>
      <c r="H273" s="583"/>
      <c r="I273" s="120" t="s">
        <v>2294</v>
      </c>
      <c r="J273" s="18"/>
      <c r="K273" s="583"/>
      <c r="L273" s="126" t="s">
        <v>2295</v>
      </c>
    </row>
    <row r="274" spans="2:12" ht="17.25" customHeight="1" x14ac:dyDescent="0.3">
      <c r="B274" s="582"/>
      <c r="C274" s="16" t="s">
        <v>2296</v>
      </c>
      <c r="D274" s="18"/>
      <c r="E274" s="577"/>
      <c r="F274" s="20" t="s">
        <v>2297</v>
      </c>
      <c r="G274" s="18"/>
      <c r="H274" s="583"/>
      <c r="I274" s="120" t="s">
        <v>2298</v>
      </c>
      <c r="J274" s="18"/>
      <c r="K274" s="583"/>
      <c r="L274" s="113" t="s">
        <v>2299</v>
      </c>
    </row>
    <row r="275" spans="2:12" x14ac:dyDescent="0.3">
      <c r="B275" s="582"/>
      <c r="C275" s="48" t="s">
        <v>2300</v>
      </c>
      <c r="D275" s="18"/>
      <c r="E275" s="577"/>
      <c r="F275" s="20" t="s">
        <v>2301</v>
      </c>
      <c r="G275" s="18"/>
      <c r="H275" s="583"/>
      <c r="I275" s="120" t="s">
        <v>2302</v>
      </c>
      <c r="J275" s="18"/>
      <c r="K275" s="583"/>
      <c r="L275" s="113" t="s">
        <v>2303</v>
      </c>
    </row>
    <row r="276" spans="2:12" ht="17.25" customHeight="1" x14ac:dyDescent="0.3">
      <c r="B276" s="582"/>
      <c r="C276" s="48" t="s">
        <v>2304</v>
      </c>
      <c r="D276" s="18"/>
      <c r="E276" s="577"/>
      <c r="F276" s="20" t="s">
        <v>2305</v>
      </c>
      <c r="G276" s="18"/>
      <c r="H276" s="583"/>
      <c r="I276" s="121" t="s">
        <v>2306</v>
      </c>
      <c r="J276" s="18"/>
      <c r="K276" s="583"/>
      <c r="L276" s="113" t="s">
        <v>2307</v>
      </c>
    </row>
    <row r="277" spans="2:12" ht="17.25" customHeight="1" x14ac:dyDescent="0.3">
      <c r="B277" s="582"/>
      <c r="C277" s="52" t="s">
        <v>2308</v>
      </c>
      <c r="D277" s="18"/>
      <c r="E277" s="577"/>
      <c r="F277" s="20" t="s">
        <v>2309</v>
      </c>
      <c r="G277" s="18"/>
      <c r="H277" s="583"/>
      <c r="I277" s="120" t="s">
        <v>2310</v>
      </c>
      <c r="J277" s="18"/>
      <c r="K277" s="583"/>
      <c r="L277" s="113" t="s">
        <v>2311</v>
      </c>
    </row>
    <row r="278" spans="2:12" ht="17.25" customHeight="1" x14ac:dyDescent="0.3">
      <c r="B278" s="582"/>
      <c r="C278" s="52" t="s">
        <v>2312</v>
      </c>
      <c r="D278" s="18"/>
      <c r="E278" s="577"/>
      <c r="F278" s="20" t="s">
        <v>2313</v>
      </c>
      <c r="G278" s="18"/>
      <c r="H278" s="583"/>
      <c r="I278" s="123" t="s">
        <v>2314</v>
      </c>
      <c r="J278" s="18"/>
      <c r="K278" s="583"/>
      <c r="L278" s="127" t="s">
        <v>2315</v>
      </c>
    </row>
    <row r="279" spans="2:12" x14ac:dyDescent="0.3">
      <c r="B279" s="582"/>
      <c r="C279" s="52" t="s">
        <v>2316</v>
      </c>
      <c r="D279" s="18"/>
      <c r="E279" s="577"/>
      <c r="F279" s="20" t="s">
        <v>2317</v>
      </c>
      <c r="G279" s="18"/>
      <c r="H279" s="583"/>
      <c r="I279" s="123" t="s">
        <v>2318</v>
      </c>
      <c r="J279" s="18"/>
      <c r="K279" s="583"/>
      <c r="L279" s="125" t="s">
        <v>2319</v>
      </c>
    </row>
    <row r="280" spans="2:12" ht="17.25" customHeight="1" x14ac:dyDescent="0.3">
      <c r="B280" s="582"/>
      <c r="C280" s="52" t="s">
        <v>2320</v>
      </c>
      <c r="D280" s="18"/>
      <c r="E280" s="577"/>
      <c r="F280" s="22" t="s">
        <v>2321</v>
      </c>
      <c r="G280" s="18"/>
      <c r="H280" s="583"/>
      <c r="I280" s="123" t="s">
        <v>2322</v>
      </c>
      <c r="J280" s="18"/>
      <c r="K280" s="583"/>
      <c r="L280" s="125" t="s">
        <v>2323</v>
      </c>
    </row>
    <row r="281" spans="2:12" ht="17.25" customHeight="1" x14ac:dyDescent="0.3">
      <c r="B281" s="582"/>
      <c r="C281" s="52" t="s">
        <v>2324</v>
      </c>
      <c r="D281" s="18"/>
      <c r="E281" s="577"/>
      <c r="F281" s="20" t="s">
        <v>2325</v>
      </c>
      <c r="G281" s="18"/>
      <c r="H281" s="583"/>
      <c r="I281" s="123" t="s">
        <v>2326</v>
      </c>
      <c r="J281" s="18"/>
      <c r="K281" s="583"/>
      <c r="L281" s="125" t="s">
        <v>2327</v>
      </c>
    </row>
    <row r="282" spans="2:12" ht="17.25" customHeight="1" x14ac:dyDescent="0.3">
      <c r="B282" s="582"/>
      <c r="C282" s="52" t="s">
        <v>2328</v>
      </c>
      <c r="D282" s="18"/>
      <c r="E282" s="577"/>
      <c r="F282" s="20" t="s">
        <v>2329</v>
      </c>
      <c r="G282" s="18"/>
      <c r="H282" s="583"/>
      <c r="I282" s="123" t="s">
        <v>2330</v>
      </c>
      <c r="J282" s="18"/>
      <c r="K282" s="583"/>
      <c r="L282" s="125" t="s">
        <v>2331</v>
      </c>
    </row>
    <row r="283" spans="2:12" ht="17.25" customHeight="1" x14ac:dyDescent="0.3">
      <c r="B283" s="582"/>
      <c r="C283" s="52" t="s">
        <v>2332</v>
      </c>
      <c r="D283" s="18"/>
      <c r="E283" s="577"/>
      <c r="F283" s="20" t="s">
        <v>2333</v>
      </c>
      <c r="G283" s="18"/>
      <c r="H283" s="583"/>
      <c r="I283" s="123" t="s">
        <v>2334</v>
      </c>
      <c r="J283" s="18"/>
      <c r="K283" s="583"/>
      <c r="L283" s="125" t="s">
        <v>2335</v>
      </c>
    </row>
    <row r="284" spans="2:12" ht="17.25" customHeight="1" x14ac:dyDescent="0.3">
      <c r="B284" s="18"/>
      <c r="C284" s="18"/>
      <c r="D284" s="18"/>
      <c r="E284" s="577"/>
      <c r="F284" s="20" t="s">
        <v>2336</v>
      </c>
      <c r="G284" s="18"/>
      <c r="H284" s="583"/>
      <c r="I284" s="123" t="s">
        <v>2337</v>
      </c>
      <c r="J284" s="18"/>
      <c r="K284" s="583"/>
      <c r="L284" s="125" t="s">
        <v>2338</v>
      </c>
    </row>
    <row r="285" spans="2:12" ht="17.25" customHeight="1" x14ac:dyDescent="0.3">
      <c r="B285" s="18"/>
      <c r="C285" s="18"/>
      <c r="D285" s="18"/>
      <c r="E285" s="577"/>
      <c r="F285" s="20" t="s">
        <v>2339</v>
      </c>
      <c r="G285" s="18"/>
      <c r="H285" s="583"/>
      <c r="I285" s="123" t="s">
        <v>2340</v>
      </c>
      <c r="J285" s="18"/>
      <c r="K285" s="583"/>
      <c r="L285" s="125" t="s">
        <v>2341</v>
      </c>
    </row>
    <row r="286" spans="2:12" ht="17.25" customHeight="1" x14ac:dyDescent="0.3">
      <c r="B286" s="582" t="s">
        <v>244</v>
      </c>
      <c r="C286" s="48" t="s">
        <v>2342</v>
      </c>
      <c r="D286" s="18"/>
      <c r="E286" s="577"/>
      <c r="F286" s="20" t="s">
        <v>2343</v>
      </c>
      <c r="G286" s="18"/>
      <c r="H286" s="18"/>
      <c r="I286" s="18"/>
      <c r="J286" s="18"/>
      <c r="K286" s="583"/>
      <c r="L286" s="125" t="s">
        <v>2344</v>
      </c>
    </row>
    <row r="287" spans="2:12" ht="17.25" customHeight="1" x14ac:dyDescent="0.3">
      <c r="B287" s="582"/>
      <c r="C287" s="48" t="s">
        <v>2345</v>
      </c>
      <c r="D287" s="18"/>
      <c r="E287" s="577"/>
      <c r="F287" s="20" t="s">
        <v>2346</v>
      </c>
      <c r="G287" s="18"/>
      <c r="H287" s="583" t="s">
        <v>1188</v>
      </c>
      <c r="I287" s="25" t="s">
        <v>2347</v>
      </c>
      <c r="J287" s="18"/>
      <c r="L287"/>
    </row>
    <row r="288" spans="2:12" ht="17.25" customHeight="1" x14ac:dyDescent="0.3">
      <c r="B288" s="582"/>
      <c r="C288" s="48" t="s">
        <v>2348</v>
      </c>
      <c r="D288" s="18"/>
      <c r="E288" s="580"/>
      <c r="F288" s="20" t="s">
        <v>2349</v>
      </c>
      <c r="G288" s="18"/>
      <c r="H288" s="583"/>
      <c r="I288" s="20" t="s">
        <v>2350</v>
      </c>
      <c r="J288" s="18"/>
      <c r="K288" s="583" t="s">
        <v>244</v>
      </c>
      <c r="L288" s="123" t="s">
        <v>2351</v>
      </c>
    </row>
    <row r="289" spans="2:12" ht="17.25" customHeight="1" x14ac:dyDescent="0.3">
      <c r="B289" s="582"/>
      <c r="C289" s="48" t="s">
        <v>2352</v>
      </c>
      <c r="D289" s="18"/>
      <c r="E289" s="18"/>
      <c r="F289" s="18"/>
      <c r="G289" s="18"/>
      <c r="H289" s="583"/>
      <c r="I289" s="20" t="s">
        <v>2353</v>
      </c>
      <c r="J289" s="18"/>
      <c r="K289" s="583"/>
      <c r="L289" s="123" t="s">
        <v>2354</v>
      </c>
    </row>
    <row r="290" spans="2:12" ht="17.25" customHeight="1" x14ac:dyDescent="0.3">
      <c r="B290" s="582"/>
      <c r="C290" s="48" t="s">
        <v>2355</v>
      </c>
      <c r="D290" s="18"/>
      <c r="E290" s="579" t="s">
        <v>244</v>
      </c>
      <c r="F290" s="24" t="s">
        <v>2356</v>
      </c>
      <c r="G290" s="18"/>
      <c r="H290" s="583"/>
      <c r="I290" s="20" t="s">
        <v>2357</v>
      </c>
      <c r="J290" s="18"/>
      <c r="K290" s="583"/>
      <c r="L290" s="123" t="s">
        <v>2358</v>
      </c>
    </row>
    <row r="291" spans="2:12" ht="17.25" customHeight="1" x14ac:dyDescent="0.3">
      <c r="B291" s="582"/>
      <c r="C291" s="48" t="s">
        <v>2359</v>
      </c>
      <c r="D291" s="18"/>
      <c r="E291" s="577"/>
      <c r="F291" s="20" t="s">
        <v>2360</v>
      </c>
      <c r="G291" s="18"/>
      <c r="H291" s="583"/>
      <c r="I291" s="20" t="s">
        <v>2361</v>
      </c>
      <c r="J291" s="18"/>
      <c r="K291" s="583"/>
      <c r="L291" s="123" t="s">
        <v>2362</v>
      </c>
    </row>
    <row r="292" spans="2:12" ht="17.25" customHeight="1" x14ac:dyDescent="0.3">
      <c r="B292" s="582"/>
      <c r="C292" s="48" t="s">
        <v>2363</v>
      </c>
      <c r="D292" s="18"/>
      <c r="E292" s="577"/>
      <c r="F292" s="20" t="s">
        <v>2364</v>
      </c>
      <c r="G292" s="18"/>
      <c r="H292" s="583"/>
      <c r="I292" s="20" t="s">
        <v>2365</v>
      </c>
      <c r="J292" s="18"/>
      <c r="K292" s="583"/>
      <c r="L292" s="117" t="s">
        <v>2366</v>
      </c>
    </row>
    <row r="293" spans="2:12" ht="17.25" customHeight="1" x14ac:dyDescent="0.3">
      <c r="B293" s="582"/>
      <c r="C293" s="16" t="s">
        <v>2367</v>
      </c>
      <c r="D293" s="18"/>
      <c r="E293" s="577"/>
      <c r="F293" s="20" t="s">
        <v>2368</v>
      </c>
      <c r="G293" s="18"/>
      <c r="H293" s="583"/>
      <c r="I293" s="20" t="s">
        <v>2369</v>
      </c>
      <c r="J293" s="18"/>
      <c r="K293" s="583"/>
      <c r="L293" s="115" t="s">
        <v>2370</v>
      </c>
    </row>
    <row r="294" spans="2:12" ht="17.25" customHeight="1" x14ac:dyDescent="0.3">
      <c r="B294" s="582"/>
      <c r="C294" s="48" t="s">
        <v>2371</v>
      </c>
      <c r="D294" s="18"/>
      <c r="E294" s="577"/>
      <c r="F294" s="20" t="s">
        <v>2372</v>
      </c>
      <c r="G294" s="18"/>
      <c r="H294" s="583"/>
      <c r="I294" s="22" t="s">
        <v>2373</v>
      </c>
      <c r="J294" s="18"/>
      <c r="K294" s="583"/>
      <c r="L294" s="115" t="s">
        <v>2374</v>
      </c>
    </row>
    <row r="295" spans="2:12" ht="17.25" customHeight="1" x14ac:dyDescent="0.3">
      <c r="B295" s="582"/>
      <c r="C295" s="48" t="s">
        <v>2375</v>
      </c>
      <c r="D295" s="18"/>
      <c r="E295" s="577"/>
      <c r="F295" s="20" t="s">
        <v>2376</v>
      </c>
      <c r="G295" s="18"/>
      <c r="H295" s="583"/>
      <c r="I295" s="20" t="s">
        <v>2377</v>
      </c>
      <c r="J295" s="18"/>
      <c r="K295" s="583"/>
      <c r="L295" s="115" t="s">
        <v>2378</v>
      </c>
    </row>
    <row r="296" spans="2:12" ht="17.25" customHeight="1" x14ac:dyDescent="0.3">
      <c r="B296" s="582"/>
      <c r="C296" s="52" t="s">
        <v>2379</v>
      </c>
      <c r="D296" s="18"/>
      <c r="E296" s="577"/>
      <c r="F296" s="20" t="s">
        <v>2380</v>
      </c>
      <c r="G296" s="18"/>
      <c r="H296" s="583"/>
      <c r="I296" s="447" t="s">
        <v>2381</v>
      </c>
      <c r="J296" s="18"/>
      <c r="K296" s="583"/>
      <c r="L296" s="115" t="s">
        <v>2382</v>
      </c>
    </row>
    <row r="297" spans="2:12" ht="17.25" customHeight="1" x14ac:dyDescent="0.3">
      <c r="B297" s="582"/>
      <c r="C297" s="52" t="s">
        <v>2383</v>
      </c>
      <c r="D297" s="18"/>
      <c r="E297" s="577"/>
      <c r="F297" s="22" t="s">
        <v>2384</v>
      </c>
      <c r="G297" s="18"/>
      <c r="H297" s="583"/>
      <c r="I297" s="447" t="s">
        <v>2385</v>
      </c>
      <c r="J297" s="18"/>
      <c r="K297" s="583"/>
      <c r="L297" s="41" t="s">
        <v>2386</v>
      </c>
    </row>
    <row r="298" spans="2:12" ht="17.25" customHeight="1" x14ac:dyDescent="0.3">
      <c r="B298" s="582"/>
      <c r="C298" s="52" t="s">
        <v>2387</v>
      </c>
      <c r="D298" s="18"/>
      <c r="E298" s="577"/>
      <c r="F298" s="20" t="s">
        <v>2388</v>
      </c>
      <c r="G298" s="18"/>
      <c r="H298" s="583"/>
      <c r="I298" s="124" t="s">
        <v>2389</v>
      </c>
      <c r="J298" s="18"/>
      <c r="K298" s="583"/>
      <c r="L298" s="128" t="s">
        <v>2390</v>
      </c>
    </row>
    <row r="299" spans="2:12" ht="17.25" customHeight="1" x14ac:dyDescent="0.3">
      <c r="B299" s="582"/>
      <c r="C299" s="52" t="s">
        <v>2391</v>
      </c>
      <c r="D299" s="18"/>
      <c r="E299" s="577"/>
      <c r="F299" s="20" t="s">
        <v>2392</v>
      </c>
      <c r="G299" s="18"/>
      <c r="H299" s="583"/>
      <c r="I299" s="124" t="s">
        <v>2393</v>
      </c>
      <c r="J299" s="18"/>
      <c r="K299" s="583"/>
      <c r="L299" s="128" t="s">
        <v>2394</v>
      </c>
    </row>
    <row r="300" spans="2:12" x14ac:dyDescent="0.3">
      <c r="B300" s="582"/>
      <c r="C300" s="52" t="s">
        <v>2395</v>
      </c>
      <c r="E300" s="577"/>
      <c r="F300" s="20" t="s">
        <v>2396</v>
      </c>
      <c r="H300" s="583"/>
      <c r="I300" s="124" t="s">
        <v>2397</v>
      </c>
      <c r="K300" s="583"/>
      <c r="L300" s="128" t="s">
        <v>2398</v>
      </c>
    </row>
    <row r="301" spans="2:12" x14ac:dyDescent="0.3">
      <c r="B301" s="582"/>
      <c r="C301" s="52" t="s">
        <v>2399</v>
      </c>
      <c r="E301" s="577"/>
      <c r="F301" s="20" t="s">
        <v>2400</v>
      </c>
      <c r="H301" s="583"/>
      <c r="I301" s="124" t="s">
        <v>2401</v>
      </c>
      <c r="K301" s="583"/>
      <c r="L301" s="128" t="s">
        <v>2402</v>
      </c>
    </row>
    <row r="302" spans="2:12" x14ac:dyDescent="0.3">
      <c r="B302" s="582"/>
      <c r="C302" s="52" t="s">
        <v>2403</v>
      </c>
      <c r="E302" s="577"/>
      <c r="F302" s="20" t="s">
        <v>2404</v>
      </c>
      <c r="H302" s="583"/>
      <c r="I302" s="124" t="s">
        <v>2405</v>
      </c>
      <c r="K302" s="583"/>
      <c r="L302" s="128" t="s">
        <v>2406</v>
      </c>
    </row>
    <row r="303" spans="2:12" x14ac:dyDescent="0.3">
      <c r="E303" s="577"/>
      <c r="F303" s="20" t="s">
        <v>2407</v>
      </c>
      <c r="H303" s="583"/>
      <c r="I303" s="124" t="s">
        <v>2408</v>
      </c>
      <c r="K303" s="583"/>
      <c r="L303" s="128" t="s">
        <v>2409</v>
      </c>
    </row>
    <row r="304" spans="2:12" x14ac:dyDescent="0.3">
      <c r="E304" s="577"/>
      <c r="F304" s="20" t="s">
        <v>2410</v>
      </c>
      <c r="K304" s="583"/>
      <c r="L304" s="128" t="s">
        <v>2411</v>
      </c>
    </row>
    <row r="305" spans="5:12" x14ac:dyDescent="0.3">
      <c r="E305" s="580"/>
      <c r="F305" s="20" t="s">
        <v>2412</v>
      </c>
      <c r="K305" s="583"/>
      <c r="L305" s="128" t="s">
        <v>2413</v>
      </c>
    </row>
    <row r="306" spans="5:12" x14ac:dyDescent="0.3">
      <c r="K306" s="9"/>
    </row>
  </sheetData>
  <mergeCells count="72">
    <mergeCell ref="K252:K267"/>
    <mergeCell ref="H253:H267"/>
    <mergeCell ref="E11:E28"/>
    <mergeCell ref="E30:E47"/>
    <mergeCell ref="E161:E175"/>
    <mergeCell ref="K155:K169"/>
    <mergeCell ref="H157:H171"/>
    <mergeCell ref="E97:E111"/>
    <mergeCell ref="K91:K105"/>
    <mergeCell ref="H93:H107"/>
    <mergeCell ref="K11:K25"/>
    <mergeCell ref="E273:E288"/>
    <mergeCell ref="E290:E305"/>
    <mergeCell ref="H269:H285"/>
    <mergeCell ref="H287:H303"/>
    <mergeCell ref="K269:K286"/>
    <mergeCell ref="K288:K305"/>
    <mergeCell ref="B267:B283"/>
    <mergeCell ref="B286:B302"/>
    <mergeCell ref="B203:B217"/>
    <mergeCell ref="E209:E223"/>
    <mergeCell ref="K203:K217"/>
    <mergeCell ref="H205:H219"/>
    <mergeCell ref="B219:B233"/>
    <mergeCell ref="E225:E239"/>
    <mergeCell ref="K219:K233"/>
    <mergeCell ref="H221:H235"/>
    <mergeCell ref="B235:B249"/>
    <mergeCell ref="E241:E255"/>
    <mergeCell ref="K235:K250"/>
    <mergeCell ref="H237:H251"/>
    <mergeCell ref="B251:B265"/>
    <mergeCell ref="E257:E271"/>
    <mergeCell ref="B171:B185"/>
    <mergeCell ref="E177:E191"/>
    <mergeCell ref="K171:K185"/>
    <mergeCell ref="H173:H187"/>
    <mergeCell ref="B187:B201"/>
    <mergeCell ref="E193:E207"/>
    <mergeCell ref="K187:K201"/>
    <mergeCell ref="H189:H203"/>
    <mergeCell ref="B91:B105"/>
    <mergeCell ref="E49:E63"/>
    <mergeCell ref="B107:B121"/>
    <mergeCell ref="E113:E127"/>
    <mergeCell ref="K107:K121"/>
    <mergeCell ref="H109:H123"/>
    <mergeCell ref="B123:B137"/>
    <mergeCell ref="E129:E143"/>
    <mergeCell ref="K123:K137"/>
    <mergeCell ref="H125:H139"/>
    <mergeCell ref="B139:B153"/>
    <mergeCell ref="E145:E159"/>
    <mergeCell ref="K139:K153"/>
    <mergeCell ref="H141:H155"/>
    <mergeCell ref="B155:B169"/>
    <mergeCell ref="B11:B25"/>
    <mergeCell ref="H11:H26"/>
    <mergeCell ref="B27:B41"/>
    <mergeCell ref="K27:K41"/>
    <mergeCell ref="H28:H43"/>
    <mergeCell ref="B43:B57"/>
    <mergeCell ref="K43:K57"/>
    <mergeCell ref="H45:H59"/>
    <mergeCell ref="B59:B73"/>
    <mergeCell ref="E65:E79"/>
    <mergeCell ref="K59:K73"/>
    <mergeCell ref="H61:H75"/>
    <mergeCell ref="B75:B89"/>
    <mergeCell ref="E81:E95"/>
    <mergeCell ref="K75:K89"/>
    <mergeCell ref="H77:H91"/>
  </mergeCells>
  <phoneticPr fontId="4" type="noConversion"/>
  <pageMargins left="0.70866141732283472" right="0.70866141732283472" top="0.74803149606299213" bottom="0.74803149606299213" header="0.31496062992125984" footer="0.31496062992125984"/>
  <pageSetup orientation="portrait" r:id="rId1"/>
  <rowBreaks count="8" manualBreakCount="8">
    <brk id="41" max="16383" man="1"/>
    <brk id="73" max="16383" man="1"/>
    <brk id="105" max="16383" man="1"/>
    <brk id="137" max="16383" man="1"/>
    <brk id="169" max="16383" man="1"/>
    <brk id="201" max="16383" man="1"/>
    <brk id="233" max="16383" man="1"/>
    <brk id="265" max="16383" man="1"/>
  </rowBreaks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80213-09DB-4590-A208-823617349AD2}">
  <dimension ref="A1:AN60"/>
  <sheetViews>
    <sheetView zoomScale="85" zoomScaleNormal="85" workbookViewId="0">
      <selection activeCell="J46" sqref="J46"/>
    </sheetView>
  </sheetViews>
  <sheetFormatPr defaultColWidth="8.75" defaultRowHeight="15" x14ac:dyDescent="0.3"/>
  <cols>
    <col min="1" max="3" width="8.625" style="141" customWidth="1"/>
    <col min="4" max="4" width="10.625" style="141" customWidth="1"/>
    <col min="5" max="6" width="8.625" style="141" customWidth="1"/>
    <col min="7" max="7" width="10.625" style="141" customWidth="1"/>
    <col min="8" max="10" width="8.625" style="141" customWidth="1"/>
    <col min="11" max="11" width="10.625" style="141" customWidth="1"/>
    <col min="12" max="13" width="8.625" style="141" customWidth="1"/>
    <col min="14" max="14" width="10.625" style="141" customWidth="1"/>
    <col min="15" max="17" width="8.625" style="141" customWidth="1"/>
    <col min="18" max="18" width="10.625" style="141" customWidth="1"/>
    <col min="19" max="19" width="11.375" style="141" bestFit="1" customWidth="1"/>
    <col min="20" max="20" width="8.625" style="141" customWidth="1"/>
    <col min="21" max="21" width="10.625" style="141" customWidth="1"/>
    <col min="22" max="24" width="8.625" style="141" customWidth="1"/>
    <col min="25" max="25" width="10.625" style="141" customWidth="1"/>
    <col min="26" max="27" width="8.625" style="141" customWidth="1"/>
    <col min="28" max="28" width="10.625" style="141" customWidth="1"/>
    <col min="29" max="31" width="8.625" style="141" customWidth="1"/>
    <col min="32" max="32" width="10.625" style="141" customWidth="1"/>
    <col min="33" max="34" width="8.625" style="141" customWidth="1"/>
    <col min="35" max="35" width="10.625" style="141" customWidth="1"/>
    <col min="36" max="40" width="8.625" style="141" customWidth="1"/>
    <col min="41" max="16384" width="8.75" style="141"/>
  </cols>
  <sheetData>
    <row r="1" spans="1:37" s="138" customFormat="1" x14ac:dyDescent="0.3">
      <c r="A1" s="138" t="s">
        <v>115</v>
      </c>
      <c r="B1" s="477" t="s">
        <v>2415</v>
      </c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</row>
    <row r="2" spans="1:37" s="138" customFormat="1" x14ac:dyDescent="0.3">
      <c r="D2" s="138" t="s">
        <v>118</v>
      </c>
      <c r="G2" s="138" t="s">
        <v>1196</v>
      </c>
      <c r="K2" s="138" t="s">
        <v>120</v>
      </c>
      <c r="N2" s="138" t="s">
        <v>1197</v>
      </c>
      <c r="R2" s="138" t="s">
        <v>49</v>
      </c>
      <c r="U2" s="138" t="s">
        <v>1198</v>
      </c>
      <c r="Y2" s="138" t="s">
        <v>51</v>
      </c>
      <c r="AB2" s="138" t="s">
        <v>1199</v>
      </c>
      <c r="AF2" s="138" t="s">
        <v>53</v>
      </c>
      <c r="AI2" s="138" t="s">
        <v>1200</v>
      </c>
    </row>
    <row r="3" spans="1:37" x14ac:dyDescent="0.3">
      <c r="D3" s="141" t="s">
        <v>56</v>
      </c>
      <c r="E3" s="141" t="s">
        <v>57</v>
      </c>
      <c r="F3" s="141" t="s">
        <v>57</v>
      </c>
      <c r="G3" s="141" t="s">
        <v>56</v>
      </c>
      <c r="K3" s="141" t="s">
        <v>56</v>
      </c>
      <c r="L3" s="141" t="s">
        <v>57</v>
      </c>
      <c r="M3" s="141" t="s">
        <v>57</v>
      </c>
      <c r="N3" s="141" t="s">
        <v>56</v>
      </c>
      <c r="R3" s="141" t="s">
        <v>56</v>
      </c>
      <c r="S3" s="141" t="s">
        <v>57</v>
      </c>
      <c r="T3" s="141" t="s">
        <v>57</v>
      </c>
      <c r="U3" s="141" t="s">
        <v>56</v>
      </c>
      <c r="Y3" s="141" t="s">
        <v>56</v>
      </c>
      <c r="Z3" s="141" t="s">
        <v>57</v>
      </c>
      <c r="AA3" s="141" t="s">
        <v>57</v>
      </c>
      <c r="AB3" s="141" t="s">
        <v>56</v>
      </c>
      <c r="AF3" s="141" t="s">
        <v>56</v>
      </c>
      <c r="AG3" s="141" t="s">
        <v>57</v>
      </c>
      <c r="AH3" s="141" t="s">
        <v>57</v>
      </c>
      <c r="AI3" s="141" t="s">
        <v>56</v>
      </c>
    </row>
    <row r="4" spans="1:37" x14ac:dyDescent="0.3">
      <c r="D4" s="141">
        <v>200</v>
      </c>
      <c r="E4" s="172">
        <f>SUM(E5:E28)</f>
        <v>15158.4</v>
      </c>
      <c r="F4" s="172">
        <f>SUM(F5:F28)</f>
        <v>19629.599999999999</v>
      </c>
      <c r="G4" s="141">
        <v>200</v>
      </c>
      <c r="K4" s="141">
        <v>200</v>
      </c>
      <c r="L4" s="172">
        <f t="shared" ref="L4:M4" si="0">SUM(L5:L28)</f>
        <v>19996.099999999999</v>
      </c>
      <c r="M4" s="172">
        <f t="shared" si="0"/>
        <v>20932.099999999999</v>
      </c>
      <c r="N4" s="141">
        <v>200</v>
      </c>
      <c r="R4" s="141">
        <v>200</v>
      </c>
      <c r="S4" s="172">
        <f t="shared" ref="S4:T4" si="1">SUM(S5:S28)</f>
        <v>18713.099999999999</v>
      </c>
      <c r="T4" s="172">
        <f t="shared" si="1"/>
        <v>28452.1</v>
      </c>
      <c r="U4" s="141">
        <v>200</v>
      </c>
      <c r="Y4" s="141">
        <v>200</v>
      </c>
      <c r="Z4" s="172">
        <f t="shared" ref="Z4:AA4" si="2">SUM(Z5:Z28)</f>
        <v>24600.6</v>
      </c>
      <c r="AA4" s="172">
        <f t="shared" si="2"/>
        <v>16938.599999999999</v>
      </c>
      <c r="AB4" s="172">
        <v>200</v>
      </c>
      <c r="AF4" s="141">
        <v>200</v>
      </c>
      <c r="AG4" s="172">
        <f t="shared" ref="AG4:AH4" si="3">SUM(AG5:AG28)</f>
        <v>23840.6</v>
      </c>
      <c r="AH4" s="172">
        <f t="shared" si="3"/>
        <v>0</v>
      </c>
      <c r="AI4" s="144" t="s">
        <v>58</v>
      </c>
      <c r="AJ4" s="138" t="s">
        <v>59</v>
      </c>
      <c r="AK4" s="320">
        <f>SUM(E4:F4,L4:M4,S4:T4,Z4:AA4,AG4:AH4)</f>
        <v>188261.2</v>
      </c>
    </row>
    <row r="5" spans="1:37" x14ac:dyDescent="0.3">
      <c r="A5" s="141">
        <v>603</v>
      </c>
      <c r="B5" s="145"/>
      <c r="C5" s="145"/>
      <c r="D5" s="321">
        <v>2.8980000000000001</v>
      </c>
      <c r="E5" s="141">
        <v>457.8</v>
      </c>
      <c r="F5" s="141">
        <v>1406</v>
      </c>
      <c r="G5" s="153">
        <v>14.186999999999999</v>
      </c>
      <c r="H5" s="145">
        <v>6</v>
      </c>
      <c r="I5" s="145"/>
      <c r="J5" s="145">
        <v>7</v>
      </c>
      <c r="K5" s="153">
        <v>14.186999999999999</v>
      </c>
      <c r="L5" s="141">
        <v>1406</v>
      </c>
      <c r="M5" s="141">
        <v>1031</v>
      </c>
      <c r="N5" s="157">
        <v>8.6059999999999999</v>
      </c>
      <c r="O5" s="145">
        <v>20</v>
      </c>
      <c r="P5" s="145"/>
      <c r="Q5" s="145">
        <v>1</v>
      </c>
      <c r="R5" s="280">
        <v>8.4809999999999999</v>
      </c>
      <c r="S5" s="141">
        <v>1006</v>
      </c>
      <c r="T5" s="141">
        <v>1783</v>
      </c>
      <c r="U5" s="228">
        <v>16.324999999999999</v>
      </c>
      <c r="V5" s="145">
        <v>10</v>
      </c>
      <c r="W5" s="145"/>
      <c r="X5" s="145">
        <v>1</v>
      </c>
      <c r="Y5" s="387">
        <v>8.7680000000000007</v>
      </c>
      <c r="Z5" s="141">
        <v>1210</v>
      </c>
      <c r="AA5" s="141">
        <v>888</v>
      </c>
      <c r="AB5" s="388">
        <v>8.6349999999999998</v>
      </c>
      <c r="AC5" s="145">
        <v>15</v>
      </c>
      <c r="AD5" s="145"/>
      <c r="AE5" s="145">
        <v>1</v>
      </c>
      <c r="AF5" s="162">
        <v>12.635999999999999</v>
      </c>
      <c r="AG5" s="141">
        <v>1172</v>
      </c>
      <c r="AI5" s="167"/>
      <c r="AJ5" s="145"/>
      <c r="AK5" s="145"/>
    </row>
    <row r="6" spans="1:37" x14ac:dyDescent="0.3">
      <c r="A6" s="141">
        <v>604</v>
      </c>
      <c r="B6" s="145"/>
      <c r="C6" s="145">
        <v>1</v>
      </c>
      <c r="D6" s="162">
        <v>12.836</v>
      </c>
      <c r="E6" s="141">
        <v>1100</v>
      </c>
      <c r="F6" s="141">
        <v>1406</v>
      </c>
      <c r="G6" s="153">
        <v>14.186999999999999</v>
      </c>
      <c r="H6" s="145">
        <v>5</v>
      </c>
      <c r="I6" s="145"/>
      <c r="J6" s="145">
        <v>8</v>
      </c>
      <c r="K6" s="153">
        <v>14.186999999999999</v>
      </c>
      <c r="L6" s="141">
        <v>1406</v>
      </c>
      <c r="M6" s="141">
        <v>1031</v>
      </c>
      <c r="N6" s="157">
        <v>8.6059999999999999</v>
      </c>
      <c r="O6" s="145">
        <v>19</v>
      </c>
      <c r="P6" s="145"/>
      <c r="Q6" s="145">
        <v>2</v>
      </c>
      <c r="R6" s="280">
        <v>8.4809999999999999</v>
      </c>
      <c r="S6" s="141">
        <v>1006</v>
      </c>
      <c r="T6" s="141">
        <v>1783</v>
      </c>
      <c r="U6" s="228">
        <v>16.324999999999999</v>
      </c>
      <c r="V6" s="145">
        <v>9</v>
      </c>
      <c r="W6" s="145"/>
      <c r="X6" s="145">
        <v>2</v>
      </c>
      <c r="Y6" s="387">
        <v>8.7680000000000007</v>
      </c>
      <c r="Z6" s="141">
        <v>1210</v>
      </c>
      <c r="AA6" s="141">
        <v>888</v>
      </c>
      <c r="AB6" s="388">
        <v>8.6349999999999998</v>
      </c>
      <c r="AC6" s="145">
        <v>14</v>
      </c>
      <c r="AD6" s="145"/>
      <c r="AE6" s="145">
        <v>2</v>
      </c>
      <c r="AF6" s="162">
        <v>12.635999999999999</v>
      </c>
      <c r="AG6" s="141">
        <v>1172</v>
      </c>
      <c r="AI6" s="167"/>
      <c r="AJ6" s="145"/>
      <c r="AK6" s="145"/>
    </row>
    <row r="7" spans="1:37" x14ac:dyDescent="0.3">
      <c r="A7" s="141">
        <v>605</v>
      </c>
      <c r="B7" s="145"/>
      <c r="C7" s="145">
        <v>2</v>
      </c>
      <c r="D7" s="162">
        <v>12.836</v>
      </c>
      <c r="E7" s="141">
        <v>1100</v>
      </c>
      <c r="F7" s="141">
        <v>1406</v>
      </c>
      <c r="G7" s="153">
        <v>14.186999999999999</v>
      </c>
      <c r="H7" s="145">
        <v>4</v>
      </c>
      <c r="I7" s="145"/>
      <c r="J7" s="145">
        <v>9</v>
      </c>
      <c r="K7" s="153">
        <v>14.186999999999999</v>
      </c>
      <c r="L7" s="141">
        <v>1406</v>
      </c>
      <c r="M7" s="141">
        <v>1031</v>
      </c>
      <c r="N7" s="157">
        <v>8.6059999999999999</v>
      </c>
      <c r="O7" s="145">
        <v>18</v>
      </c>
      <c r="P7" s="145"/>
      <c r="Q7" s="145">
        <v>3</v>
      </c>
      <c r="R7" s="280">
        <v>8.4809999999999999</v>
      </c>
      <c r="S7" s="141">
        <v>1006</v>
      </c>
      <c r="T7" s="141">
        <v>1783</v>
      </c>
      <c r="U7" s="228">
        <v>16.324999999999999</v>
      </c>
      <c r="V7" s="145">
        <v>8</v>
      </c>
      <c r="W7" s="145"/>
      <c r="X7" s="145">
        <v>3</v>
      </c>
      <c r="Y7" s="387">
        <v>8.7680000000000007</v>
      </c>
      <c r="Z7" s="141">
        <v>1210</v>
      </c>
      <c r="AA7" s="141">
        <v>888</v>
      </c>
      <c r="AB7" s="388">
        <v>8.6349999999999998</v>
      </c>
      <c r="AC7" s="145">
        <v>13</v>
      </c>
      <c r="AD7" s="145"/>
      <c r="AE7" s="145">
        <v>3</v>
      </c>
      <c r="AF7" s="162">
        <v>12.635999999999999</v>
      </c>
      <c r="AG7" s="141">
        <v>1172</v>
      </c>
      <c r="AI7" s="167"/>
      <c r="AJ7" s="145"/>
      <c r="AK7" s="145"/>
    </row>
    <row r="8" spans="1:37" x14ac:dyDescent="0.3">
      <c r="A8" s="141">
        <v>606</v>
      </c>
      <c r="B8" s="145"/>
      <c r="C8" s="145">
        <v>3</v>
      </c>
      <c r="D8" s="162">
        <v>12.836</v>
      </c>
      <c r="E8" s="141">
        <v>1100</v>
      </c>
      <c r="F8" s="141">
        <v>1406</v>
      </c>
      <c r="G8" s="153">
        <v>14.186999999999999</v>
      </c>
      <c r="H8" s="145">
        <v>3</v>
      </c>
      <c r="I8" s="145"/>
      <c r="J8" s="145">
        <v>10</v>
      </c>
      <c r="K8" s="153">
        <v>14.186999999999999</v>
      </c>
      <c r="L8" s="141">
        <v>1406</v>
      </c>
      <c r="M8" s="141">
        <v>1031</v>
      </c>
      <c r="N8" s="157">
        <v>8.6059999999999999</v>
      </c>
      <c r="O8" s="145">
        <v>17</v>
      </c>
      <c r="P8" s="145"/>
      <c r="Q8" s="145">
        <v>4</v>
      </c>
      <c r="R8" s="280">
        <v>8.4809999999999999</v>
      </c>
      <c r="S8" s="141">
        <v>1006</v>
      </c>
      <c r="T8" s="141">
        <v>1783</v>
      </c>
      <c r="U8" s="228">
        <v>16.324999999999999</v>
      </c>
      <c r="V8" s="145">
        <v>7</v>
      </c>
      <c r="W8" s="145"/>
      <c r="X8" s="145">
        <v>4</v>
      </c>
      <c r="Y8" s="387">
        <v>8.7680000000000007</v>
      </c>
      <c r="Z8" s="141">
        <v>1210</v>
      </c>
      <c r="AA8" s="141">
        <v>888</v>
      </c>
      <c r="AB8" s="388">
        <v>8.6349999999999998</v>
      </c>
      <c r="AC8" s="145">
        <v>12</v>
      </c>
      <c r="AD8" s="145"/>
      <c r="AE8" s="145">
        <v>4</v>
      </c>
      <c r="AF8" s="162">
        <v>12.635999999999999</v>
      </c>
      <c r="AG8" s="141">
        <v>1172</v>
      </c>
      <c r="AI8" s="167"/>
      <c r="AJ8" s="145"/>
      <c r="AK8" s="145"/>
    </row>
    <row r="9" spans="1:37" x14ac:dyDescent="0.3">
      <c r="A9" s="141">
        <v>607</v>
      </c>
      <c r="B9" s="145"/>
      <c r="C9" s="145">
        <v>4</v>
      </c>
      <c r="D9" s="162">
        <v>12.836</v>
      </c>
      <c r="E9" s="141">
        <v>1100</v>
      </c>
      <c r="F9" s="141">
        <v>1406</v>
      </c>
      <c r="G9" s="153">
        <v>14.186999999999999</v>
      </c>
      <c r="H9" s="145">
        <v>2</v>
      </c>
      <c r="I9" s="145"/>
      <c r="J9" s="145">
        <v>11</v>
      </c>
      <c r="K9" s="153">
        <v>14.186999999999999</v>
      </c>
      <c r="L9" s="141">
        <v>1406</v>
      </c>
      <c r="M9" s="141">
        <v>1031</v>
      </c>
      <c r="N9" s="157">
        <v>8.6059999999999999</v>
      </c>
      <c r="O9" s="145">
        <v>16</v>
      </c>
      <c r="P9" s="145"/>
      <c r="Q9" s="145">
        <v>5</v>
      </c>
      <c r="R9" s="280">
        <v>8.4809999999999999</v>
      </c>
      <c r="S9" s="141">
        <v>1006</v>
      </c>
      <c r="T9" s="141">
        <v>1783</v>
      </c>
      <c r="U9" s="228">
        <v>16.324999999999999</v>
      </c>
      <c r="V9" s="145">
        <v>6</v>
      </c>
      <c r="W9" s="145"/>
      <c r="X9" s="145">
        <v>5</v>
      </c>
      <c r="Y9" s="387">
        <v>8.7680000000000007</v>
      </c>
      <c r="Z9" s="141">
        <v>1210</v>
      </c>
      <c r="AA9" s="141">
        <v>888</v>
      </c>
      <c r="AB9" s="388">
        <v>8.6349999999999998</v>
      </c>
      <c r="AC9" s="145">
        <v>11</v>
      </c>
      <c r="AD9" s="145"/>
      <c r="AE9" s="145">
        <v>5</v>
      </c>
      <c r="AF9" s="162">
        <v>12.635999999999999</v>
      </c>
      <c r="AG9" s="141">
        <v>1172</v>
      </c>
      <c r="AI9" s="167"/>
      <c r="AJ9" s="145"/>
      <c r="AK9" s="145"/>
    </row>
    <row r="10" spans="1:37" x14ac:dyDescent="0.3">
      <c r="A10" s="141">
        <v>608</v>
      </c>
      <c r="B10" s="145"/>
      <c r="C10" s="145">
        <v>5</v>
      </c>
      <c r="D10" s="162">
        <v>12.836</v>
      </c>
      <c r="E10" s="141">
        <v>1100</v>
      </c>
      <c r="F10" s="141">
        <v>1406</v>
      </c>
      <c r="G10" s="153">
        <v>14.186999999999999</v>
      </c>
      <c r="H10" s="145">
        <v>1</v>
      </c>
      <c r="I10" s="145"/>
      <c r="J10" s="145">
        <v>12</v>
      </c>
      <c r="K10" s="153">
        <v>14.186999999999999</v>
      </c>
      <c r="L10" s="141">
        <v>1406</v>
      </c>
      <c r="M10" s="141">
        <v>1031</v>
      </c>
      <c r="N10" s="157">
        <v>8.6059999999999999</v>
      </c>
      <c r="O10" s="145">
        <v>15</v>
      </c>
      <c r="P10" s="145"/>
      <c r="Q10" s="145">
        <v>6</v>
      </c>
      <c r="R10" s="280">
        <v>8.4809999999999999</v>
      </c>
      <c r="S10" s="141">
        <v>1006</v>
      </c>
      <c r="T10" s="141">
        <v>1783</v>
      </c>
      <c r="U10" s="228">
        <v>16.324999999999999</v>
      </c>
      <c r="V10" s="145">
        <v>5</v>
      </c>
      <c r="W10" s="145"/>
      <c r="X10" s="145">
        <v>6</v>
      </c>
      <c r="Y10" s="387">
        <v>8.7680000000000007</v>
      </c>
      <c r="Z10" s="141">
        <v>1210</v>
      </c>
      <c r="AA10" s="141">
        <v>888</v>
      </c>
      <c r="AB10" s="388">
        <v>8.6349999999999998</v>
      </c>
      <c r="AC10" s="145">
        <v>10</v>
      </c>
      <c r="AD10" s="145"/>
      <c r="AE10" s="145">
        <v>6</v>
      </c>
      <c r="AF10" s="162">
        <v>12.635999999999999</v>
      </c>
      <c r="AG10" s="141">
        <v>1172</v>
      </c>
      <c r="AI10" s="167"/>
      <c r="AJ10" s="145"/>
      <c r="AK10" s="145"/>
    </row>
    <row r="11" spans="1:37" x14ac:dyDescent="0.3">
      <c r="A11" s="141">
        <v>609</v>
      </c>
      <c r="B11" s="145"/>
      <c r="C11" s="145">
        <v>6</v>
      </c>
      <c r="D11" s="162">
        <v>12.836</v>
      </c>
      <c r="E11" s="141">
        <v>1100</v>
      </c>
      <c r="F11" s="141">
        <v>1100</v>
      </c>
      <c r="G11" s="162">
        <v>12.836</v>
      </c>
      <c r="H11" s="145">
        <v>20</v>
      </c>
      <c r="I11" s="145"/>
      <c r="J11" s="145">
        <v>13</v>
      </c>
      <c r="K11" s="153">
        <v>14.186999999999999</v>
      </c>
      <c r="L11" s="141">
        <v>1406</v>
      </c>
      <c r="M11" s="141">
        <v>1031</v>
      </c>
      <c r="N11" s="157">
        <v>8.6059999999999999</v>
      </c>
      <c r="O11" s="145">
        <v>14</v>
      </c>
      <c r="P11" s="145"/>
      <c r="Q11" s="145">
        <v>7</v>
      </c>
      <c r="R11" s="280">
        <v>8.4809999999999999</v>
      </c>
      <c r="S11" s="141">
        <v>1006</v>
      </c>
      <c r="T11" s="141">
        <v>1783</v>
      </c>
      <c r="U11" s="228">
        <v>16.324999999999999</v>
      </c>
      <c r="V11" s="145">
        <v>4</v>
      </c>
      <c r="W11" s="145"/>
      <c r="X11" s="145">
        <v>7</v>
      </c>
      <c r="Y11" s="387">
        <v>8.7680000000000007</v>
      </c>
      <c r="Z11" s="141">
        <v>1210</v>
      </c>
      <c r="AA11" s="141">
        <v>888</v>
      </c>
      <c r="AB11" s="388">
        <v>8.6349999999999998</v>
      </c>
      <c r="AC11" s="145">
        <v>9</v>
      </c>
      <c r="AD11" s="145"/>
      <c r="AE11" s="145">
        <v>7</v>
      </c>
      <c r="AF11" s="162">
        <v>12.635999999999999</v>
      </c>
      <c r="AG11" s="141">
        <v>1172</v>
      </c>
      <c r="AI11" s="167"/>
      <c r="AJ11" s="145"/>
      <c r="AK11" s="145"/>
    </row>
    <row r="12" spans="1:37" x14ac:dyDescent="0.3">
      <c r="A12" s="141">
        <v>610</v>
      </c>
      <c r="B12" s="145"/>
      <c r="C12" s="145">
        <v>7</v>
      </c>
      <c r="D12" s="162">
        <v>12.836</v>
      </c>
      <c r="E12" s="141">
        <v>1100</v>
      </c>
      <c r="F12" s="141">
        <v>1100</v>
      </c>
      <c r="G12" s="162">
        <v>12.836</v>
      </c>
      <c r="H12" s="145">
        <v>19</v>
      </c>
      <c r="I12" s="145"/>
      <c r="J12" s="145">
        <v>14</v>
      </c>
      <c r="K12" s="153">
        <v>14.186999999999999</v>
      </c>
      <c r="L12" s="141">
        <v>1406</v>
      </c>
      <c r="M12" s="141">
        <v>1031</v>
      </c>
      <c r="N12" s="157">
        <v>8.6059999999999999</v>
      </c>
      <c r="O12" s="145">
        <v>13</v>
      </c>
      <c r="P12" s="145"/>
      <c r="Q12" s="145">
        <v>8</v>
      </c>
      <c r="R12" s="280">
        <v>8.4809999999999999</v>
      </c>
      <c r="S12" s="141">
        <v>1006</v>
      </c>
      <c r="T12" s="141">
        <v>1783</v>
      </c>
      <c r="U12" s="228">
        <v>16.324999999999999</v>
      </c>
      <c r="V12" s="145">
        <v>3</v>
      </c>
      <c r="W12" s="145"/>
      <c r="X12" s="145">
        <v>8</v>
      </c>
      <c r="Y12" s="387">
        <v>8.7680000000000007</v>
      </c>
      <c r="Z12" s="141">
        <v>1210</v>
      </c>
      <c r="AA12" s="141">
        <v>888</v>
      </c>
      <c r="AB12" s="388">
        <v>8.6349999999999998</v>
      </c>
      <c r="AC12" s="145">
        <v>8</v>
      </c>
      <c r="AD12" s="145"/>
      <c r="AE12" s="145">
        <v>8</v>
      </c>
      <c r="AF12" s="162">
        <v>12.635999999999999</v>
      </c>
      <c r="AG12" s="141">
        <v>1172</v>
      </c>
      <c r="AI12" s="167"/>
      <c r="AJ12" s="145"/>
      <c r="AK12" s="145"/>
    </row>
    <row r="13" spans="1:37" x14ac:dyDescent="0.3">
      <c r="A13" s="141">
        <v>611</v>
      </c>
      <c r="B13" s="145"/>
      <c r="C13" s="145">
        <v>8</v>
      </c>
      <c r="D13" s="162">
        <v>12.836</v>
      </c>
      <c r="E13" s="141">
        <v>1100</v>
      </c>
      <c r="F13" s="141">
        <v>1100</v>
      </c>
      <c r="G13" s="162">
        <v>12.836</v>
      </c>
      <c r="H13" s="389">
        <v>18</v>
      </c>
      <c r="I13" s="145"/>
      <c r="J13" s="145">
        <v>15</v>
      </c>
      <c r="K13" s="153">
        <v>14.186999999999999</v>
      </c>
      <c r="L13" s="141">
        <v>1406</v>
      </c>
      <c r="M13" s="141">
        <v>1031</v>
      </c>
      <c r="N13" s="157">
        <v>8.6059999999999999</v>
      </c>
      <c r="O13" s="145">
        <v>12</v>
      </c>
      <c r="P13" s="145"/>
      <c r="Q13" s="145">
        <v>9</v>
      </c>
      <c r="R13" s="280">
        <v>8.4809999999999999</v>
      </c>
      <c r="S13" s="141">
        <v>1006</v>
      </c>
      <c r="T13" s="141">
        <v>1783</v>
      </c>
      <c r="U13" s="228">
        <v>16.324999999999999</v>
      </c>
      <c r="V13" s="145">
        <v>2</v>
      </c>
      <c r="W13" s="145"/>
      <c r="X13" s="145">
        <v>9</v>
      </c>
      <c r="Y13" s="387">
        <v>8.7680000000000007</v>
      </c>
      <c r="Z13" s="141">
        <v>1210</v>
      </c>
      <c r="AA13" s="141">
        <v>888</v>
      </c>
      <c r="AB13" s="388">
        <v>8.6349999999999998</v>
      </c>
      <c r="AC13" s="145">
        <v>7</v>
      </c>
      <c r="AD13" s="145"/>
      <c r="AE13" s="145">
        <v>9</v>
      </c>
      <c r="AF13" s="162">
        <v>12.635999999999999</v>
      </c>
      <c r="AG13" s="141">
        <v>1172</v>
      </c>
      <c r="AI13" s="167"/>
      <c r="AJ13" s="145"/>
      <c r="AK13" s="145"/>
    </row>
    <row r="14" spans="1:37" x14ac:dyDescent="0.3">
      <c r="A14" s="141">
        <v>612</v>
      </c>
      <c r="B14" s="145"/>
      <c r="C14" s="145">
        <v>9</v>
      </c>
      <c r="D14" s="162">
        <v>12.836</v>
      </c>
      <c r="E14" s="141">
        <v>1100</v>
      </c>
      <c r="F14" s="141">
        <v>1100</v>
      </c>
      <c r="G14" s="162">
        <v>12.836</v>
      </c>
      <c r="H14" s="145">
        <v>17</v>
      </c>
      <c r="I14" s="145"/>
      <c r="J14" s="145">
        <v>16</v>
      </c>
      <c r="K14" s="153">
        <v>14.186999999999999</v>
      </c>
      <c r="L14" s="141">
        <v>1406</v>
      </c>
      <c r="M14" s="141">
        <v>1031</v>
      </c>
      <c r="N14" s="157">
        <v>8.6059999999999999</v>
      </c>
      <c r="O14" s="145">
        <v>11</v>
      </c>
      <c r="P14" s="145"/>
      <c r="Q14" s="145">
        <v>10</v>
      </c>
      <c r="R14" s="280">
        <v>8.4809999999999999</v>
      </c>
      <c r="S14" s="141">
        <v>1006</v>
      </c>
      <c r="T14" s="141">
        <v>1783</v>
      </c>
      <c r="U14" s="228">
        <v>16.324999999999999</v>
      </c>
      <c r="V14" s="145">
        <v>1</v>
      </c>
      <c r="W14" s="145"/>
      <c r="X14" s="145">
        <v>10</v>
      </c>
      <c r="Y14" s="387">
        <v>8.7680000000000007</v>
      </c>
      <c r="Z14" s="141">
        <v>1210</v>
      </c>
      <c r="AA14" s="141">
        <v>888</v>
      </c>
      <c r="AB14" s="388">
        <v>8.6349999999999998</v>
      </c>
      <c r="AC14" s="145">
        <v>6</v>
      </c>
      <c r="AD14" s="145"/>
      <c r="AE14" s="145">
        <v>10</v>
      </c>
      <c r="AF14" s="162">
        <v>12.635999999999999</v>
      </c>
      <c r="AG14" s="141">
        <v>1172</v>
      </c>
      <c r="AI14" s="167"/>
      <c r="AJ14" s="145"/>
      <c r="AK14" s="145"/>
    </row>
    <row r="15" spans="1:37" x14ac:dyDescent="0.3">
      <c r="A15" s="232">
        <v>613</v>
      </c>
      <c r="B15" s="145"/>
      <c r="C15" s="559"/>
      <c r="D15" s="584">
        <v>2.5379999999999998</v>
      </c>
      <c r="E15" s="141">
        <v>400.6</v>
      </c>
      <c r="F15" s="141">
        <v>400.6</v>
      </c>
      <c r="G15" s="585">
        <v>2.5379999999999998</v>
      </c>
      <c r="H15" s="145"/>
      <c r="I15" s="145"/>
      <c r="J15" s="556"/>
      <c r="K15" s="586">
        <v>1.978</v>
      </c>
      <c r="L15" s="141">
        <v>312.10000000000002</v>
      </c>
      <c r="M15" s="141">
        <v>312.10000000000002</v>
      </c>
      <c r="N15" s="514">
        <v>1.978</v>
      </c>
      <c r="O15" s="556"/>
      <c r="P15" s="145"/>
      <c r="Q15" s="556"/>
      <c r="R15" s="530">
        <v>1.978</v>
      </c>
      <c r="S15" s="141">
        <v>312.10000000000002</v>
      </c>
      <c r="T15" s="141">
        <v>312.10000000000002</v>
      </c>
      <c r="U15" s="537">
        <v>1.978</v>
      </c>
      <c r="V15" s="145"/>
      <c r="W15" s="145"/>
      <c r="X15" s="561"/>
      <c r="Y15" s="587">
        <v>2.5379999999999998</v>
      </c>
      <c r="Z15" s="141">
        <v>400.6</v>
      </c>
      <c r="AA15" s="141">
        <v>954.6</v>
      </c>
      <c r="AB15" s="588">
        <v>2.8260000000000001</v>
      </c>
      <c r="AC15" s="145"/>
      <c r="AD15" s="145"/>
      <c r="AE15" s="145"/>
      <c r="AF15" s="584">
        <v>2.5379999999999998</v>
      </c>
      <c r="AG15" s="141">
        <v>400.6</v>
      </c>
      <c r="AI15" s="486"/>
      <c r="AJ15" s="145"/>
      <c r="AK15" s="145"/>
    </row>
    <row r="16" spans="1:37" x14ac:dyDescent="0.3">
      <c r="A16" s="141">
        <v>614</v>
      </c>
      <c r="B16" s="145"/>
      <c r="C16" s="560"/>
      <c r="D16" s="584"/>
      <c r="G16" s="585"/>
      <c r="H16" s="145"/>
      <c r="I16" s="145"/>
      <c r="J16" s="557"/>
      <c r="K16" s="586"/>
      <c r="N16" s="514"/>
      <c r="O16" s="557"/>
      <c r="P16" s="145"/>
      <c r="Q16" s="557"/>
      <c r="R16" s="530"/>
      <c r="U16" s="537"/>
      <c r="V16" s="145"/>
      <c r="W16" s="145"/>
      <c r="X16" s="562"/>
      <c r="Y16" s="587"/>
      <c r="AB16" s="588"/>
      <c r="AC16" s="145"/>
      <c r="AD16" s="145"/>
      <c r="AE16" s="145"/>
      <c r="AF16" s="584"/>
      <c r="AI16" s="486"/>
      <c r="AJ16" s="145"/>
      <c r="AK16" s="145"/>
    </row>
    <row r="17" spans="1:40" x14ac:dyDescent="0.3">
      <c r="A17" s="141">
        <v>615</v>
      </c>
      <c r="B17" s="145"/>
      <c r="C17" s="145">
        <v>10</v>
      </c>
      <c r="D17" s="162">
        <v>12.836</v>
      </c>
      <c r="E17" s="141">
        <v>1100</v>
      </c>
      <c r="F17" s="141">
        <v>1100</v>
      </c>
      <c r="G17" s="162">
        <v>12.836</v>
      </c>
      <c r="H17" s="145">
        <v>16</v>
      </c>
      <c r="I17" s="145"/>
      <c r="J17" s="391">
        <v>17</v>
      </c>
      <c r="K17" s="153">
        <v>14.186999999999999</v>
      </c>
      <c r="L17" s="141">
        <v>1406</v>
      </c>
      <c r="M17" s="141">
        <v>1031</v>
      </c>
      <c r="N17" s="157">
        <v>8.6059999999999999</v>
      </c>
      <c r="O17" s="145">
        <v>10</v>
      </c>
      <c r="P17" s="145"/>
      <c r="Q17" s="145">
        <v>1</v>
      </c>
      <c r="R17" s="374">
        <v>13.897</v>
      </c>
      <c r="S17" s="141">
        <v>1461</v>
      </c>
      <c r="T17" s="141">
        <v>1031</v>
      </c>
      <c r="U17" s="350">
        <v>8.6059999999999999</v>
      </c>
      <c r="V17" s="145">
        <v>10</v>
      </c>
      <c r="W17" s="145"/>
      <c r="X17" s="145">
        <v>11</v>
      </c>
      <c r="Y17" s="387">
        <v>8.7680000000000007</v>
      </c>
      <c r="Z17" s="141">
        <v>1210</v>
      </c>
      <c r="AA17" s="141">
        <v>888</v>
      </c>
      <c r="AB17" s="388">
        <v>8.6349999999999998</v>
      </c>
      <c r="AC17" s="145">
        <v>5</v>
      </c>
      <c r="AD17" s="145"/>
      <c r="AE17" s="145">
        <v>11</v>
      </c>
      <c r="AF17" s="162">
        <v>12.635999999999999</v>
      </c>
      <c r="AG17" s="141">
        <v>1172</v>
      </c>
      <c r="AI17" s="167"/>
      <c r="AJ17" s="145"/>
      <c r="AK17" s="145"/>
    </row>
    <row r="18" spans="1:40" x14ac:dyDescent="0.3">
      <c r="A18" s="141">
        <v>616</v>
      </c>
      <c r="B18" s="145"/>
      <c r="C18" s="145">
        <v>11</v>
      </c>
      <c r="D18" s="162">
        <v>12.836</v>
      </c>
      <c r="E18" s="141">
        <v>1100</v>
      </c>
      <c r="F18" s="141">
        <v>1100</v>
      </c>
      <c r="G18" s="162">
        <v>12.836</v>
      </c>
      <c r="H18" s="145">
        <v>15</v>
      </c>
      <c r="I18" s="145"/>
      <c r="J18" s="145">
        <v>18</v>
      </c>
      <c r="K18" s="153">
        <v>14.186999999999999</v>
      </c>
      <c r="L18" s="141">
        <v>1406</v>
      </c>
      <c r="M18" s="141">
        <v>1031</v>
      </c>
      <c r="N18" s="157">
        <v>8.6059999999999999</v>
      </c>
      <c r="O18" s="145">
        <v>9</v>
      </c>
      <c r="P18" s="145"/>
      <c r="Q18" s="145">
        <v>2</v>
      </c>
      <c r="R18" s="374">
        <v>13.897</v>
      </c>
      <c r="S18" s="141">
        <v>1461</v>
      </c>
      <c r="T18" s="141">
        <v>1031</v>
      </c>
      <c r="U18" s="350">
        <v>8.6059999999999999</v>
      </c>
      <c r="V18" s="145">
        <v>9</v>
      </c>
      <c r="W18" s="145"/>
      <c r="X18" s="145">
        <v>12</v>
      </c>
      <c r="Y18" s="387">
        <v>8.7680000000000007</v>
      </c>
      <c r="Z18" s="141">
        <v>1210</v>
      </c>
      <c r="AA18" s="141">
        <v>888</v>
      </c>
      <c r="AB18" s="388">
        <v>8.6349999999999998</v>
      </c>
      <c r="AC18" s="145">
        <v>4</v>
      </c>
      <c r="AD18" s="145"/>
      <c r="AE18" s="145">
        <v>12</v>
      </c>
      <c r="AF18" s="162">
        <v>12.635999999999999</v>
      </c>
      <c r="AG18" s="141">
        <v>1172</v>
      </c>
      <c r="AI18" s="167"/>
      <c r="AJ18" s="145"/>
      <c r="AK18" s="145"/>
    </row>
    <row r="19" spans="1:40" x14ac:dyDescent="0.3">
      <c r="A19" s="141">
        <v>617</v>
      </c>
      <c r="B19" s="145"/>
      <c r="C19" s="145">
        <v>12</v>
      </c>
      <c r="D19" s="162">
        <v>12.836</v>
      </c>
      <c r="E19" s="141">
        <v>1100</v>
      </c>
      <c r="F19" s="141">
        <v>1100</v>
      </c>
      <c r="G19" s="162">
        <v>12.836</v>
      </c>
      <c r="H19" s="145">
        <v>14</v>
      </c>
      <c r="I19" s="145"/>
      <c r="J19" s="145">
        <v>19</v>
      </c>
      <c r="K19" s="153">
        <v>14.186999999999999</v>
      </c>
      <c r="L19" s="141">
        <v>1406</v>
      </c>
      <c r="M19" s="141">
        <v>1031</v>
      </c>
      <c r="N19" s="157">
        <v>8.6059999999999999</v>
      </c>
      <c r="O19" s="145">
        <v>8</v>
      </c>
      <c r="P19" s="145"/>
      <c r="Q19" s="145">
        <v>1</v>
      </c>
      <c r="R19" s="429">
        <v>13.897</v>
      </c>
      <c r="S19" s="141">
        <v>1461</v>
      </c>
      <c r="T19" s="141">
        <v>1031</v>
      </c>
      <c r="U19" s="350">
        <v>8.6059999999999999</v>
      </c>
      <c r="V19" s="145">
        <v>8</v>
      </c>
      <c r="W19" s="145"/>
      <c r="X19" s="145">
        <v>13</v>
      </c>
      <c r="Y19" s="387">
        <v>8.7680000000000007</v>
      </c>
      <c r="Z19" s="141">
        <v>1210</v>
      </c>
      <c r="AA19" s="141">
        <v>888</v>
      </c>
      <c r="AB19" s="388">
        <v>8.6349999999999998</v>
      </c>
      <c r="AC19" s="145">
        <v>3</v>
      </c>
      <c r="AD19" s="145"/>
      <c r="AE19" s="145">
        <v>13</v>
      </c>
      <c r="AF19" s="162">
        <v>12.635999999999999</v>
      </c>
      <c r="AG19" s="141">
        <v>1172</v>
      </c>
      <c r="AI19" s="167"/>
      <c r="AJ19" s="145"/>
      <c r="AK19" s="145"/>
    </row>
    <row r="20" spans="1:40" x14ac:dyDescent="0.3">
      <c r="A20" s="141">
        <v>618</v>
      </c>
      <c r="B20" s="145"/>
      <c r="C20" s="145">
        <v>13</v>
      </c>
      <c r="D20" s="162">
        <v>12.836</v>
      </c>
      <c r="E20" s="141">
        <v>1100</v>
      </c>
      <c r="F20" s="141">
        <v>1031</v>
      </c>
      <c r="G20" s="390">
        <v>8.6059999999999999</v>
      </c>
      <c r="H20" s="145">
        <v>3</v>
      </c>
      <c r="I20" s="145"/>
      <c r="J20" s="145">
        <v>20</v>
      </c>
      <c r="K20" s="153">
        <v>14.186999999999999</v>
      </c>
      <c r="L20" s="141">
        <v>1406</v>
      </c>
      <c r="M20" s="141">
        <v>1031</v>
      </c>
      <c r="N20" s="157">
        <v>8.6059999999999999</v>
      </c>
      <c r="O20" s="145">
        <v>7</v>
      </c>
      <c r="P20" s="145"/>
      <c r="Q20" s="145">
        <v>2</v>
      </c>
      <c r="R20" s="429">
        <v>13.897</v>
      </c>
      <c r="S20" s="141">
        <v>1461</v>
      </c>
      <c r="T20" s="141">
        <v>1031</v>
      </c>
      <c r="U20" s="350">
        <v>8.6059999999999999</v>
      </c>
      <c r="V20" s="145">
        <v>7</v>
      </c>
      <c r="W20" s="145"/>
      <c r="X20" s="145">
        <v>14</v>
      </c>
      <c r="Y20" s="387">
        <v>8.7680000000000007</v>
      </c>
      <c r="Z20" s="141">
        <v>1210</v>
      </c>
      <c r="AA20" s="141">
        <v>888</v>
      </c>
      <c r="AB20" s="388">
        <v>8.6349999999999998</v>
      </c>
      <c r="AC20" s="145">
        <v>2</v>
      </c>
      <c r="AD20" s="145"/>
      <c r="AE20" s="145">
        <v>14</v>
      </c>
      <c r="AF20" s="162">
        <v>12.635999999999999</v>
      </c>
      <c r="AG20" s="141">
        <v>1172</v>
      </c>
      <c r="AH20" s="143"/>
      <c r="AI20" s="167"/>
      <c r="AJ20" s="145"/>
      <c r="AK20" s="145"/>
    </row>
    <row r="21" spans="1:40" x14ac:dyDescent="0.3">
      <c r="A21" s="141">
        <v>619</v>
      </c>
      <c r="B21" s="145"/>
      <c r="C21" s="145"/>
      <c r="D21" s="167"/>
      <c r="F21" s="141">
        <v>1031</v>
      </c>
      <c r="G21" s="390">
        <v>8.6059999999999999</v>
      </c>
      <c r="H21" s="145">
        <v>2</v>
      </c>
      <c r="I21" s="145"/>
      <c r="J21" s="145"/>
      <c r="K21" s="167"/>
      <c r="M21" s="141">
        <v>1031</v>
      </c>
      <c r="N21" s="157">
        <v>8.6059999999999999</v>
      </c>
      <c r="O21" s="145">
        <v>6</v>
      </c>
      <c r="P21" s="145"/>
      <c r="Q21" s="145">
        <v>3</v>
      </c>
      <c r="R21" s="429">
        <v>13.897</v>
      </c>
      <c r="S21" s="141">
        <v>1461</v>
      </c>
      <c r="T21" s="141">
        <v>1031</v>
      </c>
      <c r="U21" s="350">
        <v>8.6059999999999999</v>
      </c>
      <c r="V21" s="145">
        <v>6</v>
      </c>
      <c r="W21" s="145"/>
      <c r="X21" s="145">
        <v>15</v>
      </c>
      <c r="Y21" s="387">
        <v>8.7680000000000007</v>
      </c>
      <c r="Z21" s="141">
        <v>1210</v>
      </c>
      <c r="AA21" s="141">
        <v>888</v>
      </c>
      <c r="AB21" s="388">
        <v>8.6349999999999998</v>
      </c>
      <c r="AC21" s="145">
        <v>1</v>
      </c>
      <c r="AD21" s="145"/>
      <c r="AE21" s="145">
        <v>15</v>
      </c>
      <c r="AF21" s="162">
        <v>12.635999999999999</v>
      </c>
      <c r="AG21" s="141">
        <v>1172</v>
      </c>
      <c r="AI21" s="167"/>
      <c r="AJ21" s="145"/>
      <c r="AK21" s="145"/>
    </row>
    <row r="22" spans="1:40" x14ac:dyDescent="0.3">
      <c r="A22" s="141">
        <v>620</v>
      </c>
      <c r="B22" s="145"/>
      <c r="C22" s="145"/>
      <c r="D22" s="167"/>
      <c r="F22" s="141">
        <v>1031</v>
      </c>
      <c r="G22" s="390">
        <v>8.6059999999999999</v>
      </c>
      <c r="H22" s="145">
        <v>1</v>
      </c>
      <c r="I22" s="145"/>
      <c r="J22" s="145"/>
      <c r="K22" s="167"/>
      <c r="M22" s="141">
        <v>1031</v>
      </c>
      <c r="N22" s="157">
        <v>8.6059999999999999</v>
      </c>
      <c r="O22" s="145">
        <v>5</v>
      </c>
      <c r="P22" s="145"/>
      <c r="Q22" s="145">
        <v>1</v>
      </c>
      <c r="R22" s="164">
        <v>5.5510000000000002</v>
      </c>
      <c r="S22" s="141">
        <v>518</v>
      </c>
      <c r="T22" s="141">
        <v>1031</v>
      </c>
      <c r="U22" s="350">
        <v>8.6059999999999999</v>
      </c>
      <c r="V22" s="145">
        <v>5</v>
      </c>
      <c r="W22" s="145"/>
      <c r="X22" s="145">
        <v>16</v>
      </c>
      <c r="Y22" s="387">
        <v>8.7680000000000007</v>
      </c>
      <c r="Z22" s="141">
        <v>1210</v>
      </c>
      <c r="AA22" s="141">
        <v>888</v>
      </c>
      <c r="AB22" s="350">
        <v>8.6349999999999998</v>
      </c>
      <c r="AC22" s="145">
        <v>2</v>
      </c>
      <c r="AD22" s="145"/>
      <c r="AE22" s="145">
        <v>16</v>
      </c>
      <c r="AF22" s="162">
        <v>12.635999999999999</v>
      </c>
      <c r="AG22" s="141">
        <v>1172</v>
      </c>
      <c r="AI22" s="167"/>
      <c r="AJ22" s="145"/>
      <c r="AK22" s="145"/>
    </row>
    <row r="23" spans="1:40" x14ac:dyDescent="0.3">
      <c r="A23" s="141">
        <v>621</v>
      </c>
      <c r="B23" s="145"/>
      <c r="C23" s="145"/>
      <c r="D23" s="167"/>
      <c r="G23" s="392"/>
      <c r="H23" s="145"/>
      <c r="I23" s="145"/>
      <c r="J23" s="145"/>
      <c r="K23" s="167"/>
      <c r="M23" s="141">
        <v>1031</v>
      </c>
      <c r="N23" s="157">
        <v>8.6059999999999999</v>
      </c>
      <c r="O23" s="145">
        <v>4</v>
      </c>
      <c r="P23" s="145"/>
      <c r="Q23" s="145">
        <v>2</v>
      </c>
      <c r="R23" s="164">
        <v>5.5510000000000002</v>
      </c>
      <c r="S23" s="141">
        <v>518</v>
      </c>
      <c r="T23" s="141">
        <v>1031</v>
      </c>
      <c r="U23" s="350">
        <v>8.6059999999999999</v>
      </c>
      <c r="V23" s="145">
        <v>4</v>
      </c>
      <c r="W23" s="145"/>
      <c r="X23" s="145">
        <v>17</v>
      </c>
      <c r="Y23" s="387">
        <v>8.7680000000000007</v>
      </c>
      <c r="Z23" s="141">
        <v>1210</v>
      </c>
      <c r="AA23" s="141">
        <v>888</v>
      </c>
      <c r="AB23" s="350">
        <v>8.6349999999999998</v>
      </c>
      <c r="AC23" s="145">
        <v>1</v>
      </c>
      <c r="AD23" s="145"/>
      <c r="AE23" s="145">
        <v>17</v>
      </c>
      <c r="AF23" s="162">
        <v>12.635999999999999</v>
      </c>
      <c r="AG23" s="141">
        <v>1172</v>
      </c>
      <c r="AI23" s="167"/>
      <c r="AJ23" s="145"/>
      <c r="AK23" s="145"/>
    </row>
    <row r="24" spans="1:40" x14ac:dyDescent="0.3">
      <c r="A24" s="141">
        <v>622</v>
      </c>
      <c r="B24" s="145"/>
      <c r="C24" s="145"/>
      <c r="D24" s="167"/>
      <c r="G24" s="167"/>
      <c r="H24" s="145"/>
      <c r="I24" s="145"/>
      <c r="J24" s="145"/>
      <c r="K24" s="167"/>
      <c r="M24" s="141">
        <v>1031</v>
      </c>
      <c r="N24" s="157">
        <v>8.6059999999999999</v>
      </c>
      <c r="O24" s="145">
        <v>3</v>
      </c>
      <c r="P24" s="145"/>
      <c r="Q24" s="145">
        <v>1</v>
      </c>
      <c r="R24" s="412">
        <v>5.0990000000000002</v>
      </c>
      <c r="T24" s="141">
        <v>1031</v>
      </c>
      <c r="U24" s="350">
        <v>8.6059999999999999</v>
      </c>
      <c r="V24" s="145">
        <v>3</v>
      </c>
      <c r="W24" s="145"/>
      <c r="X24" s="145">
        <v>18</v>
      </c>
      <c r="Y24" s="387">
        <v>8.7680000000000007</v>
      </c>
      <c r="Z24" s="141">
        <v>1210</v>
      </c>
      <c r="AA24" s="141">
        <v>888</v>
      </c>
      <c r="AB24" s="324">
        <v>8.6349999999999998</v>
      </c>
      <c r="AC24" s="145">
        <v>1</v>
      </c>
      <c r="AD24" s="145"/>
      <c r="AE24" s="145">
        <v>18</v>
      </c>
      <c r="AF24" s="162">
        <v>12.635999999999999</v>
      </c>
      <c r="AG24" s="141">
        <v>1172</v>
      </c>
      <c r="AI24" s="167"/>
      <c r="AJ24" s="145"/>
      <c r="AK24" s="145"/>
    </row>
    <row r="25" spans="1:40" x14ac:dyDescent="0.3">
      <c r="A25" s="141">
        <v>623</v>
      </c>
      <c r="B25" s="145"/>
      <c r="C25" s="145"/>
      <c r="D25" s="167"/>
      <c r="G25" s="167"/>
      <c r="H25" s="145"/>
      <c r="I25" s="145"/>
      <c r="J25" s="145"/>
      <c r="K25" s="167"/>
      <c r="M25" s="141">
        <v>1031</v>
      </c>
      <c r="N25" s="157">
        <v>8.6059999999999999</v>
      </c>
      <c r="O25" s="145">
        <v>2</v>
      </c>
      <c r="P25" s="145"/>
      <c r="Q25" s="145"/>
      <c r="R25" s="440"/>
      <c r="T25" s="141">
        <v>1031</v>
      </c>
      <c r="U25" s="350">
        <v>8.6059999999999999</v>
      </c>
      <c r="V25" s="145">
        <v>2</v>
      </c>
      <c r="W25" s="145"/>
      <c r="X25" s="145">
        <v>19</v>
      </c>
      <c r="Y25" s="387">
        <v>8.7680000000000007</v>
      </c>
      <c r="Z25" s="141">
        <v>1210</v>
      </c>
      <c r="AB25" s="167"/>
      <c r="AC25" s="145"/>
      <c r="AD25" s="145"/>
      <c r="AE25" s="145">
        <v>19</v>
      </c>
      <c r="AF25" s="162">
        <v>12.635999999999999</v>
      </c>
      <c r="AG25" s="141">
        <v>1172</v>
      </c>
      <c r="AI25" s="167"/>
      <c r="AJ25" s="145"/>
      <c r="AK25" s="145"/>
    </row>
    <row r="26" spans="1:40" x14ac:dyDescent="0.3">
      <c r="A26" s="141">
        <v>624</v>
      </c>
      <c r="B26" s="145"/>
      <c r="C26" s="145"/>
      <c r="D26" s="167"/>
      <c r="G26" s="167"/>
      <c r="H26" s="145"/>
      <c r="I26" s="145"/>
      <c r="J26" s="145"/>
      <c r="K26" s="167"/>
      <c r="M26" s="141">
        <v>1031</v>
      </c>
      <c r="N26" s="157">
        <v>8.6059999999999999</v>
      </c>
      <c r="O26" s="145">
        <v>1</v>
      </c>
      <c r="P26" s="145"/>
      <c r="Q26" s="145"/>
      <c r="R26" s="440"/>
      <c r="T26" s="141">
        <v>1031</v>
      </c>
      <c r="U26" s="350">
        <v>8.6059999999999999</v>
      </c>
      <c r="V26" s="145">
        <v>1</v>
      </c>
      <c r="W26" s="145"/>
      <c r="X26" s="145">
        <v>20</v>
      </c>
      <c r="Y26" s="387">
        <v>8.7680000000000007</v>
      </c>
      <c r="Z26" s="141">
        <v>1210</v>
      </c>
      <c r="AB26" s="167"/>
      <c r="AC26" s="145"/>
      <c r="AD26" s="145"/>
      <c r="AE26" s="145">
        <v>20</v>
      </c>
      <c r="AF26" s="162">
        <v>12.635999999999999</v>
      </c>
      <c r="AG26" s="141">
        <v>1172</v>
      </c>
      <c r="AI26" s="167"/>
      <c r="AJ26" s="145"/>
      <c r="AK26" s="145"/>
    </row>
    <row r="27" spans="1:40" x14ac:dyDescent="0.3">
      <c r="A27" s="141">
        <v>625</v>
      </c>
      <c r="B27" s="145"/>
      <c r="C27" s="145" t="s">
        <v>2416</v>
      </c>
      <c r="D27" s="167"/>
      <c r="G27" s="167"/>
      <c r="H27" s="145"/>
      <c r="I27" s="145"/>
      <c r="J27" s="145"/>
      <c r="K27" s="167"/>
      <c r="N27" s="167"/>
      <c r="O27" s="145"/>
      <c r="P27" s="145"/>
      <c r="Q27" s="145"/>
      <c r="R27" s="167"/>
      <c r="U27" s="167"/>
      <c r="V27" s="145"/>
      <c r="W27" s="145"/>
      <c r="X27" s="145"/>
      <c r="Y27" s="167"/>
      <c r="AB27" s="167"/>
      <c r="AC27" s="145"/>
      <c r="AD27" s="145"/>
      <c r="AE27" s="145"/>
      <c r="AF27" s="167"/>
      <c r="AI27" s="167"/>
      <c r="AJ27" s="145"/>
      <c r="AK27" s="145"/>
    </row>
    <row r="28" spans="1:40" x14ac:dyDescent="0.3">
      <c r="A28" s="141">
        <v>626</v>
      </c>
      <c r="B28" s="145"/>
      <c r="C28" s="145" t="s">
        <v>2416</v>
      </c>
      <c r="D28" s="167"/>
      <c r="G28" s="167"/>
      <c r="H28" s="145"/>
      <c r="I28" s="145"/>
      <c r="J28" s="145"/>
      <c r="K28" s="167"/>
      <c r="N28" s="167"/>
      <c r="O28" s="145"/>
      <c r="P28" s="145"/>
      <c r="Q28" s="145"/>
      <c r="R28" s="167"/>
      <c r="U28" s="167"/>
      <c r="V28" s="145"/>
      <c r="W28" s="145"/>
      <c r="X28" s="145"/>
      <c r="Y28" s="167"/>
      <c r="AB28" s="167"/>
      <c r="AC28" s="145"/>
      <c r="AD28" s="145"/>
      <c r="AE28" s="145"/>
      <c r="AF28" s="167"/>
      <c r="AI28" s="167"/>
      <c r="AJ28" s="145"/>
      <c r="AK28" s="145"/>
    </row>
    <row r="29" spans="1:40" s="169" customFormat="1" x14ac:dyDescent="0.3">
      <c r="D29" s="169">
        <f>SUM(D5:D28)</f>
        <v>172.30400000000003</v>
      </c>
      <c r="E29" s="172"/>
      <c r="F29" s="172"/>
      <c r="G29" s="169">
        <f>SUM(G5:G28)</f>
        <v>203.33000000000004</v>
      </c>
      <c r="K29" s="169">
        <f>SUM(K5:K28)</f>
        <v>200.59600000000006</v>
      </c>
      <c r="L29" s="172"/>
      <c r="M29" s="172"/>
      <c r="N29" s="169">
        <f>SUM(N5:N28)</f>
        <v>174.09799999999993</v>
      </c>
      <c r="R29" s="169">
        <f>SUM(R5:R28)</f>
        <v>172.47399999999993</v>
      </c>
      <c r="S29" s="172"/>
      <c r="T29" s="172"/>
      <c r="U29" s="169">
        <f>SUM(U5:U28)</f>
        <v>251.28799999999993</v>
      </c>
      <c r="Y29" s="169">
        <f>SUM(Y5:Y28)</f>
        <v>177.898</v>
      </c>
      <c r="Z29" s="172"/>
      <c r="AA29" s="172"/>
      <c r="AB29" s="169">
        <f>SUM(AB5:AB28)</f>
        <v>158.256</v>
      </c>
      <c r="AF29" s="169">
        <f>SUM(AF5:AF28)</f>
        <v>255.25799999999992</v>
      </c>
      <c r="AG29" s="172"/>
      <c r="AI29" s="169">
        <f>SUM(AI5:AI28)</f>
        <v>0</v>
      </c>
      <c r="AJ29" s="173" t="s">
        <v>2</v>
      </c>
      <c r="AK29" s="173">
        <f>SUM(D29:AJ29)</f>
        <v>1765.502</v>
      </c>
      <c r="AL29" s="173"/>
      <c r="AN29" s="141"/>
    </row>
    <row r="30" spans="1:40" s="169" customFormat="1" x14ac:dyDescent="0.3">
      <c r="D30" s="169">
        <f>D4-D29</f>
        <v>27.69599999999997</v>
      </c>
      <c r="G30" s="169">
        <f>G4-G29</f>
        <v>-3.3300000000000409</v>
      </c>
      <c r="K30" s="169">
        <f>K4-K29</f>
        <v>-0.59600000000006048</v>
      </c>
      <c r="N30" s="169">
        <f>N4-N29</f>
        <v>25.902000000000072</v>
      </c>
      <c r="R30" s="169">
        <f>R4-R29</f>
        <v>27.526000000000067</v>
      </c>
      <c r="U30" s="169">
        <f>U4-U29</f>
        <v>-51.287999999999926</v>
      </c>
      <c r="Y30" s="169">
        <f>Y4-Y29</f>
        <v>22.102000000000004</v>
      </c>
      <c r="AB30" s="169">
        <f>AB4-AB29</f>
        <v>41.744</v>
      </c>
      <c r="AF30" s="169">
        <f>AF4-AF29</f>
        <v>-55.257999999999925</v>
      </c>
      <c r="AJ30" s="173" t="s">
        <v>3</v>
      </c>
      <c r="AK30" s="255">
        <f>SUM(D30:AJ30)</f>
        <v>34.498000000000161</v>
      </c>
    </row>
    <row r="32" spans="1:40" s="138" customFormat="1" x14ac:dyDescent="0.3">
      <c r="A32" s="138" t="s">
        <v>67</v>
      </c>
      <c r="D32" s="140" t="s">
        <v>68</v>
      </c>
      <c r="E32" s="140"/>
      <c r="F32" s="140"/>
      <c r="G32" s="140" t="s">
        <v>68</v>
      </c>
      <c r="H32" s="140"/>
      <c r="I32" s="140"/>
      <c r="J32" s="140"/>
      <c r="K32" s="140" t="s">
        <v>68</v>
      </c>
      <c r="L32" s="263"/>
      <c r="M32" s="263"/>
      <c r="N32" s="140" t="s">
        <v>68</v>
      </c>
      <c r="O32" s="140"/>
      <c r="P32" s="140"/>
      <c r="Q32" s="140"/>
      <c r="R32" s="140" t="s">
        <v>68</v>
      </c>
      <c r="S32" s="140"/>
      <c r="T32" s="140"/>
      <c r="U32" s="140" t="s">
        <v>68</v>
      </c>
      <c r="V32" s="263"/>
      <c r="W32" s="263"/>
      <c r="X32" s="263"/>
      <c r="Y32" s="140" t="s">
        <v>68</v>
      </c>
      <c r="Z32" s="140"/>
      <c r="AA32" s="140"/>
      <c r="AB32" s="140" t="s">
        <v>68</v>
      </c>
      <c r="AC32" s="140"/>
      <c r="AD32" s="140"/>
      <c r="AE32" s="140"/>
      <c r="AF32" s="140" t="s">
        <v>68</v>
      </c>
    </row>
    <row r="33" spans="1:37" s="138" customFormat="1" x14ac:dyDescent="0.3">
      <c r="A33" s="138" t="s">
        <v>72</v>
      </c>
      <c r="D33" s="224" t="s">
        <v>73</v>
      </c>
      <c r="E33" s="224"/>
      <c r="F33" s="224"/>
      <c r="G33" s="224" t="s">
        <v>73</v>
      </c>
      <c r="H33" s="224"/>
      <c r="I33" s="224"/>
      <c r="J33" s="224"/>
      <c r="K33" s="224" t="s">
        <v>73</v>
      </c>
      <c r="L33" s="263"/>
      <c r="M33" s="263"/>
      <c r="N33" s="234" t="s">
        <v>74</v>
      </c>
      <c r="O33" s="234"/>
      <c r="P33" s="234"/>
      <c r="Q33" s="234"/>
      <c r="R33" s="234" t="s">
        <v>74</v>
      </c>
      <c r="S33" s="234"/>
      <c r="T33" s="234"/>
      <c r="U33" s="234" t="s">
        <v>74</v>
      </c>
      <c r="V33" s="263"/>
      <c r="W33" s="263"/>
      <c r="X33" s="263"/>
      <c r="Y33" s="233" t="s">
        <v>76</v>
      </c>
      <c r="Z33" s="233"/>
      <c r="AA33" s="233"/>
      <c r="AB33" s="233" t="s">
        <v>76</v>
      </c>
      <c r="AC33" s="233"/>
      <c r="AD33" s="233"/>
      <c r="AE33" s="233"/>
      <c r="AF33" s="233" t="s">
        <v>76</v>
      </c>
    </row>
    <row r="34" spans="1:37" x14ac:dyDescent="0.3">
      <c r="D34" s="481">
        <f>SUM(D29,G29,K29)</f>
        <v>576.23000000000013</v>
      </c>
      <c r="E34" s="481"/>
      <c r="F34" s="481"/>
      <c r="G34" s="481"/>
      <c r="H34" s="481"/>
      <c r="I34" s="481"/>
      <c r="J34" s="481"/>
      <c r="K34" s="481"/>
      <c r="N34" s="481">
        <f>SUM(N29,R29,U29)</f>
        <v>597.85999999999979</v>
      </c>
      <c r="O34" s="481"/>
      <c r="P34" s="481"/>
      <c r="Q34" s="481"/>
      <c r="R34" s="481"/>
      <c r="S34" s="481"/>
      <c r="T34" s="481"/>
      <c r="U34" s="481"/>
      <c r="Y34" s="481">
        <f>SUM(Y29,AB29,AF29)</f>
        <v>591.41199999999992</v>
      </c>
      <c r="Z34" s="481"/>
      <c r="AA34" s="481"/>
      <c r="AB34" s="481"/>
      <c r="AC34" s="481"/>
      <c r="AD34" s="481"/>
      <c r="AE34" s="481"/>
      <c r="AF34" s="481"/>
    </row>
    <row r="35" spans="1:37" x14ac:dyDescent="0.3">
      <c r="A35" s="141" t="s">
        <v>78</v>
      </c>
      <c r="D35" s="141">
        <f>COUNT(D6:D14,D17:D28)</f>
        <v>13</v>
      </c>
      <c r="G35" s="141">
        <f>COUNT(G5:G14,G17:G28)</f>
        <v>16</v>
      </c>
      <c r="K35" s="141">
        <f>COUNT(K5:K14,K17:K28)</f>
        <v>14</v>
      </c>
      <c r="N35" s="141">
        <f>COUNT(N5:N14,N17:N28)</f>
        <v>20</v>
      </c>
      <c r="R35" s="141">
        <f>COUNT(R5:R14,R17:R28)</f>
        <v>18</v>
      </c>
      <c r="U35" s="141">
        <f>COUNT(U5:U14,U17:U28)</f>
        <v>20</v>
      </c>
      <c r="Y35" s="141">
        <v>20</v>
      </c>
      <c r="AB35" s="141">
        <f>COUNT(AB5:AB14,AB17:AB28)</f>
        <v>18</v>
      </c>
      <c r="AF35" s="141">
        <f>COUNT(AF5:AF14,AF17:AF28)</f>
        <v>20</v>
      </c>
      <c r="AI35" s="141">
        <f>COUNT(AI5:AI14,AI17:AI28)</f>
        <v>0</v>
      </c>
      <c r="AJ35" s="138" t="s">
        <v>79</v>
      </c>
      <c r="AK35" s="138">
        <f>SUM(D35:AJ35)</f>
        <v>159</v>
      </c>
    </row>
    <row r="36" spans="1:37" x14ac:dyDescent="0.3">
      <c r="A36" s="141" t="s">
        <v>81</v>
      </c>
      <c r="D36" s="141">
        <f>22-COUNT(D5:D14,D17:D28)</f>
        <v>8</v>
      </c>
      <c r="G36" s="141">
        <f>22-COUNT(G5:G14,G17:G28)</f>
        <v>6</v>
      </c>
      <c r="K36" s="141">
        <f>22-COUNT(K5:K14,K17:K28)</f>
        <v>8</v>
      </c>
      <c r="N36" s="141">
        <f>22-COUNT(N5:N14,N17:N28)</f>
        <v>2</v>
      </c>
      <c r="R36" s="141">
        <v>5</v>
      </c>
      <c r="U36" s="141">
        <f>22-COUNT(U5:U14,U17:U28)</f>
        <v>2</v>
      </c>
      <c r="Y36" s="141">
        <f>22-COUNT(Y5:Y14,Y17:Y28)</f>
        <v>2</v>
      </c>
      <c r="AB36" s="141">
        <f>22-COUNT(AB5:AB14,AB17:AB28)</f>
        <v>4</v>
      </c>
      <c r="AF36" s="141">
        <f>22-COUNT(AF5:AF14,AF17:AF28)</f>
        <v>2</v>
      </c>
      <c r="AI36" s="141">
        <f>22-COUNT(AI5:AI14,AI17:AI28)</f>
        <v>22</v>
      </c>
      <c r="AK36" s="141">
        <f t="shared" ref="AK36:AK37" si="4">SUM(D36:AJ36)</f>
        <v>61</v>
      </c>
    </row>
    <row r="37" spans="1:37" x14ac:dyDescent="0.3">
      <c r="A37" s="141" t="s">
        <v>82</v>
      </c>
      <c r="D37" s="141">
        <v>1</v>
      </c>
      <c r="G37" s="141">
        <v>2</v>
      </c>
      <c r="K37" s="141">
        <v>2</v>
      </c>
      <c r="N37" s="141">
        <v>2</v>
      </c>
      <c r="R37" s="141">
        <v>2</v>
      </c>
      <c r="U37" s="141">
        <v>2</v>
      </c>
      <c r="Y37" s="141">
        <v>2</v>
      </c>
      <c r="AB37" s="141">
        <v>2</v>
      </c>
      <c r="AF37" s="141">
        <v>2</v>
      </c>
      <c r="AK37" s="141">
        <f t="shared" si="4"/>
        <v>17</v>
      </c>
    </row>
    <row r="39" spans="1:37" ht="17.25" customHeight="1" x14ac:dyDescent="0.3">
      <c r="D39" s="141" t="s">
        <v>2417</v>
      </c>
      <c r="E39" s="141" t="s">
        <v>83</v>
      </c>
      <c r="F39" s="141" t="s">
        <v>84</v>
      </c>
      <c r="H39" s="141" t="s">
        <v>83</v>
      </c>
      <c r="I39" s="141" t="s">
        <v>84</v>
      </c>
      <c r="L39" s="141" t="s">
        <v>83</v>
      </c>
      <c r="M39" s="141" t="s">
        <v>84</v>
      </c>
      <c r="O39" s="141" t="s">
        <v>83</v>
      </c>
      <c r="P39" s="141" t="s">
        <v>84</v>
      </c>
      <c r="S39" s="141" t="s">
        <v>83</v>
      </c>
      <c r="T39" s="141" t="s">
        <v>84</v>
      </c>
      <c r="V39" s="141" t="s">
        <v>83</v>
      </c>
      <c r="W39" s="141" t="s">
        <v>84</v>
      </c>
      <c r="Z39" s="141" t="s">
        <v>83</v>
      </c>
      <c r="AA39" s="141" t="s">
        <v>84</v>
      </c>
      <c r="AC39" s="141" t="s">
        <v>83</v>
      </c>
      <c r="AD39" s="141" t="s">
        <v>84</v>
      </c>
      <c r="AF39" s="141" t="s">
        <v>2418</v>
      </c>
      <c r="AG39" s="141" t="s">
        <v>83</v>
      </c>
      <c r="AH39" s="141" t="s">
        <v>84</v>
      </c>
    </row>
    <row r="40" spans="1:37" ht="14.65" customHeight="1" x14ac:dyDescent="0.3">
      <c r="A40" s="483" t="s">
        <v>86</v>
      </c>
      <c r="B40" s="483"/>
      <c r="D40" s="395" t="s">
        <v>85</v>
      </c>
      <c r="F40" s="396" t="s">
        <v>2419</v>
      </c>
      <c r="G40" s="397" t="s">
        <v>2420</v>
      </c>
      <c r="H40" s="141" t="s">
        <v>2421</v>
      </c>
      <c r="I40" s="195" t="s">
        <v>89</v>
      </c>
      <c r="K40" s="268" t="s">
        <v>132</v>
      </c>
      <c r="L40" s="141" t="s">
        <v>2422</v>
      </c>
      <c r="M40" s="195" t="s">
        <v>89</v>
      </c>
      <c r="N40" s="218" t="s">
        <v>87</v>
      </c>
      <c r="O40" s="141" t="s">
        <v>201</v>
      </c>
      <c r="P40" s="195" t="s">
        <v>89</v>
      </c>
      <c r="R40" s="398" t="s">
        <v>87</v>
      </c>
      <c r="S40" s="141" t="s">
        <v>2423</v>
      </c>
      <c r="T40" s="195" t="s">
        <v>89</v>
      </c>
      <c r="U40" s="240" t="s">
        <v>93</v>
      </c>
      <c r="V40" s="141" t="s">
        <v>2424</v>
      </c>
      <c r="W40" s="195" t="s">
        <v>89</v>
      </c>
      <c r="Y40" s="218" t="s">
        <v>87</v>
      </c>
      <c r="Z40" s="141" t="s">
        <v>2425</v>
      </c>
      <c r="AA40" s="195" t="s">
        <v>89</v>
      </c>
      <c r="AB40" s="236" t="s">
        <v>87</v>
      </c>
      <c r="AC40" s="141" t="s">
        <v>2426</v>
      </c>
      <c r="AD40" s="195" t="s">
        <v>89</v>
      </c>
      <c r="AF40" s="395" t="s">
        <v>85</v>
      </c>
      <c r="AH40" s="396" t="s">
        <v>2419</v>
      </c>
    </row>
    <row r="41" spans="1:37" x14ac:dyDescent="0.3">
      <c r="A41" s="483"/>
      <c r="B41" s="483"/>
      <c r="D41" s="399" t="s">
        <v>2427</v>
      </c>
      <c r="G41" s="400" t="s">
        <v>2428</v>
      </c>
      <c r="K41" s="273" t="s">
        <v>2429</v>
      </c>
      <c r="N41" s="220" t="s">
        <v>2430</v>
      </c>
      <c r="R41" s="401" t="s">
        <v>2431</v>
      </c>
      <c r="U41" s="245" t="s">
        <v>2432</v>
      </c>
      <c r="Y41" s="220" t="s">
        <v>2433</v>
      </c>
      <c r="AB41" s="241" t="s">
        <v>2434</v>
      </c>
      <c r="AF41" s="399" t="s">
        <v>2435</v>
      </c>
    </row>
    <row r="42" spans="1:37" x14ac:dyDescent="0.3">
      <c r="D42" s="402">
        <v>638920</v>
      </c>
      <c r="G42" s="403">
        <v>646695</v>
      </c>
      <c r="K42" s="279">
        <v>635780</v>
      </c>
      <c r="N42" s="222">
        <v>624343</v>
      </c>
      <c r="R42" s="288">
        <v>628413</v>
      </c>
      <c r="U42" s="250">
        <v>629593</v>
      </c>
      <c r="Y42" s="222">
        <v>640653</v>
      </c>
      <c r="AB42" s="247">
        <v>645605</v>
      </c>
      <c r="AF42" s="399">
        <v>638955</v>
      </c>
    </row>
    <row r="43" spans="1:37" ht="17.25" customHeight="1" x14ac:dyDescent="0.3">
      <c r="D43" s="217" t="s">
        <v>96</v>
      </c>
      <c r="E43" s="141" t="s">
        <v>2436</v>
      </c>
      <c r="F43" s="195" t="s">
        <v>89</v>
      </c>
      <c r="R43" s="384" t="s">
        <v>1270</v>
      </c>
      <c r="S43" s="141" t="s">
        <v>1269</v>
      </c>
      <c r="T43" s="195" t="s">
        <v>89</v>
      </c>
      <c r="U43" s="268" t="s">
        <v>87</v>
      </c>
      <c r="V43" s="141" t="s">
        <v>2437</v>
      </c>
      <c r="W43" s="195" t="s">
        <v>89</v>
      </c>
      <c r="AB43" s="268" t="s">
        <v>87</v>
      </c>
      <c r="AC43" s="141" t="s">
        <v>2438</v>
      </c>
      <c r="AD43" s="195" t="s">
        <v>89</v>
      </c>
      <c r="AF43" s="217" t="s">
        <v>96</v>
      </c>
      <c r="AG43" s="141" t="s">
        <v>2439</v>
      </c>
      <c r="AH43" s="195" t="s">
        <v>89</v>
      </c>
    </row>
    <row r="44" spans="1:37" x14ac:dyDescent="0.3">
      <c r="D44" s="371" t="s">
        <v>2427</v>
      </c>
      <c r="R44" s="385" t="s">
        <v>2431</v>
      </c>
      <c r="U44" s="273" t="s">
        <v>2432</v>
      </c>
      <c r="AB44" s="273" t="s">
        <v>2434</v>
      </c>
      <c r="AF44" s="371" t="s">
        <v>2435</v>
      </c>
    </row>
    <row r="45" spans="1:37" x14ac:dyDescent="0.3">
      <c r="D45" s="221">
        <v>630127</v>
      </c>
      <c r="R45" s="385">
        <v>637422</v>
      </c>
      <c r="U45" s="279">
        <v>638254</v>
      </c>
      <c r="AB45" s="279">
        <v>645577</v>
      </c>
      <c r="AF45" s="221">
        <v>630262</v>
      </c>
    </row>
    <row r="46" spans="1:37" x14ac:dyDescent="0.3">
      <c r="R46" s="434" t="s">
        <v>87</v>
      </c>
      <c r="T46" s="368" t="s">
        <v>1260</v>
      </c>
      <c r="AB46" s="237" t="s">
        <v>87</v>
      </c>
      <c r="AC46" s="141" t="s">
        <v>2426</v>
      </c>
      <c r="AD46" s="195" t="s">
        <v>89</v>
      </c>
    </row>
    <row r="47" spans="1:37" ht="17.25" customHeight="1" x14ac:dyDescent="0.3">
      <c r="R47" s="435" t="s">
        <v>2431</v>
      </c>
      <c r="AB47" s="242" t="s">
        <v>2434</v>
      </c>
    </row>
    <row r="48" spans="1:37" x14ac:dyDescent="0.3">
      <c r="R48" s="435">
        <v>639673</v>
      </c>
      <c r="AB48" s="246">
        <v>645617</v>
      </c>
    </row>
    <row r="49" spans="18:20" x14ac:dyDescent="0.3">
      <c r="R49" s="436" t="s">
        <v>87</v>
      </c>
      <c r="T49" s="368" t="s">
        <v>1260</v>
      </c>
    </row>
    <row r="50" spans="18:20" x14ac:dyDescent="0.3">
      <c r="R50" s="437" t="s">
        <v>2431</v>
      </c>
    </row>
    <row r="51" spans="18:20" ht="17.25" customHeight="1" x14ac:dyDescent="0.3">
      <c r="R51" s="438">
        <v>639670</v>
      </c>
    </row>
    <row r="52" spans="18:20" x14ac:dyDescent="0.3">
      <c r="R52" s="433" t="s">
        <v>1270</v>
      </c>
      <c r="S52" s="141" t="s">
        <v>1271</v>
      </c>
      <c r="T52" s="195" t="s">
        <v>89</v>
      </c>
    </row>
    <row r="53" spans="18:20" x14ac:dyDescent="0.3">
      <c r="R53" s="431" t="s">
        <v>2440</v>
      </c>
    </row>
    <row r="54" spans="18:20" x14ac:dyDescent="0.3">
      <c r="R54" s="432">
        <v>634852</v>
      </c>
    </row>
    <row r="55" spans="18:20" x14ac:dyDescent="0.3">
      <c r="R55" s="217" t="s">
        <v>1259</v>
      </c>
      <c r="S55" s="141" t="s">
        <v>2441</v>
      </c>
      <c r="T55" s="195" t="s">
        <v>89</v>
      </c>
    </row>
    <row r="56" spans="18:20" x14ac:dyDescent="0.3">
      <c r="R56" s="371" t="s">
        <v>2440</v>
      </c>
    </row>
    <row r="57" spans="18:20" x14ac:dyDescent="0.3">
      <c r="R57" s="221">
        <v>642906</v>
      </c>
    </row>
    <row r="58" spans="18:20" x14ac:dyDescent="0.3">
      <c r="R58" s="444" t="s">
        <v>1291</v>
      </c>
      <c r="S58" s="141" t="s">
        <v>2442</v>
      </c>
      <c r="T58" s="195" t="s">
        <v>89</v>
      </c>
    </row>
    <row r="59" spans="18:20" x14ac:dyDescent="0.3">
      <c r="R59" s="383" t="s">
        <v>2440</v>
      </c>
    </row>
    <row r="60" spans="18:20" x14ac:dyDescent="0.3">
      <c r="R60" s="209">
        <v>632247</v>
      </c>
    </row>
  </sheetData>
  <mergeCells count="20">
    <mergeCell ref="B1:AK1"/>
    <mergeCell ref="C15:C16"/>
    <mergeCell ref="D15:D16"/>
    <mergeCell ref="G15:G16"/>
    <mergeCell ref="J15:J16"/>
    <mergeCell ref="K15:K16"/>
    <mergeCell ref="N15:N16"/>
    <mergeCell ref="O15:O16"/>
    <mergeCell ref="Q15:Q16"/>
    <mergeCell ref="R15:R16"/>
    <mergeCell ref="U15:U16"/>
    <mergeCell ref="X15:X16"/>
    <mergeCell ref="Y15:Y16"/>
    <mergeCell ref="AB15:AB16"/>
    <mergeCell ref="AF15:AF16"/>
    <mergeCell ref="AI15:AI16"/>
    <mergeCell ref="D34:K34"/>
    <mergeCell ref="N34:U34"/>
    <mergeCell ref="Y34:AF34"/>
    <mergeCell ref="A40:B41"/>
  </mergeCells>
  <phoneticPr fontId="4" type="noConversion"/>
  <pageMargins left="0.7" right="0.7" top="0.75" bottom="0.75" header="0.3" footer="0.3"/>
  <pageSetup paperSize="8" fitToWidth="0" fitToHeight="0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DA2BF-7260-41EE-BA2F-F7619C9B5592}">
  <sheetPr>
    <pageSetUpPr fitToPage="1"/>
  </sheetPr>
  <dimension ref="A1:AJ48"/>
  <sheetViews>
    <sheetView zoomScale="85" zoomScaleNormal="85" workbookViewId="0">
      <selection activeCell="N40" sqref="N40"/>
    </sheetView>
  </sheetViews>
  <sheetFormatPr defaultColWidth="8.75" defaultRowHeight="15" x14ac:dyDescent="0.3"/>
  <cols>
    <col min="1" max="1" width="8.625" style="141" customWidth="1"/>
    <col min="2" max="2" width="10.625" style="141" customWidth="1"/>
    <col min="3" max="4" width="8.625" style="141" customWidth="1"/>
    <col min="5" max="5" width="10.625" style="141" customWidth="1"/>
    <col min="6" max="6" width="10.375" style="141" bestFit="1" customWidth="1"/>
    <col min="7" max="8" width="8.625" style="141" customWidth="1"/>
    <col min="9" max="9" width="10.625" style="141" customWidth="1"/>
    <col min="10" max="10" width="10.25" style="141" bestFit="1" customWidth="1"/>
    <col min="11" max="11" width="8.625" style="141" customWidth="1"/>
    <col min="12" max="12" width="10.625" style="141" customWidth="1"/>
    <col min="13" max="15" width="8.625" style="141" customWidth="1"/>
    <col min="16" max="16" width="10.625" style="141" customWidth="1"/>
    <col min="17" max="18" width="8.625" style="141" customWidth="1"/>
    <col min="19" max="19" width="10.625" style="141" customWidth="1"/>
    <col min="20" max="22" width="8.625" style="141" customWidth="1"/>
    <col min="23" max="23" width="10.625" style="141" customWidth="1"/>
    <col min="24" max="25" width="8.625" style="141" customWidth="1"/>
    <col min="26" max="26" width="10.625" style="141" customWidth="1"/>
    <col min="27" max="29" width="8.625" style="141" customWidth="1"/>
    <col min="30" max="30" width="10.625" style="141" customWidth="1"/>
    <col min="31" max="32" width="8.625" style="141" customWidth="1"/>
    <col min="33" max="33" width="10.625" style="141" customWidth="1"/>
    <col min="34" max="35" width="8.625" style="141" customWidth="1"/>
    <col min="36" max="36" width="10.25" style="141" customWidth="1"/>
    <col min="37" max="37" width="10.625" style="141" bestFit="1" customWidth="1"/>
    <col min="38" max="16384" width="8.75" style="141"/>
  </cols>
  <sheetData>
    <row r="1" spans="1:35" s="138" customFormat="1" x14ac:dyDescent="0.3">
      <c r="A1" s="138" t="s">
        <v>115</v>
      </c>
      <c r="B1" s="496" t="s">
        <v>2443</v>
      </c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6"/>
      <c r="R1" s="496"/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</row>
    <row r="2" spans="1:35" s="138" customFormat="1" x14ac:dyDescent="0.3">
      <c r="B2" s="138" t="s">
        <v>1218</v>
      </c>
      <c r="E2" s="138" t="s">
        <v>1219</v>
      </c>
      <c r="I2" s="138" t="s">
        <v>7</v>
      </c>
      <c r="L2" s="138" t="s">
        <v>1220</v>
      </c>
      <c r="P2" s="138" t="s">
        <v>1221</v>
      </c>
      <c r="S2" s="138" t="s">
        <v>1222</v>
      </c>
      <c r="W2" s="138" t="s">
        <v>1223</v>
      </c>
      <c r="Z2" s="138" t="s">
        <v>1224</v>
      </c>
      <c r="AD2" s="138" t="s">
        <v>1225</v>
      </c>
      <c r="AG2" s="138" t="s">
        <v>1226</v>
      </c>
    </row>
    <row r="3" spans="1:35" x14ac:dyDescent="0.3">
      <c r="D3" s="141" t="s">
        <v>57</v>
      </c>
      <c r="E3" s="141" t="s">
        <v>56</v>
      </c>
      <c r="I3" s="141" t="s">
        <v>56</v>
      </c>
      <c r="J3" s="141" t="s">
        <v>57</v>
      </c>
      <c r="K3" s="141" t="s">
        <v>57</v>
      </c>
      <c r="L3" s="141" t="s">
        <v>56</v>
      </c>
      <c r="P3" s="141" t="s">
        <v>56</v>
      </c>
      <c r="Q3" s="141" t="s">
        <v>57</v>
      </c>
      <c r="R3" s="141" t="s">
        <v>57</v>
      </c>
      <c r="S3" s="141" t="s">
        <v>56</v>
      </c>
      <c r="W3" s="141" t="s">
        <v>56</v>
      </c>
      <c r="X3" s="141" t="s">
        <v>57</v>
      </c>
      <c r="Y3" s="141" t="s">
        <v>57</v>
      </c>
      <c r="Z3" s="141" t="s">
        <v>56</v>
      </c>
      <c r="AD3" s="141" t="s">
        <v>56</v>
      </c>
      <c r="AE3" s="141" t="s">
        <v>57</v>
      </c>
      <c r="AF3" s="141" t="s">
        <v>57</v>
      </c>
      <c r="AG3" s="141" t="s">
        <v>56</v>
      </c>
    </row>
    <row r="4" spans="1:35" ht="15.75" thickBot="1" x14ac:dyDescent="0.35">
      <c r="B4" s="144" t="s">
        <v>58</v>
      </c>
      <c r="C4" s="172">
        <f>SUM(C5:C28)</f>
        <v>0</v>
      </c>
      <c r="D4" s="172">
        <f>SUM(D5:D28)</f>
        <v>14600.6</v>
      </c>
      <c r="E4" s="141">
        <v>200</v>
      </c>
      <c r="I4" s="141">
        <v>200</v>
      </c>
      <c r="J4" s="172">
        <f t="shared" ref="J4:K4" si="0">SUM(J5:J28)</f>
        <v>36132.1</v>
      </c>
      <c r="K4" s="172">
        <f t="shared" si="0"/>
        <v>18200</v>
      </c>
      <c r="L4" s="141">
        <v>200</v>
      </c>
      <c r="P4" s="141">
        <v>200</v>
      </c>
      <c r="Q4" s="172">
        <f t="shared" ref="Q4:R4" si="1">SUM(Q5:Q28)</f>
        <v>17063.3</v>
      </c>
      <c r="R4" s="172">
        <f t="shared" si="1"/>
        <v>36132.1</v>
      </c>
      <c r="S4" s="141">
        <v>200</v>
      </c>
      <c r="W4" s="141">
        <v>200</v>
      </c>
      <c r="X4" s="172">
        <f t="shared" ref="X4:Y4" si="2">SUM(X5:X28)</f>
        <v>7088.1</v>
      </c>
      <c r="Y4" s="172">
        <f t="shared" si="2"/>
        <v>14010.6</v>
      </c>
      <c r="Z4" s="141">
        <v>200</v>
      </c>
      <c r="AD4" s="141">
        <v>200</v>
      </c>
      <c r="AE4" s="172">
        <f t="shared" ref="AE4:AF4" si="3">SUM(AE5:AE28)</f>
        <v>0</v>
      </c>
      <c r="AF4" s="172">
        <f t="shared" si="3"/>
        <v>28672.1</v>
      </c>
      <c r="AG4" s="141">
        <v>200</v>
      </c>
      <c r="AH4" s="141" t="s">
        <v>59</v>
      </c>
      <c r="AI4" s="172">
        <f>SUM(C4:D4,J4:K4,Q4:R4,X4:Y4,AE4:AF4)</f>
        <v>171898.90000000002</v>
      </c>
    </row>
    <row r="5" spans="1:35" x14ac:dyDescent="0.3">
      <c r="A5" s="141">
        <v>603</v>
      </c>
      <c r="B5" s="154"/>
      <c r="D5" s="141">
        <v>710</v>
      </c>
      <c r="E5" s="162">
        <v>7.4050000000000002</v>
      </c>
      <c r="F5" s="145">
        <v>20</v>
      </c>
      <c r="G5" s="145"/>
      <c r="H5" s="145">
        <v>1</v>
      </c>
      <c r="I5" s="152">
        <v>11.513</v>
      </c>
      <c r="J5" s="141">
        <v>1791</v>
      </c>
      <c r="K5" s="141">
        <v>1820</v>
      </c>
      <c r="L5" s="412">
        <v>16.234000000000002</v>
      </c>
      <c r="M5" s="145">
        <v>10</v>
      </c>
      <c r="N5" s="145"/>
      <c r="O5" s="145">
        <v>1</v>
      </c>
      <c r="P5" s="164">
        <v>11.788</v>
      </c>
      <c r="Q5" s="141">
        <v>1664</v>
      </c>
      <c r="R5" s="141">
        <v>1791</v>
      </c>
      <c r="S5" s="152">
        <v>11.513</v>
      </c>
      <c r="T5" s="145">
        <v>20</v>
      </c>
      <c r="U5" s="145"/>
      <c r="V5" s="145">
        <v>1</v>
      </c>
      <c r="W5" s="388">
        <v>8.4670000000000005</v>
      </c>
      <c r="X5" s="141">
        <v>616</v>
      </c>
      <c r="Z5" s="404">
        <v>15.141</v>
      </c>
      <c r="AA5" s="145">
        <v>20</v>
      </c>
      <c r="AB5" s="145"/>
      <c r="AC5" s="145">
        <v>1</v>
      </c>
      <c r="AD5" s="445"/>
      <c r="AG5" s="321">
        <v>2.8980000000000001</v>
      </c>
      <c r="AH5" s="145"/>
      <c r="AI5" s="145"/>
    </row>
    <row r="6" spans="1:35" x14ac:dyDescent="0.3">
      <c r="A6" s="141">
        <v>604</v>
      </c>
      <c r="B6" s="155"/>
      <c r="D6" s="141">
        <v>710</v>
      </c>
      <c r="E6" s="162">
        <v>7.4050000000000002</v>
      </c>
      <c r="F6" s="145">
        <v>19</v>
      </c>
      <c r="G6" s="145"/>
      <c r="H6" s="145">
        <v>2</v>
      </c>
      <c r="I6" s="152">
        <v>11.513</v>
      </c>
      <c r="J6" s="141">
        <v>1791</v>
      </c>
      <c r="K6" s="141">
        <v>1820</v>
      </c>
      <c r="L6" s="412">
        <v>16.234000000000002</v>
      </c>
      <c r="M6" s="145">
        <v>9</v>
      </c>
      <c r="N6" s="145"/>
      <c r="O6" s="145">
        <v>2</v>
      </c>
      <c r="P6" s="164">
        <v>11.788</v>
      </c>
      <c r="Q6" s="141">
        <v>1664</v>
      </c>
      <c r="R6" s="141">
        <v>1791</v>
      </c>
      <c r="S6" s="152">
        <v>11.513</v>
      </c>
      <c r="T6" s="145">
        <v>19</v>
      </c>
      <c r="U6" s="145"/>
      <c r="V6" s="145">
        <v>2</v>
      </c>
      <c r="W6" s="388">
        <v>8.4670000000000005</v>
      </c>
      <c r="X6" s="141">
        <v>616</v>
      </c>
      <c r="Z6" s="404">
        <v>15.141</v>
      </c>
      <c r="AA6" s="145">
        <v>19</v>
      </c>
      <c r="AB6" s="145"/>
      <c r="AC6" s="145">
        <v>2</v>
      </c>
      <c r="AD6" s="445"/>
      <c r="AG6" s="394"/>
      <c r="AH6" s="145"/>
      <c r="AI6" s="145"/>
    </row>
    <row r="7" spans="1:35" x14ac:dyDescent="0.3">
      <c r="A7" s="141">
        <v>605</v>
      </c>
      <c r="B7" s="155"/>
      <c r="D7" s="141">
        <v>710</v>
      </c>
      <c r="E7" s="162">
        <v>7.4050000000000002</v>
      </c>
      <c r="F7" s="145">
        <v>18</v>
      </c>
      <c r="G7" s="145"/>
      <c r="H7" s="145">
        <v>3</v>
      </c>
      <c r="I7" s="152">
        <v>11.513</v>
      </c>
      <c r="J7" s="141">
        <v>1791</v>
      </c>
      <c r="K7" s="141">
        <v>1820</v>
      </c>
      <c r="L7" s="412">
        <v>16.234000000000002</v>
      </c>
      <c r="M7" s="145">
        <v>8</v>
      </c>
      <c r="N7" s="145"/>
      <c r="O7" s="145">
        <v>3</v>
      </c>
      <c r="P7" s="164">
        <v>11.788</v>
      </c>
      <c r="Q7" s="141">
        <v>1664</v>
      </c>
      <c r="R7" s="141">
        <v>1791</v>
      </c>
      <c r="S7" s="152">
        <v>11.513</v>
      </c>
      <c r="T7" s="145">
        <v>18</v>
      </c>
      <c r="U7" s="145"/>
      <c r="V7" s="145">
        <v>3</v>
      </c>
      <c r="W7" s="388">
        <v>8.4670000000000005</v>
      </c>
      <c r="X7" s="141">
        <v>616</v>
      </c>
      <c r="Z7" s="404">
        <v>15.141</v>
      </c>
      <c r="AA7" s="145">
        <v>18</v>
      </c>
      <c r="AB7" s="145"/>
      <c r="AC7" s="145">
        <v>3</v>
      </c>
      <c r="AD7" s="445"/>
      <c r="AF7" s="141">
        <v>1461</v>
      </c>
      <c r="AG7" s="405">
        <v>13.897</v>
      </c>
      <c r="AH7" s="145">
        <v>2</v>
      </c>
      <c r="AI7" s="145"/>
    </row>
    <row r="8" spans="1:35" x14ac:dyDescent="0.3">
      <c r="A8" s="141">
        <v>606</v>
      </c>
      <c r="B8" s="155"/>
      <c r="D8" s="141">
        <v>710</v>
      </c>
      <c r="E8" s="162">
        <v>7.4050000000000002</v>
      </c>
      <c r="F8" s="145">
        <v>17</v>
      </c>
      <c r="G8" s="145"/>
      <c r="H8" s="145">
        <v>4</v>
      </c>
      <c r="I8" s="152">
        <v>11.513</v>
      </c>
      <c r="J8" s="141">
        <v>1791</v>
      </c>
      <c r="K8" s="141">
        <v>1820</v>
      </c>
      <c r="L8" s="412">
        <v>16.234000000000002</v>
      </c>
      <c r="M8" s="145">
        <v>7</v>
      </c>
      <c r="N8" s="145"/>
      <c r="O8" s="145">
        <v>4</v>
      </c>
      <c r="P8" s="164">
        <v>11.788</v>
      </c>
      <c r="Q8" s="141">
        <v>1664</v>
      </c>
      <c r="R8" s="141">
        <v>1791</v>
      </c>
      <c r="S8" s="152">
        <v>11.513</v>
      </c>
      <c r="T8" s="145">
        <v>17</v>
      </c>
      <c r="U8" s="145"/>
      <c r="V8" s="145">
        <v>4</v>
      </c>
      <c r="W8" s="388">
        <v>8.4670000000000005</v>
      </c>
      <c r="X8" s="141">
        <v>616</v>
      </c>
      <c r="Z8" s="404">
        <v>15.141</v>
      </c>
      <c r="AA8" s="145">
        <v>17</v>
      </c>
      <c r="AB8" s="145"/>
      <c r="AC8" s="145">
        <v>4</v>
      </c>
      <c r="AD8" s="445"/>
      <c r="AF8" s="141">
        <v>1461</v>
      </c>
      <c r="AG8" s="405">
        <v>13.897</v>
      </c>
      <c r="AH8" s="145">
        <v>1</v>
      </c>
      <c r="AI8" s="145"/>
    </row>
    <row r="9" spans="1:35" x14ac:dyDescent="0.3">
      <c r="A9" s="141">
        <v>607</v>
      </c>
      <c r="B9" s="155"/>
      <c r="D9" s="141">
        <v>710</v>
      </c>
      <c r="E9" s="162">
        <v>7.4050000000000002</v>
      </c>
      <c r="F9" s="145">
        <v>16</v>
      </c>
      <c r="G9" s="145"/>
      <c r="H9" s="145">
        <v>5</v>
      </c>
      <c r="I9" s="152">
        <v>11.513</v>
      </c>
      <c r="J9" s="141">
        <v>1791</v>
      </c>
      <c r="K9" s="141">
        <v>1820</v>
      </c>
      <c r="L9" s="412">
        <v>16.234000000000002</v>
      </c>
      <c r="M9" s="145">
        <v>6</v>
      </c>
      <c r="N9" s="145"/>
      <c r="O9" s="145">
        <v>5</v>
      </c>
      <c r="P9" s="164">
        <v>11.788</v>
      </c>
      <c r="Q9" s="141">
        <v>1664</v>
      </c>
      <c r="R9" s="141">
        <v>1791</v>
      </c>
      <c r="S9" s="152">
        <v>11.513</v>
      </c>
      <c r="T9" s="145">
        <v>16</v>
      </c>
      <c r="U9" s="145"/>
      <c r="V9" s="145">
        <v>5</v>
      </c>
      <c r="W9" s="388">
        <v>8.4670000000000005</v>
      </c>
      <c r="X9" s="141">
        <v>616</v>
      </c>
      <c r="Z9" s="404">
        <v>15.141</v>
      </c>
      <c r="AA9" s="145">
        <v>16</v>
      </c>
      <c r="AB9" s="145"/>
      <c r="AC9" s="145">
        <v>5</v>
      </c>
      <c r="AD9" s="445"/>
      <c r="AF9" s="141">
        <v>1268</v>
      </c>
      <c r="AG9" s="387">
        <v>12.930999999999999</v>
      </c>
      <c r="AH9" s="145">
        <v>6</v>
      </c>
      <c r="AI9" s="145"/>
    </row>
    <row r="10" spans="1:35" x14ac:dyDescent="0.3">
      <c r="A10" s="141">
        <v>608</v>
      </c>
      <c r="B10" s="155"/>
      <c r="D10" s="141">
        <v>710</v>
      </c>
      <c r="E10" s="162">
        <v>7.4050000000000002</v>
      </c>
      <c r="F10" s="145">
        <v>15</v>
      </c>
      <c r="G10" s="145"/>
      <c r="H10" s="145">
        <v>6</v>
      </c>
      <c r="I10" s="152">
        <v>11.513</v>
      </c>
      <c r="J10" s="141">
        <v>1791</v>
      </c>
      <c r="K10" s="141">
        <v>1820</v>
      </c>
      <c r="L10" s="412">
        <v>16.234000000000002</v>
      </c>
      <c r="M10" s="145">
        <v>5</v>
      </c>
      <c r="N10" s="145"/>
      <c r="O10" s="145">
        <v>6</v>
      </c>
      <c r="P10" s="164">
        <v>11.788</v>
      </c>
      <c r="Q10" s="141">
        <v>1664</v>
      </c>
      <c r="R10" s="141">
        <v>1791</v>
      </c>
      <c r="S10" s="152">
        <v>11.513</v>
      </c>
      <c r="T10" s="145">
        <v>15</v>
      </c>
      <c r="U10" s="145"/>
      <c r="V10" s="145">
        <v>6</v>
      </c>
      <c r="W10" s="388">
        <v>8.4670000000000005</v>
      </c>
      <c r="X10" s="141">
        <v>616</v>
      </c>
      <c r="Z10" s="404">
        <v>15.141</v>
      </c>
      <c r="AA10" s="145">
        <v>15</v>
      </c>
      <c r="AB10" s="145"/>
      <c r="AC10" s="145">
        <v>6</v>
      </c>
      <c r="AD10" s="445"/>
      <c r="AF10" s="141">
        <v>1268</v>
      </c>
      <c r="AG10" s="387">
        <v>12.930999999999999</v>
      </c>
      <c r="AH10" s="145">
        <v>5</v>
      </c>
      <c r="AI10" s="145"/>
    </row>
    <row r="11" spans="1:35" x14ac:dyDescent="0.3">
      <c r="A11" s="141">
        <v>609</v>
      </c>
      <c r="B11" s="155"/>
      <c r="D11" s="141">
        <v>710</v>
      </c>
      <c r="E11" s="162">
        <v>7.4050000000000002</v>
      </c>
      <c r="F11" s="145">
        <v>14</v>
      </c>
      <c r="G11" s="145"/>
      <c r="H11" s="145">
        <v>7</v>
      </c>
      <c r="I11" s="152">
        <v>11.513</v>
      </c>
      <c r="J11" s="141">
        <v>1791</v>
      </c>
      <c r="K11" s="141">
        <v>1820</v>
      </c>
      <c r="L11" s="412">
        <v>16.234000000000002</v>
      </c>
      <c r="M11" s="145">
        <v>4</v>
      </c>
      <c r="N11" s="145"/>
      <c r="O11" s="145">
        <v>7</v>
      </c>
      <c r="P11" s="164">
        <v>11.788</v>
      </c>
      <c r="Q11" s="141">
        <v>1664</v>
      </c>
      <c r="R11" s="141">
        <v>1791</v>
      </c>
      <c r="S11" s="152">
        <v>11.513</v>
      </c>
      <c r="T11" s="145">
        <v>14</v>
      </c>
      <c r="U11" s="145"/>
      <c r="V11" s="145">
        <v>7</v>
      </c>
      <c r="W11" s="388">
        <v>8.4670000000000005</v>
      </c>
      <c r="X11" s="141">
        <v>616</v>
      </c>
      <c r="Z11" s="404">
        <v>15.141</v>
      </c>
      <c r="AA11" s="145">
        <v>14</v>
      </c>
      <c r="AB11" s="145"/>
      <c r="AC11" s="145">
        <v>7</v>
      </c>
      <c r="AD11" s="445"/>
      <c r="AF11" s="141">
        <v>1268</v>
      </c>
      <c r="AG11" s="387">
        <v>12.930999999999999</v>
      </c>
      <c r="AH11" s="145">
        <v>4</v>
      </c>
      <c r="AI11" s="145"/>
    </row>
    <row r="12" spans="1:35" x14ac:dyDescent="0.3">
      <c r="A12" s="141">
        <v>610</v>
      </c>
      <c r="B12" s="155"/>
      <c r="D12" s="141">
        <v>710</v>
      </c>
      <c r="E12" s="162">
        <v>7.4050000000000002</v>
      </c>
      <c r="F12" s="145">
        <v>13</v>
      </c>
      <c r="G12" s="145"/>
      <c r="H12" s="145">
        <v>8</v>
      </c>
      <c r="I12" s="152">
        <v>11.513</v>
      </c>
      <c r="J12" s="141">
        <v>1791</v>
      </c>
      <c r="K12" s="141">
        <v>1820</v>
      </c>
      <c r="L12" s="412">
        <v>16.234000000000002</v>
      </c>
      <c r="M12" s="145">
        <v>3</v>
      </c>
      <c r="N12" s="145"/>
      <c r="O12" s="145">
        <v>8</v>
      </c>
      <c r="P12" s="164">
        <v>11.788</v>
      </c>
      <c r="Q12" s="141">
        <v>1664</v>
      </c>
      <c r="R12" s="141">
        <v>1791</v>
      </c>
      <c r="S12" s="152">
        <v>11.513</v>
      </c>
      <c r="T12" s="145">
        <v>13</v>
      </c>
      <c r="U12" s="145"/>
      <c r="V12" s="145">
        <v>8</v>
      </c>
      <c r="W12" s="388">
        <v>8.4670000000000005</v>
      </c>
      <c r="X12" s="141">
        <v>616</v>
      </c>
      <c r="Z12" s="404">
        <v>15.141</v>
      </c>
      <c r="AA12" s="145">
        <v>13</v>
      </c>
      <c r="AB12" s="145"/>
      <c r="AC12" s="145">
        <v>8</v>
      </c>
      <c r="AD12" s="445"/>
      <c r="AF12" s="141">
        <v>1268</v>
      </c>
      <c r="AG12" s="387">
        <v>12.930999999999999</v>
      </c>
      <c r="AH12" s="145">
        <v>3</v>
      </c>
      <c r="AI12" s="145"/>
    </row>
    <row r="13" spans="1:35" x14ac:dyDescent="0.3">
      <c r="A13" s="141">
        <v>611</v>
      </c>
      <c r="B13" s="155"/>
      <c r="C13" s="351"/>
      <c r="D13" s="141">
        <v>710</v>
      </c>
      <c r="E13" s="162">
        <v>7.4050000000000002</v>
      </c>
      <c r="F13" s="145">
        <v>12</v>
      </c>
      <c r="G13" s="145"/>
      <c r="H13" s="145">
        <v>9</v>
      </c>
      <c r="I13" s="152">
        <v>11.513</v>
      </c>
      <c r="J13" s="141">
        <v>1791</v>
      </c>
      <c r="K13" s="141">
        <v>1820</v>
      </c>
      <c r="L13" s="412">
        <v>16.234000000000002</v>
      </c>
      <c r="M13" s="145">
        <v>2</v>
      </c>
      <c r="N13" s="145"/>
      <c r="O13" s="145">
        <v>9</v>
      </c>
      <c r="P13" s="164">
        <v>11.788</v>
      </c>
      <c r="Q13" s="141">
        <v>1664</v>
      </c>
      <c r="R13" s="141">
        <v>1791</v>
      </c>
      <c r="S13" s="152">
        <v>11.513</v>
      </c>
      <c r="T13" s="145">
        <v>12</v>
      </c>
      <c r="U13" s="145"/>
      <c r="V13" s="145">
        <v>1</v>
      </c>
      <c r="W13" s="412">
        <v>8.4670000000000005</v>
      </c>
      <c r="X13" s="141">
        <v>616</v>
      </c>
      <c r="Z13" s="404">
        <v>15.141</v>
      </c>
      <c r="AA13" s="145">
        <v>12</v>
      </c>
      <c r="AB13" s="145"/>
      <c r="AC13" s="145">
        <v>9</v>
      </c>
      <c r="AD13" s="445"/>
      <c r="AF13" s="141">
        <v>1268</v>
      </c>
      <c r="AG13" s="387">
        <v>12.930999999999999</v>
      </c>
      <c r="AH13" s="145">
        <v>2</v>
      </c>
      <c r="AI13" s="145"/>
    </row>
    <row r="14" spans="1:35" x14ac:dyDescent="0.3">
      <c r="A14" s="141">
        <v>612</v>
      </c>
      <c r="B14" s="155"/>
      <c r="D14" s="141">
        <v>710</v>
      </c>
      <c r="E14" s="162">
        <v>7.4050000000000002</v>
      </c>
      <c r="F14" s="145">
        <v>11</v>
      </c>
      <c r="G14" s="145"/>
      <c r="H14" s="145">
        <v>10</v>
      </c>
      <c r="I14" s="152">
        <v>11.513</v>
      </c>
      <c r="J14" s="141">
        <v>1791</v>
      </c>
      <c r="K14" s="141">
        <v>1820</v>
      </c>
      <c r="L14" s="412">
        <v>16.234000000000002</v>
      </c>
      <c r="M14" s="145">
        <v>1</v>
      </c>
      <c r="N14" s="145"/>
      <c r="O14" s="145">
        <v>10</v>
      </c>
      <c r="P14" s="164">
        <v>11.788</v>
      </c>
      <c r="Q14" s="141">
        <v>1664</v>
      </c>
      <c r="R14" s="141">
        <v>1791</v>
      </c>
      <c r="S14" s="152">
        <v>11.513</v>
      </c>
      <c r="T14" s="145">
        <v>11</v>
      </c>
      <c r="U14" s="145"/>
      <c r="V14" s="145">
        <v>2</v>
      </c>
      <c r="W14" s="412">
        <v>8.4670000000000005</v>
      </c>
      <c r="X14" s="141">
        <v>616</v>
      </c>
      <c r="Z14" s="404">
        <v>15.141</v>
      </c>
      <c r="AA14" s="145">
        <v>11</v>
      </c>
      <c r="AB14" s="145"/>
      <c r="AC14" s="145">
        <v>10</v>
      </c>
      <c r="AD14" s="445"/>
      <c r="AF14" s="141">
        <v>1268</v>
      </c>
      <c r="AG14" s="387">
        <v>12.930999999999999</v>
      </c>
      <c r="AH14" s="145">
        <v>1</v>
      </c>
      <c r="AI14" s="145"/>
    </row>
    <row r="15" spans="1:35" x14ac:dyDescent="0.3">
      <c r="A15" s="232">
        <v>613</v>
      </c>
      <c r="B15" s="480"/>
      <c r="D15" s="141">
        <v>400.6</v>
      </c>
      <c r="E15" s="584">
        <v>2.5379999999999998</v>
      </c>
      <c r="F15" s="145"/>
      <c r="G15" s="145"/>
      <c r="H15" s="561"/>
      <c r="I15" s="587">
        <v>1.978</v>
      </c>
      <c r="J15" s="141">
        <v>312.10000000000002</v>
      </c>
      <c r="L15" s="591">
        <v>1.978</v>
      </c>
      <c r="M15" s="145"/>
      <c r="N15" s="145"/>
      <c r="O15" s="561"/>
      <c r="P15" s="589">
        <v>2.6819999999999999</v>
      </c>
      <c r="Q15" s="141">
        <v>423.3</v>
      </c>
      <c r="R15" s="141">
        <v>312.10000000000002</v>
      </c>
      <c r="S15" s="587">
        <v>1.978</v>
      </c>
      <c r="T15" s="145"/>
      <c r="U15" s="145"/>
      <c r="V15" s="561"/>
      <c r="W15" s="588">
        <v>1.978</v>
      </c>
      <c r="X15" s="141">
        <v>312.10000000000002</v>
      </c>
      <c r="Y15" s="141">
        <v>400.6</v>
      </c>
      <c r="Z15" s="592">
        <v>2.5379999999999998</v>
      </c>
      <c r="AA15" s="556"/>
      <c r="AB15" s="145"/>
      <c r="AC15" s="561"/>
      <c r="AD15" s="590"/>
      <c r="AF15" s="141">
        <v>312.10000000000002</v>
      </c>
      <c r="AG15" s="537">
        <v>1.978</v>
      </c>
      <c r="AH15" s="559"/>
      <c r="AI15" s="145"/>
    </row>
    <row r="16" spans="1:35" ht="17.25" customHeight="1" x14ac:dyDescent="0.3">
      <c r="A16" s="141">
        <v>614</v>
      </c>
      <c r="B16" s="480"/>
      <c r="E16" s="584"/>
      <c r="F16" s="145"/>
      <c r="G16" s="145"/>
      <c r="H16" s="562"/>
      <c r="I16" s="587"/>
      <c r="L16" s="591"/>
      <c r="M16" s="145"/>
      <c r="N16" s="145"/>
      <c r="O16" s="562"/>
      <c r="P16" s="589"/>
      <c r="S16" s="587"/>
      <c r="T16" s="145"/>
      <c r="U16" s="145"/>
      <c r="V16" s="562"/>
      <c r="W16" s="588"/>
      <c r="Z16" s="592"/>
      <c r="AA16" s="557"/>
      <c r="AB16" s="145"/>
      <c r="AC16" s="562"/>
      <c r="AD16" s="590"/>
      <c r="AG16" s="537"/>
      <c r="AH16" s="560"/>
      <c r="AI16" s="145"/>
    </row>
    <row r="17" spans="1:36" x14ac:dyDescent="0.3">
      <c r="A17" s="141">
        <v>615</v>
      </c>
      <c r="B17" s="155"/>
      <c r="D17" s="141">
        <v>710</v>
      </c>
      <c r="E17" s="162">
        <v>7.4050000000000002</v>
      </c>
      <c r="F17" s="145">
        <v>10</v>
      </c>
      <c r="G17" s="145"/>
      <c r="H17" s="145">
        <v>11</v>
      </c>
      <c r="I17" s="152">
        <v>11.513</v>
      </c>
      <c r="J17" s="141">
        <v>1791</v>
      </c>
      <c r="L17" s="393"/>
      <c r="M17" s="145"/>
      <c r="N17" s="145"/>
      <c r="O17" s="145">
        <v>1</v>
      </c>
      <c r="P17" s="404">
        <v>15.141</v>
      </c>
      <c r="R17" s="141">
        <v>1791</v>
      </c>
      <c r="S17" s="152">
        <v>11.513</v>
      </c>
      <c r="T17" s="145">
        <v>10</v>
      </c>
      <c r="U17" s="145"/>
      <c r="V17" s="145">
        <v>3</v>
      </c>
      <c r="W17" s="412">
        <v>8.4670000000000005</v>
      </c>
      <c r="X17" s="141">
        <v>616</v>
      </c>
      <c r="Y17" s="141">
        <v>1361</v>
      </c>
      <c r="Z17" s="164">
        <v>8.9969999999999999</v>
      </c>
      <c r="AA17" s="145">
        <v>10</v>
      </c>
      <c r="AB17" s="145"/>
      <c r="AC17" s="145"/>
      <c r="AD17" s="441"/>
      <c r="AF17" s="141">
        <v>1783</v>
      </c>
      <c r="AG17" s="228">
        <v>16.324999999999999</v>
      </c>
      <c r="AH17" s="145">
        <v>10</v>
      </c>
      <c r="AI17" s="145"/>
    </row>
    <row r="18" spans="1:36" x14ac:dyDescent="0.3">
      <c r="A18" s="141">
        <v>616</v>
      </c>
      <c r="B18" s="155"/>
      <c r="D18" s="141">
        <v>710</v>
      </c>
      <c r="E18" s="162">
        <v>7.4050000000000002</v>
      </c>
      <c r="F18" s="145">
        <v>9</v>
      </c>
      <c r="G18" s="145"/>
      <c r="H18" s="145">
        <v>12</v>
      </c>
      <c r="I18" s="152">
        <v>11.513</v>
      </c>
      <c r="J18" s="141">
        <v>1791</v>
      </c>
      <c r="L18" s="393"/>
      <c r="M18" s="145"/>
      <c r="N18" s="145"/>
      <c r="O18" s="145">
        <v>2</v>
      </c>
      <c r="P18" s="404">
        <v>15.141</v>
      </c>
      <c r="R18" s="141">
        <v>1791</v>
      </c>
      <c r="S18" s="152">
        <v>11.513</v>
      </c>
      <c r="T18" s="145">
        <v>9</v>
      </c>
      <c r="U18" s="145"/>
      <c r="V18" s="145"/>
      <c r="W18" s="440"/>
      <c r="Y18" s="141">
        <v>1361</v>
      </c>
      <c r="Z18" s="164">
        <v>8.9969999999999999</v>
      </c>
      <c r="AA18" s="145">
        <v>9</v>
      </c>
      <c r="AB18" s="145"/>
      <c r="AC18" s="145"/>
      <c r="AD18" s="441"/>
      <c r="AF18" s="141">
        <v>1783</v>
      </c>
      <c r="AG18" s="228">
        <v>16.324999999999999</v>
      </c>
      <c r="AH18" s="145">
        <v>9</v>
      </c>
      <c r="AI18" s="145"/>
    </row>
    <row r="19" spans="1:36" x14ac:dyDescent="0.3">
      <c r="A19" s="141">
        <v>617</v>
      </c>
      <c r="B19" s="155"/>
      <c r="D19" s="141">
        <v>710</v>
      </c>
      <c r="E19" s="162">
        <v>7.4050000000000002</v>
      </c>
      <c r="F19" s="145">
        <v>8</v>
      </c>
      <c r="G19" s="145"/>
      <c r="H19" s="145">
        <v>13</v>
      </c>
      <c r="I19" s="152">
        <v>11.513</v>
      </c>
      <c r="J19" s="141">
        <v>1791</v>
      </c>
      <c r="L19" s="393"/>
      <c r="M19" s="145"/>
      <c r="N19" s="145"/>
      <c r="O19" s="145">
        <v>3</v>
      </c>
      <c r="P19" s="404">
        <v>15.141</v>
      </c>
      <c r="R19" s="141">
        <v>1791</v>
      </c>
      <c r="S19" s="152">
        <v>11.513</v>
      </c>
      <c r="T19" s="145">
        <v>8</v>
      </c>
      <c r="U19" s="145"/>
      <c r="V19" s="145"/>
      <c r="W19" s="440"/>
      <c r="Y19" s="141">
        <v>1361</v>
      </c>
      <c r="Z19" s="164">
        <v>8.9969999999999999</v>
      </c>
      <c r="AA19" s="145">
        <v>8</v>
      </c>
      <c r="AB19" s="145"/>
      <c r="AC19" s="145"/>
      <c r="AD19" s="441"/>
      <c r="AF19" s="141">
        <v>1783</v>
      </c>
      <c r="AG19" s="228">
        <v>16.324999999999999</v>
      </c>
      <c r="AH19" s="145">
        <v>8</v>
      </c>
      <c r="AI19" s="145"/>
    </row>
    <row r="20" spans="1:36" x14ac:dyDescent="0.3">
      <c r="A20" s="141">
        <v>618</v>
      </c>
      <c r="B20" s="155"/>
      <c r="D20" s="141">
        <v>710</v>
      </c>
      <c r="E20" s="162">
        <v>7.4050000000000002</v>
      </c>
      <c r="F20" s="145">
        <v>7</v>
      </c>
      <c r="G20" s="145"/>
      <c r="H20" s="145">
        <v>14</v>
      </c>
      <c r="I20" s="152">
        <v>11.513</v>
      </c>
      <c r="J20" s="141">
        <v>1791</v>
      </c>
      <c r="L20" s="393"/>
      <c r="M20" s="145"/>
      <c r="N20" s="145"/>
      <c r="O20" s="145">
        <v>4</v>
      </c>
      <c r="P20" s="404">
        <v>15.141</v>
      </c>
      <c r="R20" s="141">
        <v>1791</v>
      </c>
      <c r="S20" s="152">
        <v>11.513</v>
      </c>
      <c r="T20" s="145">
        <v>7</v>
      </c>
      <c r="U20" s="145"/>
      <c r="V20" s="145"/>
      <c r="W20" s="440"/>
      <c r="Y20" s="141">
        <v>1361</v>
      </c>
      <c r="Z20" s="164">
        <v>8.9969999999999999</v>
      </c>
      <c r="AA20" s="145">
        <v>7</v>
      </c>
      <c r="AB20" s="145"/>
      <c r="AC20" s="145"/>
      <c r="AD20" s="441"/>
      <c r="AF20" s="141">
        <v>1783</v>
      </c>
      <c r="AG20" s="228">
        <v>16.324999999999999</v>
      </c>
      <c r="AH20" s="145">
        <v>7</v>
      </c>
      <c r="AI20" s="145"/>
    </row>
    <row r="21" spans="1:36" x14ac:dyDescent="0.3">
      <c r="A21" s="141">
        <v>619</v>
      </c>
      <c r="B21" s="155"/>
      <c r="D21" s="141">
        <v>710</v>
      </c>
      <c r="E21" s="162">
        <v>7.4050000000000002</v>
      </c>
      <c r="F21" s="145">
        <v>6</v>
      </c>
      <c r="G21" s="145"/>
      <c r="H21" s="145">
        <v>15</v>
      </c>
      <c r="I21" s="152">
        <v>11.513</v>
      </c>
      <c r="J21" s="141">
        <v>1791</v>
      </c>
      <c r="L21" s="439"/>
      <c r="M21" s="145"/>
      <c r="N21" s="145"/>
      <c r="O21" s="145">
        <v>5</v>
      </c>
      <c r="P21" s="404">
        <v>15.141</v>
      </c>
      <c r="R21" s="141">
        <v>1791</v>
      </c>
      <c r="S21" s="152">
        <v>11.513</v>
      </c>
      <c r="T21" s="145">
        <v>6</v>
      </c>
      <c r="U21" s="145"/>
      <c r="V21" s="145"/>
      <c r="W21" s="440"/>
      <c r="Y21" s="141">
        <v>1361</v>
      </c>
      <c r="Z21" s="164">
        <v>8.9969999999999999</v>
      </c>
      <c r="AA21" s="145">
        <v>6</v>
      </c>
      <c r="AB21" s="145"/>
      <c r="AC21" s="145"/>
      <c r="AD21" s="441"/>
      <c r="AF21" s="141">
        <v>1783</v>
      </c>
      <c r="AG21" s="228">
        <v>16.324999999999999</v>
      </c>
      <c r="AH21" s="145">
        <v>6</v>
      </c>
      <c r="AI21" s="145"/>
    </row>
    <row r="22" spans="1:36" x14ac:dyDescent="0.3">
      <c r="A22" s="141">
        <v>620</v>
      </c>
      <c r="B22" s="155"/>
      <c r="D22" s="141">
        <v>710</v>
      </c>
      <c r="E22" s="162">
        <v>7.4050000000000002</v>
      </c>
      <c r="F22" s="145">
        <v>5</v>
      </c>
      <c r="G22" s="145"/>
      <c r="H22" s="145">
        <v>16</v>
      </c>
      <c r="I22" s="152">
        <v>11.513</v>
      </c>
      <c r="J22" s="141">
        <v>1791</v>
      </c>
      <c r="L22" s="439"/>
      <c r="M22" s="145"/>
      <c r="N22" s="145"/>
      <c r="O22" s="145">
        <v>6</v>
      </c>
      <c r="P22" s="404">
        <v>15.141</v>
      </c>
      <c r="R22" s="141">
        <v>1791</v>
      </c>
      <c r="S22" s="152">
        <v>11.513</v>
      </c>
      <c r="T22" s="145">
        <v>5</v>
      </c>
      <c r="U22" s="145"/>
      <c r="V22" s="145"/>
      <c r="W22" s="440"/>
      <c r="Y22" s="141">
        <v>1361</v>
      </c>
      <c r="Z22" s="164">
        <v>8.9969999999999999</v>
      </c>
      <c r="AA22" s="145">
        <v>5</v>
      </c>
      <c r="AB22" s="145"/>
      <c r="AC22" s="145"/>
      <c r="AD22" s="440"/>
      <c r="AF22" s="141">
        <v>1783</v>
      </c>
      <c r="AG22" s="228">
        <v>16.324999999999999</v>
      </c>
      <c r="AH22" s="145">
        <v>5</v>
      </c>
      <c r="AI22" s="145"/>
    </row>
    <row r="23" spans="1:36" x14ac:dyDescent="0.3">
      <c r="A23" s="141">
        <v>621</v>
      </c>
      <c r="B23" s="155"/>
      <c r="D23" s="141">
        <v>710</v>
      </c>
      <c r="E23" s="162">
        <v>7.4050000000000002</v>
      </c>
      <c r="F23" s="145">
        <v>4</v>
      </c>
      <c r="G23" s="145"/>
      <c r="H23" s="145">
        <v>17</v>
      </c>
      <c r="I23" s="152">
        <v>11.513</v>
      </c>
      <c r="J23" s="141">
        <v>1791</v>
      </c>
      <c r="L23" s="439"/>
      <c r="M23" s="145"/>
      <c r="N23" s="145"/>
      <c r="O23" s="145">
        <v>7</v>
      </c>
      <c r="P23" s="404">
        <v>15.141</v>
      </c>
      <c r="R23" s="141">
        <v>1791</v>
      </c>
      <c r="S23" s="152">
        <v>11.513</v>
      </c>
      <c r="T23" s="145">
        <v>4</v>
      </c>
      <c r="U23" s="145"/>
      <c r="V23" s="145"/>
      <c r="W23" s="440"/>
      <c r="Y23" s="141">
        <v>1361</v>
      </c>
      <c r="Z23" s="164">
        <v>8.9969999999999999</v>
      </c>
      <c r="AA23" s="145">
        <v>4</v>
      </c>
      <c r="AB23" s="145"/>
      <c r="AC23" s="145"/>
      <c r="AD23" s="440"/>
      <c r="AF23" s="141">
        <v>1783</v>
      </c>
      <c r="AG23" s="228">
        <v>16.324999999999999</v>
      </c>
      <c r="AH23" s="145">
        <v>4</v>
      </c>
      <c r="AI23" s="145"/>
    </row>
    <row r="24" spans="1:36" x14ac:dyDescent="0.3">
      <c r="A24" s="141">
        <v>622</v>
      </c>
      <c r="B24" s="155"/>
      <c r="D24" s="141">
        <v>710</v>
      </c>
      <c r="E24" s="162">
        <v>7.4050000000000002</v>
      </c>
      <c r="F24" s="145">
        <v>3</v>
      </c>
      <c r="G24" s="145"/>
      <c r="H24" s="145">
        <v>18</v>
      </c>
      <c r="I24" s="152">
        <v>11.513</v>
      </c>
      <c r="J24" s="141">
        <v>1791</v>
      </c>
      <c r="L24" s="439"/>
      <c r="M24" s="145"/>
      <c r="N24" s="145"/>
      <c r="O24" s="145">
        <v>8</v>
      </c>
      <c r="P24" s="404">
        <v>15.141</v>
      </c>
      <c r="R24" s="141">
        <v>1791</v>
      </c>
      <c r="S24" s="152">
        <v>11.513</v>
      </c>
      <c r="T24" s="145">
        <v>3</v>
      </c>
      <c r="U24" s="145"/>
      <c r="V24" s="145"/>
      <c r="W24" s="440"/>
      <c r="Y24" s="141">
        <v>1361</v>
      </c>
      <c r="Z24" s="164">
        <v>8.9969999999999999</v>
      </c>
      <c r="AA24" s="145">
        <v>3</v>
      </c>
      <c r="AB24" s="145"/>
      <c r="AC24" s="145"/>
      <c r="AD24" s="440"/>
      <c r="AF24" s="141">
        <v>1783</v>
      </c>
      <c r="AG24" s="228">
        <v>16.324999999999999</v>
      </c>
      <c r="AH24" s="145">
        <v>3</v>
      </c>
      <c r="AI24" s="145"/>
    </row>
    <row r="25" spans="1:36" x14ac:dyDescent="0.3">
      <c r="A25" s="141">
        <v>623</v>
      </c>
      <c r="B25" s="155"/>
      <c r="D25" s="141">
        <v>710</v>
      </c>
      <c r="E25" s="162">
        <v>7.4050000000000002</v>
      </c>
      <c r="F25" s="145">
        <v>2</v>
      </c>
      <c r="G25" s="145"/>
      <c r="H25" s="145">
        <v>19</v>
      </c>
      <c r="I25" s="152">
        <v>11.513</v>
      </c>
      <c r="J25" s="141">
        <v>1791</v>
      </c>
      <c r="L25" s="439"/>
      <c r="M25" s="145"/>
      <c r="N25" s="145"/>
      <c r="O25" s="145">
        <v>9</v>
      </c>
      <c r="P25" s="404">
        <v>15.141</v>
      </c>
      <c r="R25" s="141">
        <v>1791</v>
      </c>
      <c r="S25" s="152">
        <v>11.513</v>
      </c>
      <c r="T25" s="145">
        <v>2</v>
      </c>
      <c r="U25" s="145"/>
      <c r="V25" s="145"/>
      <c r="W25" s="440"/>
      <c r="Y25" s="141">
        <v>1361</v>
      </c>
      <c r="Z25" s="164">
        <v>8.9969999999999999</v>
      </c>
      <c r="AA25" s="145">
        <v>2</v>
      </c>
      <c r="AB25" s="145"/>
      <c r="AC25" s="145"/>
      <c r="AD25" s="440"/>
      <c r="AF25" s="141">
        <v>1783</v>
      </c>
      <c r="AG25" s="228">
        <v>16.324999999999999</v>
      </c>
      <c r="AH25" s="145">
        <v>2</v>
      </c>
      <c r="AI25" s="145"/>
    </row>
    <row r="26" spans="1:36" x14ac:dyDescent="0.3">
      <c r="A26" s="141">
        <v>624</v>
      </c>
      <c r="B26" s="155"/>
      <c r="D26" s="141">
        <v>710</v>
      </c>
      <c r="E26" s="162">
        <v>7.4050000000000002</v>
      </c>
      <c r="F26" s="145">
        <v>1</v>
      </c>
      <c r="G26" s="145"/>
      <c r="H26" s="145">
        <v>20</v>
      </c>
      <c r="I26" s="152">
        <v>11.513</v>
      </c>
      <c r="J26" s="141">
        <v>1791</v>
      </c>
      <c r="L26" s="439"/>
      <c r="M26" s="145"/>
      <c r="N26" s="145"/>
      <c r="O26" s="145">
        <v>10</v>
      </c>
      <c r="P26" s="404">
        <v>15.141</v>
      </c>
      <c r="R26" s="141">
        <v>1791</v>
      </c>
      <c r="S26" s="152">
        <v>11.513</v>
      </c>
      <c r="T26" s="145">
        <v>1</v>
      </c>
      <c r="U26" s="145"/>
      <c r="V26" s="145"/>
      <c r="W26" s="440"/>
      <c r="Y26" s="141">
        <v>1361</v>
      </c>
      <c r="Z26" s="164">
        <v>8.9969999999999999</v>
      </c>
      <c r="AA26" s="145">
        <v>1</v>
      </c>
      <c r="AB26" s="145"/>
      <c r="AC26" s="145"/>
      <c r="AD26" s="440"/>
      <c r="AF26" s="141">
        <v>1783</v>
      </c>
      <c r="AG26" s="228">
        <v>16.324999999999999</v>
      </c>
      <c r="AH26" s="145">
        <v>1</v>
      </c>
      <c r="AI26" s="145"/>
    </row>
    <row r="27" spans="1:36" x14ac:dyDescent="0.3">
      <c r="A27" s="141">
        <v>625</v>
      </c>
      <c r="B27" s="155"/>
      <c r="E27" s="167"/>
      <c r="F27" s="145" t="s">
        <v>2416</v>
      </c>
      <c r="G27" s="145"/>
      <c r="H27" s="145"/>
      <c r="I27" s="167"/>
      <c r="L27" s="167"/>
      <c r="M27" s="145"/>
      <c r="N27" s="145"/>
      <c r="O27" s="145"/>
      <c r="P27" s="167"/>
      <c r="S27" s="167"/>
      <c r="T27" s="145"/>
      <c r="U27" s="145"/>
      <c r="V27" s="145"/>
      <c r="W27" s="167"/>
      <c r="Z27" s="167"/>
      <c r="AA27" s="145"/>
      <c r="AB27" s="145"/>
      <c r="AC27" s="145"/>
      <c r="AD27" s="167"/>
      <c r="AG27" s="167"/>
      <c r="AH27" s="145"/>
      <c r="AI27" s="145"/>
    </row>
    <row r="28" spans="1:36" ht="15.75" thickBot="1" x14ac:dyDescent="0.35">
      <c r="A28" s="141">
        <v>626</v>
      </c>
      <c r="B28" s="168"/>
      <c r="E28" s="406"/>
      <c r="F28" s="145" t="s">
        <v>2416</v>
      </c>
      <c r="G28" s="145"/>
      <c r="H28" s="145"/>
      <c r="I28" s="406"/>
      <c r="L28" s="406"/>
      <c r="M28" s="145"/>
      <c r="N28" s="145"/>
      <c r="O28" s="145"/>
      <c r="P28" s="406"/>
      <c r="S28" s="406"/>
      <c r="T28" s="145"/>
      <c r="U28" s="145"/>
      <c r="V28" s="145"/>
      <c r="W28" s="406"/>
      <c r="Z28" s="406"/>
      <c r="AA28" s="145"/>
      <c r="AB28" s="145"/>
      <c r="AC28" s="145"/>
      <c r="AD28" s="167"/>
      <c r="AG28" s="167"/>
      <c r="AH28" s="145" t="s">
        <v>2416</v>
      </c>
      <c r="AI28" s="145"/>
    </row>
    <row r="29" spans="1:36" s="169" customFormat="1" x14ac:dyDescent="0.3">
      <c r="B29" s="169">
        <f>SUM(B5:B28)</f>
        <v>0</v>
      </c>
      <c r="D29" s="172"/>
      <c r="E29" s="169">
        <f>SUM(E5:E28)</f>
        <v>150.63800000000001</v>
      </c>
      <c r="I29" s="169">
        <f>SUM(I5:I28)</f>
        <v>232.23800000000006</v>
      </c>
      <c r="J29" s="172"/>
      <c r="K29" s="172"/>
      <c r="L29" s="169">
        <f>SUM(L5:L28)</f>
        <v>164.31800000000007</v>
      </c>
      <c r="P29" s="169">
        <f>SUM(P5:P28)</f>
        <v>271.97199999999992</v>
      </c>
      <c r="Q29" s="172"/>
      <c r="R29" s="172"/>
      <c r="S29" s="169">
        <f>SUM(S5:S28)</f>
        <v>232.23800000000006</v>
      </c>
      <c r="W29" s="169">
        <f>SUM(W5:W28)</f>
        <v>95.114999999999995</v>
      </c>
      <c r="X29" s="172"/>
      <c r="Y29" s="172"/>
      <c r="Z29" s="169">
        <f>SUM(Z5:Z28)</f>
        <v>243.91800000000012</v>
      </c>
      <c r="AD29" s="169">
        <f>SUM(AD5:AD28)</f>
        <v>0</v>
      </c>
      <c r="AE29" s="172"/>
      <c r="AF29" s="172"/>
      <c r="AG29" s="169">
        <f>SUM(AG5:AG28)</f>
        <v>273.50599999999991</v>
      </c>
      <c r="AH29" s="173" t="s">
        <v>2</v>
      </c>
      <c r="AI29" s="169">
        <f>SUM(B29:AH29)</f>
        <v>1663.9430000000002</v>
      </c>
      <c r="AJ29" s="173"/>
    </row>
    <row r="30" spans="1:36" s="169" customFormat="1" x14ac:dyDescent="0.3">
      <c r="E30" s="169">
        <f>E4-E29</f>
        <v>49.361999999999995</v>
      </c>
      <c r="I30" s="169">
        <f>I4-I29</f>
        <v>-32.238000000000056</v>
      </c>
      <c r="L30" s="169">
        <f>L4-L29</f>
        <v>35.681999999999931</v>
      </c>
      <c r="P30" s="169">
        <f>P4-P29</f>
        <v>-71.971999999999923</v>
      </c>
      <c r="S30" s="169">
        <f>S4-S29</f>
        <v>-32.238000000000056</v>
      </c>
      <c r="W30" s="169">
        <f>W4-W29</f>
        <v>104.88500000000001</v>
      </c>
      <c r="Z30" s="169">
        <f>Z4-Z29</f>
        <v>-43.91800000000012</v>
      </c>
      <c r="AD30" s="169">
        <f>AD4-AD29</f>
        <v>200</v>
      </c>
      <c r="AG30" s="169">
        <f>AG4-AG29</f>
        <v>-73.505999999999915</v>
      </c>
      <c r="AH30" s="173" t="s">
        <v>3</v>
      </c>
      <c r="AI30" s="169">
        <f>SUM(B30:AH30)</f>
        <v>136.05699999999985</v>
      </c>
    </row>
    <row r="32" spans="1:36" s="138" customFormat="1" x14ac:dyDescent="0.3">
      <c r="A32" s="138" t="s">
        <v>67</v>
      </c>
      <c r="E32" s="224" t="s">
        <v>73</v>
      </c>
      <c r="F32" s="224"/>
      <c r="G32" s="224"/>
      <c r="H32" s="224"/>
      <c r="I32" s="224" t="s">
        <v>73</v>
      </c>
      <c r="J32" s="224"/>
      <c r="K32" s="224"/>
      <c r="L32" s="224" t="s">
        <v>73</v>
      </c>
      <c r="M32" s="263"/>
      <c r="N32" s="263"/>
      <c r="O32" s="263"/>
      <c r="P32" s="224" t="s">
        <v>73</v>
      </c>
      <c r="Q32" s="224"/>
      <c r="R32" s="224"/>
      <c r="S32" s="224" t="s">
        <v>73</v>
      </c>
      <c r="T32" s="224"/>
      <c r="U32" s="224"/>
      <c r="V32" s="224"/>
      <c r="W32" s="224" t="s">
        <v>73</v>
      </c>
      <c r="X32" s="263"/>
      <c r="Y32" s="263"/>
      <c r="Z32" s="224" t="s">
        <v>73</v>
      </c>
      <c r="AA32" s="224"/>
      <c r="AB32" s="224"/>
      <c r="AC32" s="224"/>
      <c r="AD32" s="224" t="s">
        <v>73</v>
      </c>
      <c r="AE32" s="224"/>
      <c r="AF32" s="224"/>
      <c r="AG32" s="224" t="s">
        <v>73</v>
      </c>
    </row>
    <row r="33" spans="1:35" s="138" customFormat="1" x14ac:dyDescent="0.3">
      <c r="A33" s="138" t="s">
        <v>72</v>
      </c>
      <c r="E33" s="233" t="s">
        <v>76</v>
      </c>
      <c r="F33" s="233"/>
      <c r="G33" s="233"/>
      <c r="H33" s="233"/>
      <c r="I33" s="233" t="s">
        <v>76</v>
      </c>
      <c r="J33" s="233"/>
      <c r="K33" s="233"/>
      <c r="L33" s="233" t="s">
        <v>76</v>
      </c>
      <c r="M33" s="263"/>
      <c r="N33" s="263"/>
      <c r="O33" s="263"/>
      <c r="P33" s="234" t="s">
        <v>74</v>
      </c>
      <c r="Q33" s="234"/>
      <c r="R33" s="234"/>
      <c r="S33" s="234" t="s">
        <v>74</v>
      </c>
      <c r="T33" s="234"/>
      <c r="U33" s="234"/>
      <c r="V33" s="234"/>
      <c r="W33" s="234" t="s">
        <v>74</v>
      </c>
      <c r="X33" s="263"/>
      <c r="Y33" s="263"/>
      <c r="Z33" s="140" t="s">
        <v>68</v>
      </c>
      <c r="AA33" s="140"/>
      <c r="AB33" s="140"/>
      <c r="AC33" s="140"/>
      <c r="AD33" s="140" t="s">
        <v>68</v>
      </c>
      <c r="AE33" s="140"/>
      <c r="AF33" s="140"/>
      <c r="AG33" s="140" t="s">
        <v>68</v>
      </c>
    </row>
    <row r="34" spans="1:35" s="138" customFormat="1" x14ac:dyDescent="0.3">
      <c r="E34" s="481">
        <f>SUM(E29,I29,L29)</f>
        <v>547.19400000000019</v>
      </c>
      <c r="F34" s="481"/>
      <c r="G34" s="481"/>
      <c r="H34" s="481"/>
      <c r="I34" s="481"/>
      <c r="J34" s="481"/>
      <c r="K34" s="481"/>
      <c r="L34" s="481"/>
      <c r="P34" s="481">
        <f>SUM(P29,S29,W29)</f>
        <v>599.32499999999993</v>
      </c>
      <c r="Q34" s="481"/>
      <c r="R34" s="481"/>
      <c r="S34" s="481"/>
      <c r="T34" s="481"/>
      <c r="U34" s="481"/>
      <c r="V34" s="481"/>
      <c r="W34" s="481"/>
      <c r="Z34" s="481">
        <f>SUM(Z29,AD29,AG29)</f>
        <v>517.42399999999998</v>
      </c>
      <c r="AA34" s="481"/>
      <c r="AB34" s="481"/>
      <c r="AC34" s="481"/>
      <c r="AD34" s="481"/>
      <c r="AE34" s="481"/>
      <c r="AF34" s="481"/>
      <c r="AG34" s="481"/>
    </row>
    <row r="35" spans="1:35" x14ac:dyDescent="0.3">
      <c r="A35" s="141" t="s">
        <v>78</v>
      </c>
      <c r="B35" s="141">
        <f>COUNT(B5:B14,B17:B28)</f>
        <v>0</v>
      </c>
      <c r="E35" s="141">
        <f>COUNT(E5:E14,E17:E28)</f>
        <v>20</v>
      </c>
      <c r="I35" s="141">
        <f>COUNT(I5:I14,I17:I28)</f>
        <v>20</v>
      </c>
      <c r="L35" s="141">
        <v>10</v>
      </c>
      <c r="P35" s="141">
        <f>COUNT(P5:P14,P17:P28)</f>
        <v>20</v>
      </c>
      <c r="S35" s="141">
        <f>COUNT(S5:S14,S17:S28)</f>
        <v>20</v>
      </c>
      <c r="W35" s="141">
        <v>11</v>
      </c>
      <c r="Z35" s="141">
        <f>COUNT(Z5:Z14,Z17:Z28)</f>
        <v>20</v>
      </c>
      <c r="AD35" s="141">
        <v>0</v>
      </c>
      <c r="AG35" s="141">
        <f>COUNT(AG6:AG14,AG17:AG28)</f>
        <v>18</v>
      </c>
      <c r="AH35" s="138" t="s">
        <v>79</v>
      </c>
      <c r="AI35" s="138">
        <f>SUM(B35:AH35)</f>
        <v>139</v>
      </c>
    </row>
    <row r="36" spans="1:35" x14ac:dyDescent="0.3">
      <c r="A36" s="141" t="s">
        <v>81</v>
      </c>
      <c r="B36" s="141">
        <f>22-COUNT(B5:B14,B17:B28)</f>
        <v>22</v>
      </c>
      <c r="E36" s="141">
        <f>22-COUNT(E5:E14,E17:E28)</f>
        <v>2</v>
      </c>
      <c r="I36" s="141">
        <f>22-COUNT(I5:I14,I17:I28)</f>
        <v>2</v>
      </c>
      <c r="L36" s="141">
        <v>2</v>
      </c>
      <c r="P36" s="141">
        <f>22-COUNT(P5:P14,P17:P28)</f>
        <v>2</v>
      </c>
      <c r="S36" s="141">
        <f>22-COUNT(S5:S14,S17:S28)</f>
        <v>2</v>
      </c>
      <c r="W36" s="141">
        <v>12</v>
      </c>
      <c r="Z36" s="141">
        <f>22-COUNT(Z5:Z14,Z17:Z28)</f>
        <v>2</v>
      </c>
      <c r="AD36" s="141">
        <v>13</v>
      </c>
      <c r="AG36" s="141">
        <f>22-COUNT(AG5:AG14,AG17:AG28)</f>
        <v>3</v>
      </c>
      <c r="AI36" s="141">
        <f t="shared" ref="AI36:AI37" si="4">SUM(B36:AH36)</f>
        <v>62</v>
      </c>
    </row>
    <row r="37" spans="1:35" x14ac:dyDescent="0.3">
      <c r="A37" s="141" t="s">
        <v>82</v>
      </c>
      <c r="E37" s="141">
        <v>2</v>
      </c>
      <c r="AI37" s="141">
        <f t="shared" si="4"/>
        <v>2</v>
      </c>
    </row>
    <row r="39" spans="1:35" ht="17.25" customHeight="1" x14ac:dyDescent="0.3">
      <c r="A39" s="483" t="s">
        <v>86</v>
      </c>
      <c r="B39" s="483"/>
      <c r="E39" s="141" t="s">
        <v>2444</v>
      </c>
      <c r="F39" s="141" t="s">
        <v>83</v>
      </c>
      <c r="G39" s="141" t="s">
        <v>84</v>
      </c>
      <c r="J39" s="141" t="s">
        <v>83</v>
      </c>
      <c r="K39" s="141" t="s">
        <v>84</v>
      </c>
      <c r="M39" s="141" t="s">
        <v>83</v>
      </c>
      <c r="N39" s="141" t="s">
        <v>84</v>
      </c>
      <c r="P39" s="141" t="s">
        <v>2445</v>
      </c>
      <c r="Q39" s="141" t="s">
        <v>83</v>
      </c>
      <c r="R39" s="141" t="s">
        <v>84</v>
      </c>
      <c r="T39" s="141" t="s">
        <v>83</v>
      </c>
      <c r="U39" s="141" t="s">
        <v>84</v>
      </c>
      <c r="X39" s="141" t="s">
        <v>83</v>
      </c>
      <c r="Y39" s="141" t="s">
        <v>84</v>
      </c>
      <c r="Z39" s="141" t="s">
        <v>2446</v>
      </c>
      <c r="AA39" s="141" t="s">
        <v>83</v>
      </c>
      <c r="AB39" s="141" t="s">
        <v>84</v>
      </c>
      <c r="AE39" s="141" t="s">
        <v>83</v>
      </c>
      <c r="AF39" s="141" t="s">
        <v>84</v>
      </c>
      <c r="AH39" s="141" t="s">
        <v>83</v>
      </c>
      <c r="AI39" s="141" t="s">
        <v>84</v>
      </c>
    </row>
    <row r="40" spans="1:35" ht="17.25" customHeight="1" x14ac:dyDescent="0.3">
      <c r="A40" s="483"/>
      <c r="B40" s="483"/>
      <c r="E40" s="395" t="s">
        <v>85</v>
      </c>
      <c r="G40" s="396" t="s">
        <v>2419</v>
      </c>
      <c r="I40" s="198" t="s">
        <v>96</v>
      </c>
      <c r="J40" s="141" t="s">
        <v>2447</v>
      </c>
      <c r="K40" s="195" t="s">
        <v>89</v>
      </c>
      <c r="L40" s="199" t="s">
        <v>93</v>
      </c>
      <c r="M40" s="141" t="s">
        <v>2448</v>
      </c>
      <c r="N40" s="195" t="s">
        <v>89</v>
      </c>
      <c r="P40" s="395" t="s">
        <v>2449</v>
      </c>
      <c r="R40" s="396" t="s">
        <v>2450</v>
      </c>
      <c r="S40" s="198" t="s">
        <v>96</v>
      </c>
      <c r="T40" s="141" t="s">
        <v>2451</v>
      </c>
      <c r="U40" s="195" t="s">
        <v>89</v>
      </c>
      <c r="W40" s="236" t="s">
        <v>112</v>
      </c>
      <c r="X40" s="141" t="s">
        <v>110</v>
      </c>
      <c r="Y40" s="195" t="s">
        <v>89</v>
      </c>
      <c r="Z40" s="395" t="s">
        <v>85</v>
      </c>
      <c r="AB40" s="396" t="s">
        <v>2450</v>
      </c>
      <c r="AD40" s="211"/>
      <c r="AF40" s="367"/>
      <c r="AG40" s="240" t="s">
        <v>93</v>
      </c>
      <c r="AH40" s="141" t="s">
        <v>2452</v>
      </c>
      <c r="AI40" s="195" t="s">
        <v>89</v>
      </c>
    </row>
    <row r="41" spans="1:35" ht="17.25" customHeight="1" x14ac:dyDescent="0.3">
      <c r="E41" s="399" t="s">
        <v>2453</v>
      </c>
      <c r="I41" s="203" t="s">
        <v>2454</v>
      </c>
      <c r="L41" s="383" t="s">
        <v>2455</v>
      </c>
      <c r="P41" s="399" t="s">
        <v>2456</v>
      </c>
      <c r="S41" s="203" t="s">
        <v>2457</v>
      </c>
      <c r="W41" s="241" t="s">
        <v>2458</v>
      </c>
      <c r="Z41" s="399" t="s">
        <v>2459</v>
      </c>
      <c r="AD41" s="253"/>
      <c r="AG41" s="245" t="s">
        <v>2460</v>
      </c>
    </row>
    <row r="42" spans="1:35" x14ac:dyDescent="0.3">
      <c r="E42" s="399">
        <v>638970</v>
      </c>
      <c r="I42" s="208">
        <v>634143</v>
      </c>
      <c r="L42" s="209">
        <v>650683</v>
      </c>
      <c r="P42" s="399">
        <v>639265</v>
      </c>
      <c r="S42" s="208">
        <v>634243</v>
      </c>
      <c r="W42" s="247">
        <v>645162</v>
      </c>
      <c r="Z42" s="399">
        <v>639544</v>
      </c>
      <c r="AD42" s="254"/>
      <c r="AG42" s="250">
        <v>629611</v>
      </c>
    </row>
    <row r="43" spans="1:35" ht="17.25" customHeight="1" x14ac:dyDescent="0.3">
      <c r="E43" s="217" t="s">
        <v>96</v>
      </c>
      <c r="F43" s="141" t="s">
        <v>2461</v>
      </c>
      <c r="G43" s="195" t="s">
        <v>89</v>
      </c>
      <c r="L43" s="199"/>
      <c r="P43" s="217" t="s">
        <v>93</v>
      </c>
      <c r="Q43" s="141" t="s">
        <v>2452</v>
      </c>
      <c r="R43" s="195" t="s">
        <v>89</v>
      </c>
      <c r="W43" s="444" t="s">
        <v>112</v>
      </c>
      <c r="X43" s="141" t="s">
        <v>2462</v>
      </c>
      <c r="Y43" s="195" t="s">
        <v>89</v>
      </c>
      <c r="Z43" s="217" t="s">
        <v>2463</v>
      </c>
      <c r="AA43" s="141" t="s">
        <v>2464</v>
      </c>
      <c r="AB43" s="195" t="s">
        <v>89</v>
      </c>
      <c r="AG43" s="407" t="s">
        <v>2465</v>
      </c>
      <c r="AH43" s="141" t="s">
        <v>2466</v>
      </c>
      <c r="AI43" s="195" t="s">
        <v>89</v>
      </c>
    </row>
    <row r="44" spans="1:35" ht="17.25" customHeight="1" x14ac:dyDescent="0.3">
      <c r="E44" s="371" t="s">
        <v>2453</v>
      </c>
      <c r="L44" s="383"/>
      <c r="P44" s="371" t="s">
        <v>2456</v>
      </c>
      <c r="W44" s="383" t="s">
        <v>2467</v>
      </c>
      <c r="Z44" s="371" t="s">
        <v>2459</v>
      </c>
      <c r="AG44" s="220" t="s">
        <v>2460</v>
      </c>
    </row>
    <row r="45" spans="1:35" ht="17.25" customHeight="1" x14ac:dyDescent="0.3">
      <c r="E45" s="221">
        <v>631148</v>
      </c>
      <c r="L45" s="209"/>
      <c r="P45" s="221">
        <v>626399</v>
      </c>
      <c r="W45" s="209">
        <v>648057</v>
      </c>
      <c r="Z45" s="221">
        <v>636993</v>
      </c>
      <c r="AG45" s="222">
        <v>640526</v>
      </c>
    </row>
    <row r="46" spans="1:35" x14ac:dyDescent="0.3">
      <c r="AG46" s="384" t="s">
        <v>1270</v>
      </c>
      <c r="AH46" s="141" t="s">
        <v>1269</v>
      </c>
      <c r="AI46" s="195" t="s">
        <v>89</v>
      </c>
    </row>
    <row r="47" spans="1:35" x14ac:dyDescent="0.3">
      <c r="AG47" s="385" t="s">
        <v>2460</v>
      </c>
    </row>
    <row r="48" spans="1:35" ht="17.25" customHeight="1" x14ac:dyDescent="0.3">
      <c r="AG48" s="408">
        <v>637422</v>
      </c>
    </row>
  </sheetData>
  <mergeCells count="21">
    <mergeCell ref="B1:AI1"/>
    <mergeCell ref="E34:L34"/>
    <mergeCell ref="P34:W34"/>
    <mergeCell ref="Z34:AG34"/>
    <mergeCell ref="E15:E16"/>
    <mergeCell ref="AA15:AA16"/>
    <mergeCell ref="AD15:AD16"/>
    <mergeCell ref="AG15:AG16"/>
    <mergeCell ref="H15:H16"/>
    <mergeCell ref="I15:I16"/>
    <mergeCell ref="L15:L16"/>
    <mergeCell ref="AH15:AH16"/>
    <mergeCell ref="Z15:Z16"/>
    <mergeCell ref="AC15:AC16"/>
    <mergeCell ref="A39:B40"/>
    <mergeCell ref="P15:P16"/>
    <mergeCell ref="S15:S16"/>
    <mergeCell ref="V15:V16"/>
    <mergeCell ref="W15:W16"/>
    <mergeCell ref="B15:B16"/>
    <mergeCell ref="O15:O16"/>
  </mergeCells>
  <phoneticPr fontId="4" type="noConversion"/>
  <pageMargins left="0.25" right="0.25" top="0.75" bottom="0.75" header="0.3" footer="0.3"/>
  <pageSetup paperSize="9" scale="40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6F8C4-A5AF-4EFC-B785-51F0B60A9863}">
  <dimension ref="A1:AP49"/>
  <sheetViews>
    <sheetView zoomScale="85" zoomScaleNormal="85" workbookViewId="0">
      <selection activeCell="Q61" sqref="Q61"/>
    </sheetView>
  </sheetViews>
  <sheetFormatPr defaultColWidth="8.75" defaultRowHeight="15" x14ac:dyDescent="0.3"/>
  <cols>
    <col min="1" max="3" width="8.625" style="141" customWidth="1"/>
    <col min="4" max="4" width="10.625" style="141" customWidth="1"/>
    <col min="5" max="6" width="8.625" style="141" customWidth="1"/>
    <col min="7" max="7" width="10.625" style="141" customWidth="1"/>
    <col min="8" max="10" width="8.625" style="141" customWidth="1"/>
    <col min="11" max="11" width="10.625" style="141" customWidth="1"/>
    <col min="12" max="13" width="8.625" style="141" customWidth="1"/>
    <col min="14" max="14" width="10.625" style="141" customWidth="1"/>
    <col min="15" max="17" width="8.625" style="141" customWidth="1"/>
    <col min="18" max="18" width="10.625" style="141" customWidth="1"/>
    <col min="19" max="20" width="8.625" style="141" customWidth="1"/>
    <col min="21" max="21" width="10.625" style="141" customWidth="1"/>
    <col min="22" max="24" width="8.625" style="141" customWidth="1"/>
    <col min="25" max="25" width="10.625" style="141" customWidth="1"/>
    <col min="26" max="27" width="8.625" style="141" customWidth="1"/>
    <col min="28" max="28" width="10.625" style="141" customWidth="1"/>
    <col min="29" max="31" width="8.625" style="141" customWidth="1"/>
    <col min="32" max="32" width="10.625" style="141" customWidth="1"/>
    <col min="33" max="34" width="8.625" style="141" customWidth="1"/>
    <col min="35" max="35" width="10.625" style="141" customWidth="1"/>
    <col min="36" max="37" width="8.625" style="141" customWidth="1"/>
    <col min="38" max="38" width="11.75" style="141" customWidth="1"/>
    <col min="39" max="39" width="10.625" style="141" bestFit="1" customWidth="1"/>
    <col min="40" max="40" width="8.75" style="141"/>
    <col min="41" max="41" width="19.625" style="141" bestFit="1" customWidth="1"/>
    <col min="42" max="16384" width="8.75" style="141"/>
  </cols>
  <sheetData>
    <row r="1" spans="1:37" ht="31.5" x14ac:dyDescent="0.3">
      <c r="A1" s="483" t="s">
        <v>86</v>
      </c>
      <c r="B1" s="483"/>
      <c r="K1" s="138" t="s">
        <v>2468</v>
      </c>
      <c r="U1" s="138" t="s">
        <v>2468</v>
      </c>
      <c r="AF1" s="138" t="s">
        <v>2469</v>
      </c>
    </row>
    <row r="2" spans="1:37" s="138" customFormat="1" x14ac:dyDescent="0.3">
      <c r="A2" s="138" t="s">
        <v>115</v>
      </c>
      <c r="B2" s="520" t="s">
        <v>2470</v>
      </c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0"/>
      <c r="U2" s="520"/>
      <c r="V2" s="520"/>
      <c r="W2" s="520"/>
      <c r="X2" s="520"/>
      <c r="Y2" s="520"/>
      <c r="Z2" s="520"/>
      <c r="AA2" s="520"/>
      <c r="AB2" s="520"/>
      <c r="AC2" s="520"/>
      <c r="AD2" s="520"/>
      <c r="AE2" s="520"/>
      <c r="AF2" s="520"/>
      <c r="AG2" s="520"/>
      <c r="AH2" s="520"/>
      <c r="AI2" s="520"/>
      <c r="AJ2" s="520"/>
      <c r="AK2" s="520"/>
    </row>
    <row r="3" spans="1:37" s="138" customFormat="1" x14ac:dyDescent="0.3">
      <c r="D3" s="138" t="s">
        <v>118</v>
      </c>
      <c r="G3" s="138" t="s">
        <v>1196</v>
      </c>
      <c r="K3" s="138" t="s">
        <v>120</v>
      </c>
      <c r="N3" s="138" t="s">
        <v>1197</v>
      </c>
      <c r="R3" s="138" t="s">
        <v>49</v>
      </c>
      <c r="U3" s="138" t="s">
        <v>1198</v>
      </c>
      <c r="Y3" s="138" t="s">
        <v>51</v>
      </c>
      <c r="AB3" s="138" t="s">
        <v>1199</v>
      </c>
      <c r="AF3" s="138" t="s">
        <v>53</v>
      </c>
      <c r="AI3" s="138" t="s">
        <v>1200</v>
      </c>
    </row>
    <row r="4" spans="1:37" x14ac:dyDescent="0.3">
      <c r="D4" s="141" t="s">
        <v>56</v>
      </c>
      <c r="E4" s="141" t="s">
        <v>57</v>
      </c>
      <c r="F4" s="141" t="s">
        <v>57</v>
      </c>
      <c r="G4" s="141" t="s">
        <v>56</v>
      </c>
      <c r="K4" s="141" t="s">
        <v>56</v>
      </c>
      <c r="L4" s="141" t="s">
        <v>57</v>
      </c>
      <c r="M4" s="141" t="s">
        <v>57</v>
      </c>
      <c r="N4" s="141" t="s">
        <v>56</v>
      </c>
      <c r="R4" s="141" t="s">
        <v>56</v>
      </c>
      <c r="S4" s="141" t="s">
        <v>57</v>
      </c>
      <c r="T4" s="141" t="s">
        <v>57</v>
      </c>
      <c r="U4" s="141" t="s">
        <v>56</v>
      </c>
      <c r="Y4" s="141" t="s">
        <v>56</v>
      </c>
      <c r="Z4" s="141" t="s">
        <v>57</v>
      </c>
      <c r="AA4" s="141" t="s">
        <v>57</v>
      </c>
      <c r="AB4" s="141" t="s">
        <v>56</v>
      </c>
      <c r="AF4" s="141" t="s">
        <v>56</v>
      </c>
      <c r="AG4" s="141" t="s">
        <v>57</v>
      </c>
      <c r="AH4" s="141" t="s">
        <v>57</v>
      </c>
      <c r="AI4" s="141" t="s">
        <v>56</v>
      </c>
    </row>
    <row r="5" spans="1:37" ht="15.75" thickBot="1" x14ac:dyDescent="0.35">
      <c r="D5" s="141">
        <v>200</v>
      </c>
      <c r="E5" s="172">
        <f>SUM(E6:E29)</f>
        <v>0</v>
      </c>
      <c r="F5" s="172">
        <f>SUM(F6:F29)</f>
        <v>36220.6</v>
      </c>
      <c r="G5" s="141">
        <v>200</v>
      </c>
      <c r="K5" s="141">
        <v>200</v>
      </c>
      <c r="L5" s="172">
        <f t="shared" ref="L5:M5" si="0">SUM(L6:L29)</f>
        <v>31009.599999999999</v>
      </c>
      <c r="M5" s="172">
        <f t="shared" si="0"/>
        <v>0</v>
      </c>
      <c r="N5" s="141">
        <v>200</v>
      </c>
      <c r="R5" s="141">
        <v>200</v>
      </c>
      <c r="S5" s="172">
        <f t="shared" ref="S5:T5" si="1">SUM(S6:S29)</f>
        <v>36220.6</v>
      </c>
      <c r="T5" s="172">
        <f t="shared" si="1"/>
        <v>400.6</v>
      </c>
      <c r="U5" s="141">
        <v>200</v>
      </c>
      <c r="Y5" s="141">
        <v>200</v>
      </c>
      <c r="Z5" s="172">
        <f t="shared" ref="Z5:AA5" si="2">SUM(Z6:Z29)</f>
        <v>10745.1</v>
      </c>
      <c r="AA5" s="172">
        <f t="shared" si="2"/>
        <v>36132.1</v>
      </c>
      <c r="AB5" s="141">
        <v>200</v>
      </c>
      <c r="AF5" s="141">
        <v>200</v>
      </c>
      <c r="AG5" s="172">
        <f t="shared" ref="AG5:AH5" si="3">SUM(AG6:AG29)</f>
        <v>26528</v>
      </c>
      <c r="AH5" s="172">
        <f t="shared" si="3"/>
        <v>0</v>
      </c>
      <c r="AI5" s="144" t="s">
        <v>58</v>
      </c>
      <c r="AJ5" s="138" t="s">
        <v>59</v>
      </c>
      <c r="AK5" s="320">
        <f>SUM(E5:F5,L5:M5,S5:T5,Z5:AA5,AG5:AH5)</f>
        <v>177256.6</v>
      </c>
    </row>
    <row r="6" spans="1:37" x14ac:dyDescent="0.3">
      <c r="A6" s="141">
        <v>635</v>
      </c>
      <c r="B6" s="145"/>
      <c r="C6" s="145" t="s">
        <v>2416</v>
      </c>
      <c r="D6" s="167"/>
      <c r="G6" s="167"/>
      <c r="H6" s="145"/>
      <c r="I6" s="145"/>
      <c r="J6" s="145"/>
      <c r="K6" s="167"/>
      <c r="N6" s="167"/>
      <c r="O6" s="145"/>
      <c r="P6" s="145"/>
      <c r="Q6" s="145"/>
      <c r="R6" s="167"/>
      <c r="U6" s="167"/>
      <c r="V6" s="145"/>
      <c r="W6" s="145"/>
      <c r="X6" s="145"/>
      <c r="Y6" s="167"/>
      <c r="AB6" s="167"/>
      <c r="AC6" s="145"/>
      <c r="AD6" s="145"/>
      <c r="AE6" s="145"/>
      <c r="AF6" s="167"/>
      <c r="AI6" s="154"/>
      <c r="AJ6" s="145"/>
      <c r="AK6" s="145"/>
    </row>
    <row r="7" spans="1:37" x14ac:dyDescent="0.3">
      <c r="A7" s="141">
        <v>636</v>
      </c>
      <c r="B7" s="145"/>
      <c r="C7" s="145" t="s">
        <v>2416</v>
      </c>
      <c r="D7" s="167"/>
      <c r="G7" s="167"/>
      <c r="H7" s="145"/>
      <c r="I7" s="145"/>
      <c r="J7" s="145"/>
      <c r="K7" s="167"/>
      <c r="N7" s="167"/>
      <c r="O7" s="145"/>
      <c r="P7" s="145"/>
      <c r="Q7" s="145"/>
      <c r="R7" s="167"/>
      <c r="U7" s="167"/>
      <c r="V7" s="145"/>
      <c r="W7" s="145"/>
      <c r="X7" s="145"/>
      <c r="Y7" s="167"/>
      <c r="AB7" s="167"/>
      <c r="AC7" s="145"/>
      <c r="AD7" s="145"/>
      <c r="AE7" s="145"/>
      <c r="AF7" s="167"/>
      <c r="AI7" s="155"/>
      <c r="AJ7" s="145"/>
      <c r="AK7" s="145"/>
    </row>
    <row r="8" spans="1:37" x14ac:dyDescent="0.3">
      <c r="A8" s="141">
        <v>637</v>
      </c>
      <c r="B8" s="145"/>
      <c r="C8" s="145"/>
      <c r="D8" s="392"/>
      <c r="F8" s="141">
        <v>1791</v>
      </c>
      <c r="G8" s="230">
        <v>12.247999999999999</v>
      </c>
      <c r="H8" s="145">
        <v>20</v>
      </c>
      <c r="I8" s="145"/>
      <c r="J8" s="145">
        <v>1</v>
      </c>
      <c r="K8" s="164">
        <v>14.255000000000001</v>
      </c>
      <c r="L8" s="141">
        <v>1611</v>
      </c>
      <c r="N8" s="439"/>
      <c r="O8" s="145"/>
      <c r="P8" s="145"/>
      <c r="Q8" s="145">
        <v>1</v>
      </c>
      <c r="R8" s="152">
        <v>12.247999999999999</v>
      </c>
      <c r="S8" s="141">
        <v>1791</v>
      </c>
      <c r="U8" s="164">
        <v>14.007</v>
      </c>
      <c r="V8" s="145">
        <v>20</v>
      </c>
      <c r="W8" s="145"/>
      <c r="X8" s="145"/>
      <c r="Y8" s="392"/>
      <c r="AA8" s="141">
        <v>1791</v>
      </c>
      <c r="AB8" s="230">
        <v>12.247999999999999</v>
      </c>
      <c r="AC8" s="145">
        <v>20</v>
      </c>
      <c r="AD8" s="145"/>
      <c r="AE8" s="145">
        <v>1</v>
      </c>
      <c r="AF8" s="162">
        <v>11.917999999999999</v>
      </c>
      <c r="AG8" s="141">
        <v>1304</v>
      </c>
      <c r="AI8" s="155"/>
      <c r="AJ8" s="145"/>
      <c r="AK8" s="145"/>
    </row>
    <row r="9" spans="1:37" x14ac:dyDescent="0.3">
      <c r="A9" s="141">
        <v>638</v>
      </c>
      <c r="B9" s="145"/>
      <c r="C9" s="145"/>
      <c r="D9" s="392"/>
      <c r="F9" s="141">
        <v>1791</v>
      </c>
      <c r="G9" s="230">
        <v>12.247999999999999</v>
      </c>
      <c r="H9" s="145">
        <v>19</v>
      </c>
      <c r="I9" s="145"/>
      <c r="J9" s="145">
        <v>2</v>
      </c>
      <c r="K9" s="164">
        <v>14.255000000000001</v>
      </c>
      <c r="L9" s="141">
        <v>1611</v>
      </c>
      <c r="N9" s="439"/>
      <c r="O9" s="145"/>
      <c r="P9" s="145"/>
      <c r="Q9" s="145">
        <v>2</v>
      </c>
      <c r="R9" s="152">
        <v>12.247999999999999</v>
      </c>
      <c r="S9" s="141">
        <v>1791</v>
      </c>
      <c r="U9" s="164">
        <v>14.007</v>
      </c>
      <c r="V9" s="145">
        <v>19</v>
      </c>
      <c r="W9" s="145"/>
      <c r="X9" s="145"/>
      <c r="Y9" s="392"/>
      <c r="AA9" s="141">
        <v>1791</v>
      </c>
      <c r="AB9" s="230">
        <v>12.247999999999999</v>
      </c>
      <c r="AC9" s="145">
        <v>19</v>
      </c>
      <c r="AD9" s="145"/>
      <c r="AE9" s="145">
        <v>2</v>
      </c>
      <c r="AF9" s="162">
        <v>11.917999999999999</v>
      </c>
      <c r="AG9" s="141">
        <v>1304</v>
      </c>
      <c r="AI9" s="155"/>
      <c r="AJ9" s="145"/>
      <c r="AK9" s="145"/>
    </row>
    <row r="10" spans="1:37" x14ac:dyDescent="0.3">
      <c r="A10" s="141">
        <v>639</v>
      </c>
      <c r="B10" s="145"/>
      <c r="C10" s="145"/>
      <c r="D10" s="392"/>
      <c r="F10" s="141">
        <v>1791</v>
      </c>
      <c r="G10" s="230">
        <v>12.247999999999999</v>
      </c>
      <c r="H10" s="145">
        <v>18</v>
      </c>
      <c r="I10" s="145"/>
      <c r="J10" s="145">
        <v>3</v>
      </c>
      <c r="K10" s="164">
        <v>14.255000000000001</v>
      </c>
      <c r="L10" s="141">
        <v>1611</v>
      </c>
      <c r="N10" s="439"/>
      <c r="O10" s="145"/>
      <c r="P10" s="145"/>
      <c r="Q10" s="145">
        <v>3</v>
      </c>
      <c r="R10" s="152">
        <v>12.247999999999999</v>
      </c>
      <c r="S10" s="141">
        <v>1791</v>
      </c>
      <c r="U10" s="164">
        <v>14.007</v>
      </c>
      <c r="V10" s="145">
        <v>18</v>
      </c>
      <c r="W10" s="145"/>
      <c r="X10" s="145"/>
      <c r="Y10" s="392"/>
      <c r="AA10" s="141">
        <v>1791</v>
      </c>
      <c r="AB10" s="230">
        <v>12.247999999999999</v>
      </c>
      <c r="AC10" s="145">
        <v>18</v>
      </c>
      <c r="AD10" s="145"/>
      <c r="AE10" s="145">
        <v>3</v>
      </c>
      <c r="AF10" s="162">
        <v>11.917999999999999</v>
      </c>
      <c r="AG10" s="141">
        <v>1304</v>
      </c>
      <c r="AI10" s="155"/>
      <c r="AJ10" s="145"/>
      <c r="AK10" s="145"/>
    </row>
    <row r="11" spans="1:37" x14ac:dyDescent="0.3">
      <c r="A11" s="141">
        <v>640</v>
      </c>
      <c r="B11" s="145"/>
      <c r="C11" s="145"/>
      <c r="D11" s="392"/>
      <c r="F11" s="141">
        <v>1791</v>
      </c>
      <c r="G11" s="230">
        <v>12.247999999999999</v>
      </c>
      <c r="H11" s="145">
        <v>17</v>
      </c>
      <c r="I11" s="145"/>
      <c r="J11" s="145">
        <v>4</v>
      </c>
      <c r="K11" s="164">
        <v>14.255000000000001</v>
      </c>
      <c r="L11" s="141">
        <v>1611</v>
      </c>
      <c r="N11" s="439"/>
      <c r="O11" s="145"/>
      <c r="P11" s="145"/>
      <c r="Q11" s="145">
        <v>4</v>
      </c>
      <c r="R11" s="152">
        <v>12.247999999999999</v>
      </c>
      <c r="S11" s="141">
        <v>1791</v>
      </c>
      <c r="U11" s="164">
        <v>14.007</v>
      </c>
      <c r="V11" s="145">
        <v>17</v>
      </c>
      <c r="W11" s="145"/>
      <c r="X11" s="145"/>
      <c r="Y11" s="392"/>
      <c r="AA11" s="141">
        <v>1791</v>
      </c>
      <c r="AB11" s="230">
        <v>12.247999999999999</v>
      </c>
      <c r="AC11" s="145">
        <v>17</v>
      </c>
      <c r="AD11" s="145"/>
      <c r="AE11" s="145">
        <v>4</v>
      </c>
      <c r="AF11" s="162">
        <v>11.917999999999999</v>
      </c>
      <c r="AG11" s="141">
        <v>1304</v>
      </c>
      <c r="AI11" s="155"/>
      <c r="AJ11" s="145"/>
      <c r="AK11" s="145"/>
    </row>
    <row r="12" spans="1:37" x14ac:dyDescent="0.3">
      <c r="A12" s="141">
        <v>641</v>
      </c>
      <c r="B12" s="145"/>
      <c r="C12" s="145"/>
      <c r="D12" s="392"/>
      <c r="F12" s="141">
        <v>1791</v>
      </c>
      <c r="G12" s="230">
        <v>12.247999999999999</v>
      </c>
      <c r="H12" s="145">
        <v>16</v>
      </c>
      <c r="I12" s="145"/>
      <c r="J12" s="145">
        <v>5</v>
      </c>
      <c r="K12" s="164">
        <v>14.255000000000001</v>
      </c>
      <c r="L12" s="141">
        <v>1611</v>
      </c>
      <c r="N12" s="439"/>
      <c r="O12" s="145"/>
      <c r="P12" s="145"/>
      <c r="Q12" s="145">
        <v>5</v>
      </c>
      <c r="R12" s="152">
        <v>12.247999999999999</v>
      </c>
      <c r="S12" s="141">
        <v>1791</v>
      </c>
      <c r="U12" s="164">
        <v>14.007</v>
      </c>
      <c r="V12" s="145">
        <v>16</v>
      </c>
      <c r="W12" s="145"/>
      <c r="X12" s="145"/>
      <c r="Y12" s="392"/>
      <c r="AA12" s="141">
        <v>1791</v>
      </c>
      <c r="AB12" s="230">
        <v>12.247999999999999</v>
      </c>
      <c r="AC12" s="145">
        <v>16</v>
      </c>
      <c r="AD12" s="145"/>
      <c r="AE12" s="145">
        <v>5</v>
      </c>
      <c r="AF12" s="162">
        <v>11.917999999999999</v>
      </c>
      <c r="AG12" s="141">
        <v>1304</v>
      </c>
      <c r="AI12" s="155"/>
      <c r="AJ12" s="145"/>
      <c r="AK12" s="145"/>
    </row>
    <row r="13" spans="1:37" x14ac:dyDescent="0.3">
      <c r="A13" s="141">
        <v>642</v>
      </c>
      <c r="B13" s="145"/>
      <c r="C13" s="145"/>
      <c r="D13" s="167"/>
      <c r="F13" s="141">
        <v>1791</v>
      </c>
      <c r="G13" s="230">
        <v>12.247999999999999</v>
      </c>
      <c r="H13" s="145">
        <v>15</v>
      </c>
      <c r="I13" s="145"/>
      <c r="J13" s="145">
        <v>6</v>
      </c>
      <c r="K13" s="164">
        <v>14.255000000000001</v>
      </c>
      <c r="L13" s="141">
        <v>1611</v>
      </c>
      <c r="N13" s="392"/>
      <c r="O13" s="145"/>
      <c r="P13" s="145"/>
      <c r="Q13" s="145">
        <v>6</v>
      </c>
      <c r="R13" s="152">
        <v>12.247999999999999</v>
      </c>
      <c r="S13" s="141">
        <v>1791</v>
      </c>
      <c r="U13" s="164">
        <v>14.007</v>
      </c>
      <c r="V13" s="145">
        <v>15</v>
      </c>
      <c r="W13" s="145"/>
      <c r="X13" s="145"/>
      <c r="Y13" s="392"/>
      <c r="AA13" s="141">
        <v>1791</v>
      </c>
      <c r="AB13" s="230">
        <v>12.247999999999999</v>
      </c>
      <c r="AC13" s="145">
        <v>15</v>
      </c>
      <c r="AD13" s="145"/>
      <c r="AE13" s="145">
        <v>6</v>
      </c>
      <c r="AF13" s="162">
        <v>11.917999999999999</v>
      </c>
      <c r="AG13" s="141">
        <v>1304</v>
      </c>
      <c r="AI13" s="155"/>
      <c r="AJ13" s="145"/>
      <c r="AK13" s="145"/>
    </row>
    <row r="14" spans="1:37" x14ac:dyDescent="0.3">
      <c r="A14" s="141">
        <v>643</v>
      </c>
      <c r="B14" s="145"/>
      <c r="C14" s="145"/>
      <c r="D14" s="167"/>
      <c r="F14" s="141">
        <v>1791</v>
      </c>
      <c r="G14" s="230">
        <v>12.247999999999999</v>
      </c>
      <c r="H14" s="145">
        <v>14</v>
      </c>
      <c r="I14" s="145"/>
      <c r="J14" s="145">
        <v>7</v>
      </c>
      <c r="K14" s="164">
        <v>14.255000000000001</v>
      </c>
      <c r="L14" s="141">
        <v>1611</v>
      </c>
      <c r="N14" s="392"/>
      <c r="O14" s="145"/>
      <c r="P14" s="145"/>
      <c r="Q14" s="145">
        <v>7</v>
      </c>
      <c r="R14" s="152">
        <v>12.247999999999999</v>
      </c>
      <c r="S14" s="141">
        <v>1791</v>
      </c>
      <c r="U14" s="164">
        <v>14.007</v>
      </c>
      <c r="V14" s="145">
        <v>14</v>
      </c>
      <c r="W14" s="145"/>
      <c r="X14" s="145"/>
      <c r="Y14" s="392"/>
      <c r="AA14" s="141">
        <v>1791</v>
      </c>
      <c r="AB14" s="230">
        <v>12.247999999999999</v>
      </c>
      <c r="AC14" s="145">
        <v>14</v>
      </c>
      <c r="AD14" s="145"/>
      <c r="AE14" s="145">
        <v>7</v>
      </c>
      <c r="AF14" s="162">
        <v>11.917999999999999</v>
      </c>
      <c r="AG14" s="141">
        <v>1304</v>
      </c>
      <c r="AI14" s="155"/>
      <c r="AJ14" s="145"/>
      <c r="AK14" s="145"/>
    </row>
    <row r="15" spans="1:37" x14ac:dyDescent="0.3">
      <c r="A15" s="141">
        <v>644</v>
      </c>
      <c r="B15" s="145"/>
      <c r="C15" s="145"/>
      <c r="D15" s="167"/>
      <c r="F15" s="141">
        <v>1791</v>
      </c>
      <c r="G15" s="230">
        <v>12.247999999999999</v>
      </c>
      <c r="H15" s="145">
        <v>13</v>
      </c>
      <c r="I15" s="145"/>
      <c r="J15" s="145">
        <v>8</v>
      </c>
      <c r="K15" s="164">
        <v>14.255000000000001</v>
      </c>
      <c r="L15" s="141">
        <v>1611</v>
      </c>
      <c r="N15" s="392"/>
      <c r="O15" s="145"/>
      <c r="P15" s="145"/>
      <c r="Q15" s="145">
        <v>8</v>
      </c>
      <c r="R15" s="152">
        <v>12.247999999999999</v>
      </c>
      <c r="S15" s="141">
        <v>1791</v>
      </c>
      <c r="U15" s="164">
        <v>14.007</v>
      </c>
      <c r="V15" s="145">
        <v>13</v>
      </c>
      <c r="W15" s="145"/>
      <c r="X15" s="145"/>
      <c r="Y15" s="392"/>
      <c r="AA15" s="141">
        <v>1791</v>
      </c>
      <c r="AB15" s="230">
        <v>12.247999999999999</v>
      </c>
      <c r="AC15" s="145">
        <v>13</v>
      </c>
      <c r="AD15" s="145"/>
      <c r="AE15" s="145">
        <v>8</v>
      </c>
      <c r="AF15" s="162">
        <v>11.917999999999999</v>
      </c>
      <c r="AG15" s="141">
        <v>1304</v>
      </c>
      <c r="AI15" s="155"/>
      <c r="AJ15" s="145"/>
      <c r="AK15" s="145"/>
    </row>
    <row r="16" spans="1:37" x14ac:dyDescent="0.3">
      <c r="A16" s="232">
        <v>645</v>
      </c>
      <c r="B16" s="145"/>
      <c r="C16" s="561"/>
      <c r="D16" s="568">
        <v>2.5379999999999998</v>
      </c>
      <c r="F16" s="141">
        <v>400.6</v>
      </c>
      <c r="G16" s="485">
        <v>2.5379999999999998</v>
      </c>
      <c r="H16" s="145"/>
      <c r="I16" s="145"/>
      <c r="J16" s="561"/>
      <c r="K16" s="589">
        <v>2.5379999999999998</v>
      </c>
      <c r="L16" s="141">
        <v>400.6</v>
      </c>
      <c r="N16" s="590"/>
      <c r="O16" s="556"/>
      <c r="P16" s="145"/>
      <c r="Q16" s="561"/>
      <c r="R16" s="484">
        <v>2.5379999999999998</v>
      </c>
      <c r="S16" s="141">
        <v>400.6</v>
      </c>
      <c r="T16" s="141">
        <v>400.6</v>
      </c>
      <c r="U16" s="589">
        <v>2.5379999999999998</v>
      </c>
      <c r="V16" s="145"/>
      <c r="W16" s="145"/>
      <c r="X16" s="561"/>
      <c r="Y16" s="588">
        <v>1.978</v>
      </c>
      <c r="Z16" s="141">
        <v>312.10000000000002</v>
      </c>
      <c r="AA16" s="141">
        <v>312.10000000000002</v>
      </c>
      <c r="AB16" s="593">
        <v>1.978</v>
      </c>
      <c r="AC16" s="145"/>
      <c r="AD16" s="145"/>
      <c r="AE16" s="145"/>
      <c r="AF16" s="584">
        <v>2.8380000000000001</v>
      </c>
      <c r="AG16" s="141">
        <v>448</v>
      </c>
      <c r="AI16" s="480"/>
      <c r="AJ16" s="145"/>
      <c r="AK16" s="145"/>
    </row>
    <row r="17" spans="1:42" x14ac:dyDescent="0.3">
      <c r="A17" s="141">
        <v>646</v>
      </c>
      <c r="B17" s="145"/>
      <c r="C17" s="562"/>
      <c r="D17" s="568"/>
      <c r="G17" s="485"/>
      <c r="H17" s="145"/>
      <c r="I17" s="145"/>
      <c r="J17" s="562"/>
      <c r="K17" s="589"/>
      <c r="N17" s="590"/>
      <c r="O17" s="557"/>
      <c r="P17" s="145"/>
      <c r="Q17" s="562"/>
      <c r="R17" s="484"/>
      <c r="U17" s="589"/>
      <c r="V17" s="145"/>
      <c r="W17" s="145"/>
      <c r="X17" s="562"/>
      <c r="Y17" s="588"/>
      <c r="AB17" s="593"/>
      <c r="AC17" s="145"/>
      <c r="AD17" s="145"/>
      <c r="AE17" s="145"/>
      <c r="AF17" s="584"/>
      <c r="AI17" s="480"/>
      <c r="AJ17" s="145"/>
      <c r="AK17" s="145"/>
    </row>
    <row r="18" spans="1:42" x14ac:dyDescent="0.3">
      <c r="A18" s="141">
        <v>647</v>
      </c>
      <c r="B18" s="145"/>
      <c r="C18" s="145"/>
      <c r="D18" s="167"/>
      <c r="F18" s="141">
        <v>1791</v>
      </c>
      <c r="G18" s="230">
        <v>12.247999999999999</v>
      </c>
      <c r="H18" s="145">
        <v>12</v>
      </c>
      <c r="I18" s="145"/>
      <c r="J18" s="145">
        <v>9</v>
      </c>
      <c r="K18" s="164">
        <v>14.255000000000001</v>
      </c>
      <c r="L18" s="141">
        <v>1611</v>
      </c>
      <c r="N18" s="167"/>
      <c r="O18" s="145"/>
      <c r="P18" s="145"/>
      <c r="Q18" s="145">
        <v>9</v>
      </c>
      <c r="R18" s="152">
        <v>12.247999999999999</v>
      </c>
      <c r="S18" s="141">
        <v>1791</v>
      </c>
      <c r="U18" s="164">
        <v>14.007</v>
      </c>
      <c r="V18" s="145">
        <v>12</v>
      </c>
      <c r="W18" s="145"/>
      <c r="X18" s="145"/>
      <c r="Y18" s="439"/>
      <c r="AA18" s="141">
        <v>1791</v>
      </c>
      <c r="AB18" s="230">
        <v>12.247999999999999</v>
      </c>
      <c r="AC18" s="145">
        <v>12</v>
      </c>
      <c r="AD18" s="145"/>
      <c r="AE18" s="145">
        <v>9</v>
      </c>
      <c r="AF18" s="162">
        <v>11.917999999999999</v>
      </c>
      <c r="AG18" s="141">
        <v>1304</v>
      </c>
      <c r="AI18" s="155"/>
      <c r="AJ18" s="145"/>
      <c r="AK18" s="145"/>
    </row>
    <row r="19" spans="1:42" x14ac:dyDescent="0.3">
      <c r="A19" s="141">
        <v>648</v>
      </c>
      <c r="B19" s="145"/>
      <c r="C19" s="145"/>
      <c r="D19" s="167"/>
      <c r="F19" s="141">
        <v>1791</v>
      </c>
      <c r="G19" s="230">
        <v>12.247999999999999</v>
      </c>
      <c r="H19" s="145">
        <v>11</v>
      </c>
      <c r="I19" s="145"/>
      <c r="J19" s="145">
        <v>10</v>
      </c>
      <c r="K19" s="164">
        <v>14.255000000000001</v>
      </c>
      <c r="L19" s="141">
        <v>1611</v>
      </c>
      <c r="N19" s="167"/>
      <c r="O19" s="145"/>
      <c r="P19" s="145"/>
      <c r="Q19" s="145">
        <v>10</v>
      </c>
      <c r="R19" s="152">
        <v>12.247999999999999</v>
      </c>
      <c r="S19" s="141">
        <v>1791</v>
      </c>
      <c r="U19" s="164">
        <v>14.007</v>
      </c>
      <c r="V19" s="145">
        <v>11</v>
      </c>
      <c r="W19" s="145"/>
      <c r="X19" s="145"/>
      <c r="Y19" s="439"/>
      <c r="AA19" s="141">
        <v>1791</v>
      </c>
      <c r="AB19" s="230">
        <v>12.247999999999999</v>
      </c>
      <c r="AC19" s="145">
        <v>11</v>
      </c>
      <c r="AD19" s="145"/>
      <c r="AE19" s="145">
        <v>10</v>
      </c>
      <c r="AF19" s="162">
        <v>11.917999999999999</v>
      </c>
      <c r="AG19" s="141">
        <v>1304</v>
      </c>
      <c r="AI19" s="155"/>
      <c r="AJ19" s="145"/>
      <c r="AK19" s="145"/>
    </row>
    <row r="20" spans="1:42" x14ac:dyDescent="0.3">
      <c r="A20" s="141">
        <v>649</v>
      </c>
      <c r="B20" s="145"/>
      <c r="C20" s="145">
        <v>1</v>
      </c>
      <c r="D20" s="346">
        <v>8.4670000000000005</v>
      </c>
      <c r="F20" s="141">
        <v>1791</v>
      </c>
      <c r="G20" s="230">
        <v>12.247999999999999</v>
      </c>
      <c r="H20" s="145">
        <v>10</v>
      </c>
      <c r="I20" s="145"/>
      <c r="J20" s="145">
        <v>11</v>
      </c>
      <c r="K20" s="164">
        <v>14.255000000000001</v>
      </c>
      <c r="L20" s="141">
        <v>1611</v>
      </c>
      <c r="N20" s="445"/>
      <c r="O20" s="145">
        <v>10</v>
      </c>
      <c r="P20" s="145"/>
      <c r="Q20" s="145">
        <v>11</v>
      </c>
      <c r="R20" s="152">
        <v>12.247999999999999</v>
      </c>
      <c r="S20" s="141">
        <v>1791</v>
      </c>
      <c r="U20" s="164">
        <v>14.007</v>
      </c>
      <c r="V20" s="145">
        <v>10</v>
      </c>
      <c r="W20" s="145"/>
      <c r="X20" s="145"/>
      <c r="Y20" s="393"/>
      <c r="AA20" s="141">
        <v>1791</v>
      </c>
      <c r="AB20" s="230">
        <v>12.247999999999999</v>
      </c>
      <c r="AC20" s="145">
        <v>10</v>
      </c>
      <c r="AD20" s="145"/>
      <c r="AE20" s="145">
        <v>11</v>
      </c>
      <c r="AF20" s="162">
        <v>11.917999999999999</v>
      </c>
      <c r="AG20" s="141">
        <v>1304</v>
      </c>
      <c r="AI20" s="155"/>
      <c r="AJ20" s="145"/>
      <c r="AK20" s="145"/>
    </row>
    <row r="21" spans="1:42" x14ac:dyDescent="0.3">
      <c r="A21" s="141">
        <v>650</v>
      </c>
      <c r="B21" s="145"/>
      <c r="C21" s="145">
        <v>2</v>
      </c>
      <c r="D21" s="346">
        <v>8.4670000000000005</v>
      </c>
      <c r="F21" s="141">
        <v>1791</v>
      </c>
      <c r="G21" s="230">
        <v>12.247999999999999</v>
      </c>
      <c r="H21" s="145">
        <v>9</v>
      </c>
      <c r="I21" s="145"/>
      <c r="J21" s="145">
        <v>12</v>
      </c>
      <c r="K21" s="164">
        <v>14.255000000000001</v>
      </c>
      <c r="L21" s="141">
        <v>1611</v>
      </c>
      <c r="N21" s="445"/>
      <c r="O21" s="145">
        <v>9</v>
      </c>
      <c r="P21" s="145"/>
      <c r="Q21" s="145">
        <v>12</v>
      </c>
      <c r="R21" s="152">
        <v>12.247999999999999</v>
      </c>
      <c r="S21" s="141">
        <v>1791</v>
      </c>
      <c r="U21" s="164">
        <v>14.007</v>
      </c>
      <c r="V21" s="145">
        <v>9</v>
      </c>
      <c r="W21" s="145"/>
      <c r="X21" s="145">
        <v>1</v>
      </c>
      <c r="Y21" s="412">
        <v>8.4670000000000005</v>
      </c>
      <c r="AA21" s="141">
        <v>1791</v>
      </c>
      <c r="AB21" s="230">
        <v>12.247999999999999</v>
      </c>
      <c r="AC21" s="145">
        <v>9</v>
      </c>
      <c r="AD21" s="145"/>
      <c r="AE21" s="145">
        <v>12</v>
      </c>
      <c r="AF21" s="162">
        <v>11.917999999999999</v>
      </c>
      <c r="AG21" s="141">
        <v>1304</v>
      </c>
      <c r="AH21" s="143"/>
      <c r="AI21" s="155"/>
      <c r="AJ21" s="145"/>
      <c r="AK21" s="145"/>
    </row>
    <row r="22" spans="1:42" x14ac:dyDescent="0.3">
      <c r="A22" s="141">
        <v>651</v>
      </c>
      <c r="B22" s="145"/>
      <c r="C22" s="145">
        <v>3</v>
      </c>
      <c r="D22" s="445"/>
      <c r="F22" s="141">
        <v>1791</v>
      </c>
      <c r="G22" s="230">
        <v>12.247999999999999</v>
      </c>
      <c r="H22" s="145">
        <v>8</v>
      </c>
      <c r="I22" s="145"/>
      <c r="J22" s="145">
        <v>13</v>
      </c>
      <c r="K22" s="164">
        <v>14.255000000000001</v>
      </c>
      <c r="L22" s="141">
        <v>1611</v>
      </c>
      <c r="N22" s="445"/>
      <c r="O22" s="145">
        <v>8</v>
      </c>
      <c r="P22" s="145"/>
      <c r="Q22" s="145">
        <v>13</v>
      </c>
      <c r="R22" s="152">
        <v>12.247999999999999</v>
      </c>
      <c r="S22" s="141">
        <v>1791</v>
      </c>
      <c r="U22" s="164">
        <v>14.007</v>
      </c>
      <c r="V22" s="145">
        <v>8</v>
      </c>
      <c r="W22" s="145"/>
      <c r="X22" s="145">
        <v>1</v>
      </c>
      <c r="Y22" s="429">
        <v>13.897</v>
      </c>
      <c r="Z22" s="141">
        <v>1461</v>
      </c>
      <c r="AA22" s="141">
        <v>1791</v>
      </c>
      <c r="AB22" s="230">
        <v>12.247999999999999</v>
      </c>
      <c r="AC22" s="145">
        <v>8</v>
      </c>
      <c r="AD22" s="145"/>
      <c r="AE22" s="145">
        <v>13</v>
      </c>
      <c r="AF22" s="162">
        <v>11.917999999999999</v>
      </c>
      <c r="AG22" s="141">
        <v>1304</v>
      </c>
      <c r="AI22" s="155"/>
      <c r="AJ22" s="145"/>
      <c r="AK22" s="145"/>
    </row>
    <row r="23" spans="1:42" x14ac:dyDescent="0.3">
      <c r="A23" s="141">
        <v>652</v>
      </c>
      <c r="B23" s="145"/>
      <c r="C23" s="145">
        <v>4</v>
      </c>
      <c r="D23" s="445"/>
      <c r="F23" s="141">
        <v>1791</v>
      </c>
      <c r="G23" s="230">
        <v>12.247999999999999</v>
      </c>
      <c r="H23" s="145">
        <v>7</v>
      </c>
      <c r="I23" s="145"/>
      <c r="J23" s="145">
        <v>14</v>
      </c>
      <c r="K23" s="164">
        <v>14.255000000000001</v>
      </c>
      <c r="L23" s="141">
        <v>1611</v>
      </c>
      <c r="N23" s="445"/>
      <c r="O23" s="145">
        <v>7</v>
      </c>
      <c r="P23" s="145"/>
      <c r="Q23" s="145">
        <v>14</v>
      </c>
      <c r="R23" s="152">
        <v>12.247999999999999</v>
      </c>
      <c r="S23" s="141">
        <v>1791</v>
      </c>
      <c r="U23" s="164">
        <v>14.007</v>
      </c>
      <c r="V23" s="145">
        <v>7</v>
      </c>
      <c r="W23" s="145"/>
      <c r="X23" s="145">
        <v>2</v>
      </c>
      <c r="Y23" s="429">
        <v>13.897</v>
      </c>
      <c r="Z23" s="141">
        <v>1461</v>
      </c>
      <c r="AA23" s="141">
        <v>1791</v>
      </c>
      <c r="AB23" s="230">
        <v>12.247999999999999</v>
      </c>
      <c r="AC23" s="145">
        <v>7</v>
      </c>
      <c r="AD23" s="145"/>
      <c r="AE23" s="145">
        <v>14</v>
      </c>
      <c r="AF23" s="162">
        <v>11.917999999999999</v>
      </c>
      <c r="AG23" s="141">
        <v>1304</v>
      </c>
      <c r="AI23" s="155"/>
      <c r="AJ23" s="145"/>
      <c r="AK23" s="145"/>
    </row>
    <row r="24" spans="1:42" x14ac:dyDescent="0.3">
      <c r="A24" s="141">
        <v>653</v>
      </c>
      <c r="B24" s="145"/>
      <c r="C24" s="145">
        <v>5</v>
      </c>
      <c r="D24" s="445"/>
      <c r="F24" s="141">
        <v>1791</v>
      </c>
      <c r="G24" s="230">
        <v>12.247999999999999</v>
      </c>
      <c r="H24" s="145">
        <v>6</v>
      </c>
      <c r="I24" s="145"/>
      <c r="J24" s="145">
        <v>15</v>
      </c>
      <c r="K24" s="164">
        <v>14.255000000000001</v>
      </c>
      <c r="L24" s="141">
        <v>1611</v>
      </c>
      <c r="N24" s="445"/>
      <c r="O24" s="145">
        <v>6</v>
      </c>
      <c r="P24" s="145"/>
      <c r="Q24" s="145">
        <v>15</v>
      </c>
      <c r="R24" s="152">
        <v>12.247999999999999</v>
      </c>
      <c r="S24" s="141">
        <v>1791</v>
      </c>
      <c r="U24" s="164">
        <v>14.007</v>
      </c>
      <c r="V24" s="145">
        <v>6</v>
      </c>
      <c r="W24" s="145"/>
      <c r="X24" s="145">
        <v>3</v>
      </c>
      <c r="Y24" s="429">
        <v>13.897</v>
      </c>
      <c r="Z24" s="141">
        <v>1461</v>
      </c>
      <c r="AA24" s="141">
        <v>1791</v>
      </c>
      <c r="AB24" s="230">
        <v>12.247999999999999</v>
      </c>
      <c r="AC24" s="145">
        <v>6</v>
      </c>
      <c r="AD24" s="145"/>
      <c r="AE24" s="145">
        <v>15</v>
      </c>
      <c r="AF24" s="162">
        <v>11.917999999999999</v>
      </c>
      <c r="AG24" s="141">
        <v>1304</v>
      </c>
      <c r="AI24" s="155"/>
      <c r="AJ24" s="145"/>
      <c r="AK24" s="145"/>
    </row>
    <row r="25" spans="1:42" x14ac:dyDescent="0.3">
      <c r="A25" s="141">
        <v>654</v>
      </c>
      <c r="B25" s="145"/>
      <c r="C25" s="145">
        <v>6</v>
      </c>
      <c r="D25" s="445"/>
      <c r="F25" s="141">
        <v>1791</v>
      </c>
      <c r="G25" s="230">
        <v>12.247999999999999</v>
      </c>
      <c r="H25" s="145">
        <v>5</v>
      </c>
      <c r="I25" s="145"/>
      <c r="J25" s="145">
        <v>16</v>
      </c>
      <c r="K25" s="164">
        <v>14.255000000000001</v>
      </c>
      <c r="L25" s="141">
        <v>1611</v>
      </c>
      <c r="N25" s="445"/>
      <c r="O25" s="145">
        <v>5</v>
      </c>
      <c r="P25" s="145"/>
      <c r="Q25" s="145">
        <v>16</v>
      </c>
      <c r="R25" s="152">
        <v>12.247999999999999</v>
      </c>
      <c r="S25" s="141">
        <v>1791</v>
      </c>
      <c r="U25" s="164">
        <v>14.007</v>
      </c>
      <c r="V25" s="145">
        <v>5</v>
      </c>
      <c r="W25" s="145"/>
      <c r="X25" s="145">
        <v>1</v>
      </c>
      <c r="Y25" s="348">
        <v>8.7680000000000007</v>
      </c>
      <c r="Z25" s="141">
        <v>1210</v>
      </c>
      <c r="AA25" s="141">
        <v>1791</v>
      </c>
      <c r="AB25" s="230">
        <v>12.247999999999999</v>
      </c>
      <c r="AC25" s="145">
        <v>5</v>
      </c>
      <c r="AD25" s="145"/>
      <c r="AE25" s="145">
        <v>16</v>
      </c>
      <c r="AF25" s="162">
        <v>11.917999999999999</v>
      </c>
      <c r="AG25" s="141">
        <v>1304</v>
      </c>
      <c r="AI25" s="155"/>
      <c r="AJ25" s="145"/>
      <c r="AK25" s="145"/>
    </row>
    <row r="26" spans="1:42" x14ac:dyDescent="0.3">
      <c r="A26" s="141">
        <v>655</v>
      </c>
      <c r="B26" s="145"/>
      <c r="C26" s="145">
        <v>7</v>
      </c>
      <c r="D26" s="445"/>
      <c r="F26" s="141">
        <v>1791</v>
      </c>
      <c r="G26" s="230">
        <v>12.247999999999999</v>
      </c>
      <c r="H26" s="145">
        <v>4</v>
      </c>
      <c r="I26" s="145"/>
      <c r="J26" s="145">
        <v>17</v>
      </c>
      <c r="K26" s="164">
        <v>14.255000000000001</v>
      </c>
      <c r="L26" s="141">
        <v>1611</v>
      </c>
      <c r="N26" s="445"/>
      <c r="O26" s="145">
        <v>4</v>
      </c>
      <c r="P26" s="145"/>
      <c r="Q26" s="145">
        <v>17</v>
      </c>
      <c r="R26" s="152">
        <v>12.247999999999999</v>
      </c>
      <c r="S26" s="141">
        <v>1791</v>
      </c>
      <c r="U26" s="164">
        <v>14.007</v>
      </c>
      <c r="V26" s="145">
        <v>4</v>
      </c>
      <c r="W26" s="145"/>
      <c r="X26" s="145">
        <v>2</v>
      </c>
      <c r="Y26" s="348">
        <v>8.7680000000000007</v>
      </c>
      <c r="Z26" s="141">
        <v>1210</v>
      </c>
      <c r="AA26" s="141">
        <v>1791</v>
      </c>
      <c r="AB26" s="230">
        <v>12.247999999999999</v>
      </c>
      <c r="AC26" s="145">
        <v>4</v>
      </c>
      <c r="AD26" s="145"/>
      <c r="AE26" s="145">
        <v>17</v>
      </c>
      <c r="AF26" s="162">
        <v>11.917999999999999</v>
      </c>
      <c r="AG26" s="141">
        <v>1304</v>
      </c>
      <c r="AI26" s="155"/>
      <c r="AJ26" s="145"/>
      <c r="AK26" s="145"/>
    </row>
    <row r="27" spans="1:42" x14ac:dyDescent="0.3">
      <c r="A27" s="141">
        <v>656</v>
      </c>
      <c r="B27" s="145"/>
      <c r="C27" s="145">
        <v>8</v>
      </c>
      <c r="D27" s="445"/>
      <c r="F27" s="141">
        <v>1791</v>
      </c>
      <c r="G27" s="230">
        <v>12.247999999999999</v>
      </c>
      <c r="H27" s="145">
        <v>3</v>
      </c>
      <c r="I27" s="145"/>
      <c r="J27" s="145">
        <v>18</v>
      </c>
      <c r="K27" s="164">
        <v>14.255000000000001</v>
      </c>
      <c r="L27" s="141">
        <v>1611</v>
      </c>
      <c r="N27" s="445"/>
      <c r="O27" s="145">
        <v>3</v>
      </c>
      <c r="P27" s="145"/>
      <c r="Q27" s="145">
        <v>18</v>
      </c>
      <c r="R27" s="152">
        <v>12.247999999999999</v>
      </c>
      <c r="S27" s="141">
        <v>1791</v>
      </c>
      <c r="U27" s="164">
        <v>14.007</v>
      </c>
      <c r="V27" s="145">
        <v>3</v>
      </c>
      <c r="W27" s="145"/>
      <c r="X27" s="145">
        <v>3</v>
      </c>
      <c r="Y27" s="348">
        <v>8.7680000000000007</v>
      </c>
      <c r="Z27" s="141">
        <v>1210</v>
      </c>
      <c r="AA27" s="141">
        <v>1791</v>
      </c>
      <c r="AB27" s="230">
        <v>12.247999999999999</v>
      </c>
      <c r="AC27" s="145">
        <v>3</v>
      </c>
      <c r="AD27" s="145"/>
      <c r="AE27" s="145">
        <v>18</v>
      </c>
      <c r="AF27" s="162">
        <v>11.917999999999999</v>
      </c>
      <c r="AG27" s="141">
        <v>1304</v>
      </c>
      <c r="AI27" s="155"/>
      <c r="AJ27" s="145"/>
      <c r="AK27" s="145"/>
    </row>
    <row r="28" spans="1:42" x14ac:dyDescent="0.3">
      <c r="A28" s="141">
        <v>657</v>
      </c>
      <c r="B28" s="145"/>
      <c r="C28" s="145">
        <v>9</v>
      </c>
      <c r="D28" s="445"/>
      <c r="F28" s="141">
        <v>1791</v>
      </c>
      <c r="G28" s="230">
        <v>12.247999999999999</v>
      </c>
      <c r="H28" s="145">
        <v>2</v>
      </c>
      <c r="I28" s="145"/>
      <c r="J28" s="145">
        <v>19</v>
      </c>
      <c r="K28" s="164">
        <v>14.255000000000001</v>
      </c>
      <c r="L28" s="141">
        <v>1611</v>
      </c>
      <c r="N28" s="445"/>
      <c r="O28" s="145">
        <v>2</v>
      </c>
      <c r="P28" s="145"/>
      <c r="Q28" s="145">
        <v>19</v>
      </c>
      <c r="R28" s="152">
        <v>12.247999999999999</v>
      </c>
      <c r="S28" s="141">
        <v>1791</v>
      </c>
      <c r="U28" s="164">
        <v>14.007</v>
      </c>
      <c r="V28" s="145">
        <v>2</v>
      </c>
      <c r="W28" s="145"/>
      <c r="X28" s="145">
        <v>4</v>
      </c>
      <c r="Y28" s="348">
        <v>8.7680000000000007</v>
      </c>
      <c r="Z28" s="141">
        <v>1210</v>
      </c>
      <c r="AA28" s="141">
        <v>1791</v>
      </c>
      <c r="AB28" s="230">
        <v>12.247999999999999</v>
      </c>
      <c r="AC28" s="145">
        <v>2</v>
      </c>
      <c r="AD28" s="145"/>
      <c r="AE28" s="145">
        <v>19</v>
      </c>
      <c r="AF28" s="162">
        <v>11.917999999999999</v>
      </c>
      <c r="AG28" s="141">
        <v>1304</v>
      </c>
      <c r="AI28" s="155"/>
      <c r="AJ28" s="145"/>
      <c r="AK28" s="145"/>
    </row>
    <row r="29" spans="1:42" ht="16.5" thickBot="1" x14ac:dyDescent="0.35">
      <c r="A29" s="141">
        <v>658</v>
      </c>
      <c r="B29" s="145"/>
      <c r="C29" s="145"/>
      <c r="D29" s="321">
        <v>2.8980000000000001</v>
      </c>
      <c r="F29" s="141">
        <v>1791</v>
      </c>
      <c r="G29" s="230">
        <v>12.247999999999999</v>
      </c>
      <c r="H29" s="145">
        <v>1</v>
      </c>
      <c r="I29" s="145"/>
      <c r="J29" s="145">
        <v>1</v>
      </c>
      <c r="K29" s="404">
        <v>15.141</v>
      </c>
      <c r="N29" s="445"/>
      <c r="O29" s="145">
        <v>1</v>
      </c>
      <c r="P29" s="145"/>
      <c r="Q29" s="145">
        <v>20</v>
      </c>
      <c r="R29" s="152">
        <v>12.247999999999999</v>
      </c>
      <c r="S29" s="141">
        <v>1791</v>
      </c>
      <c r="U29" s="164">
        <v>14.007</v>
      </c>
      <c r="V29" s="145">
        <v>1</v>
      </c>
      <c r="W29" s="145"/>
      <c r="X29" s="145">
        <v>5</v>
      </c>
      <c r="Y29" s="348">
        <v>8.7680000000000007</v>
      </c>
      <c r="Z29" s="141">
        <v>1210</v>
      </c>
      <c r="AA29" s="141">
        <v>1791</v>
      </c>
      <c r="AB29" s="230">
        <v>12.247999999999999</v>
      </c>
      <c r="AC29" s="145">
        <v>1</v>
      </c>
      <c r="AD29" s="145"/>
      <c r="AE29" s="145">
        <v>20</v>
      </c>
      <c r="AF29" s="162">
        <v>11.917999999999999</v>
      </c>
      <c r="AG29" s="141">
        <v>1304</v>
      </c>
      <c r="AI29" s="168"/>
      <c r="AJ29" s="145"/>
      <c r="AK29" s="145"/>
      <c r="AL29" s="141" t="s">
        <v>2471</v>
      </c>
      <c r="AM29" s="141" t="s">
        <v>4</v>
      </c>
      <c r="AN29" s="141" t="s">
        <v>5</v>
      </c>
      <c r="AO29" s="409" t="s">
        <v>2472</v>
      </c>
      <c r="AP29" s="409"/>
    </row>
    <row r="30" spans="1:42" s="169" customFormat="1" ht="15.75" x14ac:dyDescent="0.3">
      <c r="D30" s="169">
        <f>SUM(D6:D29)</f>
        <v>22.37</v>
      </c>
      <c r="E30" s="172"/>
      <c r="F30" s="172"/>
      <c r="G30" s="169">
        <f>SUM(G6:G29)</f>
        <v>247.49799999999993</v>
      </c>
      <c r="K30" s="169">
        <f>SUM(K6:K29)</f>
        <v>288.524</v>
      </c>
      <c r="L30" s="172"/>
      <c r="M30" s="172"/>
      <c r="N30" s="169">
        <f>SUM(N6:N29)</f>
        <v>0</v>
      </c>
      <c r="R30" s="169">
        <f>SUM(R6:R29)</f>
        <v>247.49799999999993</v>
      </c>
      <c r="S30" s="172"/>
      <c r="T30" s="172"/>
      <c r="U30" s="169">
        <f>SUM(U6:U29)</f>
        <v>282.67800000000005</v>
      </c>
      <c r="Y30" s="169">
        <f>SUM(Y6:Y29)</f>
        <v>95.975999999999999</v>
      </c>
      <c r="Z30" s="172"/>
      <c r="AA30" s="172"/>
      <c r="AB30" s="169">
        <f>SUM(AB6:AB29)</f>
        <v>246.93799999999993</v>
      </c>
      <c r="AF30" s="169">
        <f>SUM(AF6:AF29)</f>
        <v>241.19800000000006</v>
      </c>
      <c r="AG30" s="172"/>
      <c r="AI30" s="169">
        <f>SUM(AI6:AI29)</f>
        <v>0</v>
      </c>
      <c r="AJ30" s="173" t="s">
        <v>2</v>
      </c>
      <c r="AK30" s="173">
        <f>SUM(D30:AJ30)</f>
        <v>1672.6799999999998</v>
      </c>
      <c r="AL30" s="173">
        <f>SUM(AI30,D30,G30,K30,N30,R30,U30,Y30,AB30,AF30,AI30)</f>
        <v>1672.6799999999998</v>
      </c>
      <c r="AM30" s="169">
        <f>AL30-AN30</f>
        <v>1672.6799999999998</v>
      </c>
      <c r="AN30" s="169">
        <v>0</v>
      </c>
      <c r="AO30" s="410">
        <f>1800-AL30</f>
        <v>127.32000000000016</v>
      </c>
      <c r="AP30" s="411" t="s">
        <v>2473</v>
      </c>
    </row>
    <row r="31" spans="1:42" s="169" customFormat="1" ht="15.75" x14ac:dyDescent="0.3">
      <c r="D31" s="169">
        <f>D5-D30</f>
        <v>177.63</v>
      </c>
      <c r="G31" s="169">
        <f>G5-G30</f>
        <v>-47.497999999999934</v>
      </c>
      <c r="K31" s="169">
        <f>K5-K30</f>
        <v>-88.524000000000001</v>
      </c>
      <c r="N31" s="169">
        <f>N5-N30</f>
        <v>200</v>
      </c>
      <c r="R31" s="169">
        <f>R5-R30</f>
        <v>-47.497999999999934</v>
      </c>
      <c r="U31" s="169">
        <f>U5-U30</f>
        <v>-82.678000000000054</v>
      </c>
      <c r="Y31" s="169">
        <f>Y5-Y30</f>
        <v>104.024</v>
      </c>
      <c r="AB31" s="169">
        <f>AB5-AB30</f>
        <v>-46.937999999999931</v>
      </c>
      <c r="AF31" s="169">
        <f>AF5-AF30</f>
        <v>-41.198000000000064</v>
      </c>
      <c r="AJ31" s="173" t="s">
        <v>3</v>
      </c>
      <c r="AK31" s="173">
        <f>SUM(D31:AJ31)</f>
        <v>127.32000000000008</v>
      </c>
      <c r="AO31" s="410">
        <f>1800-AL30+U30+K30</f>
        <v>698.52200000000016</v>
      </c>
      <c r="AP31" s="411" t="s">
        <v>2474</v>
      </c>
    </row>
    <row r="33" spans="1:38" s="138" customFormat="1" x14ac:dyDescent="0.3">
      <c r="A33" s="138" t="s">
        <v>67</v>
      </c>
      <c r="D33" s="234" t="s">
        <v>74</v>
      </c>
      <c r="E33" s="234"/>
      <c r="F33" s="234"/>
      <c r="G33" s="234" t="s">
        <v>74</v>
      </c>
      <c r="H33" s="234"/>
      <c r="I33" s="234"/>
      <c r="J33" s="234"/>
      <c r="K33" s="234" t="s">
        <v>74</v>
      </c>
      <c r="L33" s="263"/>
      <c r="M33" s="263"/>
      <c r="N33" s="234" t="s">
        <v>74</v>
      </c>
      <c r="O33" s="234"/>
      <c r="P33" s="234"/>
      <c r="Q33" s="234"/>
      <c r="R33" s="234" t="s">
        <v>74</v>
      </c>
      <c r="S33" s="234"/>
      <c r="T33" s="234"/>
      <c r="U33" s="234" t="s">
        <v>74</v>
      </c>
      <c r="V33" s="263"/>
      <c r="W33" s="263"/>
      <c r="X33" s="263"/>
      <c r="Y33" s="234" t="s">
        <v>74</v>
      </c>
      <c r="Z33" s="234"/>
      <c r="AA33" s="234"/>
      <c r="AB33" s="234" t="s">
        <v>74</v>
      </c>
      <c r="AC33" s="234"/>
      <c r="AD33" s="234"/>
      <c r="AE33" s="234"/>
      <c r="AF33" s="234" t="s">
        <v>74</v>
      </c>
    </row>
    <row r="34" spans="1:38" s="138" customFormat="1" x14ac:dyDescent="0.3">
      <c r="A34" s="138" t="s">
        <v>72</v>
      </c>
      <c r="D34" s="140" t="s">
        <v>68</v>
      </c>
      <c r="E34" s="140"/>
      <c r="F34" s="140"/>
      <c r="G34" s="140" t="s">
        <v>68</v>
      </c>
      <c r="H34" s="140"/>
      <c r="I34" s="140"/>
      <c r="J34" s="140"/>
      <c r="K34" s="140" t="s">
        <v>68</v>
      </c>
      <c r="L34" s="263"/>
      <c r="M34" s="263"/>
      <c r="N34" s="224" t="s">
        <v>73</v>
      </c>
      <c r="O34" s="224"/>
      <c r="P34" s="224"/>
      <c r="Q34" s="224"/>
      <c r="R34" s="224" t="s">
        <v>73</v>
      </c>
      <c r="S34" s="224"/>
      <c r="T34" s="224"/>
      <c r="U34" s="224" t="s">
        <v>73</v>
      </c>
      <c r="V34" s="263"/>
      <c r="W34" s="263"/>
      <c r="X34" s="263"/>
      <c r="Y34" s="233" t="s">
        <v>76</v>
      </c>
      <c r="Z34" s="233"/>
      <c r="AA34" s="233"/>
      <c r="AB34" s="233" t="s">
        <v>76</v>
      </c>
      <c r="AC34" s="233"/>
      <c r="AD34" s="233"/>
      <c r="AE34" s="233"/>
      <c r="AF34" s="233" t="s">
        <v>76</v>
      </c>
    </row>
    <row r="35" spans="1:38" x14ac:dyDescent="0.3">
      <c r="D35" s="481">
        <f>SUM(D30,G30,K30)</f>
        <v>558.39199999999994</v>
      </c>
      <c r="E35" s="481"/>
      <c r="F35" s="481"/>
      <c r="G35" s="481"/>
      <c r="H35" s="481"/>
      <c r="I35" s="481"/>
      <c r="J35" s="481"/>
      <c r="K35" s="481"/>
      <c r="N35" s="481">
        <f>SUM(N30,R30,U30)</f>
        <v>530.17599999999993</v>
      </c>
      <c r="O35" s="481"/>
      <c r="P35" s="481"/>
      <c r="Q35" s="481"/>
      <c r="R35" s="481"/>
      <c r="S35" s="481"/>
      <c r="T35" s="481"/>
      <c r="U35" s="481"/>
      <c r="Y35" s="481">
        <f>SUM(Y30,AB30,AF30)</f>
        <v>584.11199999999997</v>
      </c>
      <c r="Z35" s="481"/>
      <c r="AA35" s="481"/>
      <c r="AB35" s="481"/>
      <c r="AC35" s="481"/>
      <c r="AD35" s="481"/>
      <c r="AE35" s="481"/>
      <c r="AF35" s="481"/>
      <c r="AL35" s="169">
        <f>600-Y35</f>
        <v>15.888000000000034</v>
      </c>
    </row>
    <row r="36" spans="1:38" x14ac:dyDescent="0.3">
      <c r="A36" s="141" t="s">
        <v>78</v>
      </c>
      <c r="D36" s="141">
        <v>2</v>
      </c>
      <c r="G36" s="141">
        <f>COUNT(G6:G15,G18:G29)</f>
        <v>20</v>
      </c>
      <c r="K36" s="141">
        <v>20</v>
      </c>
      <c r="N36" s="141">
        <v>0</v>
      </c>
      <c r="R36" s="141">
        <f>COUNT(R6:R15,R18:R29)</f>
        <v>20</v>
      </c>
      <c r="U36" s="141">
        <v>20</v>
      </c>
      <c r="Y36" s="141">
        <v>9</v>
      </c>
      <c r="AB36" s="141">
        <f>COUNT(AB6:AB15,AB18:AB29)</f>
        <v>20</v>
      </c>
      <c r="AF36" s="141">
        <f>COUNT(AF6:AF15,AF18:AF29)</f>
        <v>20</v>
      </c>
      <c r="AI36" s="141">
        <f>COUNT(AI6:AI15,AI18:AI29)</f>
        <v>0</v>
      </c>
      <c r="AJ36" s="138" t="s">
        <v>79</v>
      </c>
      <c r="AK36" s="138">
        <f>SUM(D36:AJ36)</f>
        <v>131</v>
      </c>
      <c r="AL36" s="141">
        <f>AL35/20</f>
        <v>0.79440000000000166</v>
      </c>
    </row>
    <row r="37" spans="1:38" x14ac:dyDescent="0.3">
      <c r="A37" s="141" t="s">
        <v>81</v>
      </c>
      <c r="D37" s="141">
        <v>17</v>
      </c>
      <c r="G37" s="141">
        <f>22-COUNT(G6:G15,G18:G29)</f>
        <v>2</v>
      </c>
      <c r="K37" s="141">
        <f>22-COUNT(K6:K15,K18:K29)</f>
        <v>2</v>
      </c>
      <c r="N37" s="141">
        <v>18</v>
      </c>
      <c r="R37" s="141">
        <f>22-COUNT(R6:R15,R18:R29)</f>
        <v>2</v>
      </c>
      <c r="U37" s="141">
        <f>22-COUNT(U6:U15,U18:U29)</f>
        <v>2</v>
      </c>
      <c r="Y37" s="141">
        <v>13</v>
      </c>
      <c r="AB37" s="141">
        <f>22-COUNT(AB6:AB15,AB18:AB29)</f>
        <v>2</v>
      </c>
      <c r="AF37" s="141">
        <f>22-COUNT(AF6:AF15,AF18:AF29)</f>
        <v>2</v>
      </c>
      <c r="AI37" s="141">
        <f>22-COUNT(AI6:AI15,AI18:AI29)</f>
        <v>22</v>
      </c>
      <c r="AK37" s="141">
        <f t="shared" ref="AK37:AK38" si="4">SUM(D37:AJ37)</f>
        <v>82</v>
      </c>
    </row>
    <row r="38" spans="1:38" x14ac:dyDescent="0.3">
      <c r="A38" s="141" t="s">
        <v>82</v>
      </c>
      <c r="AK38" s="141">
        <f t="shared" si="4"/>
        <v>0</v>
      </c>
    </row>
    <row r="39" spans="1:38" ht="17.25" customHeight="1" x14ac:dyDescent="0.3"/>
    <row r="40" spans="1:38" x14ac:dyDescent="0.3">
      <c r="E40" s="141" t="s">
        <v>83</v>
      </c>
      <c r="F40" s="141" t="s">
        <v>84</v>
      </c>
      <c r="H40" s="141" t="s">
        <v>83</v>
      </c>
      <c r="I40" s="141" t="s">
        <v>84</v>
      </c>
      <c r="K40" s="141" t="s">
        <v>2475</v>
      </c>
      <c r="L40" s="141" t="s">
        <v>83</v>
      </c>
      <c r="M40" s="141" t="s">
        <v>84</v>
      </c>
      <c r="O40" s="141" t="s">
        <v>83</v>
      </c>
      <c r="P40" s="141" t="s">
        <v>84</v>
      </c>
      <c r="S40" s="141" t="s">
        <v>83</v>
      </c>
      <c r="T40" s="141" t="s">
        <v>84</v>
      </c>
      <c r="U40" s="141" t="s">
        <v>2476</v>
      </c>
      <c r="V40" s="141" t="s">
        <v>83</v>
      </c>
      <c r="W40" s="141" t="s">
        <v>84</v>
      </c>
      <c r="Z40" s="141" t="s">
        <v>83</v>
      </c>
      <c r="AA40" s="141" t="s">
        <v>84</v>
      </c>
      <c r="AC40" s="141" t="s">
        <v>83</v>
      </c>
      <c r="AD40" s="141" t="s">
        <v>84</v>
      </c>
      <c r="AF40" s="141" t="s">
        <v>2477</v>
      </c>
      <c r="AG40" s="141" t="s">
        <v>83</v>
      </c>
      <c r="AH40" s="141" t="s">
        <v>84</v>
      </c>
    </row>
    <row r="41" spans="1:38" x14ac:dyDescent="0.3">
      <c r="D41" s="212" t="s">
        <v>112</v>
      </c>
      <c r="E41" s="141" t="s">
        <v>2478</v>
      </c>
      <c r="F41" s="195" t="s">
        <v>89</v>
      </c>
      <c r="G41" s="236" t="s">
        <v>132</v>
      </c>
      <c r="H41" s="141" t="s">
        <v>2479</v>
      </c>
      <c r="I41" s="195" t="s">
        <v>89</v>
      </c>
      <c r="K41" s="395" t="s">
        <v>85</v>
      </c>
      <c r="M41" s="396" t="s">
        <v>2450</v>
      </c>
      <c r="N41" s="236"/>
      <c r="P41" s="367"/>
      <c r="R41" s="198" t="s">
        <v>132</v>
      </c>
      <c r="S41" s="141" t="s">
        <v>2480</v>
      </c>
      <c r="T41" s="195" t="s">
        <v>89</v>
      </c>
      <c r="U41" s="395" t="s">
        <v>85</v>
      </c>
      <c r="W41" s="291" t="s">
        <v>4</v>
      </c>
      <c r="Y41" s="240" t="s">
        <v>87</v>
      </c>
      <c r="Z41" s="141" t="s">
        <v>2481</v>
      </c>
      <c r="AA41" s="195" t="s">
        <v>89</v>
      </c>
      <c r="AB41" s="236" t="s">
        <v>2482</v>
      </c>
      <c r="AC41" s="141" t="s">
        <v>2483</v>
      </c>
      <c r="AD41" s="195" t="s">
        <v>89</v>
      </c>
      <c r="AF41" s="395" t="s">
        <v>85</v>
      </c>
      <c r="AH41" s="396" t="s">
        <v>2450</v>
      </c>
    </row>
    <row r="42" spans="1:38" x14ac:dyDescent="0.3">
      <c r="D42" s="216" t="s">
        <v>2484</v>
      </c>
      <c r="G42" s="241" t="s">
        <v>2485</v>
      </c>
      <c r="K42" s="399" t="s">
        <v>2486</v>
      </c>
      <c r="N42" s="241"/>
      <c r="R42" s="203" t="s">
        <v>2487</v>
      </c>
      <c r="U42" s="399" t="s">
        <v>2488</v>
      </c>
      <c r="Y42" s="245" t="s">
        <v>2489</v>
      </c>
      <c r="AB42" s="241" t="s">
        <v>2490</v>
      </c>
      <c r="AF42" s="399" t="s">
        <v>2491</v>
      </c>
    </row>
    <row r="43" spans="1:38" ht="17.25" customHeight="1" x14ac:dyDescent="0.3">
      <c r="D43" s="403">
        <v>654310</v>
      </c>
      <c r="G43" s="247">
        <v>642609</v>
      </c>
      <c r="K43" s="399">
        <v>639545</v>
      </c>
      <c r="N43" s="247"/>
      <c r="R43" s="208">
        <v>642636</v>
      </c>
      <c r="U43" s="399">
        <v>639297</v>
      </c>
      <c r="Y43" s="245">
        <v>644855</v>
      </c>
      <c r="AB43" s="247">
        <v>642621</v>
      </c>
      <c r="AF43" s="399">
        <v>639058</v>
      </c>
    </row>
    <row r="44" spans="1:38" x14ac:dyDescent="0.3">
      <c r="K44" s="217" t="s">
        <v>2463</v>
      </c>
      <c r="L44" s="141" t="s">
        <v>2478</v>
      </c>
      <c r="M44" s="195" t="s">
        <v>89</v>
      </c>
      <c r="U44" s="217" t="s">
        <v>96</v>
      </c>
      <c r="V44" s="141" t="s">
        <v>2441</v>
      </c>
      <c r="W44" s="195" t="s">
        <v>89</v>
      </c>
      <c r="Y44" s="433" t="s">
        <v>1270</v>
      </c>
      <c r="Z44" s="141" t="s">
        <v>1271</v>
      </c>
      <c r="AA44" s="195" t="s">
        <v>89</v>
      </c>
      <c r="AF44" s="217" t="s">
        <v>96</v>
      </c>
      <c r="AG44" s="141" t="s">
        <v>2492</v>
      </c>
      <c r="AH44" s="195" t="s">
        <v>89</v>
      </c>
    </row>
    <row r="45" spans="1:38" x14ac:dyDescent="0.3">
      <c r="K45" s="371" t="s">
        <v>2486</v>
      </c>
      <c r="U45" s="371" t="s">
        <v>2493</v>
      </c>
      <c r="Y45" s="431" t="s">
        <v>2494</v>
      </c>
      <c r="AF45" s="371" t="s">
        <v>2491</v>
      </c>
    </row>
    <row r="46" spans="1:38" x14ac:dyDescent="0.3">
      <c r="K46" s="221">
        <v>644511</v>
      </c>
      <c r="U46" s="221">
        <v>657385</v>
      </c>
      <c r="Y46" s="432">
        <v>634852</v>
      </c>
      <c r="AF46" s="221">
        <v>636908</v>
      </c>
    </row>
    <row r="47" spans="1:38" x14ac:dyDescent="0.3">
      <c r="Y47" s="444" t="s">
        <v>112</v>
      </c>
      <c r="Z47" s="141" t="s">
        <v>2495</v>
      </c>
      <c r="AA47" s="195" t="s">
        <v>89</v>
      </c>
    </row>
    <row r="48" spans="1:38" x14ac:dyDescent="0.3">
      <c r="Y48" s="383" t="s">
        <v>2494</v>
      </c>
    </row>
    <row r="49" spans="25:25" x14ac:dyDescent="0.3">
      <c r="Y49" s="209">
        <v>653363</v>
      </c>
    </row>
  </sheetData>
  <mergeCells count="20">
    <mergeCell ref="AI16:AI17"/>
    <mergeCell ref="D35:K35"/>
    <mergeCell ref="N35:U35"/>
    <mergeCell ref="Y35:AF35"/>
    <mergeCell ref="A1:B1"/>
    <mergeCell ref="B2:AK2"/>
    <mergeCell ref="C16:C17"/>
    <mergeCell ref="D16:D17"/>
    <mergeCell ref="G16:G17"/>
    <mergeCell ref="J16:J17"/>
    <mergeCell ref="K16:K17"/>
    <mergeCell ref="N16:N17"/>
    <mergeCell ref="O16:O17"/>
    <mergeCell ref="Q16:Q17"/>
    <mergeCell ref="R16:R17"/>
    <mergeCell ref="U16:U17"/>
    <mergeCell ref="X16:X17"/>
    <mergeCell ref="Y16:Y17"/>
    <mergeCell ref="AB16:AB17"/>
    <mergeCell ref="AF16:AF17"/>
  </mergeCells>
  <phoneticPr fontId="4" type="noConversion"/>
  <pageMargins left="0.7" right="0.7" top="0.75" bottom="0.75" header="0.3" footer="0.3"/>
  <pageSetup paperSize="8" fitToWidth="0" fitToHeight="0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6058C-6005-442A-9595-7D7D478E350C}">
  <dimension ref="A1:AN66"/>
  <sheetViews>
    <sheetView topLeftCell="A2" zoomScale="85" zoomScaleNormal="85" workbookViewId="0">
      <selection activeCell="Q31" sqref="Q31"/>
    </sheetView>
  </sheetViews>
  <sheetFormatPr defaultColWidth="8.75" defaultRowHeight="15" x14ac:dyDescent="0.3"/>
  <cols>
    <col min="1" max="1" width="8.625" style="141" customWidth="1"/>
    <col min="2" max="2" width="10.625" style="141" customWidth="1"/>
    <col min="3" max="4" width="8.625" style="141" customWidth="1"/>
    <col min="5" max="5" width="10.625" style="141" customWidth="1"/>
    <col min="6" max="8" width="8.625" style="141" customWidth="1"/>
    <col min="9" max="9" width="10.625" style="141" customWidth="1"/>
    <col min="10" max="11" width="8.625" style="141" customWidth="1"/>
    <col min="12" max="12" width="10.625" style="141" customWidth="1"/>
    <col min="13" max="15" width="8.625" style="141" customWidth="1"/>
    <col min="16" max="16" width="10.625" style="141" customWidth="1"/>
    <col min="17" max="18" width="8.625" style="141" customWidth="1"/>
    <col min="19" max="19" width="10.625" style="141" customWidth="1"/>
    <col min="20" max="22" width="8.625" style="141" customWidth="1"/>
    <col min="23" max="23" width="10.625" style="141" customWidth="1"/>
    <col min="24" max="25" width="8.625" style="141" customWidth="1"/>
    <col min="26" max="26" width="10.625" style="141" customWidth="1"/>
    <col min="27" max="29" width="8.625" style="141" customWidth="1"/>
    <col min="30" max="30" width="10.625" style="141" customWidth="1"/>
    <col min="31" max="32" width="8.625" style="141" customWidth="1"/>
    <col min="33" max="33" width="10.625" style="141" customWidth="1"/>
    <col min="34" max="35" width="8.625" style="141" customWidth="1"/>
    <col min="36" max="36" width="10.75" style="141" customWidth="1"/>
    <col min="37" max="38" width="8.75" style="141"/>
    <col min="39" max="39" width="12.25" style="141" bestFit="1" customWidth="1"/>
    <col min="40" max="40" width="14.75" style="141" bestFit="1" customWidth="1"/>
    <col min="41" max="41" width="48.75" style="141" bestFit="1" customWidth="1"/>
    <col min="42" max="16384" width="8.75" style="141"/>
  </cols>
  <sheetData>
    <row r="1" spans="1:35" ht="31.5" x14ac:dyDescent="0.3">
      <c r="A1" s="483" t="s">
        <v>86</v>
      </c>
      <c r="B1" s="483"/>
    </row>
    <row r="2" spans="1:35" s="138" customFormat="1" x14ac:dyDescent="0.3">
      <c r="A2" s="138" t="s">
        <v>115</v>
      </c>
      <c r="B2" s="532" t="s">
        <v>2496</v>
      </c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  <c r="AA2" s="532"/>
      <c r="AB2" s="532"/>
      <c r="AC2" s="532"/>
      <c r="AD2" s="532"/>
      <c r="AE2" s="532"/>
      <c r="AF2" s="532"/>
      <c r="AG2" s="532"/>
      <c r="AH2" s="532"/>
      <c r="AI2" s="532"/>
    </row>
    <row r="3" spans="1:35" s="138" customFormat="1" x14ac:dyDescent="0.3">
      <c r="B3" s="138" t="s">
        <v>1218</v>
      </c>
      <c r="E3" s="138" t="s">
        <v>1219</v>
      </c>
      <c r="I3" s="138" t="s">
        <v>7</v>
      </c>
      <c r="L3" s="138" t="s">
        <v>1220</v>
      </c>
      <c r="P3" s="138" t="s">
        <v>1221</v>
      </c>
      <c r="S3" s="138" t="s">
        <v>1222</v>
      </c>
      <c r="W3" s="138" t="s">
        <v>1223</v>
      </c>
      <c r="Z3" s="138" t="s">
        <v>1224</v>
      </c>
      <c r="AD3" s="138" t="s">
        <v>1225</v>
      </c>
      <c r="AG3" s="138" t="s">
        <v>1226</v>
      </c>
    </row>
    <row r="4" spans="1:35" x14ac:dyDescent="0.3">
      <c r="D4" s="141" t="s">
        <v>57</v>
      </c>
      <c r="E4" s="141" t="s">
        <v>56</v>
      </c>
      <c r="I4" s="141" t="s">
        <v>56</v>
      </c>
      <c r="J4" s="141" t="s">
        <v>57</v>
      </c>
      <c r="K4" s="141" t="s">
        <v>57</v>
      </c>
      <c r="L4" s="141" t="s">
        <v>56</v>
      </c>
      <c r="P4" s="141" t="s">
        <v>56</v>
      </c>
      <c r="Q4" s="141" t="s">
        <v>57</v>
      </c>
      <c r="R4" s="141" t="s">
        <v>57</v>
      </c>
      <c r="S4" s="141" t="s">
        <v>56</v>
      </c>
      <c r="W4" s="141" t="s">
        <v>56</v>
      </c>
      <c r="X4" s="141" t="s">
        <v>57</v>
      </c>
      <c r="Y4" s="141" t="s">
        <v>57</v>
      </c>
      <c r="Z4" s="141" t="s">
        <v>56</v>
      </c>
      <c r="AD4" s="141" t="s">
        <v>56</v>
      </c>
      <c r="AE4" s="141" t="s">
        <v>57</v>
      </c>
      <c r="AF4" s="141" t="s">
        <v>57</v>
      </c>
      <c r="AG4" s="141" t="s">
        <v>56</v>
      </c>
    </row>
    <row r="5" spans="1:35" ht="15.75" thickBot="1" x14ac:dyDescent="0.35">
      <c r="B5" s="144" t="s">
        <v>58</v>
      </c>
      <c r="C5" s="172">
        <f t="shared" ref="C5:D5" si="0">SUM(C6:C29)</f>
        <v>0</v>
      </c>
      <c r="D5" s="172">
        <f t="shared" si="0"/>
        <v>34128</v>
      </c>
      <c r="E5" s="141">
        <v>200</v>
      </c>
      <c r="I5" s="141">
        <v>200</v>
      </c>
      <c r="J5" s="172">
        <f t="shared" ref="J5:K5" si="1">SUM(J6:J29)</f>
        <v>36220.6</v>
      </c>
      <c r="K5" s="172">
        <f t="shared" si="1"/>
        <v>0</v>
      </c>
      <c r="L5" s="141">
        <v>200</v>
      </c>
      <c r="P5" s="141">
        <v>200</v>
      </c>
      <c r="Q5" s="172">
        <f>SUM(Q6:Q29)</f>
        <v>400.6</v>
      </c>
      <c r="R5" s="172">
        <f>SUM(R6:R29)</f>
        <v>36220.6</v>
      </c>
      <c r="S5" s="141">
        <v>200</v>
      </c>
      <c r="W5" s="141">
        <v>200</v>
      </c>
      <c r="X5" s="172">
        <f t="shared" ref="X5:Y5" si="2">SUM(X6:X29)</f>
        <v>0</v>
      </c>
      <c r="Y5" s="172">
        <f t="shared" si="2"/>
        <v>36220.6</v>
      </c>
      <c r="Z5" s="141">
        <v>200</v>
      </c>
      <c r="AD5" s="141">
        <v>200</v>
      </c>
      <c r="AE5" s="172">
        <f t="shared" ref="AE5:AF5" si="3">SUM(AE6:AE29)</f>
        <v>28674.6</v>
      </c>
      <c r="AF5" s="172">
        <f t="shared" si="3"/>
        <v>11079.9</v>
      </c>
      <c r="AG5" s="141">
        <v>200</v>
      </c>
      <c r="AH5" s="138" t="s">
        <v>59</v>
      </c>
      <c r="AI5" s="320">
        <f>SUM(C5:D5,J5:K5,Q5:R5,X5:Y5,AE5:AF5)</f>
        <v>182944.90000000002</v>
      </c>
    </row>
    <row r="6" spans="1:35" x14ac:dyDescent="0.3">
      <c r="A6" s="141">
        <v>635</v>
      </c>
      <c r="B6" s="154"/>
      <c r="E6" s="167"/>
      <c r="F6" s="145" t="s">
        <v>2416</v>
      </c>
      <c r="G6" s="145"/>
      <c r="H6" s="145"/>
      <c r="I6" s="167"/>
      <c r="L6" s="167"/>
      <c r="M6" s="145"/>
      <c r="N6" s="145"/>
      <c r="O6" s="145"/>
      <c r="P6" s="167"/>
      <c r="S6" s="167"/>
      <c r="T6" s="145"/>
      <c r="U6" s="145"/>
      <c r="V6" s="145"/>
      <c r="W6" s="167"/>
      <c r="Z6" s="167"/>
      <c r="AA6" s="145"/>
      <c r="AB6" s="145"/>
      <c r="AC6" s="145"/>
      <c r="AD6" s="167"/>
      <c r="AG6" s="167"/>
      <c r="AH6" s="145" t="s">
        <v>2416</v>
      </c>
      <c r="AI6" s="145"/>
    </row>
    <row r="7" spans="1:35" x14ac:dyDescent="0.3">
      <c r="A7" s="141">
        <v>636</v>
      </c>
      <c r="B7" s="155"/>
      <c r="E7" s="167"/>
      <c r="F7" s="145" t="s">
        <v>2416</v>
      </c>
      <c r="G7" s="145"/>
      <c r="H7" s="145"/>
      <c r="I7" s="167"/>
      <c r="L7" s="167"/>
      <c r="M7" s="145"/>
      <c r="N7" s="145"/>
      <c r="O7" s="145"/>
      <c r="P7" s="167"/>
      <c r="S7" s="167"/>
      <c r="T7" s="145"/>
      <c r="U7" s="145"/>
      <c r="V7" s="145"/>
      <c r="W7" s="167"/>
      <c r="Z7" s="167"/>
      <c r="AA7" s="145"/>
      <c r="AB7" s="145"/>
      <c r="AC7" s="145"/>
      <c r="AD7" s="167"/>
      <c r="AG7" s="167"/>
      <c r="AH7" s="145"/>
      <c r="AI7" s="145"/>
    </row>
    <row r="8" spans="1:35" x14ac:dyDescent="0.3">
      <c r="A8" s="141">
        <v>637</v>
      </c>
      <c r="B8" s="155"/>
      <c r="D8" s="141">
        <v>1684</v>
      </c>
      <c r="E8" s="164">
        <v>12.654999999999999</v>
      </c>
      <c r="F8" s="145">
        <v>20</v>
      </c>
      <c r="G8" s="145"/>
      <c r="H8" s="145">
        <v>1</v>
      </c>
      <c r="I8" s="412">
        <v>12.247999999999999</v>
      </c>
      <c r="J8" s="141">
        <v>1791</v>
      </c>
      <c r="L8" s="439"/>
      <c r="M8" s="145"/>
      <c r="N8" s="145"/>
      <c r="O8" s="145">
        <v>1</v>
      </c>
      <c r="P8" s="404">
        <v>15.141</v>
      </c>
      <c r="R8" s="141">
        <v>1791</v>
      </c>
      <c r="S8" s="153">
        <v>12.247999999999999</v>
      </c>
      <c r="T8" s="145">
        <v>20</v>
      </c>
      <c r="U8" s="145"/>
      <c r="V8" s="145"/>
      <c r="W8" s="392"/>
      <c r="Y8" s="141">
        <v>1791</v>
      </c>
      <c r="Z8" s="153">
        <v>12.247999999999999</v>
      </c>
      <c r="AA8" s="145">
        <v>20</v>
      </c>
      <c r="AB8" s="145"/>
      <c r="AC8" s="145">
        <v>1</v>
      </c>
      <c r="AD8" s="152">
        <v>12.795999999999999</v>
      </c>
      <c r="AE8" s="141">
        <v>1386</v>
      </c>
      <c r="AG8" s="392"/>
      <c r="AH8" s="145"/>
      <c r="AI8" s="145"/>
    </row>
    <row r="9" spans="1:35" x14ac:dyDescent="0.3">
      <c r="A9" s="141">
        <v>638</v>
      </c>
      <c r="B9" s="155"/>
      <c r="D9" s="141">
        <v>1684</v>
      </c>
      <c r="E9" s="164">
        <v>12.654999999999999</v>
      </c>
      <c r="F9" s="145">
        <v>19</v>
      </c>
      <c r="G9" s="145"/>
      <c r="H9" s="145">
        <v>2</v>
      </c>
      <c r="I9" s="412">
        <v>12.247999999999999</v>
      </c>
      <c r="J9" s="141">
        <v>1791</v>
      </c>
      <c r="L9" s="439"/>
      <c r="M9" s="145"/>
      <c r="N9" s="145"/>
      <c r="O9" s="145">
        <v>2</v>
      </c>
      <c r="P9" s="404">
        <v>15.141</v>
      </c>
      <c r="R9" s="141">
        <v>1791</v>
      </c>
      <c r="S9" s="153">
        <v>12.247999999999999</v>
      </c>
      <c r="T9" s="145">
        <v>19</v>
      </c>
      <c r="U9" s="145"/>
      <c r="V9" s="145"/>
      <c r="W9" s="392"/>
      <c r="Y9" s="141">
        <v>1791</v>
      </c>
      <c r="Z9" s="153">
        <v>12.247999999999999</v>
      </c>
      <c r="AA9" s="145">
        <v>19</v>
      </c>
      <c r="AB9" s="145"/>
      <c r="AC9" s="145">
        <v>2</v>
      </c>
      <c r="AD9" s="152">
        <v>12.795999999999999</v>
      </c>
      <c r="AE9" s="141">
        <v>1386</v>
      </c>
      <c r="AG9" s="392"/>
      <c r="AH9" s="145"/>
      <c r="AI9" s="145"/>
    </row>
    <row r="10" spans="1:35" x14ac:dyDescent="0.3">
      <c r="A10" s="141">
        <v>639</v>
      </c>
      <c r="B10" s="155"/>
      <c r="D10" s="141">
        <v>1684</v>
      </c>
      <c r="E10" s="164">
        <v>12.654999999999999</v>
      </c>
      <c r="F10" s="145">
        <v>18</v>
      </c>
      <c r="G10" s="145"/>
      <c r="H10" s="145">
        <v>3</v>
      </c>
      <c r="I10" s="412">
        <v>12.247999999999999</v>
      </c>
      <c r="J10" s="141">
        <v>1791</v>
      </c>
      <c r="L10" s="439"/>
      <c r="M10" s="145"/>
      <c r="N10" s="145"/>
      <c r="O10" s="145">
        <v>3</v>
      </c>
      <c r="P10" s="404">
        <v>15.141</v>
      </c>
      <c r="R10" s="141">
        <v>1791</v>
      </c>
      <c r="S10" s="153">
        <v>12.247999999999999</v>
      </c>
      <c r="T10" s="145">
        <v>18</v>
      </c>
      <c r="U10" s="145"/>
      <c r="V10" s="145"/>
      <c r="W10" s="392"/>
      <c r="Y10" s="141">
        <v>1791</v>
      </c>
      <c r="Z10" s="153">
        <v>12.247999999999999</v>
      </c>
      <c r="AA10" s="145">
        <v>18</v>
      </c>
      <c r="AB10" s="145"/>
      <c r="AC10" s="145">
        <v>3</v>
      </c>
      <c r="AD10" s="152">
        <v>12.795999999999999</v>
      </c>
      <c r="AE10" s="141">
        <v>1386</v>
      </c>
      <c r="AG10" s="392"/>
      <c r="AH10" s="145"/>
      <c r="AI10" s="145"/>
    </row>
    <row r="11" spans="1:35" x14ac:dyDescent="0.3">
      <c r="A11" s="141">
        <v>640</v>
      </c>
      <c r="B11" s="155"/>
      <c r="D11" s="141">
        <v>1684</v>
      </c>
      <c r="E11" s="164">
        <v>12.654999999999999</v>
      </c>
      <c r="F11" s="145">
        <v>17</v>
      </c>
      <c r="G11" s="145"/>
      <c r="H11" s="145">
        <v>4</v>
      </c>
      <c r="I11" s="412">
        <v>12.247999999999999</v>
      </c>
      <c r="J11" s="141">
        <v>1791</v>
      </c>
      <c r="L11" s="439"/>
      <c r="M11" s="145"/>
      <c r="N11" s="145"/>
      <c r="O11" s="145">
        <v>4</v>
      </c>
      <c r="P11" s="404">
        <v>15.141</v>
      </c>
      <c r="R11" s="141">
        <v>1791</v>
      </c>
      <c r="S11" s="153">
        <v>12.247999999999999</v>
      </c>
      <c r="T11" s="145">
        <v>17</v>
      </c>
      <c r="U11" s="145"/>
      <c r="V11" s="145"/>
      <c r="W11" s="392"/>
      <c r="Y11" s="141">
        <v>1791</v>
      </c>
      <c r="Z11" s="153">
        <v>12.247999999999999</v>
      </c>
      <c r="AA11" s="145">
        <v>17</v>
      </c>
      <c r="AB11" s="145"/>
      <c r="AC11" s="145">
        <v>4</v>
      </c>
      <c r="AD11" s="152">
        <v>12.795999999999999</v>
      </c>
      <c r="AE11" s="141">
        <v>1386</v>
      </c>
      <c r="AG11" s="392"/>
      <c r="AH11" s="145"/>
      <c r="AI11" s="145"/>
    </row>
    <row r="12" spans="1:35" x14ac:dyDescent="0.3">
      <c r="A12" s="141">
        <v>641</v>
      </c>
      <c r="B12" s="155"/>
      <c r="D12" s="141">
        <v>1684</v>
      </c>
      <c r="E12" s="164">
        <v>12.654999999999999</v>
      </c>
      <c r="F12" s="145">
        <v>16</v>
      </c>
      <c r="G12" s="145"/>
      <c r="H12" s="145">
        <v>5</v>
      </c>
      <c r="I12" s="412">
        <v>12.247999999999999</v>
      </c>
      <c r="J12" s="141">
        <v>1791</v>
      </c>
      <c r="L12" s="439"/>
      <c r="M12" s="145"/>
      <c r="N12" s="145"/>
      <c r="O12" s="145">
        <v>5</v>
      </c>
      <c r="P12" s="404">
        <v>15.141</v>
      </c>
      <c r="R12" s="141">
        <v>1791</v>
      </c>
      <c r="S12" s="153">
        <v>12.247999999999999</v>
      </c>
      <c r="T12" s="145">
        <v>16</v>
      </c>
      <c r="U12" s="145"/>
      <c r="V12" s="145"/>
      <c r="W12" s="392"/>
      <c r="Y12" s="141">
        <v>1791</v>
      </c>
      <c r="Z12" s="153">
        <v>12.247999999999999</v>
      </c>
      <c r="AA12" s="145">
        <v>16</v>
      </c>
      <c r="AB12" s="145"/>
      <c r="AC12" s="145">
        <v>5</v>
      </c>
      <c r="AD12" s="152">
        <v>12.795999999999999</v>
      </c>
      <c r="AE12" s="141">
        <v>1386</v>
      </c>
      <c r="AG12" s="392"/>
      <c r="AH12" s="145"/>
      <c r="AI12" s="145"/>
    </row>
    <row r="13" spans="1:35" x14ac:dyDescent="0.3">
      <c r="A13" s="141">
        <v>642</v>
      </c>
      <c r="B13" s="155"/>
      <c r="D13" s="141">
        <v>1684</v>
      </c>
      <c r="E13" s="164">
        <v>12.654999999999999</v>
      </c>
      <c r="F13" s="145">
        <v>15</v>
      </c>
      <c r="G13" s="145"/>
      <c r="H13" s="145">
        <v>6</v>
      </c>
      <c r="I13" s="412">
        <v>12.247999999999999</v>
      </c>
      <c r="J13" s="141">
        <v>1791</v>
      </c>
      <c r="L13" s="439"/>
      <c r="M13" s="145"/>
      <c r="N13" s="145"/>
      <c r="O13" s="145">
        <v>6</v>
      </c>
      <c r="P13" s="404">
        <v>15.141</v>
      </c>
      <c r="R13" s="141">
        <v>1791</v>
      </c>
      <c r="S13" s="153">
        <v>12.247999999999999</v>
      </c>
      <c r="T13" s="145">
        <v>15</v>
      </c>
      <c r="U13" s="145"/>
      <c r="V13" s="145"/>
      <c r="W13" s="392"/>
      <c r="Y13" s="141">
        <v>1791</v>
      </c>
      <c r="Z13" s="153">
        <v>12.247999999999999</v>
      </c>
      <c r="AA13" s="145">
        <v>15</v>
      </c>
      <c r="AB13" s="145"/>
      <c r="AC13" s="145">
        <v>6</v>
      </c>
      <c r="AD13" s="152">
        <v>12.795999999999999</v>
      </c>
      <c r="AE13" s="141">
        <v>1386</v>
      </c>
      <c r="AG13" s="392"/>
      <c r="AH13" s="145"/>
      <c r="AI13" s="145"/>
    </row>
    <row r="14" spans="1:35" x14ac:dyDescent="0.3">
      <c r="A14" s="141">
        <v>643</v>
      </c>
      <c r="B14" s="155"/>
      <c r="D14" s="141">
        <v>1684</v>
      </c>
      <c r="E14" s="164">
        <v>12.654999999999999</v>
      </c>
      <c r="F14" s="145">
        <v>14</v>
      </c>
      <c r="G14" s="145"/>
      <c r="H14" s="145">
        <v>7</v>
      </c>
      <c r="I14" s="412">
        <v>12.247999999999999</v>
      </c>
      <c r="J14" s="141">
        <v>1791</v>
      </c>
      <c r="L14" s="439"/>
      <c r="M14" s="145"/>
      <c r="N14" s="145"/>
      <c r="O14" s="145">
        <v>7</v>
      </c>
      <c r="P14" s="404">
        <v>15.141</v>
      </c>
      <c r="R14" s="141">
        <v>1791</v>
      </c>
      <c r="S14" s="153">
        <v>12.247999999999999</v>
      </c>
      <c r="T14" s="145">
        <v>14</v>
      </c>
      <c r="U14" s="145"/>
      <c r="V14" s="145"/>
      <c r="W14" s="392"/>
      <c r="Y14" s="141">
        <v>1791</v>
      </c>
      <c r="Z14" s="153">
        <v>12.247999999999999</v>
      </c>
      <c r="AA14" s="145">
        <v>14</v>
      </c>
      <c r="AB14" s="145"/>
      <c r="AC14" s="145">
        <v>7</v>
      </c>
      <c r="AD14" s="152">
        <v>12.795999999999999</v>
      </c>
      <c r="AE14" s="141">
        <v>1386</v>
      </c>
      <c r="AG14" s="392"/>
      <c r="AH14" s="145"/>
      <c r="AI14" s="145"/>
    </row>
    <row r="15" spans="1:35" x14ac:dyDescent="0.3">
      <c r="A15" s="141">
        <v>644</v>
      </c>
      <c r="B15" s="155"/>
      <c r="D15" s="141">
        <v>1684</v>
      </c>
      <c r="E15" s="164">
        <v>12.654999999999999</v>
      </c>
      <c r="F15" s="145">
        <v>13</v>
      </c>
      <c r="G15" s="145"/>
      <c r="H15" s="145">
        <v>8</v>
      </c>
      <c r="I15" s="412">
        <v>12.247999999999999</v>
      </c>
      <c r="J15" s="141">
        <v>1791</v>
      </c>
      <c r="L15" s="439"/>
      <c r="M15" s="145"/>
      <c r="N15" s="145"/>
      <c r="O15" s="145">
        <v>8</v>
      </c>
      <c r="P15" s="404">
        <v>15.141</v>
      </c>
      <c r="R15" s="141">
        <v>1791</v>
      </c>
      <c r="S15" s="153">
        <v>12.247999999999999</v>
      </c>
      <c r="T15" s="145">
        <v>13</v>
      </c>
      <c r="U15" s="145"/>
      <c r="V15" s="145"/>
      <c r="W15" s="392"/>
      <c r="Y15" s="141">
        <v>1791</v>
      </c>
      <c r="Z15" s="153">
        <v>12.247999999999999</v>
      </c>
      <c r="AA15" s="145">
        <v>13</v>
      </c>
      <c r="AB15" s="145"/>
      <c r="AC15" s="145">
        <v>8</v>
      </c>
      <c r="AD15" s="152">
        <v>12.795999999999999</v>
      </c>
      <c r="AE15" s="141">
        <v>1386</v>
      </c>
      <c r="AG15" s="392"/>
      <c r="AH15" s="145"/>
      <c r="AI15" s="145"/>
    </row>
    <row r="16" spans="1:35" x14ac:dyDescent="0.3">
      <c r="A16" s="232">
        <v>645</v>
      </c>
      <c r="B16" s="480">
        <v>0</v>
      </c>
      <c r="D16" s="141">
        <v>448</v>
      </c>
      <c r="E16" s="589">
        <v>2.8380000000000001</v>
      </c>
      <c r="F16" s="145"/>
      <c r="G16" s="145"/>
      <c r="H16" s="145"/>
      <c r="I16" s="591">
        <v>2.5379999999999998</v>
      </c>
      <c r="J16" s="141">
        <v>400.6</v>
      </c>
      <c r="L16" s="594">
        <v>2.6</v>
      </c>
      <c r="M16" s="145"/>
      <c r="N16" s="145"/>
      <c r="O16" s="145"/>
      <c r="P16" s="592">
        <v>2.5379999999999998</v>
      </c>
      <c r="Q16" s="141">
        <v>400.6</v>
      </c>
      <c r="R16" s="141">
        <v>400.6</v>
      </c>
      <c r="S16" s="586">
        <v>2.5379999999999998</v>
      </c>
      <c r="T16" s="145"/>
      <c r="U16" s="145"/>
      <c r="V16" s="561"/>
      <c r="W16" s="590"/>
      <c r="Y16" s="141">
        <v>400.6</v>
      </c>
      <c r="Z16" s="586">
        <v>2.5379999999999998</v>
      </c>
      <c r="AA16" s="565"/>
      <c r="AB16" s="145"/>
      <c r="AC16" s="145"/>
      <c r="AD16" s="484">
        <v>6.0259999999999998</v>
      </c>
      <c r="AE16" s="141">
        <v>954.6</v>
      </c>
      <c r="AF16" s="141">
        <v>312.10000000000002</v>
      </c>
      <c r="AG16" s="588">
        <v>1.978</v>
      </c>
      <c r="AH16" s="574"/>
      <c r="AI16" s="145"/>
    </row>
    <row r="17" spans="1:38" x14ac:dyDescent="0.3">
      <c r="A17" s="141">
        <v>646</v>
      </c>
      <c r="B17" s="480"/>
      <c r="D17" s="375"/>
      <c r="E17" s="589"/>
      <c r="F17" s="145"/>
      <c r="G17" s="145"/>
      <c r="H17" s="145"/>
      <c r="I17" s="591"/>
      <c r="L17" s="594"/>
      <c r="M17" s="145"/>
      <c r="N17" s="145"/>
      <c r="O17" s="145"/>
      <c r="P17" s="592"/>
      <c r="S17" s="586"/>
      <c r="T17" s="145"/>
      <c r="U17" s="145"/>
      <c r="V17" s="562"/>
      <c r="W17" s="590"/>
      <c r="Z17" s="586"/>
      <c r="AA17" s="566"/>
      <c r="AB17" s="145"/>
      <c r="AC17" s="145"/>
      <c r="AD17" s="484"/>
      <c r="AG17" s="588"/>
      <c r="AH17" s="575"/>
      <c r="AI17" s="145"/>
    </row>
    <row r="18" spans="1:38" x14ac:dyDescent="0.3">
      <c r="A18" s="141">
        <v>647</v>
      </c>
      <c r="B18" s="155"/>
      <c r="D18" s="141">
        <v>1684</v>
      </c>
      <c r="E18" s="164">
        <v>12.654999999999999</v>
      </c>
      <c r="F18" s="145">
        <v>12</v>
      </c>
      <c r="G18" s="145"/>
      <c r="H18" s="145">
        <v>9</v>
      </c>
      <c r="I18" s="412">
        <v>12.247999999999999</v>
      </c>
      <c r="J18" s="141">
        <v>1791</v>
      </c>
      <c r="L18" s="439"/>
      <c r="M18" s="145"/>
      <c r="N18" s="145"/>
      <c r="O18" s="145">
        <v>9</v>
      </c>
      <c r="P18" s="404">
        <v>15.141</v>
      </c>
      <c r="R18" s="141">
        <v>1791</v>
      </c>
      <c r="S18" s="153">
        <v>12.247999999999999</v>
      </c>
      <c r="T18" s="145">
        <v>12</v>
      </c>
      <c r="U18" s="145"/>
      <c r="V18" s="145"/>
      <c r="W18" s="392"/>
      <c r="Y18" s="141">
        <v>1791</v>
      </c>
      <c r="Z18" s="153">
        <v>12.247999999999999</v>
      </c>
      <c r="AA18" s="145">
        <v>12</v>
      </c>
      <c r="AB18" s="145"/>
      <c r="AC18" s="145">
        <v>9</v>
      </c>
      <c r="AD18" s="152">
        <v>12.795999999999999</v>
      </c>
      <c r="AE18" s="141">
        <v>1386</v>
      </c>
      <c r="AG18" s="392"/>
      <c r="AH18" s="145"/>
      <c r="AI18" s="145"/>
    </row>
    <row r="19" spans="1:38" x14ac:dyDescent="0.3">
      <c r="A19" s="141">
        <v>648</v>
      </c>
      <c r="B19" s="155"/>
      <c r="D19" s="141">
        <v>1684</v>
      </c>
      <c r="E19" s="164">
        <v>12.654999999999999</v>
      </c>
      <c r="F19" s="145">
        <v>11</v>
      </c>
      <c r="G19" s="145"/>
      <c r="H19" s="145">
        <v>10</v>
      </c>
      <c r="I19" s="412">
        <v>12.247999999999999</v>
      </c>
      <c r="J19" s="141">
        <v>1791</v>
      </c>
      <c r="L19" s="439"/>
      <c r="M19" s="145"/>
      <c r="N19" s="145"/>
      <c r="O19" s="145">
        <v>10</v>
      </c>
      <c r="P19" s="404">
        <v>15.141</v>
      </c>
      <c r="R19" s="141">
        <v>1791</v>
      </c>
      <c r="S19" s="153">
        <v>12.247999999999999</v>
      </c>
      <c r="T19" s="145">
        <v>11</v>
      </c>
      <c r="U19" s="145"/>
      <c r="V19" s="145"/>
      <c r="W19" s="392"/>
      <c r="Y19" s="141">
        <v>1791</v>
      </c>
      <c r="Z19" s="153">
        <v>12.247999999999999</v>
      </c>
      <c r="AA19" s="145">
        <v>11</v>
      </c>
      <c r="AB19" s="145"/>
      <c r="AC19" s="145">
        <v>10</v>
      </c>
      <c r="AD19" s="152">
        <v>12.795999999999999</v>
      </c>
      <c r="AE19" s="141">
        <v>1386</v>
      </c>
      <c r="AF19" s="141">
        <v>1031</v>
      </c>
      <c r="AG19" s="388">
        <v>8.6059999999999999</v>
      </c>
      <c r="AH19" s="145">
        <v>10</v>
      </c>
      <c r="AI19" s="145"/>
    </row>
    <row r="20" spans="1:38" x14ac:dyDescent="0.3">
      <c r="A20" s="141">
        <v>649</v>
      </c>
      <c r="B20" s="155"/>
      <c r="D20" s="141">
        <v>1684</v>
      </c>
      <c r="E20" s="164">
        <v>12.654999999999999</v>
      </c>
      <c r="F20" s="145">
        <v>10</v>
      </c>
      <c r="G20" s="145"/>
      <c r="H20" s="145">
        <v>11</v>
      </c>
      <c r="I20" s="412">
        <v>12.247999999999999</v>
      </c>
      <c r="J20" s="141">
        <v>1791</v>
      </c>
      <c r="L20" s="323">
        <v>8.8000000000000007</v>
      </c>
      <c r="M20" s="145">
        <v>10</v>
      </c>
      <c r="N20" s="145"/>
      <c r="O20" s="145">
        <v>11</v>
      </c>
      <c r="P20" s="404">
        <v>15.141</v>
      </c>
      <c r="R20" s="141">
        <v>1791</v>
      </c>
      <c r="S20" s="153">
        <v>12.247999999999999</v>
      </c>
      <c r="T20" s="145">
        <v>10</v>
      </c>
      <c r="U20" s="145"/>
      <c r="V20" s="145"/>
      <c r="W20" s="393"/>
      <c r="Y20" s="141">
        <v>1791</v>
      </c>
      <c r="Z20" s="153">
        <v>12.247999999999999</v>
      </c>
      <c r="AA20" s="145">
        <v>10</v>
      </c>
      <c r="AB20" s="145"/>
      <c r="AC20" s="145">
        <v>11</v>
      </c>
      <c r="AD20" s="152">
        <v>12.795999999999999</v>
      </c>
      <c r="AE20" s="141">
        <v>1386</v>
      </c>
      <c r="AF20" s="141">
        <v>1031</v>
      </c>
      <c r="AG20" s="388">
        <v>8.6059999999999999</v>
      </c>
      <c r="AH20" s="145">
        <v>9</v>
      </c>
      <c r="AI20" s="145"/>
    </row>
    <row r="21" spans="1:38" x14ac:dyDescent="0.3">
      <c r="A21" s="141">
        <v>650</v>
      </c>
      <c r="B21" s="155"/>
      <c r="D21" s="141">
        <v>1684</v>
      </c>
      <c r="E21" s="164">
        <v>12.654999999999999</v>
      </c>
      <c r="F21" s="145">
        <v>9</v>
      </c>
      <c r="G21" s="145"/>
      <c r="H21" s="145">
        <v>12</v>
      </c>
      <c r="I21" s="412">
        <v>12.247999999999999</v>
      </c>
      <c r="J21" s="141">
        <v>1791</v>
      </c>
      <c r="L21" s="323">
        <v>8.8000000000000007</v>
      </c>
      <c r="M21" s="145">
        <v>9</v>
      </c>
      <c r="N21" s="145"/>
      <c r="O21" s="145">
        <v>12</v>
      </c>
      <c r="P21" s="404">
        <v>15.141</v>
      </c>
      <c r="R21" s="141">
        <v>1791</v>
      </c>
      <c r="S21" s="153">
        <v>12.247999999999999</v>
      </c>
      <c r="T21" s="145">
        <v>9</v>
      </c>
      <c r="U21" s="145"/>
      <c r="V21" s="145"/>
      <c r="W21" s="393"/>
      <c r="Y21" s="141">
        <v>1791</v>
      </c>
      <c r="Z21" s="153">
        <v>12.247999999999999</v>
      </c>
      <c r="AA21" s="145">
        <v>9</v>
      </c>
      <c r="AB21" s="145"/>
      <c r="AC21" s="145">
        <v>12</v>
      </c>
      <c r="AD21" s="152">
        <v>12.795999999999999</v>
      </c>
      <c r="AE21" s="141">
        <v>1386</v>
      </c>
      <c r="AF21" s="141">
        <v>1031</v>
      </c>
      <c r="AG21" s="388">
        <v>8.6059999999999999</v>
      </c>
      <c r="AH21" s="145">
        <v>8</v>
      </c>
      <c r="AI21" s="145"/>
    </row>
    <row r="22" spans="1:38" x14ac:dyDescent="0.3">
      <c r="A22" s="141">
        <v>651</v>
      </c>
      <c r="B22" s="155"/>
      <c r="D22" s="141">
        <v>1684</v>
      </c>
      <c r="E22" s="164">
        <v>12.654999999999999</v>
      </c>
      <c r="F22" s="145">
        <v>8</v>
      </c>
      <c r="G22" s="145"/>
      <c r="H22" s="145">
        <v>13</v>
      </c>
      <c r="I22" s="412">
        <v>12.247999999999999</v>
      </c>
      <c r="J22" s="141">
        <v>1791</v>
      </c>
      <c r="L22" s="323">
        <v>8.8000000000000007</v>
      </c>
      <c r="M22" s="145">
        <v>8</v>
      </c>
      <c r="N22" s="145"/>
      <c r="O22" s="145">
        <v>13</v>
      </c>
      <c r="P22" s="404">
        <v>15.141</v>
      </c>
      <c r="R22" s="141">
        <v>1791</v>
      </c>
      <c r="S22" s="153">
        <v>12.247999999999999</v>
      </c>
      <c r="T22" s="145">
        <v>8</v>
      </c>
      <c r="U22" s="145"/>
      <c r="V22" s="145"/>
      <c r="W22" s="393"/>
      <c r="Y22" s="141">
        <v>1791</v>
      </c>
      <c r="Z22" s="153">
        <v>12.247999999999999</v>
      </c>
      <c r="AA22" s="145">
        <v>8</v>
      </c>
      <c r="AB22" s="145"/>
      <c r="AC22" s="145">
        <v>13</v>
      </c>
      <c r="AD22" s="152">
        <v>12.795999999999999</v>
      </c>
      <c r="AE22" s="141">
        <v>1386</v>
      </c>
      <c r="AF22" s="141">
        <v>1031</v>
      </c>
      <c r="AG22" s="388">
        <v>8.6059999999999999</v>
      </c>
      <c r="AH22" s="145">
        <v>7</v>
      </c>
      <c r="AI22" s="145"/>
    </row>
    <row r="23" spans="1:38" x14ac:dyDescent="0.3">
      <c r="A23" s="141">
        <v>652</v>
      </c>
      <c r="B23" s="155"/>
      <c r="D23" s="141">
        <v>1684</v>
      </c>
      <c r="E23" s="164">
        <v>12.654999999999999</v>
      </c>
      <c r="F23" s="145">
        <v>7</v>
      </c>
      <c r="G23" s="145"/>
      <c r="H23" s="145">
        <v>14</v>
      </c>
      <c r="I23" s="412">
        <v>12.247999999999999</v>
      </c>
      <c r="J23" s="141">
        <v>1791</v>
      </c>
      <c r="L23" s="323">
        <v>8.8000000000000007</v>
      </c>
      <c r="M23" s="145">
        <v>7</v>
      </c>
      <c r="N23" s="145"/>
      <c r="O23" s="145">
        <v>14</v>
      </c>
      <c r="P23" s="404">
        <v>15.141</v>
      </c>
      <c r="R23" s="141">
        <v>1791</v>
      </c>
      <c r="S23" s="153">
        <v>12.247999999999999</v>
      </c>
      <c r="T23" s="145">
        <v>7</v>
      </c>
      <c r="U23" s="145"/>
      <c r="V23" s="145"/>
      <c r="W23" s="393"/>
      <c r="Y23" s="141">
        <v>1791</v>
      </c>
      <c r="Z23" s="153">
        <v>12.247999999999999</v>
      </c>
      <c r="AA23" s="145">
        <v>7</v>
      </c>
      <c r="AB23" s="145"/>
      <c r="AC23" s="145">
        <v>14</v>
      </c>
      <c r="AD23" s="152">
        <v>12.795999999999999</v>
      </c>
      <c r="AE23" s="141">
        <v>1386</v>
      </c>
      <c r="AF23" s="141">
        <v>1031</v>
      </c>
      <c r="AG23" s="388">
        <v>8.6059999999999999</v>
      </c>
      <c r="AH23" s="145">
        <v>6</v>
      </c>
      <c r="AI23" s="145"/>
    </row>
    <row r="24" spans="1:38" x14ac:dyDescent="0.3">
      <c r="A24" s="141">
        <v>653</v>
      </c>
      <c r="B24" s="155"/>
      <c r="D24" s="141">
        <v>1684</v>
      </c>
      <c r="E24" s="164">
        <v>12.654999999999999</v>
      </c>
      <c r="F24" s="145">
        <v>6</v>
      </c>
      <c r="G24" s="145"/>
      <c r="H24" s="145">
        <v>15</v>
      </c>
      <c r="I24" s="412">
        <v>12.247999999999999</v>
      </c>
      <c r="J24" s="141">
        <v>1791</v>
      </c>
      <c r="L24" s="323">
        <v>8.8000000000000007</v>
      </c>
      <c r="M24" s="145">
        <v>6</v>
      </c>
      <c r="N24" s="145"/>
      <c r="O24" s="145">
        <v>15</v>
      </c>
      <c r="P24" s="404">
        <v>15.141</v>
      </c>
      <c r="R24" s="141">
        <v>1791</v>
      </c>
      <c r="S24" s="153">
        <v>12.247999999999999</v>
      </c>
      <c r="T24" s="145">
        <v>6</v>
      </c>
      <c r="U24" s="145"/>
      <c r="V24" s="145"/>
      <c r="W24" s="393"/>
      <c r="Y24" s="141">
        <v>1791</v>
      </c>
      <c r="Z24" s="153">
        <v>12.247999999999999</v>
      </c>
      <c r="AA24" s="145">
        <v>6</v>
      </c>
      <c r="AB24" s="145"/>
      <c r="AC24" s="145">
        <v>15</v>
      </c>
      <c r="AD24" s="152">
        <v>12.795999999999999</v>
      </c>
      <c r="AE24" s="141">
        <v>1386</v>
      </c>
      <c r="AF24" s="141">
        <v>1031</v>
      </c>
      <c r="AG24" s="388">
        <v>8.6059999999999999</v>
      </c>
      <c r="AH24" s="145">
        <v>5</v>
      </c>
      <c r="AI24" s="145"/>
    </row>
    <row r="25" spans="1:38" x14ac:dyDescent="0.3">
      <c r="A25" s="141">
        <v>654</v>
      </c>
      <c r="B25" s="155"/>
      <c r="D25" s="141">
        <v>1684</v>
      </c>
      <c r="E25" s="164">
        <v>12.654999999999999</v>
      </c>
      <c r="F25" s="145">
        <v>5</v>
      </c>
      <c r="G25" s="145"/>
      <c r="H25" s="145">
        <v>16</v>
      </c>
      <c r="I25" s="412">
        <v>12.247999999999999</v>
      </c>
      <c r="J25" s="141">
        <v>1791</v>
      </c>
      <c r="L25" s="323">
        <v>8.8000000000000007</v>
      </c>
      <c r="M25" s="145">
        <v>5</v>
      </c>
      <c r="N25" s="145"/>
      <c r="O25" s="145">
        <v>16</v>
      </c>
      <c r="P25" s="404">
        <v>15.141</v>
      </c>
      <c r="R25" s="141">
        <v>1791</v>
      </c>
      <c r="S25" s="153">
        <v>12.247999999999999</v>
      </c>
      <c r="T25" s="145">
        <v>5</v>
      </c>
      <c r="U25" s="145"/>
      <c r="V25" s="145"/>
      <c r="W25" s="393"/>
      <c r="Y25" s="141">
        <v>1791</v>
      </c>
      <c r="Z25" s="153">
        <v>12.247999999999999</v>
      </c>
      <c r="AA25" s="145">
        <v>5</v>
      </c>
      <c r="AB25" s="145"/>
      <c r="AC25" s="145">
        <v>16</v>
      </c>
      <c r="AD25" s="152">
        <v>12.795999999999999</v>
      </c>
      <c r="AE25" s="141">
        <v>1386</v>
      </c>
      <c r="AF25" s="141">
        <v>1031</v>
      </c>
      <c r="AG25" s="388">
        <v>8.6059999999999999</v>
      </c>
      <c r="AH25" s="145">
        <v>4</v>
      </c>
      <c r="AI25" s="145"/>
    </row>
    <row r="26" spans="1:38" x14ac:dyDescent="0.3">
      <c r="A26" s="141">
        <v>655</v>
      </c>
      <c r="B26" s="155"/>
      <c r="D26" s="141">
        <v>1684</v>
      </c>
      <c r="E26" s="164">
        <v>12.654999999999999</v>
      </c>
      <c r="F26" s="145">
        <v>4</v>
      </c>
      <c r="G26" s="145"/>
      <c r="H26" s="145">
        <v>17</v>
      </c>
      <c r="I26" s="412">
        <v>12.247999999999999</v>
      </c>
      <c r="J26" s="141">
        <v>1791</v>
      </c>
      <c r="L26" s="323">
        <v>8.8000000000000007</v>
      </c>
      <c r="M26" s="145">
        <v>4</v>
      </c>
      <c r="N26" s="145"/>
      <c r="O26" s="145">
        <v>17</v>
      </c>
      <c r="P26" s="404">
        <v>15.141</v>
      </c>
      <c r="R26" s="141">
        <v>1791</v>
      </c>
      <c r="S26" s="153">
        <v>12.247999999999999</v>
      </c>
      <c r="T26" s="145">
        <v>4</v>
      </c>
      <c r="U26" s="145"/>
      <c r="V26" s="145">
        <v>1</v>
      </c>
      <c r="W26" s="393"/>
      <c r="Y26" s="141">
        <v>1791</v>
      </c>
      <c r="Z26" s="153">
        <v>12.247999999999999</v>
      </c>
      <c r="AA26" s="145">
        <v>4</v>
      </c>
      <c r="AB26" s="145"/>
      <c r="AC26" s="145">
        <v>17</v>
      </c>
      <c r="AD26" s="152">
        <v>12.795999999999999</v>
      </c>
      <c r="AE26" s="141">
        <v>1386</v>
      </c>
      <c r="AF26" s="141">
        <v>1031</v>
      </c>
      <c r="AG26" s="388">
        <v>8.6059999999999999</v>
      </c>
      <c r="AH26" s="145">
        <v>3</v>
      </c>
      <c r="AI26" s="145"/>
    </row>
    <row r="27" spans="1:38" x14ac:dyDescent="0.3">
      <c r="A27" s="141">
        <v>656</v>
      </c>
      <c r="B27" s="155"/>
      <c r="D27" s="141">
        <v>1684</v>
      </c>
      <c r="E27" s="164">
        <v>12.654999999999999</v>
      </c>
      <c r="F27" s="145">
        <v>3</v>
      </c>
      <c r="G27" s="145"/>
      <c r="H27" s="145">
        <v>18</v>
      </c>
      <c r="I27" s="412">
        <v>12.247999999999999</v>
      </c>
      <c r="J27" s="141">
        <v>1791</v>
      </c>
      <c r="L27" s="323">
        <v>8.8000000000000007</v>
      </c>
      <c r="M27" s="145">
        <v>3</v>
      </c>
      <c r="N27" s="145"/>
      <c r="O27" s="145">
        <v>18</v>
      </c>
      <c r="P27" s="404">
        <v>15.141</v>
      </c>
      <c r="R27" s="141">
        <v>1791</v>
      </c>
      <c r="S27" s="153">
        <v>12.247999999999999</v>
      </c>
      <c r="T27" s="145">
        <v>3</v>
      </c>
      <c r="U27" s="145"/>
      <c r="V27" s="145">
        <v>2</v>
      </c>
      <c r="W27" s="393"/>
      <c r="Y27" s="141">
        <v>1791</v>
      </c>
      <c r="Z27" s="153">
        <v>12.247999999999999</v>
      </c>
      <c r="AA27" s="145">
        <v>3</v>
      </c>
      <c r="AB27" s="145"/>
      <c r="AC27" s="145">
        <v>18</v>
      </c>
      <c r="AD27" s="152">
        <v>12.795999999999999</v>
      </c>
      <c r="AE27" s="141">
        <v>1386</v>
      </c>
      <c r="AF27" s="141">
        <v>1031</v>
      </c>
      <c r="AG27" s="388">
        <v>8.6059999999999999</v>
      </c>
      <c r="AH27" s="145">
        <v>2</v>
      </c>
      <c r="AI27" s="145"/>
    </row>
    <row r="28" spans="1:38" x14ac:dyDescent="0.3">
      <c r="A28" s="141">
        <v>657</v>
      </c>
      <c r="B28" s="155"/>
      <c r="D28" s="141">
        <v>1684</v>
      </c>
      <c r="E28" s="164">
        <v>12.654999999999999</v>
      </c>
      <c r="F28" s="145">
        <v>2</v>
      </c>
      <c r="G28" s="145"/>
      <c r="H28" s="145">
        <v>19</v>
      </c>
      <c r="I28" s="412">
        <v>12.247999999999999</v>
      </c>
      <c r="J28" s="141">
        <v>1791</v>
      </c>
      <c r="L28" s="323">
        <v>8.8000000000000007</v>
      </c>
      <c r="M28" s="145">
        <v>2</v>
      </c>
      <c r="N28" s="145"/>
      <c r="O28" s="145">
        <v>19</v>
      </c>
      <c r="P28" s="404">
        <v>15.141</v>
      </c>
      <c r="R28" s="141">
        <v>1791</v>
      </c>
      <c r="S28" s="153">
        <v>12.247999999999999</v>
      </c>
      <c r="T28" s="145">
        <v>2</v>
      </c>
      <c r="U28" s="145"/>
      <c r="V28" s="145">
        <v>3</v>
      </c>
      <c r="W28" s="393"/>
      <c r="Y28" s="141">
        <v>1791</v>
      </c>
      <c r="Z28" s="153">
        <v>12.247999999999999</v>
      </c>
      <c r="AA28" s="145">
        <v>2</v>
      </c>
      <c r="AB28" s="145"/>
      <c r="AC28" s="145">
        <v>19</v>
      </c>
      <c r="AD28" s="152">
        <v>12.795999999999999</v>
      </c>
      <c r="AE28" s="141">
        <v>1386</v>
      </c>
      <c r="AF28" s="141">
        <v>1031</v>
      </c>
      <c r="AG28" s="388">
        <v>8.6059999999999999</v>
      </c>
      <c r="AH28" s="145">
        <v>1</v>
      </c>
      <c r="AI28" s="145"/>
    </row>
    <row r="29" spans="1:38" ht="15.75" thickBot="1" x14ac:dyDescent="0.35">
      <c r="A29" s="141">
        <v>658</v>
      </c>
      <c r="B29" s="168"/>
      <c r="D29" s="141">
        <v>1684</v>
      </c>
      <c r="E29" s="164">
        <v>12.654999999999999</v>
      </c>
      <c r="F29" s="145">
        <v>1</v>
      </c>
      <c r="G29" s="145"/>
      <c r="H29" s="145">
        <v>20</v>
      </c>
      <c r="I29" s="412">
        <v>12.247999999999999</v>
      </c>
      <c r="J29" s="141">
        <v>1791</v>
      </c>
      <c r="L29" s="323">
        <v>8.8000000000000007</v>
      </c>
      <c r="M29" s="145">
        <v>1</v>
      </c>
      <c r="N29" s="145"/>
      <c r="O29" s="145">
        <v>20</v>
      </c>
      <c r="P29" s="404">
        <v>15.141</v>
      </c>
      <c r="R29" s="141">
        <v>1791</v>
      </c>
      <c r="S29" s="153">
        <v>12.247999999999999</v>
      </c>
      <c r="T29" s="145">
        <v>1</v>
      </c>
      <c r="U29" s="145"/>
      <c r="V29" s="145">
        <v>4</v>
      </c>
      <c r="W29" s="393"/>
      <c r="Y29" s="141">
        <v>1791</v>
      </c>
      <c r="Z29" s="153">
        <v>12.247999999999999</v>
      </c>
      <c r="AA29" s="145">
        <v>1</v>
      </c>
      <c r="AB29" s="145"/>
      <c r="AC29" s="145">
        <v>20</v>
      </c>
      <c r="AD29" s="152">
        <v>12.795999999999999</v>
      </c>
      <c r="AE29" s="141">
        <v>1386</v>
      </c>
      <c r="AF29" s="141">
        <v>457.8</v>
      </c>
      <c r="AG29" s="321">
        <v>2.8980000000000001</v>
      </c>
      <c r="AH29" s="145"/>
      <c r="AI29" s="145"/>
      <c r="AJ29" s="141" t="s">
        <v>2471</v>
      </c>
      <c r="AK29" s="141" t="s">
        <v>4</v>
      </c>
      <c r="AL29" s="141" t="s">
        <v>5</v>
      </c>
    </row>
    <row r="30" spans="1:38" s="169" customFormat="1" ht="15.75" x14ac:dyDescent="0.3">
      <c r="B30" s="376">
        <f>SUM(B6:B29)</f>
        <v>0</v>
      </c>
      <c r="C30" s="172"/>
      <c r="D30" s="172"/>
      <c r="E30" s="377">
        <f>SUM(E6:E29)</f>
        <v>255.93799999999999</v>
      </c>
      <c r="I30" s="376">
        <f>SUM(I6:I29)</f>
        <v>247.49799999999993</v>
      </c>
      <c r="J30" s="172"/>
      <c r="K30" s="172"/>
      <c r="L30" s="377">
        <f>SUM(L6:L29)</f>
        <v>90.6</v>
      </c>
      <c r="P30" s="376">
        <f>SUM(P6:P29)</f>
        <v>305.358</v>
      </c>
      <c r="Q30" s="172"/>
      <c r="R30" s="172"/>
      <c r="S30" s="376">
        <f>SUM(S6:S29)</f>
        <v>247.49799999999993</v>
      </c>
      <c r="W30" s="376">
        <f>SUM(W6:W29)</f>
        <v>0</v>
      </c>
      <c r="X30" s="172"/>
      <c r="Y30" s="172"/>
      <c r="Z30" s="376">
        <f>SUM(Z6:Z29)</f>
        <v>247.49799999999993</v>
      </c>
      <c r="AD30" s="376">
        <f>SUM(AD6:AD29)</f>
        <v>261.94599999999991</v>
      </c>
      <c r="AE30" s="172"/>
      <c r="AF30" s="172"/>
      <c r="AG30" s="376">
        <f>SUM(AG6:AG29)</f>
        <v>90.935999999999993</v>
      </c>
      <c r="AH30" s="173" t="s">
        <v>2</v>
      </c>
      <c r="AI30" s="173">
        <f>SUM(B30:AH30)</f>
        <v>1747.2719999999997</v>
      </c>
      <c r="AJ30" s="173">
        <f>SUM(B30,E30,I30,L30,P30,S30,W30,Z30,AD30,AG30)</f>
        <v>1747.2719999999997</v>
      </c>
      <c r="AK30" s="169">
        <f>AJ30-AL30</f>
        <v>1747.2719999999997</v>
      </c>
    </row>
    <row r="31" spans="1:38" s="169" customFormat="1" x14ac:dyDescent="0.3">
      <c r="E31" s="169">
        <f>E5-E30</f>
        <v>-55.937999999999988</v>
      </c>
      <c r="I31" s="169">
        <f>I5-I30</f>
        <v>-47.497999999999934</v>
      </c>
      <c r="L31" s="169">
        <f>L5-L30</f>
        <v>109.4</v>
      </c>
      <c r="P31" s="169">
        <f>P5-P30</f>
        <v>-105.358</v>
      </c>
      <c r="S31" s="169">
        <f>S5-S30</f>
        <v>-47.497999999999934</v>
      </c>
      <c r="W31" s="169">
        <f>W5-W30</f>
        <v>200</v>
      </c>
      <c r="Z31" s="169">
        <f>Z5-Z30</f>
        <v>-47.497999999999934</v>
      </c>
      <c r="AD31" s="169">
        <f>AD5-AD30</f>
        <v>-61.945999999999913</v>
      </c>
      <c r="AG31" s="169">
        <f>AG5-AG30</f>
        <v>109.06400000000001</v>
      </c>
      <c r="AH31" s="173" t="s">
        <v>3</v>
      </c>
      <c r="AI31" s="173">
        <f>SUM(B31:AH31)</f>
        <v>52.728000000000307</v>
      </c>
    </row>
    <row r="33" spans="1:35" s="138" customFormat="1" x14ac:dyDescent="0.3">
      <c r="A33" s="138" t="s">
        <v>67</v>
      </c>
      <c r="E33" s="233" t="s">
        <v>76</v>
      </c>
      <c r="F33" s="233"/>
      <c r="G33" s="233"/>
      <c r="H33" s="233"/>
      <c r="I33" s="233" t="s">
        <v>76</v>
      </c>
      <c r="J33" s="233"/>
      <c r="K33" s="233"/>
      <c r="L33" s="233" t="s">
        <v>76</v>
      </c>
      <c r="M33" s="263"/>
      <c r="N33" s="263"/>
      <c r="O33" s="263"/>
      <c r="P33" s="233" t="s">
        <v>76</v>
      </c>
      <c r="Q33" s="233"/>
      <c r="R33" s="233"/>
      <c r="S33" s="233" t="s">
        <v>76</v>
      </c>
      <c r="T33" s="233"/>
      <c r="U33" s="233"/>
      <c r="V33" s="233"/>
      <c r="W33" s="233" t="s">
        <v>76</v>
      </c>
      <c r="X33" s="263"/>
      <c r="Y33" s="263"/>
      <c r="Z33" s="233" t="s">
        <v>76</v>
      </c>
      <c r="AA33" s="233"/>
      <c r="AB33" s="233"/>
      <c r="AC33" s="233"/>
      <c r="AD33" s="233" t="s">
        <v>76</v>
      </c>
      <c r="AE33" s="233"/>
      <c r="AF33" s="233"/>
      <c r="AG33" s="233" t="s">
        <v>76</v>
      </c>
    </row>
    <row r="34" spans="1:35" s="138" customFormat="1" ht="17.25" customHeight="1" x14ac:dyDescent="0.3">
      <c r="A34" s="138" t="s">
        <v>72</v>
      </c>
      <c r="E34" s="234" t="s">
        <v>74</v>
      </c>
      <c r="F34" s="234"/>
      <c r="G34" s="234"/>
      <c r="H34" s="234"/>
      <c r="I34" s="234" t="s">
        <v>74</v>
      </c>
      <c r="J34" s="234"/>
      <c r="K34" s="234"/>
      <c r="L34" s="234" t="s">
        <v>74</v>
      </c>
      <c r="M34" s="263"/>
      <c r="N34" s="263"/>
      <c r="O34" s="263"/>
      <c r="P34" s="224" t="s">
        <v>73</v>
      </c>
      <c r="Q34" s="224"/>
      <c r="R34" s="224"/>
      <c r="S34" s="224" t="s">
        <v>73</v>
      </c>
      <c r="T34" s="224"/>
      <c r="U34" s="224"/>
      <c r="V34" s="224"/>
      <c r="W34" s="224" t="s">
        <v>73</v>
      </c>
      <c r="X34" s="263"/>
      <c r="Y34" s="263"/>
      <c r="Z34" s="140" t="s">
        <v>68</v>
      </c>
      <c r="AA34" s="140"/>
      <c r="AB34" s="140"/>
      <c r="AC34" s="140"/>
      <c r="AD34" s="140" t="s">
        <v>68</v>
      </c>
      <c r="AE34" s="140"/>
      <c r="AF34" s="140"/>
      <c r="AG34" s="140" t="s">
        <v>68</v>
      </c>
    </row>
    <row r="35" spans="1:35" s="378" customFormat="1" ht="12.75" x14ac:dyDescent="0.3">
      <c r="E35" s="576">
        <f>SUM(E30,I30,L30)</f>
        <v>594.03599999999994</v>
      </c>
      <c r="F35" s="576"/>
      <c r="G35" s="576"/>
      <c r="H35" s="576"/>
      <c r="I35" s="576"/>
      <c r="J35" s="576"/>
      <c r="K35" s="576"/>
      <c r="L35" s="576"/>
      <c r="P35" s="576">
        <f>SUM(P30,S30,W30)</f>
        <v>552.85599999999999</v>
      </c>
      <c r="Q35" s="576"/>
      <c r="R35" s="576"/>
      <c r="S35" s="576"/>
      <c r="T35" s="576"/>
      <c r="U35" s="576"/>
      <c r="V35" s="576"/>
      <c r="W35" s="576"/>
      <c r="Z35" s="576">
        <f>SUM(Z30,AD30,AG30)</f>
        <v>600.37999999999988</v>
      </c>
      <c r="AA35" s="576"/>
      <c r="AB35" s="576"/>
      <c r="AC35" s="576"/>
      <c r="AD35" s="576"/>
      <c r="AE35" s="576"/>
      <c r="AF35" s="576"/>
      <c r="AG35" s="576"/>
    </row>
    <row r="36" spans="1:35" x14ac:dyDescent="0.3">
      <c r="A36" s="141" t="s">
        <v>78</v>
      </c>
      <c r="B36" s="141">
        <f>COUNT(B6:B15,B18:B29)</f>
        <v>0</v>
      </c>
      <c r="E36" s="141">
        <v>20</v>
      </c>
      <c r="I36" s="141">
        <f>COUNT(I6:I15,I18:I29)</f>
        <v>20</v>
      </c>
      <c r="L36" s="141">
        <v>0</v>
      </c>
      <c r="P36" s="141">
        <v>20</v>
      </c>
      <c r="S36" s="141">
        <f>COUNT(S6:S15,S18:S29)</f>
        <v>20</v>
      </c>
      <c r="W36" s="141">
        <v>0</v>
      </c>
      <c r="Z36" s="141">
        <v>20</v>
      </c>
      <c r="AD36" s="141">
        <f>COUNT(AD6:AD15,AD18:AD29)</f>
        <v>20</v>
      </c>
      <c r="AG36" s="141">
        <f>COUNT(AG6:AG15,AG18:AG28)</f>
        <v>10</v>
      </c>
      <c r="AH36" s="138" t="s">
        <v>79</v>
      </c>
      <c r="AI36" s="138">
        <f>SUM(B36:AH36)</f>
        <v>130</v>
      </c>
    </row>
    <row r="37" spans="1:35" x14ac:dyDescent="0.3">
      <c r="A37" s="141" t="s">
        <v>81</v>
      </c>
      <c r="B37" s="141">
        <f>22-COUNT(B6:B15,B18:B29)</f>
        <v>22</v>
      </c>
      <c r="E37" s="141">
        <f>22-COUNT(E6:E15,E18:E29)</f>
        <v>2</v>
      </c>
      <c r="I37" s="141">
        <f>22-COUNT(I6:I15,I18:I29)</f>
        <v>2</v>
      </c>
      <c r="L37" s="141">
        <v>13</v>
      </c>
      <c r="P37" s="141">
        <f>22-COUNT(P6:P15,P18:P29)</f>
        <v>2</v>
      </c>
      <c r="S37" s="141">
        <f>22-COUNT(S6:S15,S18:S29)</f>
        <v>2</v>
      </c>
      <c r="W37" s="141">
        <v>15</v>
      </c>
      <c r="Z37" s="141">
        <f>22-COUNT(Z6:Z15,Z18:Z29)</f>
        <v>2</v>
      </c>
      <c r="AD37" s="141">
        <f>22-COUNT(AD6:AD15,AD18:AD29)</f>
        <v>2</v>
      </c>
      <c r="AG37" s="141">
        <v>14</v>
      </c>
      <c r="AI37" s="141">
        <f t="shared" ref="AI37:AI38" si="4">SUM(B37:AH37)</f>
        <v>76</v>
      </c>
    </row>
    <row r="38" spans="1:35" x14ac:dyDescent="0.3">
      <c r="A38" s="141" t="s">
        <v>82</v>
      </c>
      <c r="AI38" s="141">
        <f t="shared" si="4"/>
        <v>0</v>
      </c>
    </row>
    <row r="40" spans="1:35" ht="17.25" customHeight="1" x14ac:dyDescent="0.3">
      <c r="E40" s="141" t="s">
        <v>2497</v>
      </c>
      <c r="F40" s="141" t="s">
        <v>83</v>
      </c>
      <c r="G40" s="141" t="s">
        <v>84</v>
      </c>
      <c r="J40" s="141" t="s">
        <v>83</v>
      </c>
      <c r="K40" s="141" t="s">
        <v>84</v>
      </c>
      <c r="M40" s="141" t="s">
        <v>83</v>
      </c>
      <c r="N40" s="141" t="s">
        <v>84</v>
      </c>
      <c r="P40" s="141" t="s">
        <v>2498</v>
      </c>
      <c r="Q40" s="141" t="s">
        <v>83</v>
      </c>
      <c r="R40" s="141" t="s">
        <v>84</v>
      </c>
      <c r="T40" s="141" t="s">
        <v>83</v>
      </c>
      <c r="U40" s="141" t="s">
        <v>84</v>
      </c>
      <c r="X40" s="141" t="s">
        <v>83</v>
      </c>
      <c r="Y40" s="141" t="s">
        <v>84</v>
      </c>
      <c r="AA40" s="141" t="s">
        <v>83</v>
      </c>
      <c r="AB40" s="141" t="s">
        <v>84</v>
      </c>
      <c r="AE40" s="141" t="s">
        <v>83</v>
      </c>
      <c r="AF40" s="141" t="s">
        <v>84</v>
      </c>
      <c r="AH40" s="141" t="s">
        <v>83</v>
      </c>
      <c r="AI40" s="141" t="s">
        <v>84</v>
      </c>
    </row>
    <row r="41" spans="1:35" ht="13.5" customHeight="1" x14ac:dyDescent="0.3">
      <c r="E41" s="395" t="s">
        <v>85</v>
      </c>
      <c r="G41" s="396" t="s">
        <v>2499</v>
      </c>
      <c r="I41" s="268" t="s">
        <v>2500</v>
      </c>
      <c r="J41" s="141" t="s">
        <v>2501</v>
      </c>
      <c r="K41" s="195" t="s">
        <v>89</v>
      </c>
      <c r="L41" s="360" t="s">
        <v>87</v>
      </c>
      <c r="N41" s="291" t="s">
        <v>2502</v>
      </c>
      <c r="P41" s="395" t="s">
        <v>85</v>
      </c>
      <c r="R41" s="291" t="s">
        <v>4</v>
      </c>
      <c r="S41" s="268" t="s">
        <v>2500</v>
      </c>
      <c r="T41" s="141" t="s">
        <v>2503</v>
      </c>
      <c r="U41" s="195" t="s">
        <v>89</v>
      </c>
      <c r="W41" s="212"/>
      <c r="Y41" s="367"/>
      <c r="Z41" s="268" t="s">
        <v>2500</v>
      </c>
      <c r="AA41" s="141" t="s">
        <v>2504</v>
      </c>
      <c r="AB41" s="195" t="s">
        <v>89</v>
      </c>
      <c r="AD41" s="198" t="s">
        <v>2505</v>
      </c>
      <c r="AE41" s="141" t="s">
        <v>2506</v>
      </c>
      <c r="AF41" s="195" t="s">
        <v>89</v>
      </c>
      <c r="AG41" s="236" t="s">
        <v>87</v>
      </c>
      <c r="AH41" s="141" t="s">
        <v>2507</v>
      </c>
      <c r="AI41" s="195" t="s">
        <v>89</v>
      </c>
    </row>
    <row r="42" spans="1:35" x14ac:dyDescent="0.3">
      <c r="E42" s="399" t="s">
        <v>2508</v>
      </c>
      <c r="I42" s="273" t="s">
        <v>2509</v>
      </c>
      <c r="L42" s="363" t="s">
        <v>2510</v>
      </c>
      <c r="P42" s="399" t="s">
        <v>2511</v>
      </c>
      <c r="S42" s="273" t="s">
        <v>2512</v>
      </c>
      <c r="W42" s="216"/>
      <c r="Z42" s="273" t="s">
        <v>2513</v>
      </c>
      <c r="AD42" s="203" t="s">
        <v>2514</v>
      </c>
      <c r="AG42" s="241" t="s">
        <v>2515</v>
      </c>
    </row>
    <row r="43" spans="1:35" x14ac:dyDescent="0.3">
      <c r="E43" s="399">
        <v>639059</v>
      </c>
      <c r="I43" s="279">
        <v>634417</v>
      </c>
      <c r="L43" s="364">
        <v>639673</v>
      </c>
      <c r="P43" s="399">
        <v>639302</v>
      </c>
      <c r="S43" s="279">
        <v>642620</v>
      </c>
      <c r="W43" s="403"/>
      <c r="Z43" s="279">
        <v>642651</v>
      </c>
      <c r="AD43" s="208">
        <v>645061</v>
      </c>
      <c r="AG43" s="247">
        <v>640371</v>
      </c>
    </row>
    <row r="44" spans="1:35" ht="17.25" customHeight="1" x14ac:dyDescent="0.3">
      <c r="E44" s="217" t="s">
        <v>96</v>
      </c>
      <c r="F44" s="141" t="s">
        <v>2516</v>
      </c>
      <c r="G44" s="195" t="s">
        <v>89</v>
      </c>
      <c r="L44" s="360" t="s">
        <v>87</v>
      </c>
      <c r="N44" s="291" t="s">
        <v>2502</v>
      </c>
      <c r="P44" s="217" t="s">
        <v>2517</v>
      </c>
    </row>
    <row r="45" spans="1:35" x14ac:dyDescent="0.3">
      <c r="E45" s="371" t="s">
        <v>2518</v>
      </c>
      <c r="L45" s="363" t="s">
        <v>2510</v>
      </c>
      <c r="P45" s="371"/>
    </row>
    <row r="46" spans="1:35" x14ac:dyDescent="0.3">
      <c r="E46" s="221">
        <v>643558</v>
      </c>
      <c r="L46" s="364">
        <v>639670</v>
      </c>
      <c r="P46" s="221"/>
    </row>
    <row r="47" spans="1:35" x14ac:dyDescent="0.3">
      <c r="L47" s="466" t="s">
        <v>2519</v>
      </c>
      <c r="N47" s="291" t="s">
        <v>2502</v>
      </c>
    </row>
    <row r="48" spans="1:35" x14ac:dyDescent="0.3">
      <c r="L48" s="363" t="s">
        <v>2510</v>
      </c>
    </row>
    <row r="49" spans="12:40" x14ac:dyDescent="0.3">
      <c r="L49" s="364">
        <v>641856</v>
      </c>
    </row>
    <row r="50" spans="12:40" x14ac:dyDescent="0.3">
      <c r="L50" s="211" t="s">
        <v>2414</v>
      </c>
    </row>
    <row r="51" spans="12:40" x14ac:dyDescent="0.3">
      <c r="L51" s="253" t="s">
        <v>2520</v>
      </c>
      <c r="AK51" s="531"/>
    </row>
    <row r="52" spans="12:40" x14ac:dyDescent="0.3">
      <c r="L52" s="254" t="s">
        <v>2521</v>
      </c>
      <c r="AK52" s="531"/>
    </row>
    <row r="53" spans="12:40" x14ac:dyDescent="0.3">
      <c r="AK53" s="531"/>
    </row>
    <row r="54" spans="12:40" x14ac:dyDescent="0.3">
      <c r="AK54" s="531"/>
    </row>
    <row r="59" spans="12:40" x14ac:dyDescent="0.3">
      <c r="AK59" s="531"/>
      <c r="AN59" s="386"/>
    </row>
    <row r="60" spans="12:40" x14ac:dyDescent="0.3">
      <c r="AK60" s="531"/>
      <c r="AN60" s="386"/>
    </row>
    <row r="61" spans="12:40" x14ac:dyDescent="0.3">
      <c r="AK61" s="531"/>
      <c r="AN61" s="386"/>
    </row>
    <row r="62" spans="12:40" x14ac:dyDescent="0.3">
      <c r="AK62" s="531"/>
      <c r="AN62" s="386"/>
    </row>
    <row r="63" spans="12:40" x14ac:dyDescent="0.3">
      <c r="AK63" s="531"/>
      <c r="AN63" s="386"/>
    </row>
    <row r="64" spans="12:40" x14ac:dyDescent="0.3">
      <c r="AK64" s="531"/>
      <c r="AN64" s="386"/>
    </row>
    <row r="65" spans="37:40" x14ac:dyDescent="0.3">
      <c r="AK65" s="531"/>
      <c r="AN65" s="386"/>
    </row>
    <row r="66" spans="37:40" x14ac:dyDescent="0.3">
      <c r="AK66" s="531"/>
      <c r="AN66" s="386"/>
    </row>
  </sheetData>
  <mergeCells count="21">
    <mergeCell ref="AG16:AG17"/>
    <mergeCell ref="AH16:AH17"/>
    <mergeCell ref="E35:L35"/>
    <mergeCell ref="P35:W35"/>
    <mergeCell ref="Z35:AG35"/>
    <mergeCell ref="AK51:AK54"/>
    <mergeCell ref="AK59:AK62"/>
    <mergeCell ref="AK63:AK66"/>
    <mergeCell ref="A1:B1"/>
    <mergeCell ref="B2:AI2"/>
    <mergeCell ref="B16:B17"/>
    <mergeCell ref="E16:E17"/>
    <mergeCell ref="I16:I17"/>
    <mergeCell ref="L16:L17"/>
    <mergeCell ref="P16:P17"/>
    <mergeCell ref="S16:S17"/>
    <mergeCell ref="V16:V17"/>
    <mergeCell ref="W16:W17"/>
    <mergeCell ref="Z16:Z17"/>
    <mergeCell ref="AA16:AA17"/>
    <mergeCell ref="AD16:AD17"/>
  </mergeCells>
  <phoneticPr fontId="4" type="noConversion"/>
  <pageMargins left="0.7" right="0.7" top="0.75" bottom="0.75" header="0.3" footer="0.3"/>
  <pageSetup paperSize="8" fitToWidth="0" fitToHeight="0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A5A2-56D5-4810-A736-E9CBEDF47774}">
  <dimension ref="B1:L409"/>
  <sheetViews>
    <sheetView tabSelected="1" topLeftCell="A149" zoomScaleNormal="100" workbookViewId="0">
      <selection activeCell="C171" sqref="C171:C172"/>
    </sheetView>
  </sheetViews>
  <sheetFormatPr defaultRowHeight="16.5" x14ac:dyDescent="0.3"/>
  <cols>
    <col min="3" max="3" width="33.75" style="9" customWidth="1"/>
    <col min="4" max="5" width="9" bestFit="1" customWidth="1"/>
    <col min="6" max="6" width="32.125" style="9" customWidth="1"/>
    <col min="7" max="8" width="9" bestFit="1" customWidth="1"/>
    <col min="9" max="9" width="32.125" style="9" customWidth="1"/>
    <col min="10" max="11" width="9" bestFit="1" customWidth="1"/>
    <col min="12" max="12" width="32.125" style="9" customWidth="1"/>
  </cols>
  <sheetData>
    <row r="1" spans="2:12" x14ac:dyDescent="0.3">
      <c r="L1" s="27" t="s">
        <v>2522</v>
      </c>
    </row>
    <row r="2" spans="2:12" x14ac:dyDescent="0.3">
      <c r="B2" s="1"/>
      <c r="C2" s="1"/>
      <c r="D2" s="1"/>
      <c r="E2" s="1"/>
      <c r="F2" s="1"/>
      <c r="G2" s="1"/>
      <c r="H2" s="1"/>
      <c r="I2" s="1"/>
      <c r="L2" s="111" t="s">
        <v>2523</v>
      </c>
    </row>
    <row r="3" spans="2:12" x14ac:dyDescent="0.3">
      <c r="B3" s="1" t="s">
        <v>205</v>
      </c>
      <c r="C3" s="3" t="s">
        <v>206</v>
      </c>
      <c r="D3" s="1"/>
      <c r="E3" s="1"/>
      <c r="F3" s="1"/>
      <c r="G3" s="1"/>
      <c r="H3" s="1"/>
      <c r="I3" s="1"/>
      <c r="L3" s="131" t="s">
        <v>2524</v>
      </c>
    </row>
    <row r="4" spans="2:12" x14ac:dyDescent="0.3">
      <c r="C4" s="3" t="s">
        <v>208</v>
      </c>
      <c r="D4" s="1"/>
      <c r="E4" s="1"/>
      <c r="F4" s="1"/>
      <c r="G4" s="1"/>
      <c r="H4" s="1"/>
      <c r="I4" s="1"/>
      <c r="L4" s="133" t="s">
        <v>2525</v>
      </c>
    </row>
    <row r="5" spans="2:12" x14ac:dyDescent="0.3">
      <c r="B5" s="1"/>
      <c r="C5" s="3" t="s">
        <v>210</v>
      </c>
      <c r="D5" s="1"/>
      <c r="E5" s="1"/>
      <c r="F5" s="1"/>
      <c r="G5" s="1"/>
      <c r="H5" s="1"/>
      <c r="I5" s="1"/>
      <c r="L5" s="413" t="s">
        <v>2526</v>
      </c>
    </row>
    <row r="6" spans="2:12" x14ac:dyDescent="0.3">
      <c r="B6" s="1"/>
      <c r="C6" s="1"/>
      <c r="D6" s="1"/>
      <c r="E6" s="1"/>
      <c r="F6" s="1"/>
      <c r="G6" s="1"/>
      <c r="H6" s="1"/>
      <c r="I6" s="28"/>
      <c r="L6" s="464" t="s">
        <v>2527</v>
      </c>
    </row>
    <row r="7" spans="2:12" x14ac:dyDescent="0.3">
      <c r="B7" s="1"/>
      <c r="C7" s="1"/>
      <c r="D7" s="1"/>
      <c r="E7" s="1"/>
      <c r="F7" s="1"/>
      <c r="G7" s="1"/>
      <c r="H7" s="1"/>
      <c r="I7" s="1"/>
      <c r="K7" s="54"/>
      <c r="L7" s="71" t="s">
        <v>2528</v>
      </c>
    </row>
    <row r="8" spans="2:12" x14ac:dyDescent="0.3">
      <c r="B8" s="1"/>
      <c r="C8" s="1"/>
      <c r="D8" s="1"/>
      <c r="E8" s="1"/>
      <c r="F8" s="1"/>
      <c r="G8" s="1"/>
      <c r="H8" s="1"/>
      <c r="I8" s="1"/>
      <c r="K8" s="72"/>
      <c r="L8" s="71" t="s">
        <v>2529</v>
      </c>
    </row>
    <row r="10" spans="2:12" ht="31.5" x14ac:dyDescent="0.3">
      <c r="B10" s="16" t="s">
        <v>214</v>
      </c>
      <c r="C10" s="73" t="s">
        <v>2415</v>
      </c>
      <c r="D10" s="18"/>
      <c r="E10" s="16" t="s">
        <v>214</v>
      </c>
      <c r="F10" s="17" t="s">
        <v>2443</v>
      </c>
      <c r="G10" s="18"/>
      <c r="H10" s="16" t="s">
        <v>214</v>
      </c>
      <c r="I10" s="17" t="s">
        <v>2470</v>
      </c>
      <c r="J10" s="18"/>
      <c r="K10" s="16" t="s">
        <v>214</v>
      </c>
      <c r="L10" s="17" t="s">
        <v>2496</v>
      </c>
    </row>
    <row r="11" spans="2:12" x14ac:dyDescent="0.3">
      <c r="B11" s="582" t="s">
        <v>219</v>
      </c>
      <c r="C11" s="74" t="s">
        <v>2530</v>
      </c>
      <c r="E11" s="70" t="s">
        <v>221</v>
      </c>
      <c r="F11" s="75" t="s">
        <v>2531</v>
      </c>
      <c r="H11" s="595" t="s">
        <v>221</v>
      </c>
      <c r="I11" s="135" t="s">
        <v>2532</v>
      </c>
      <c r="K11" s="70" t="s">
        <v>221</v>
      </c>
      <c r="L11" s="75" t="s">
        <v>2533</v>
      </c>
    </row>
    <row r="12" spans="2:12" x14ac:dyDescent="0.3">
      <c r="B12" s="582"/>
      <c r="C12" s="48" t="s">
        <v>2534</v>
      </c>
      <c r="H12" s="596"/>
      <c r="I12" s="135" t="s">
        <v>2535</v>
      </c>
    </row>
    <row r="13" spans="2:12" x14ac:dyDescent="0.3">
      <c r="B13" s="582"/>
      <c r="C13" s="48" t="s">
        <v>2536</v>
      </c>
      <c r="E13" s="70" t="s">
        <v>242</v>
      </c>
      <c r="F13" s="43" t="s">
        <v>2537</v>
      </c>
      <c r="H13" s="596"/>
      <c r="I13" s="135" t="s">
        <v>2538</v>
      </c>
      <c r="K13" s="70" t="s">
        <v>242</v>
      </c>
      <c r="L13" s="43" t="s">
        <v>2539</v>
      </c>
    </row>
    <row r="14" spans="2:12" x14ac:dyDescent="0.3">
      <c r="B14" s="582"/>
      <c r="C14" s="48" t="s">
        <v>2540</v>
      </c>
      <c r="H14" s="596"/>
      <c r="I14" s="135" t="s">
        <v>2541</v>
      </c>
    </row>
    <row r="15" spans="2:12" x14ac:dyDescent="0.3">
      <c r="B15" s="582"/>
      <c r="C15" s="48" t="s">
        <v>2542</v>
      </c>
      <c r="E15" s="582" t="s">
        <v>219</v>
      </c>
      <c r="F15" s="48" t="s">
        <v>2543</v>
      </c>
      <c r="H15" s="596"/>
      <c r="I15" s="135" t="s">
        <v>2544</v>
      </c>
      <c r="K15" s="582" t="s">
        <v>219</v>
      </c>
      <c r="L15" s="48" t="s">
        <v>2545</v>
      </c>
    </row>
    <row r="16" spans="2:12" x14ac:dyDescent="0.3">
      <c r="B16" s="582"/>
      <c r="C16" s="48" t="s">
        <v>2546</v>
      </c>
      <c r="E16" s="582"/>
      <c r="F16" s="48" t="s">
        <v>2547</v>
      </c>
      <c r="H16" s="596"/>
      <c r="I16" s="135" t="s">
        <v>2548</v>
      </c>
      <c r="K16" s="582"/>
      <c r="L16" s="48" t="s">
        <v>2549</v>
      </c>
    </row>
    <row r="17" spans="2:12" x14ac:dyDescent="0.3">
      <c r="B17" s="582"/>
      <c r="C17" s="48" t="s">
        <v>2550</v>
      </c>
      <c r="E17" s="582"/>
      <c r="F17" s="48" t="s">
        <v>2551</v>
      </c>
      <c r="H17" s="596"/>
      <c r="I17" s="135" t="s">
        <v>2552</v>
      </c>
      <c r="K17" s="582"/>
      <c r="L17" s="48" t="s">
        <v>2553</v>
      </c>
    </row>
    <row r="18" spans="2:12" x14ac:dyDescent="0.3">
      <c r="B18" s="582"/>
      <c r="C18" s="48" t="s">
        <v>2554</v>
      </c>
      <c r="E18" s="582"/>
      <c r="F18" s="48" t="s">
        <v>2555</v>
      </c>
      <c r="H18" s="596"/>
      <c r="I18" s="135" t="s">
        <v>2556</v>
      </c>
      <c r="K18" s="582"/>
      <c r="L18" s="48" t="s">
        <v>2557</v>
      </c>
    </row>
    <row r="19" spans="2:12" x14ac:dyDescent="0.3">
      <c r="B19" s="582"/>
      <c r="C19" s="48" t="s">
        <v>2558</v>
      </c>
      <c r="E19" s="582"/>
      <c r="F19" s="48" t="s">
        <v>2559</v>
      </c>
      <c r="H19" s="596"/>
      <c r="I19" s="67" t="s">
        <v>2560</v>
      </c>
      <c r="K19" s="582"/>
      <c r="L19" s="48" t="s">
        <v>2561</v>
      </c>
    </row>
    <row r="20" spans="2:12" x14ac:dyDescent="0.3">
      <c r="B20" s="582"/>
      <c r="C20" s="48" t="s">
        <v>2562</v>
      </c>
      <c r="E20" s="582"/>
      <c r="F20" s="48" t="s">
        <v>2563</v>
      </c>
      <c r="H20" s="596"/>
      <c r="I20" s="135" t="s">
        <v>2564</v>
      </c>
      <c r="K20" s="582"/>
      <c r="L20" s="48" t="s">
        <v>2565</v>
      </c>
    </row>
    <row r="21" spans="2:12" x14ac:dyDescent="0.3">
      <c r="B21" s="582"/>
      <c r="C21" s="67" t="s">
        <v>2566</v>
      </c>
      <c r="E21" s="582"/>
      <c r="F21" s="48" t="s">
        <v>2567</v>
      </c>
      <c r="H21" s="596"/>
      <c r="I21" s="135" t="s">
        <v>2568</v>
      </c>
      <c r="K21" s="582"/>
      <c r="L21" s="48" t="s">
        <v>2569</v>
      </c>
    </row>
    <row r="22" spans="2:12" x14ac:dyDescent="0.3">
      <c r="B22" s="582"/>
      <c r="C22" s="48" t="s">
        <v>2570</v>
      </c>
      <c r="E22" s="582"/>
      <c r="F22" s="48" t="s">
        <v>2571</v>
      </c>
      <c r="H22" s="596"/>
      <c r="I22" s="135" t="s">
        <v>2572</v>
      </c>
      <c r="K22" s="582"/>
      <c r="L22" s="48" t="s">
        <v>2573</v>
      </c>
    </row>
    <row r="23" spans="2:12" x14ac:dyDescent="0.3">
      <c r="B23" s="582"/>
      <c r="C23" s="48" t="s">
        <v>2574</v>
      </c>
      <c r="E23" s="582"/>
      <c r="F23" s="48" t="s">
        <v>2575</v>
      </c>
      <c r="H23" s="596"/>
      <c r="I23" s="135" t="s">
        <v>2576</v>
      </c>
      <c r="K23" s="582"/>
      <c r="L23" s="67" t="s">
        <v>2577</v>
      </c>
    </row>
    <row r="24" spans="2:12" x14ac:dyDescent="0.3">
      <c r="B24" s="582"/>
      <c r="C24" s="48" t="s">
        <v>2578</v>
      </c>
      <c r="E24" s="582"/>
      <c r="F24" s="48" t="s">
        <v>2579</v>
      </c>
      <c r="H24" s="596"/>
      <c r="I24" s="135" t="s">
        <v>2580</v>
      </c>
      <c r="K24" s="582"/>
      <c r="L24" s="135" t="s">
        <v>2581</v>
      </c>
    </row>
    <row r="25" spans="2:12" x14ac:dyDescent="0.3">
      <c r="B25" s="582"/>
      <c r="C25" s="48" t="s">
        <v>2582</v>
      </c>
      <c r="E25" s="582"/>
      <c r="F25" s="67" t="s">
        <v>2583</v>
      </c>
      <c r="H25" s="596"/>
      <c r="I25" s="135" t="s">
        <v>2584</v>
      </c>
      <c r="K25" s="582"/>
      <c r="L25" s="135" t="s">
        <v>2585</v>
      </c>
    </row>
    <row r="26" spans="2:12" x14ac:dyDescent="0.3">
      <c r="B26" s="18"/>
      <c r="C26" s="18"/>
      <c r="E26" s="582"/>
      <c r="F26" s="48" t="s">
        <v>2586</v>
      </c>
      <c r="H26" s="596"/>
      <c r="I26" s="135" t="s">
        <v>2587</v>
      </c>
      <c r="K26" s="582"/>
      <c r="L26" s="48" t="s">
        <v>2588</v>
      </c>
    </row>
    <row r="27" spans="2:12" x14ac:dyDescent="0.3">
      <c r="B27" s="595" t="s">
        <v>244</v>
      </c>
      <c r="C27" s="78" t="s">
        <v>2589</v>
      </c>
      <c r="E27" s="582"/>
      <c r="F27" s="48" t="s">
        <v>2590</v>
      </c>
      <c r="H27" s="596"/>
      <c r="I27" s="135" t="s">
        <v>2591</v>
      </c>
      <c r="K27" s="582"/>
      <c r="L27" s="48" t="s">
        <v>2592</v>
      </c>
    </row>
    <row r="28" spans="2:12" x14ac:dyDescent="0.3">
      <c r="B28" s="596"/>
      <c r="C28" s="48" t="s">
        <v>2593</v>
      </c>
      <c r="E28" s="582"/>
      <c r="F28" s="48" t="s">
        <v>2594</v>
      </c>
      <c r="H28" s="596"/>
      <c r="I28" s="135" t="s">
        <v>2595</v>
      </c>
      <c r="K28" s="582"/>
      <c r="L28" s="48" t="s">
        <v>2596</v>
      </c>
    </row>
    <row r="29" spans="2:12" x14ac:dyDescent="0.3">
      <c r="B29" s="596"/>
      <c r="C29" s="48" t="s">
        <v>2597</v>
      </c>
      <c r="E29" s="582"/>
      <c r="F29" s="48" t="s">
        <v>2598</v>
      </c>
      <c r="H29" s="596"/>
      <c r="I29" s="135" t="s">
        <v>2599</v>
      </c>
      <c r="K29" s="582"/>
      <c r="L29" s="48" t="s">
        <v>2600</v>
      </c>
    </row>
    <row r="30" spans="2:12" x14ac:dyDescent="0.3">
      <c r="B30" s="596"/>
      <c r="C30" s="48" t="s">
        <v>2601</v>
      </c>
      <c r="E30" s="582"/>
      <c r="F30" s="48" t="s">
        <v>2602</v>
      </c>
      <c r="H30" s="596"/>
      <c r="I30" s="135" t="s">
        <v>2603</v>
      </c>
      <c r="K30" s="582"/>
      <c r="L30" s="48" t="s">
        <v>2604</v>
      </c>
    </row>
    <row r="31" spans="2:12" x14ac:dyDescent="0.3">
      <c r="B31" s="596"/>
      <c r="C31" s="48" t="s">
        <v>2605</v>
      </c>
      <c r="E31" s="582"/>
      <c r="F31" s="48" t="s">
        <v>2606</v>
      </c>
      <c r="H31" s="597"/>
      <c r="I31" s="76" t="s">
        <v>2607</v>
      </c>
      <c r="K31" s="582"/>
      <c r="L31" s="48" t="s">
        <v>2608</v>
      </c>
    </row>
    <row r="32" spans="2:12" x14ac:dyDescent="0.3">
      <c r="B32" s="596"/>
      <c r="C32" s="48" t="s">
        <v>2609</v>
      </c>
      <c r="E32" s="582"/>
      <c r="F32" s="48" t="s">
        <v>2610</v>
      </c>
      <c r="K32" s="582"/>
      <c r="L32" s="48" t="s">
        <v>2611</v>
      </c>
    </row>
    <row r="33" spans="2:12" x14ac:dyDescent="0.3">
      <c r="B33" s="596"/>
      <c r="C33" s="48" t="s">
        <v>2612</v>
      </c>
      <c r="E33" s="582"/>
      <c r="F33" s="48" t="s">
        <v>2613</v>
      </c>
      <c r="H33" s="595" t="s">
        <v>242</v>
      </c>
      <c r="I33" s="135" t="s">
        <v>2614</v>
      </c>
      <c r="K33" s="582"/>
      <c r="L33" s="48" t="s">
        <v>2615</v>
      </c>
    </row>
    <row r="34" spans="2:12" x14ac:dyDescent="0.3">
      <c r="B34" s="596"/>
      <c r="C34" s="48" t="s">
        <v>2616</v>
      </c>
      <c r="E34" s="582"/>
      <c r="F34" s="48" t="s">
        <v>2617</v>
      </c>
      <c r="H34" s="596"/>
      <c r="I34" s="135" t="s">
        <v>2618</v>
      </c>
      <c r="K34" s="582"/>
      <c r="L34" s="48" t="s">
        <v>2619</v>
      </c>
    </row>
    <row r="35" spans="2:12" x14ac:dyDescent="0.3">
      <c r="B35" s="596"/>
      <c r="C35" s="48" t="s">
        <v>2620</v>
      </c>
      <c r="E35" s="582"/>
      <c r="F35" s="48" t="s">
        <v>2621</v>
      </c>
      <c r="H35" s="596"/>
      <c r="I35" s="135" t="s">
        <v>2622</v>
      </c>
      <c r="K35" s="582"/>
      <c r="L35" s="48" t="s">
        <v>2623</v>
      </c>
    </row>
    <row r="36" spans="2:12" x14ac:dyDescent="0.3">
      <c r="B36" s="596"/>
      <c r="C36" s="48" t="s">
        <v>2624</v>
      </c>
      <c r="E36" s="36"/>
      <c r="F36" s="18"/>
      <c r="H36" s="596"/>
      <c r="I36" s="135" t="s">
        <v>2625</v>
      </c>
      <c r="K36" s="36"/>
      <c r="L36" s="18"/>
    </row>
    <row r="37" spans="2:12" x14ac:dyDescent="0.3">
      <c r="B37" s="596"/>
      <c r="C37" s="67" t="s">
        <v>2626</v>
      </c>
      <c r="E37" s="582" t="s">
        <v>242</v>
      </c>
      <c r="F37" s="48" t="s">
        <v>2627</v>
      </c>
      <c r="H37" s="596"/>
      <c r="I37" s="135" t="s">
        <v>2628</v>
      </c>
      <c r="K37" s="582" t="s">
        <v>242</v>
      </c>
      <c r="L37" s="48" t="s">
        <v>2629</v>
      </c>
    </row>
    <row r="38" spans="2:12" x14ac:dyDescent="0.3">
      <c r="B38" s="596"/>
      <c r="C38" s="48" t="s">
        <v>2630</v>
      </c>
      <c r="E38" s="582"/>
      <c r="F38" s="48" t="s">
        <v>2631</v>
      </c>
      <c r="H38" s="596"/>
      <c r="I38" s="135" t="s">
        <v>2632</v>
      </c>
      <c r="K38" s="582"/>
      <c r="L38" s="48" t="s">
        <v>2633</v>
      </c>
    </row>
    <row r="39" spans="2:12" x14ac:dyDescent="0.3">
      <c r="B39" s="596"/>
      <c r="C39" s="48" t="s">
        <v>2634</v>
      </c>
      <c r="E39" s="582"/>
      <c r="F39" s="48" t="s">
        <v>2635</v>
      </c>
      <c r="H39" s="596"/>
      <c r="I39" s="135" t="s">
        <v>2636</v>
      </c>
      <c r="K39" s="582"/>
      <c r="L39" s="48" t="s">
        <v>2637</v>
      </c>
    </row>
    <row r="40" spans="2:12" x14ac:dyDescent="0.3">
      <c r="B40" s="596"/>
      <c r="C40" s="48" t="s">
        <v>2638</v>
      </c>
      <c r="E40" s="582"/>
      <c r="F40" s="48" t="s">
        <v>2639</v>
      </c>
      <c r="H40" s="596"/>
      <c r="I40" s="135" t="s">
        <v>2640</v>
      </c>
      <c r="K40" s="582"/>
      <c r="L40" s="48" t="s">
        <v>2641</v>
      </c>
    </row>
    <row r="41" spans="2:12" x14ac:dyDescent="0.3">
      <c r="B41" s="597"/>
      <c r="C41" s="48" t="s">
        <v>2642</v>
      </c>
      <c r="E41" s="582"/>
      <c r="F41" s="48" t="s">
        <v>2643</v>
      </c>
      <c r="H41" s="596"/>
      <c r="I41" s="67" t="s">
        <v>2644</v>
      </c>
      <c r="K41" s="582"/>
      <c r="L41" s="48" t="s">
        <v>2645</v>
      </c>
    </row>
    <row r="42" spans="2:12" x14ac:dyDescent="0.3">
      <c r="E42" s="582"/>
      <c r="F42" s="48" t="s">
        <v>2646</v>
      </c>
      <c r="H42" s="596"/>
      <c r="I42" s="135" t="s">
        <v>2647</v>
      </c>
      <c r="K42" s="582"/>
      <c r="L42" s="48" t="s">
        <v>2648</v>
      </c>
    </row>
    <row r="43" spans="2:12" x14ac:dyDescent="0.3">
      <c r="B43" s="595" t="s">
        <v>219</v>
      </c>
      <c r="C43" s="48" t="s">
        <v>2649</v>
      </c>
      <c r="E43" s="582"/>
      <c r="F43" s="48" t="s">
        <v>2650</v>
      </c>
      <c r="H43" s="596"/>
      <c r="I43" s="135" t="s">
        <v>2651</v>
      </c>
      <c r="K43" s="582"/>
      <c r="L43" s="48" t="s">
        <v>2652</v>
      </c>
    </row>
    <row r="44" spans="2:12" x14ac:dyDescent="0.3">
      <c r="B44" s="596"/>
      <c r="C44" s="48" t="s">
        <v>2653</v>
      </c>
      <c r="E44" s="582"/>
      <c r="F44" s="48" t="s">
        <v>2654</v>
      </c>
      <c r="H44" s="596"/>
      <c r="I44" s="135" t="s">
        <v>2655</v>
      </c>
      <c r="K44" s="582"/>
      <c r="L44" s="48" t="s">
        <v>2656</v>
      </c>
    </row>
    <row r="45" spans="2:12" x14ac:dyDescent="0.3">
      <c r="B45" s="596"/>
      <c r="C45" s="48" t="s">
        <v>2657</v>
      </c>
      <c r="E45" s="582"/>
      <c r="F45" s="48" t="s">
        <v>2658</v>
      </c>
      <c r="H45" s="596"/>
      <c r="I45" s="135" t="s">
        <v>2659</v>
      </c>
      <c r="K45" s="582"/>
      <c r="L45" s="67" t="s">
        <v>2660</v>
      </c>
    </row>
    <row r="46" spans="2:12" x14ac:dyDescent="0.3">
      <c r="B46" s="596"/>
      <c r="C46" s="48" t="s">
        <v>2661</v>
      </c>
      <c r="E46" s="582"/>
      <c r="F46" s="48" t="s">
        <v>2662</v>
      </c>
      <c r="H46" s="596"/>
      <c r="I46" s="135" t="s">
        <v>2663</v>
      </c>
      <c r="K46" s="582"/>
      <c r="L46" s="135" t="s">
        <v>2664</v>
      </c>
    </row>
    <row r="47" spans="2:12" x14ac:dyDescent="0.3">
      <c r="B47" s="596"/>
      <c r="C47" s="48" t="s">
        <v>2665</v>
      </c>
      <c r="E47" s="582"/>
      <c r="F47" s="67" t="s">
        <v>2666</v>
      </c>
      <c r="H47" s="596"/>
      <c r="I47" s="135" t="s">
        <v>2667</v>
      </c>
      <c r="K47" s="582"/>
      <c r="L47" s="135" t="s">
        <v>2668</v>
      </c>
    </row>
    <row r="48" spans="2:12" x14ac:dyDescent="0.3">
      <c r="B48" s="596"/>
      <c r="C48" s="48" t="s">
        <v>2669</v>
      </c>
      <c r="E48" s="582"/>
      <c r="F48" s="48" t="s">
        <v>2670</v>
      </c>
      <c r="H48" s="596"/>
      <c r="I48" s="135" t="s">
        <v>2671</v>
      </c>
      <c r="K48" s="582"/>
      <c r="L48" s="48" t="s">
        <v>2672</v>
      </c>
    </row>
    <row r="49" spans="2:12" x14ac:dyDescent="0.3">
      <c r="B49" s="596"/>
      <c r="C49" s="48" t="s">
        <v>2673</v>
      </c>
      <c r="E49" s="582"/>
      <c r="F49" s="48" t="s">
        <v>2674</v>
      </c>
      <c r="H49" s="596"/>
      <c r="I49" s="135" t="s">
        <v>2675</v>
      </c>
      <c r="K49" s="582"/>
      <c r="L49" s="48" t="s">
        <v>2676</v>
      </c>
    </row>
    <row r="50" spans="2:12" x14ac:dyDescent="0.3">
      <c r="B50" s="596"/>
      <c r="C50" s="48" t="s">
        <v>2677</v>
      </c>
      <c r="E50" s="582"/>
      <c r="F50" s="48" t="s">
        <v>2678</v>
      </c>
      <c r="H50" s="596"/>
      <c r="I50" s="135" t="s">
        <v>2679</v>
      </c>
      <c r="K50" s="582"/>
      <c r="L50" s="48" t="s">
        <v>2680</v>
      </c>
    </row>
    <row r="51" spans="2:12" x14ac:dyDescent="0.3">
      <c r="B51" s="596"/>
      <c r="C51" s="48" t="s">
        <v>2681</v>
      </c>
      <c r="E51" s="582"/>
      <c r="F51" s="48" t="s">
        <v>2682</v>
      </c>
      <c r="H51" s="596"/>
      <c r="I51" s="135" t="s">
        <v>2683</v>
      </c>
      <c r="K51" s="582"/>
      <c r="L51" s="48" t="s">
        <v>2684</v>
      </c>
    </row>
    <row r="52" spans="2:12" x14ac:dyDescent="0.3">
      <c r="B52" s="596"/>
      <c r="C52" s="48" t="s">
        <v>2685</v>
      </c>
      <c r="E52" s="582"/>
      <c r="F52" s="48" t="s">
        <v>2686</v>
      </c>
      <c r="H52" s="596"/>
      <c r="I52" s="135" t="s">
        <v>2687</v>
      </c>
      <c r="K52" s="582"/>
      <c r="L52" s="48" t="s">
        <v>2688</v>
      </c>
    </row>
    <row r="53" spans="2:12" x14ac:dyDescent="0.3">
      <c r="B53" s="596"/>
      <c r="C53" s="67" t="s">
        <v>2689</v>
      </c>
      <c r="E53" s="582"/>
      <c r="F53" s="48" t="s">
        <v>2690</v>
      </c>
      <c r="H53" s="597"/>
      <c r="I53" s="77" t="s">
        <v>2691</v>
      </c>
      <c r="K53" s="582"/>
      <c r="L53" s="48" t="s">
        <v>2692</v>
      </c>
    </row>
    <row r="54" spans="2:12" x14ac:dyDescent="0.3">
      <c r="B54" s="596"/>
      <c r="C54" s="48" t="s">
        <v>2693</v>
      </c>
      <c r="E54" s="582"/>
      <c r="F54" s="48" t="s">
        <v>2694</v>
      </c>
      <c r="I54"/>
      <c r="K54" s="582"/>
      <c r="L54" s="48" t="s">
        <v>2695</v>
      </c>
    </row>
    <row r="55" spans="2:12" x14ac:dyDescent="0.3">
      <c r="B55" s="596"/>
      <c r="C55" s="48" t="s">
        <v>2696</v>
      </c>
      <c r="E55" s="582"/>
      <c r="F55" s="48" t="s">
        <v>2697</v>
      </c>
      <c r="H55" s="595" t="s">
        <v>221</v>
      </c>
      <c r="I55" s="135" t="s">
        <v>2698</v>
      </c>
      <c r="K55" s="582"/>
      <c r="L55" s="48" t="s">
        <v>2699</v>
      </c>
    </row>
    <row r="56" spans="2:12" x14ac:dyDescent="0.3">
      <c r="B56" s="596"/>
      <c r="C56" s="48" t="s">
        <v>2700</v>
      </c>
      <c r="E56" s="582"/>
      <c r="F56" s="48" t="s">
        <v>2701</v>
      </c>
      <c r="H56" s="596"/>
      <c r="I56" s="135" t="s">
        <v>2702</v>
      </c>
      <c r="K56" s="582"/>
      <c r="L56" s="48" t="s">
        <v>2703</v>
      </c>
    </row>
    <row r="57" spans="2:12" x14ac:dyDescent="0.3">
      <c r="B57" s="596"/>
      <c r="C57" s="413" t="s">
        <v>2704</v>
      </c>
      <c r="E57" s="582"/>
      <c r="F57" s="48" t="s">
        <v>2705</v>
      </c>
      <c r="H57" s="596"/>
      <c r="I57" s="135" t="s">
        <v>2706</v>
      </c>
      <c r="K57" s="582"/>
      <c r="L57" s="48" t="s">
        <v>2707</v>
      </c>
    </row>
    <row r="58" spans="2:12" x14ac:dyDescent="0.3">
      <c r="B58" s="596"/>
      <c r="C58" s="413" t="s">
        <v>2708</v>
      </c>
      <c r="H58" s="596"/>
      <c r="I58" s="135" t="s">
        <v>2709</v>
      </c>
      <c r="K58" s="36"/>
      <c r="L58" s="18"/>
    </row>
    <row r="59" spans="2:12" x14ac:dyDescent="0.3">
      <c r="B59" s="597"/>
      <c r="C59" s="413" t="s">
        <v>2710</v>
      </c>
      <c r="E59" s="598" t="s">
        <v>221</v>
      </c>
      <c r="F59" s="113" t="s">
        <v>2711</v>
      </c>
      <c r="H59" s="596"/>
      <c r="I59" s="135" t="s">
        <v>2712</v>
      </c>
      <c r="K59" s="595" t="s">
        <v>221</v>
      </c>
      <c r="L59" s="134" t="s">
        <v>2713</v>
      </c>
    </row>
    <row r="60" spans="2:12" x14ac:dyDescent="0.3">
      <c r="B60" s="18"/>
      <c r="C60" s="18"/>
      <c r="E60" s="599"/>
      <c r="F60" s="113" t="s">
        <v>2714</v>
      </c>
      <c r="H60" s="596"/>
      <c r="I60" s="135" t="s">
        <v>2715</v>
      </c>
      <c r="K60" s="596"/>
      <c r="L60" s="134" t="s">
        <v>2716</v>
      </c>
    </row>
    <row r="61" spans="2:12" x14ac:dyDescent="0.3">
      <c r="B61" s="582" t="s">
        <v>244</v>
      </c>
      <c r="C61" s="48" t="s">
        <v>2717</v>
      </c>
      <c r="E61" s="599"/>
      <c r="F61" s="113" t="s">
        <v>2718</v>
      </c>
      <c r="H61" s="596"/>
      <c r="I61" s="135" t="s">
        <v>2719</v>
      </c>
      <c r="K61" s="596"/>
      <c r="L61" s="134" t="s">
        <v>2720</v>
      </c>
    </row>
    <row r="62" spans="2:12" x14ac:dyDescent="0.3">
      <c r="B62" s="582"/>
      <c r="C62" s="48" t="s">
        <v>2721</v>
      </c>
      <c r="E62" s="599"/>
      <c r="F62" s="113" t="s">
        <v>2722</v>
      </c>
      <c r="H62" s="596"/>
      <c r="I62" s="135" t="s">
        <v>2723</v>
      </c>
      <c r="K62" s="596"/>
      <c r="L62" s="134" t="s">
        <v>2724</v>
      </c>
    </row>
    <row r="63" spans="2:12" x14ac:dyDescent="0.3">
      <c r="B63" s="582"/>
      <c r="C63" s="48" t="s">
        <v>2725</v>
      </c>
      <c r="E63" s="599"/>
      <c r="F63" s="113" t="s">
        <v>2726</v>
      </c>
      <c r="H63" s="596"/>
      <c r="I63" s="75" t="s">
        <v>2727</v>
      </c>
      <c r="K63" s="596"/>
      <c r="L63" s="134" t="s">
        <v>2728</v>
      </c>
    </row>
    <row r="64" spans="2:12" x14ac:dyDescent="0.3">
      <c r="B64" s="582"/>
      <c r="C64" s="48" t="s">
        <v>2729</v>
      </c>
      <c r="E64" s="599"/>
      <c r="F64" s="113" t="s">
        <v>2730</v>
      </c>
      <c r="H64" s="596"/>
      <c r="I64" s="135" t="s">
        <v>2731</v>
      </c>
      <c r="K64" s="596"/>
      <c r="L64" s="134" t="s">
        <v>2732</v>
      </c>
    </row>
    <row r="65" spans="2:12" x14ac:dyDescent="0.3">
      <c r="B65" s="582"/>
      <c r="C65" s="48" t="s">
        <v>2733</v>
      </c>
      <c r="E65" s="599"/>
      <c r="F65" s="113" t="s">
        <v>2734</v>
      </c>
      <c r="H65" s="596"/>
      <c r="I65" s="135" t="s">
        <v>2735</v>
      </c>
      <c r="K65" s="596"/>
      <c r="L65" s="134" t="s">
        <v>2736</v>
      </c>
    </row>
    <row r="66" spans="2:12" x14ac:dyDescent="0.3">
      <c r="B66" s="582"/>
      <c r="C66" s="48" t="s">
        <v>2737</v>
      </c>
      <c r="E66" s="599"/>
      <c r="F66" s="113" t="s">
        <v>2738</v>
      </c>
      <c r="H66" s="596"/>
      <c r="I66" s="135" t="s">
        <v>2739</v>
      </c>
      <c r="K66" s="596"/>
      <c r="L66" s="134" t="s">
        <v>2740</v>
      </c>
    </row>
    <row r="67" spans="2:12" x14ac:dyDescent="0.3">
      <c r="B67" s="582"/>
      <c r="C67" s="48" t="s">
        <v>2741</v>
      </c>
      <c r="E67" s="599"/>
      <c r="F67" s="113" t="s">
        <v>2742</v>
      </c>
      <c r="H67" s="596"/>
      <c r="I67" s="135" t="s">
        <v>2743</v>
      </c>
      <c r="K67" s="596"/>
      <c r="L67" s="75" t="s">
        <v>2744</v>
      </c>
    </row>
    <row r="68" spans="2:12" x14ac:dyDescent="0.3">
      <c r="B68" s="582"/>
      <c r="C68" s="48" t="s">
        <v>2745</v>
      </c>
      <c r="E68" s="599"/>
      <c r="F68" s="113" t="s">
        <v>2746</v>
      </c>
      <c r="H68" s="596"/>
      <c r="I68" s="135" t="s">
        <v>2747</v>
      </c>
      <c r="K68" s="596"/>
      <c r="L68" s="134" t="s">
        <v>2748</v>
      </c>
    </row>
    <row r="69" spans="2:12" x14ac:dyDescent="0.3">
      <c r="B69" s="582"/>
      <c r="C69" s="48" t="s">
        <v>2749</v>
      </c>
      <c r="E69" s="599"/>
      <c r="F69" s="112" t="s">
        <v>2750</v>
      </c>
      <c r="H69" s="596"/>
      <c r="I69" s="135" t="s">
        <v>2751</v>
      </c>
      <c r="K69" s="596"/>
      <c r="L69" s="134" t="s">
        <v>2752</v>
      </c>
    </row>
    <row r="70" spans="2:12" x14ac:dyDescent="0.3">
      <c r="B70" s="582"/>
      <c r="C70" s="48" t="s">
        <v>2753</v>
      </c>
      <c r="E70" s="599"/>
      <c r="F70" s="113" t="s">
        <v>2754</v>
      </c>
      <c r="H70" s="596"/>
      <c r="I70" s="135" t="s">
        <v>2755</v>
      </c>
      <c r="K70" s="596"/>
      <c r="L70" s="134" t="s">
        <v>2756</v>
      </c>
    </row>
    <row r="71" spans="2:12" x14ac:dyDescent="0.3">
      <c r="B71" s="582"/>
      <c r="C71" s="67" t="s">
        <v>2757</v>
      </c>
      <c r="E71" s="599"/>
      <c r="F71" s="113" t="s">
        <v>2758</v>
      </c>
      <c r="H71" s="596"/>
      <c r="I71" s="135" t="s">
        <v>2759</v>
      </c>
      <c r="K71" s="596"/>
      <c r="L71" s="134" t="s">
        <v>2760</v>
      </c>
    </row>
    <row r="72" spans="2:12" x14ac:dyDescent="0.3">
      <c r="B72" s="582"/>
      <c r="C72" s="48" t="s">
        <v>2761</v>
      </c>
      <c r="E72" s="599"/>
      <c r="F72" s="113" t="s">
        <v>2762</v>
      </c>
      <c r="H72" s="596"/>
      <c r="I72" s="135" t="s">
        <v>2763</v>
      </c>
      <c r="K72" s="596"/>
      <c r="L72" s="134" t="s">
        <v>2764</v>
      </c>
    </row>
    <row r="73" spans="2:12" x14ac:dyDescent="0.3">
      <c r="B73" s="582"/>
      <c r="C73" s="48" t="s">
        <v>2765</v>
      </c>
      <c r="E73" s="599"/>
      <c r="F73" s="113" t="s">
        <v>2766</v>
      </c>
      <c r="H73" s="596"/>
      <c r="I73" s="135" t="s">
        <v>2767</v>
      </c>
      <c r="K73" s="596"/>
      <c r="L73" s="134" t="s">
        <v>2768</v>
      </c>
    </row>
    <row r="74" spans="2:12" x14ac:dyDescent="0.3">
      <c r="B74" s="582"/>
      <c r="C74" s="48" t="s">
        <v>2769</v>
      </c>
      <c r="E74" s="599"/>
      <c r="F74" s="113" t="s">
        <v>2770</v>
      </c>
      <c r="H74" s="596"/>
      <c r="I74" s="135" t="s">
        <v>2771</v>
      </c>
      <c r="K74" s="596"/>
      <c r="L74" s="134" t="s">
        <v>2772</v>
      </c>
    </row>
    <row r="75" spans="2:12" x14ac:dyDescent="0.3">
      <c r="B75" s="582"/>
      <c r="C75" s="413" t="s">
        <v>2773</v>
      </c>
      <c r="E75" s="599"/>
      <c r="F75" s="113" t="s">
        <v>2774</v>
      </c>
      <c r="H75" s="597"/>
      <c r="I75" s="135" t="s">
        <v>2775</v>
      </c>
      <c r="K75" s="596"/>
      <c r="L75" s="134" t="s">
        <v>2776</v>
      </c>
    </row>
    <row r="76" spans="2:12" x14ac:dyDescent="0.3">
      <c r="B76" s="582"/>
      <c r="C76" s="413" t="s">
        <v>2777</v>
      </c>
      <c r="E76" s="599"/>
      <c r="F76" s="113" t="s">
        <v>2778</v>
      </c>
      <c r="K76" s="596"/>
      <c r="L76" s="134" t="s">
        <v>2779</v>
      </c>
    </row>
    <row r="77" spans="2:12" x14ac:dyDescent="0.3">
      <c r="B77" s="582"/>
      <c r="C77" s="413" t="s">
        <v>2780</v>
      </c>
      <c r="E77" s="599"/>
      <c r="F77" s="113" t="s">
        <v>2781</v>
      </c>
      <c r="H77" s="595" t="s">
        <v>242</v>
      </c>
      <c r="I77" s="135" t="s">
        <v>2782</v>
      </c>
      <c r="K77" s="596"/>
      <c r="L77" s="134" t="s">
        <v>2783</v>
      </c>
    </row>
    <row r="78" spans="2:12" x14ac:dyDescent="0.3">
      <c r="E78" s="599"/>
      <c r="F78" s="113" t="s">
        <v>2784</v>
      </c>
      <c r="H78" s="596"/>
      <c r="I78" s="135" t="s">
        <v>2785</v>
      </c>
      <c r="K78" s="596"/>
      <c r="L78" s="134" t="s">
        <v>2786</v>
      </c>
    </row>
    <row r="79" spans="2:12" x14ac:dyDescent="0.3">
      <c r="B79" s="582" t="s">
        <v>219</v>
      </c>
      <c r="C79" s="48" t="s">
        <v>2787</v>
      </c>
      <c r="E79" s="600"/>
      <c r="F79" s="113" t="s">
        <v>2788</v>
      </c>
      <c r="H79" s="596"/>
      <c r="I79" s="135" t="s">
        <v>2789</v>
      </c>
      <c r="K79" s="597"/>
      <c r="L79" s="134" t="s">
        <v>2790</v>
      </c>
    </row>
    <row r="80" spans="2:12" x14ac:dyDescent="0.3">
      <c r="B80" s="582"/>
      <c r="C80" s="48" t="s">
        <v>2791</v>
      </c>
      <c r="E80" s="36"/>
      <c r="F80" s="18"/>
      <c r="H80" s="596"/>
      <c r="I80" s="135" t="s">
        <v>2792</v>
      </c>
      <c r="K80" s="36"/>
    </row>
    <row r="81" spans="2:12" x14ac:dyDescent="0.3">
      <c r="B81" s="582"/>
      <c r="C81" s="48" t="s">
        <v>2793</v>
      </c>
      <c r="E81" s="598" t="s">
        <v>242</v>
      </c>
      <c r="F81" s="113" t="s">
        <v>2794</v>
      </c>
      <c r="H81" s="596"/>
      <c r="I81" s="135" t="s">
        <v>2795</v>
      </c>
      <c r="K81" s="595" t="s">
        <v>242</v>
      </c>
      <c r="L81" s="134" t="s">
        <v>2796</v>
      </c>
    </row>
    <row r="82" spans="2:12" x14ac:dyDescent="0.3">
      <c r="B82" s="582"/>
      <c r="C82" s="48" t="s">
        <v>2797</v>
      </c>
      <c r="E82" s="599"/>
      <c r="F82" s="113" t="s">
        <v>2798</v>
      </c>
      <c r="H82" s="596"/>
      <c r="I82" s="135" t="s">
        <v>2799</v>
      </c>
      <c r="K82" s="596"/>
      <c r="L82" s="134" t="s">
        <v>2800</v>
      </c>
    </row>
    <row r="83" spans="2:12" x14ac:dyDescent="0.3">
      <c r="B83" s="582"/>
      <c r="C83" s="48" t="s">
        <v>2801</v>
      </c>
      <c r="E83" s="599"/>
      <c r="F83" s="113" t="s">
        <v>2802</v>
      </c>
      <c r="H83" s="596"/>
      <c r="I83" s="135" t="s">
        <v>2803</v>
      </c>
      <c r="K83" s="596"/>
      <c r="L83" s="134" t="s">
        <v>2804</v>
      </c>
    </row>
    <row r="84" spans="2:12" x14ac:dyDescent="0.3">
      <c r="B84" s="582"/>
      <c r="C84" s="48" t="s">
        <v>2805</v>
      </c>
      <c r="E84" s="599"/>
      <c r="F84" s="113" t="s">
        <v>2806</v>
      </c>
      <c r="H84" s="596"/>
      <c r="I84" s="135" t="s">
        <v>2807</v>
      </c>
      <c r="K84" s="596"/>
      <c r="L84" s="134" t="s">
        <v>2808</v>
      </c>
    </row>
    <row r="85" spans="2:12" x14ac:dyDescent="0.3">
      <c r="B85" s="582"/>
      <c r="C85" s="48" t="s">
        <v>2809</v>
      </c>
      <c r="E85" s="599"/>
      <c r="F85" s="113" t="s">
        <v>2810</v>
      </c>
      <c r="H85" s="596"/>
      <c r="I85" s="43" t="s">
        <v>2811</v>
      </c>
      <c r="K85" s="596"/>
      <c r="L85" s="134" t="s">
        <v>2812</v>
      </c>
    </row>
    <row r="86" spans="2:12" x14ac:dyDescent="0.3">
      <c r="B86" s="582"/>
      <c r="C86" s="48" t="s">
        <v>2813</v>
      </c>
      <c r="E86" s="599"/>
      <c r="F86" s="113" t="s">
        <v>2814</v>
      </c>
      <c r="H86" s="596"/>
      <c r="I86" s="135" t="s">
        <v>2815</v>
      </c>
      <c r="K86" s="596"/>
      <c r="L86" s="134" t="s">
        <v>2816</v>
      </c>
    </row>
    <row r="87" spans="2:12" x14ac:dyDescent="0.3">
      <c r="B87" s="582"/>
      <c r="C87" s="48" t="s">
        <v>2817</v>
      </c>
      <c r="E87" s="599"/>
      <c r="F87" s="113" t="s">
        <v>2818</v>
      </c>
      <c r="H87" s="596"/>
      <c r="I87" s="135" t="s">
        <v>2819</v>
      </c>
      <c r="K87" s="596"/>
      <c r="L87" s="134" t="s">
        <v>2820</v>
      </c>
    </row>
    <row r="88" spans="2:12" x14ac:dyDescent="0.3">
      <c r="B88" s="582"/>
      <c r="C88" s="48" t="s">
        <v>2821</v>
      </c>
      <c r="E88" s="599"/>
      <c r="F88" s="113" t="s">
        <v>2822</v>
      </c>
      <c r="H88" s="596"/>
      <c r="I88" s="135" t="s">
        <v>2823</v>
      </c>
      <c r="K88" s="596"/>
      <c r="L88" s="134" t="s">
        <v>2824</v>
      </c>
    </row>
    <row r="89" spans="2:12" x14ac:dyDescent="0.3">
      <c r="B89" s="582"/>
      <c r="C89" s="67" t="s">
        <v>2825</v>
      </c>
      <c r="E89" s="599"/>
      <c r="F89" s="113" t="s">
        <v>2826</v>
      </c>
      <c r="H89" s="596"/>
      <c r="I89" s="135" t="s">
        <v>2827</v>
      </c>
      <c r="K89" s="596"/>
      <c r="L89" s="43" t="s">
        <v>2828</v>
      </c>
    </row>
    <row r="90" spans="2:12" x14ac:dyDescent="0.3">
      <c r="B90" s="582"/>
      <c r="C90" s="48" t="s">
        <v>2829</v>
      </c>
      <c r="E90" s="599"/>
      <c r="F90" s="113" t="s">
        <v>2830</v>
      </c>
      <c r="H90" s="596"/>
      <c r="I90" s="135" t="s">
        <v>2831</v>
      </c>
      <c r="K90" s="596"/>
      <c r="L90" s="134" t="s">
        <v>2832</v>
      </c>
    </row>
    <row r="91" spans="2:12" x14ac:dyDescent="0.3">
      <c r="B91" s="582"/>
      <c r="C91" s="48" t="s">
        <v>2833</v>
      </c>
      <c r="E91" s="599"/>
      <c r="F91" s="114" t="s">
        <v>2834</v>
      </c>
      <c r="H91" s="596"/>
      <c r="I91" s="135" t="s">
        <v>2835</v>
      </c>
      <c r="K91" s="596"/>
      <c r="L91" s="134" t="s">
        <v>2836</v>
      </c>
    </row>
    <row r="92" spans="2:12" x14ac:dyDescent="0.3">
      <c r="B92" s="582"/>
      <c r="C92" s="48" t="s">
        <v>2837</v>
      </c>
      <c r="E92" s="599"/>
      <c r="F92" s="113" t="s">
        <v>2838</v>
      </c>
      <c r="H92" s="596"/>
      <c r="I92" s="135" t="s">
        <v>2839</v>
      </c>
      <c r="K92" s="596"/>
      <c r="L92" s="134" t="s">
        <v>2840</v>
      </c>
    </row>
    <row r="93" spans="2:12" x14ac:dyDescent="0.3">
      <c r="B93" s="582"/>
      <c r="C93" s="48" t="s">
        <v>2841</v>
      </c>
      <c r="E93" s="599"/>
      <c r="F93" s="113" t="s">
        <v>2842</v>
      </c>
      <c r="H93" s="596"/>
      <c r="I93" s="135" t="s">
        <v>2843</v>
      </c>
      <c r="K93" s="596"/>
      <c r="L93" s="134" t="s">
        <v>2844</v>
      </c>
    </row>
    <row r="94" spans="2:12" x14ac:dyDescent="0.3">
      <c r="B94" s="18"/>
      <c r="C94" s="18"/>
      <c r="E94" s="599"/>
      <c r="F94" s="113" t="s">
        <v>2845</v>
      </c>
      <c r="H94" s="596"/>
      <c r="I94" s="135" t="s">
        <v>2846</v>
      </c>
      <c r="K94" s="596"/>
      <c r="L94" s="134" t="s">
        <v>2847</v>
      </c>
    </row>
    <row r="95" spans="2:12" x14ac:dyDescent="0.3">
      <c r="B95" s="595" t="s">
        <v>244</v>
      </c>
      <c r="C95" s="48" t="s">
        <v>2848</v>
      </c>
      <c r="E95" s="599"/>
      <c r="F95" s="113" t="s">
        <v>2849</v>
      </c>
      <c r="H95" s="596"/>
      <c r="I95" s="135" t="s">
        <v>2850</v>
      </c>
      <c r="K95" s="596"/>
      <c r="L95" s="134" t="s">
        <v>2851</v>
      </c>
    </row>
    <row r="96" spans="2:12" x14ac:dyDescent="0.3">
      <c r="B96" s="596"/>
      <c r="C96" s="48" t="s">
        <v>2852</v>
      </c>
      <c r="E96" s="599"/>
      <c r="F96" s="113" t="s">
        <v>2853</v>
      </c>
      <c r="H96" s="596"/>
      <c r="I96" s="135" t="s">
        <v>2854</v>
      </c>
      <c r="K96" s="596"/>
      <c r="L96" s="134" t="s">
        <v>2855</v>
      </c>
    </row>
    <row r="97" spans="2:12" x14ac:dyDescent="0.3">
      <c r="B97" s="596"/>
      <c r="C97" s="48" t="s">
        <v>2856</v>
      </c>
      <c r="E97" s="599"/>
      <c r="F97" s="113" t="s">
        <v>2857</v>
      </c>
      <c r="H97" s="597"/>
      <c r="I97" s="135" t="s">
        <v>2858</v>
      </c>
      <c r="K97" s="596"/>
      <c r="L97" s="134" t="s">
        <v>2859</v>
      </c>
    </row>
    <row r="98" spans="2:12" x14ac:dyDescent="0.3">
      <c r="B98" s="596"/>
      <c r="C98" s="48" t="s">
        <v>2860</v>
      </c>
      <c r="E98" s="599"/>
      <c r="F98" s="113" t="s">
        <v>2861</v>
      </c>
      <c r="K98" s="596"/>
      <c r="L98" s="134" t="s">
        <v>2862</v>
      </c>
    </row>
    <row r="99" spans="2:12" x14ac:dyDescent="0.3">
      <c r="B99" s="596"/>
      <c r="C99" s="48" t="s">
        <v>2863</v>
      </c>
      <c r="E99" s="599"/>
      <c r="F99" s="113" t="s">
        <v>2864</v>
      </c>
      <c r="H99" s="595" t="s">
        <v>219</v>
      </c>
      <c r="I99" s="48" t="s">
        <v>2865</v>
      </c>
      <c r="K99" s="596"/>
      <c r="L99" s="134" t="s">
        <v>2866</v>
      </c>
    </row>
    <row r="100" spans="2:12" x14ac:dyDescent="0.3">
      <c r="B100" s="596"/>
      <c r="C100" s="48" t="s">
        <v>2867</v>
      </c>
      <c r="E100" s="599"/>
      <c r="F100" s="113" t="s">
        <v>2868</v>
      </c>
      <c r="H100" s="596"/>
      <c r="I100" s="48" t="s">
        <v>2869</v>
      </c>
      <c r="K100" s="596"/>
      <c r="L100" s="134" t="s">
        <v>2870</v>
      </c>
    </row>
    <row r="101" spans="2:12" x14ac:dyDescent="0.3">
      <c r="B101" s="596"/>
      <c r="C101" s="48" t="s">
        <v>2871</v>
      </c>
      <c r="E101" s="600"/>
      <c r="F101" s="113" t="s">
        <v>2872</v>
      </c>
      <c r="H101" s="596"/>
      <c r="I101" s="48" t="s">
        <v>2873</v>
      </c>
      <c r="K101" s="597"/>
      <c r="L101" s="134" t="s">
        <v>2874</v>
      </c>
    </row>
    <row r="102" spans="2:12" x14ac:dyDescent="0.3">
      <c r="B102" s="596"/>
      <c r="C102" s="48" t="s">
        <v>2875</v>
      </c>
      <c r="H102" s="596"/>
      <c r="I102" s="48" t="s">
        <v>2876</v>
      </c>
      <c r="K102" s="18"/>
      <c r="L102" s="132"/>
    </row>
    <row r="103" spans="2:12" x14ac:dyDescent="0.3">
      <c r="B103" s="596"/>
      <c r="C103" s="48" t="s">
        <v>2877</v>
      </c>
      <c r="E103" s="582" t="s">
        <v>221</v>
      </c>
      <c r="F103" s="137" t="s">
        <v>2878</v>
      </c>
      <c r="H103" s="596"/>
      <c r="I103" s="48" t="s">
        <v>2879</v>
      </c>
      <c r="K103" s="595" t="s">
        <v>221</v>
      </c>
      <c r="L103" s="134" t="s">
        <v>2880</v>
      </c>
    </row>
    <row r="104" spans="2:12" x14ac:dyDescent="0.3">
      <c r="B104" s="596"/>
      <c r="C104" s="48" t="s">
        <v>2881</v>
      </c>
      <c r="E104" s="582"/>
      <c r="F104" s="137" t="s">
        <v>2882</v>
      </c>
      <c r="H104" s="596"/>
      <c r="I104" s="48" t="s">
        <v>2883</v>
      </c>
      <c r="K104" s="596"/>
      <c r="L104" s="134" t="s">
        <v>2884</v>
      </c>
    </row>
    <row r="105" spans="2:12" x14ac:dyDescent="0.3">
      <c r="B105" s="596"/>
      <c r="C105" s="67" t="s">
        <v>2885</v>
      </c>
      <c r="E105" s="582"/>
      <c r="F105" s="137" t="s">
        <v>2886</v>
      </c>
      <c r="H105" s="596"/>
      <c r="I105" s="48" t="s">
        <v>2887</v>
      </c>
      <c r="K105" s="596"/>
      <c r="L105" s="134" t="s">
        <v>2888</v>
      </c>
    </row>
    <row r="106" spans="2:12" x14ac:dyDescent="0.3">
      <c r="B106" s="596"/>
      <c r="C106" s="48" t="s">
        <v>2889</v>
      </c>
      <c r="E106" s="582"/>
      <c r="F106" s="137" t="s">
        <v>2890</v>
      </c>
      <c r="H106" s="596"/>
      <c r="I106" s="48" t="s">
        <v>2891</v>
      </c>
      <c r="K106" s="596"/>
      <c r="L106" s="134" t="s">
        <v>2892</v>
      </c>
    </row>
    <row r="107" spans="2:12" x14ac:dyDescent="0.3">
      <c r="B107" s="596"/>
      <c r="C107" s="48" t="s">
        <v>2893</v>
      </c>
      <c r="E107" s="582"/>
      <c r="F107" s="137" t="s">
        <v>2894</v>
      </c>
      <c r="H107" s="596"/>
      <c r="I107" s="67" t="s">
        <v>2895</v>
      </c>
      <c r="K107" s="596"/>
      <c r="L107" s="134" t="s">
        <v>2896</v>
      </c>
    </row>
    <row r="108" spans="2:12" x14ac:dyDescent="0.3">
      <c r="B108" s="596"/>
      <c r="C108" s="48" t="s">
        <v>2897</v>
      </c>
      <c r="E108" s="582"/>
      <c r="F108" s="137" t="s">
        <v>2898</v>
      </c>
      <c r="H108" s="596"/>
      <c r="I108" s="135" t="s">
        <v>2899</v>
      </c>
      <c r="K108" s="596"/>
      <c r="L108" s="134" t="s">
        <v>2900</v>
      </c>
    </row>
    <row r="109" spans="2:12" x14ac:dyDescent="0.3">
      <c r="B109" s="597"/>
      <c r="C109" s="48" t="s">
        <v>2901</v>
      </c>
      <c r="E109" s="582"/>
      <c r="F109" s="137" t="s">
        <v>2902</v>
      </c>
      <c r="H109" s="596"/>
      <c r="I109" s="135" t="s">
        <v>2903</v>
      </c>
      <c r="K109" s="596"/>
      <c r="L109" s="134" t="s">
        <v>2904</v>
      </c>
    </row>
    <row r="110" spans="2:12" x14ac:dyDescent="0.3">
      <c r="E110" s="582"/>
      <c r="F110" s="137" t="s">
        <v>2905</v>
      </c>
      <c r="H110" s="596"/>
      <c r="I110" s="48" t="s">
        <v>2906</v>
      </c>
      <c r="K110" s="596"/>
      <c r="L110" s="134" t="s">
        <v>2907</v>
      </c>
    </row>
    <row r="111" spans="2:12" x14ac:dyDescent="0.3">
      <c r="B111" s="582" t="s">
        <v>219</v>
      </c>
      <c r="C111" s="48" t="s">
        <v>2908</v>
      </c>
      <c r="E111" s="582"/>
      <c r="F111" s="137" t="s">
        <v>2909</v>
      </c>
      <c r="H111" s="596"/>
      <c r="I111" s="48" t="s">
        <v>2910</v>
      </c>
      <c r="K111" s="596"/>
      <c r="L111" s="75" t="s">
        <v>2911</v>
      </c>
    </row>
    <row r="112" spans="2:12" x14ac:dyDescent="0.3">
      <c r="B112" s="582"/>
      <c r="C112" s="48" t="s">
        <v>2912</v>
      </c>
      <c r="E112" s="582"/>
      <c r="F112" s="137" t="s">
        <v>2913</v>
      </c>
      <c r="H112" s="596"/>
      <c r="I112" s="48" t="s">
        <v>2914</v>
      </c>
      <c r="K112" s="596"/>
      <c r="L112" s="134" t="s">
        <v>2915</v>
      </c>
    </row>
    <row r="113" spans="2:12" x14ac:dyDescent="0.3">
      <c r="B113" s="582"/>
      <c r="C113" s="48" t="s">
        <v>2916</v>
      </c>
      <c r="E113" s="582"/>
      <c r="F113" s="116" t="s">
        <v>2917</v>
      </c>
      <c r="H113" s="596"/>
      <c r="I113" s="48" t="s">
        <v>2918</v>
      </c>
      <c r="K113" s="596"/>
      <c r="L113" s="134" t="s">
        <v>2919</v>
      </c>
    </row>
    <row r="114" spans="2:12" x14ac:dyDescent="0.3">
      <c r="B114" s="582"/>
      <c r="C114" s="48" t="s">
        <v>2920</v>
      </c>
      <c r="E114" s="582"/>
      <c r="F114" s="137" t="s">
        <v>2921</v>
      </c>
      <c r="H114" s="596"/>
      <c r="I114" s="48" t="s">
        <v>2922</v>
      </c>
      <c r="K114" s="596"/>
      <c r="L114" s="134" t="s">
        <v>2923</v>
      </c>
    </row>
    <row r="115" spans="2:12" x14ac:dyDescent="0.3">
      <c r="B115" s="582"/>
      <c r="C115" s="48" t="s">
        <v>2924</v>
      </c>
      <c r="E115" s="582"/>
      <c r="F115" s="137" t="s">
        <v>2925</v>
      </c>
      <c r="H115" s="596"/>
      <c r="I115" s="48" t="s">
        <v>2926</v>
      </c>
      <c r="K115" s="596"/>
      <c r="L115" s="134" t="s">
        <v>2927</v>
      </c>
    </row>
    <row r="116" spans="2:12" x14ac:dyDescent="0.3">
      <c r="B116" s="582"/>
      <c r="C116" s="48" t="s">
        <v>2928</v>
      </c>
      <c r="E116" s="582"/>
      <c r="F116" s="137" t="s">
        <v>2929</v>
      </c>
      <c r="H116" s="596"/>
      <c r="I116" s="48" t="s">
        <v>2930</v>
      </c>
      <c r="K116" s="596"/>
      <c r="L116" s="134" t="s">
        <v>2931</v>
      </c>
    </row>
    <row r="117" spans="2:12" x14ac:dyDescent="0.3">
      <c r="B117" s="582"/>
      <c r="C117" s="48" t="s">
        <v>2932</v>
      </c>
      <c r="E117" s="582"/>
      <c r="F117" s="137" t="s">
        <v>2933</v>
      </c>
      <c r="H117" s="596"/>
      <c r="I117" s="48" t="s">
        <v>2934</v>
      </c>
      <c r="K117" s="596"/>
      <c r="L117" s="134" t="s">
        <v>2935</v>
      </c>
    </row>
    <row r="118" spans="2:12" x14ac:dyDescent="0.3">
      <c r="B118" s="582"/>
      <c r="C118" s="48" t="s">
        <v>2936</v>
      </c>
      <c r="E118" s="582"/>
      <c r="F118" s="137" t="s">
        <v>2937</v>
      </c>
      <c r="H118" s="596"/>
      <c r="I118" s="48" t="s">
        <v>2938</v>
      </c>
      <c r="K118" s="596"/>
      <c r="L118" s="134" t="s">
        <v>2939</v>
      </c>
    </row>
    <row r="119" spans="2:12" x14ac:dyDescent="0.3">
      <c r="B119" s="582"/>
      <c r="C119" s="48" t="s">
        <v>2940</v>
      </c>
      <c r="E119" s="582"/>
      <c r="F119" s="137" t="s">
        <v>2941</v>
      </c>
      <c r="H119" s="597"/>
      <c r="I119" s="48" t="s">
        <v>2942</v>
      </c>
      <c r="K119" s="596"/>
      <c r="L119" s="134" t="s">
        <v>2943</v>
      </c>
    </row>
    <row r="120" spans="2:12" x14ac:dyDescent="0.3">
      <c r="B120" s="582"/>
      <c r="C120" s="48" t="s">
        <v>2944</v>
      </c>
      <c r="E120" s="582"/>
      <c r="F120" s="137" t="s">
        <v>2945</v>
      </c>
      <c r="H120" s="36"/>
      <c r="I120" s="18"/>
      <c r="K120" s="596"/>
      <c r="L120" s="134" t="s">
        <v>2946</v>
      </c>
    </row>
    <row r="121" spans="2:12" x14ac:dyDescent="0.3">
      <c r="B121" s="582"/>
      <c r="C121" s="67" t="s">
        <v>2947</v>
      </c>
      <c r="E121" s="582"/>
      <c r="F121" s="137" t="s">
        <v>2948</v>
      </c>
      <c r="H121" s="595" t="s">
        <v>242</v>
      </c>
      <c r="I121" s="48" t="s">
        <v>2949</v>
      </c>
      <c r="K121" s="596"/>
      <c r="L121" s="134" t="s">
        <v>2950</v>
      </c>
    </row>
    <row r="122" spans="2:12" x14ac:dyDescent="0.3">
      <c r="B122" s="582"/>
      <c r="C122" s="48" t="s">
        <v>2951</v>
      </c>
      <c r="E122" s="582"/>
      <c r="F122" s="137" t="s">
        <v>2952</v>
      </c>
      <c r="H122" s="596"/>
      <c r="I122" s="48" t="s">
        <v>2953</v>
      </c>
      <c r="K122" s="596"/>
      <c r="L122" s="134" t="s">
        <v>2954</v>
      </c>
    </row>
    <row r="123" spans="2:12" x14ac:dyDescent="0.3">
      <c r="B123" s="582"/>
      <c r="C123" s="48" t="s">
        <v>2955</v>
      </c>
      <c r="E123" s="582"/>
      <c r="F123" s="137" t="s">
        <v>2956</v>
      </c>
      <c r="H123" s="596"/>
      <c r="I123" s="48" t="s">
        <v>2957</v>
      </c>
      <c r="K123" s="597"/>
      <c r="L123" s="134" t="s">
        <v>2958</v>
      </c>
    </row>
    <row r="124" spans="2:12" x14ac:dyDescent="0.3">
      <c r="B124" s="582"/>
      <c r="C124" s="48" t="s">
        <v>2959</v>
      </c>
      <c r="H124" s="596"/>
      <c r="I124" s="48" t="s">
        <v>2960</v>
      </c>
    </row>
    <row r="125" spans="2:12" x14ac:dyDescent="0.3">
      <c r="B125" s="582"/>
      <c r="C125" s="48" t="s">
        <v>2961</v>
      </c>
      <c r="E125" s="582" t="s">
        <v>242</v>
      </c>
      <c r="F125" s="137" t="s">
        <v>2962</v>
      </c>
      <c r="H125" s="596"/>
      <c r="I125" s="48" t="s">
        <v>2963</v>
      </c>
      <c r="K125" s="595" t="s">
        <v>242</v>
      </c>
      <c r="L125" s="134" t="s">
        <v>2964</v>
      </c>
    </row>
    <row r="126" spans="2:12" x14ac:dyDescent="0.3">
      <c r="B126" s="582"/>
      <c r="C126" s="48" t="s">
        <v>2965</v>
      </c>
      <c r="E126" s="582"/>
      <c r="F126" s="137" t="s">
        <v>2966</v>
      </c>
      <c r="H126" s="596"/>
      <c r="I126" s="48" t="s">
        <v>2967</v>
      </c>
      <c r="K126" s="596"/>
      <c r="L126" s="134" t="s">
        <v>2968</v>
      </c>
    </row>
    <row r="127" spans="2:12" x14ac:dyDescent="0.3">
      <c r="B127" s="582"/>
      <c r="C127" s="48" t="s">
        <v>2969</v>
      </c>
      <c r="E127" s="582"/>
      <c r="F127" s="137" t="s">
        <v>2970</v>
      </c>
      <c r="H127" s="596"/>
      <c r="I127" s="48" t="s">
        <v>2971</v>
      </c>
      <c r="K127" s="596"/>
      <c r="L127" s="134" t="s">
        <v>2972</v>
      </c>
    </row>
    <row r="128" spans="2:12" x14ac:dyDescent="0.3">
      <c r="B128" s="582"/>
      <c r="C128" s="48" t="s">
        <v>2973</v>
      </c>
      <c r="E128" s="582"/>
      <c r="F128" s="137" t="s">
        <v>2974</v>
      </c>
      <c r="H128" s="596"/>
      <c r="I128" s="48" t="s">
        <v>2975</v>
      </c>
      <c r="K128" s="596"/>
      <c r="L128" s="134" t="s">
        <v>2976</v>
      </c>
    </row>
    <row r="129" spans="2:12" x14ac:dyDescent="0.3">
      <c r="B129" s="582"/>
      <c r="C129" s="48" t="s">
        <v>2977</v>
      </c>
      <c r="E129" s="582"/>
      <c r="F129" s="137" t="s">
        <v>2978</v>
      </c>
      <c r="H129" s="596"/>
      <c r="I129" s="67" t="s">
        <v>2979</v>
      </c>
      <c r="K129" s="596"/>
      <c r="L129" s="134" t="s">
        <v>2980</v>
      </c>
    </row>
    <row r="130" spans="2:12" x14ac:dyDescent="0.3">
      <c r="B130" s="582"/>
      <c r="C130" s="48" t="s">
        <v>2981</v>
      </c>
      <c r="E130" s="582"/>
      <c r="F130" s="137" t="s">
        <v>2982</v>
      </c>
      <c r="H130" s="596"/>
      <c r="I130" s="135" t="s">
        <v>2983</v>
      </c>
      <c r="K130" s="596"/>
      <c r="L130" s="134" t="s">
        <v>2984</v>
      </c>
    </row>
    <row r="131" spans="2:12" x14ac:dyDescent="0.3">
      <c r="B131" s="582"/>
      <c r="C131" s="48" t="s">
        <v>2985</v>
      </c>
      <c r="E131" s="582"/>
      <c r="F131" s="137" t="s">
        <v>2986</v>
      </c>
      <c r="H131" s="596"/>
      <c r="I131" s="135" t="s">
        <v>2987</v>
      </c>
      <c r="K131" s="596"/>
      <c r="L131" s="134" t="s">
        <v>2988</v>
      </c>
    </row>
    <row r="132" spans="2:12" x14ac:dyDescent="0.3">
      <c r="B132" s="36"/>
      <c r="C132" s="18"/>
      <c r="E132" s="582"/>
      <c r="F132" s="137" t="s">
        <v>2989</v>
      </c>
      <c r="H132" s="596"/>
      <c r="I132" s="48" t="s">
        <v>2990</v>
      </c>
      <c r="K132" s="596"/>
      <c r="L132" s="134" t="s">
        <v>2991</v>
      </c>
    </row>
    <row r="133" spans="2:12" x14ac:dyDescent="0.3">
      <c r="B133" s="582" t="s">
        <v>242</v>
      </c>
      <c r="C133" s="48" t="s">
        <v>2992</v>
      </c>
      <c r="E133" s="582"/>
      <c r="F133" s="137" t="s">
        <v>2993</v>
      </c>
      <c r="H133" s="596"/>
      <c r="I133" s="48" t="s">
        <v>2994</v>
      </c>
      <c r="K133" s="596"/>
      <c r="L133" s="43" t="s">
        <v>2995</v>
      </c>
    </row>
    <row r="134" spans="2:12" x14ac:dyDescent="0.3">
      <c r="B134" s="582"/>
      <c r="C134" s="48" t="s">
        <v>2996</v>
      </c>
      <c r="E134" s="582"/>
      <c r="F134" s="137" t="s">
        <v>2997</v>
      </c>
      <c r="H134" s="596"/>
      <c r="I134" s="48" t="s">
        <v>2998</v>
      </c>
      <c r="K134" s="596"/>
      <c r="L134" s="134" t="s">
        <v>2999</v>
      </c>
    </row>
    <row r="135" spans="2:12" x14ac:dyDescent="0.3">
      <c r="B135" s="582"/>
      <c r="C135" s="48" t="s">
        <v>3000</v>
      </c>
      <c r="E135" s="582"/>
      <c r="F135" s="11" t="s">
        <v>3001</v>
      </c>
      <c r="H135" s="596"/>
      <c r="I135" s="48" t="s">
        <v>3002</v>
      </c>
      <c r="K135" s="596"/>
      <c r="L135" s="134" t="s">
        <v>3003</v>
      </c>
    </row>
    <row r="136" spans="2:12" x14ac:dyDescent="0.3">
      <c r="B136" s="582"/>
      <c r="C136" s="48" t="s">
        <v>3004</v>
      </c>
      <c r="E136" s="582"/>
      <c r="F136" s="137" t="s">
        <v>3005</v>
      </c>
      <c r="H136" s="596"/>
      <c r="I136" s="48" t="s">
        <v>3006</v>
      </c>
      <c r="K136" s="596"/>
      <c r="L136" s="134" t="s">
        <v>3007</v>
      </c>
    </row>
    <row r="137" spans="2:12" x14ac:dyDescent="0.3">
      <c r="B137" s="582"/>
      <c r="C137" s="48" t="s">
        <v>3008</v>
      </c>
      <c r="E137" s="582"/>
      <c r="F137" s="137" t="s">
        <v>3009</v>
      </c>
      <c r="H137" s="596"/>
      <c r="I137" s="48" t="s">
        <v>3010</v>
      </c>
      <c r="K137" s="596"/>
      <c r="L137" s="134" t="s">
        <v>3011</v>
      </c>
    </row>
    <row r="138" spans="2:12" x14ac:dyDescent="0.3">
      <c r="B138" s="582"/>
      <c r="C138" s="48" t="s">
        <v>3012</v>
      </c>
      <c r="E138" s="582"/>
      <c r="F138" s="137" t="s">
        <v>3013</v>
      </c>
      <c r="H138" s="596"/>
      <c r="I138" s="48" t="s">
        <v>3014</v>
      </c>
      <c r="K138" s="596"/>
      <c r="L138" s="134" t="s">
        <v>3015</v>
      </c>
    </row>
    <row r="139" spans="2:12" x14ac:dyDescent="0.3">
      <c r="B139" s="582"/>
      <c r="C139" s="48" t="s">
        <v>3016</v>
      </c>
      <c r="E139" s="582"/>
      <c r="F139" s="137" t="s">
        <v>3017</v>
      </c>
      <c r="H139" s="596"/>
      <c r="I139" s="48" t="s">
        <v>3018</v>
      </c>
      <c r="K139" s="596"/>
      <c r="L139" s="134" t="s">
        <v>3019</v>
      </c>
    </row>
    <row r="140" spans="2:12" x14ac:dyDescent="0.3">
      <c r="B140" s="582"/>
      <c r="C140" s="48" t="s">
        <v>3020</v>
      </c>
      <c r="E140" s="582"/>
      <c r="F140" s="137" t="s">
        <v>3021</v>
      </c>
      <c r="H140" s="596"/>
      <c r="I140" s="48" t="s">
        <v>3022</v>
      </c>
      <c r="K140" s="596"/>
      <c r="L140" s="134" t="s">
        <v>3023</v>
      </c>
    </row>
    <row r="141" spans="2:12" x14ac:dyDescent="0.3">
      <c r="B141" s="582"/>
      <c r="C141" s="48" t="s">
        <v>3024</v>
      </c>
      <c r="E141" s="582"/>
      <c r="F141" s="137" t="s">
        <v>3025</v>
      </c>
      <c r="H141" s="597"/>
      <c r="I141" s="48" t="s">
        <v>3026</v>
      </c>
      <c r="K141" s="596"/>
      <c r="L141" s="134" t="s">
        <v>3027</v>
      </c>
    </row>
    <row r="142" spans="2:12" x14ac:dyDescent="0.3">
      <c r="B142" s="582"/>
      <c r="C142" s="48" t="s">
        <v>3028</v>
      </c>
      <c r="E142" s="582"/>
      <c r="F142" s="137" t="s">
        <v>3029</v>
      </c>
      <c r="K142" s="596"/>
      <c r="L142" s="134" t="s">
        <v>3030</v>
      </c>
    </row>
    <row r="143" spans="2:12" x14ac:dyDescent="0.3">
      <c r="B143" s="582"/>
      <c r="C143" s="67" t="s">
        <v>3031</v>
      </c>
      <c r="E143" s="582"/>
      <c r="F143" s="137" t="s">
        <v>3032</v>
      </c>
      <c r="H143" s="595" t="s">
        <v>221</v>
      </c>
      <c r="I143" s="135" t="s">
        <v>3033</v>
      </c>
      <c r="K143" s="596"/>
      <c r="L143" s="134" t="s">
        <v>3034</v>
      </c>
    </row>
    <row r="144" spans="2:12" x14ac:dyDescent="0.3">
      <c r="B144" s="582"/>
      <c r="C144" s="48" t="s">
        <v>3035</v>
      </c>
      <c r="E144" s="582"/>
      <c r="F144" s="137" t="s">
        <v>3036</v>
      </c>
      <c r="H144" s="596"/>
      <c r="I144" s="135" t="s">
        <v>3037</v>
      </c>
      <c r="K144" s="596"/>
      <c r="L144" s="134" t="s">
        <v>3038</v>
      </c>
    </row>
    <row r="145" spans="2:12" x14ac:dyDescent="0.3">
      <c r="B145" s="582"/>
      <c r="C145" s="48" t="s">
        <v>3039</v>
      </c>
      <c r="E145" s="582"/>
      <c r="F145" s="137" t="s">
        <v>3040</v>
      </c>
      <c r="H145" s="596"/>
      <c r="I145" s="135" t="s">
        <v>3041</v>
      </c>
      <c r="K145" s="597"/>
      <c r="L145" s="134" t="s">
        <v>3042</v>
      </c>
    </row>
    <row r="146" spans="2:12" x14ac:dyDescent="0.3">
      <c r="B146" s="582"/>
      <c r="C146" s="48" t="s">
        <v>3043</v>
      </c>
      <c r="H146" s="596"/>
      <c r="I146" s="135" t="s">
        <v>3044</v>
      </c>
    </row>
    <row r="147" spans="2:12" x14ac:dyDescent="0.3">
      <c r="B147" s="582"/>
      <c r="C147" s="48" t="s">
        <v>3045</v>
      </c>
      <c r="E147" s="582" t="s">
        <v>219</v>
      </c>
      <c r="F147" s="48" t="s">
        <v>3046</v>
      </c>
      <c r="H147" s="596"/>
      <c r="I147" s="135" t="s">
        <v>3047</v>
      </c>
      <c r="K147" s="582" t="s">
        <v>219</v>
      </c>
      <c r="L147" s="48" t="s">
        <v>3048</v>
      </c>
    </row>
    <row r="148" spans="2:12" x14ac:dyDescent="0.3">
      <c r="B148" s="582"/>
      <c r="C148" s="48" t="s">
        <v>3049</v>
      </c>
      <c r="E148" s="582"/>
      <c r="F148" s="48" t="s">
        <v>3050</v>
      </c>
      <c r="H148" s="596"/>
      <c r="I148" s="135" t="s">
        <v>3051</v>
      </c>
      <c r="K148" s="582"/>
      <c r="L148" s="48" t="s">
        <v>3052</v>
      </c>
    </row>
    <row r="149" spans="2:12" x14ac:dyDescent="0.3">
      <c r="B149" s="582"/>
      <c r="C149" s="48" t="s">
        <v>3053</v>
      </c>
      <c r="E149" s="582"/>
      <c r="F149" s="48" t="s">
        <v>3054</v>
      </c>
      <c r="H149" s="596"/>
      <c r="I149" s="135" t="s">
        <v>3055</v>
      </c>
      <c r="K149" s="582"/>
      <c r="L149" s="48" t="s">
        <v>3056</v>
      </c>
    </row>
    <row r="150" spans="2:12" x14ac:dyDescent="0.3">
      <c r="B150" s="582"/>
      <c r="C150" s="48" t="s">
        <v>3057</v>
      </c>
      <c r="E150" s="582"/>
      <c r="F150" s="48" t="s">
        <v>3058</v>
      </c>
      <c r="H150" s="596"/>
      <c r="I150" s="135" t="s">
        <v>3059</v>
      </c>
      <c r="K150" s="582"/>
      <c r="L150" s="48" t="s">
        <v>3060</v>
      </c>
    </row>
    <row r="151" spans="2:12" x14ac:dyDescent="0.3">
      <c r="B151" s="582"/>
      <c r="C151" s="48" t="s">
        <v>3061</v>
      </c>
      <c r="E151" s="582"/>
      <c r="F151" s="48" t="s">
        <v>3062</v>
      </c>
      <c r="H151" s="596"/>
      <c r="I151" s="75" t="s">
        <v>3063</v>
      </c>
      <c r="K151" s="582"/>
      <c r="L151" s="48" t="s">
        <v>3064</v>
      </c>
    </row>
    <row r="152" spans="2:12" x14ac:dyDescent="0.3">
      <c r="B152" s="582"/>
      <c r="C152" s="48" t="s">
        <v>3065</v>
      </c>
      <c r="E152" s="582"/>
      <c r="F152" s="48" t="s">
        <v>3066</v>
      </c>
      <c r="H152" s="596"/>
      <c r="I152" s="135" t="s">
        <v>3067</v>
      </c>
      <c r="K152" s="582"/>
      <c r="L152" s="48" t="s">
        <v>3068</v>
      </c>
    </row>
    <row r="153" spans="2:12" x14ac:dyDescent="0.3">
      <c r="B153" s="582"/>
      <c r="C153" s="48" t="s">
        <v>3069</v>
      </c>
      <c r="E153" s="582"/>
      <c r="F153" s="48" t="s">
        <v>3070</v>
      </c>
      <c r="H153" s="596"/>
      <c r="I153" s="135" t="s">
        <v>3071</v>
      </c>
      <c r="K153" s="582"/>
      <c r="L153" s="48" t="s">
        <v>3072</v>
      </c>
    </row>
    <row r="154" spans="2:12" x14ac:dyDescent="0.3">
      <c r="E154" s="582"/>
      <c r="F154" s="48" t="s">
        <v>3073</v>
      </c>
      <c r="H154" s="596"/>
      <c r="I154" s="135" t="s">
        <v>3074</v>
      </c>
      <c r="K154" s="582"/>
      <c r="L154" s="48" t="s">
        <v>3075</v>
      </c>
    </row>
    <row r="155" spans="2:12" x14ac:dyDescent="0.3">
      <c r="B155" s="582" t="s">
        <v>219</v>
      </c>
      <c r="C155" s="48" t="s">
        <v>3076</v>
      </c>
      <c r="E155" s="582"/>
      <c r="F155" s="48" t="s">
        <v>3077</v>
      </c>
      <c r="H155" s="596"/>
      <c r="I155" s="135" t="s">
        <v>3078</v>
      </c>
      <c r="K155" s="582"/>
      <c r="L155" s="67" t="s">
        <v>3079</v>
      </c>
    </row>
    <row r="156" spans="2:12" x14ac:dyDescent="0.3">
      <c r="B156" s="582"/>
      <c r="C156" s="48" t="s">
        <v>3080</v>
      </c>
      <c r="E156" s="582"/>
      <c r="F156" s="48" t="s">
        <v>3081</v>
      </c>
      <c r="H156" s="596"/>
      <c r="I156" s="135" t="s">
        <v>3082</v>
      </c>
      <c r="K156" s="582"/>
      <c r="L156" s="135" t="s">
        <v>3083</v>
      </c>
    </row>
    <row r="157" spans="2:12" x14ac:dyDescent="0.3">
      <c r="B157" s="582"/>
      <c r="C157" s="48" t="s">
        <v>3084</v>
      </c>
      <c r="E157" s="582"/>
      <c r="F157" s="67" t="s">
        <v>3085</v>
      </c>
      <c r="H157" s="596"/>
      <c r="I157" s="135" t="s">
        <v>3086</v>
      </c>
      <c r="K157" s="582"/>
      <c r="L157" s="135" t="s">
        <v>3087</v>
      </c>
    </row>
    <row r="158" spans="2:12" x14ac:dyDescent="0.3">
      <c r="B158" s="582"/>
      <c r="C158" s="48" t="s">
        <v>3088</v>
      </c>
      <c r="E158" s="582"/>
      <c r="F158" s="48" t="s">
        <v>3089</v>
      </c>
      <c r="H158" s="596"/>
      <c r="I158" s="135" t="s">
        <v>3090</v>
      </c>
      <c r="K158" s="582"/>
      <c r="L158" s="48" t="s">
        <v>3091</v>
      </c>
    </row>
    <row r="159" spans="2:12" x14ac:dyDescent="0.3">
      <c r="B159" s="582"/>
      <c r="C159" s="48" t="s">
        <v>3092</v>
      </c>
      <c r="E159" s="582"/>
      <c r="F159" s="48" t="s">
        <v>3093</v>
      </c>
      <c r="H159" s="596"/>
      <c r="I159" s="135" t="s">
        <v>3094</v>
      </c>
      <c r="K159" s="582"/>
      <c r="L159" s="48" t="s">
        <v>3095</v>
      </c>
    </row>
    <row r="160" spans="2:12" x14ac:dyDescent="0.3">
      <c r="B160" s="582"/>
      <c r="C160" s="48" t="s">
        <v>3096</v>
      </c>
      <c r="E160" s="582"/>
      <c r="F160" s="48" t="s">
        <v>3097</v>
      </c>
      <c r="H160" s="596"/>
      <c r="I160" s="135" t="s">
        <v>3098</v>
      </c>
      <c r="K160" s="582"/>
      <c r="L160" s="48" t="s">
        <v>3099</v>
      </c>
    </row>
    <row r="161" spans="2:12" x14ac:dyDescent="0.3">
      <c r="B161" s="582"/>
      <c r="C161" s="48" t="s">
        <v>3100</v>
      </c>
      <c r="E161" s="582"/>
      <c r="F161" s="48" t="s">
        <v>3101</v>
      </c>
      <c r="H161" s="596"/>
      <c r="I161" s="135" t="s">
        <v>3102</v>
      </c>
      <c r="K161" s="582"/>
      <c r="L161" s="48" t="s">
        <v>3103</v>
      </c>
    </row>
    <row r="162" spans="2:12" x14ac:dyDescent="0.3">
      <c r="B162" s="582"/>
      <c r="C162" s="48" t="s">
        <v>3104</v>
      </c>
      <c r="E162" s="582"/>
      <c r="F162" s="48" t="s">
        <v>3105</v>
      </c>
      <c r="H162" s="596"/>
      <c r="I162" s="135" t="s">
        <v>3106</v>
      </c>
      <c r="K162" s="582"/>
      <c r="L162" s="48" t="s">
        <v>3107</v>
      </c>
    </row>
    <row r="163" spans="2:12" x14ac:dyDescent="0.3">
      <c r="B163" s="582"/>
      <c r="C163" s="48" t="s">
        <v>3108</v>
      </c>
      <c r="E163" s="582"/>
      <c r="F163" s="48" t="s">
        <v>3109</v>
      </c>
      <c r="H163" s="597"/>
      <c r="I163" s="135" t="s">
        <v>3110</v>
      </c>
      <c r="K163" s="582"/>
      <c r="L163" s="48" t="s">
        <v>3111</v>
      </c>
    </row>
    <row r="164" spans="2:12" x14ac:dyDescent="0.3">
      <c r="B164" s="582"/>
      <c r="C164" s="48" t="s">
        <v>3112</v>
      </c>
      <c r="E164" s="582"/>
      <c r="F164" s="48" t="s">
        <v>3113</v>
      </c>
      <c r="K164" s="582"/>
      <c r="L164" s="48" t="s">
        <v>3114</v>
      </c>
    </row>
    <row r="165" spans="2:12" x14ac:dyDescent="0.3">
      <c r="B165" s="582"/>
      <c r="C165" s="67" t="s">
        <v>3115</v>
      </c>
      <c r="E165" s="582"/>
      <c r="F165" s="48" t="s">
        <v>3116</v>
      </c>
      <c r="H165" s="595" t="s">
        <v>242</v>
      </c>
      <c r="I165" s="135" t="s">
        <v>3117</v>
      </c>
      <c r="K165" s="582"/>
      <c r="L165" s="48" t="s">
        <v>3118</v>
      </c>
    </row>
    <row r="166" spans="2:12" x14ac:dyDescent="0.3">
      <c r="B166" s="582"/>
      <c r="C166" s="52" t="s">
        <v>3119</v>
      </c>
      <c r="E166" s="582"/>
      <c r="F166" s="48" t="s">
        <v>3120</v>
      </c>
      <c r="H166" s="596"/>
      <c r="I166" s="135" t="s">
        <v>3121</v>
      </c>
      <c r="K166" s="582"/>
      <c r="L166" s="48" t="s">
        <v>3122</v>
      </c>
    </row>
    <row r="167" spans="2:12" x14ac:dyDescent="0.3">
      <c r="B167" s="582"/>
      <c r="C167" s="52" t="s">
        <v>3123</v>
      </c>
      <c r="E167" s="582"/>
      <c r="F167" s="48" t="s">
        <v>3124</v>
      </c>
      <c r="H167" s="596"/>
      <c r="I167" s="135" t="s">
        <v>3125</v>
      </c>
      <c r="K167" s="582"/>
      <c r="L167" s="48" t="s">
        <v>3126</v>
      </c>
    </row>
    <row r="168" spans="2:12" x14ac:dyDescent="0.3">
      <c r="B168" s="582"/>
      <c r="C168" s="446" t="s">
        <v>3127</v>
      </c>
      <c r="E168" s="36"/>
      <c r="F168" s="18"/>
      <c r="H168" s="596"/>
      <c r="I168" s="135" t="s">
        <v>3128</v>
      </c>
      <c r="K168" s="36"/>
      <c r="L168" s="18"/>
    </row>
    <row r="169" spans="2:12" x14ac:dyDescent="0.3">
      <c r="B169" s="582"/>
      <c r="C169" s="446" t="s">
        <v>3129</v>
      </c>
      <c r="E169" s="583" t="s">
        <v>242</v>
      </c>
      <c r="F169" s="25" t="s">
        <v>3130</v>
      </c>
      <c r="H169" s="596"/>
      <c r="I169" s="135" t="s">
        <v>3131</v>
      </c>
      <c r="K169" s="582" t="s">
        <v>242</v>
      </c>
      <c r="L169" s="48" t="s">
        <v>3132</v>
      </c>
    </row>
    <row r="170" spans="2:12" x14ac:dyDescent="0.3">
      <c r="B170" s="582"/>
      <c r="C170" s="446" t="s">
        <v>3133</v>
      </c>
      <c r="E170" s="583"/>
      <c r="F170" s="25" t="s">
        <v>3134</v>
      </c>
      <c r="H170" s="596"/>
      <c r="I170" s="135" t="s">
        <v>3135</v>
      </c>
      <c r="K170" s="582"/>
      <c r="L170" s="48" t="s">
        <v>3136</v>
      </c>
    </row>
    <row r="171" spans="2:12" x14ac:dyDescent="0.3">
      <c r="B171" s="582"/>
      <c r="C171" s="52" t="s">
        <v>3137</v>
      </c>
      <c r="E171" s="583"/>
      <c r="F171" s="25" t="s">
        <v>3138</v>
      </c>
      <c r="H171" s="596"/>
      <c r="I171" s="135" t="s">
        <v>3139</v>
      </c>
      <c r="K171" s="582"/>
      <c r="L171" s="48" t="s">
        <v>3140</v>
      </c>
    </row>
    <row r="172" spans="2:12" x14ac:dyDescent="0.3">
      <c r="B172" s="582"/>
      <c r="C172" s="463" t="s">
        <v>3141</v>
      </c>
      <c r="E172" s="583"/>
      <c r="F172" s="25" t="s">
        <v>3142</v>
      </c>
      <c r="H172" s="596"/>
      <c r="I172" s="135" t="s">
        <v>3143</v>
      </c>
      <c r="K172" s="582"/>
      <c r="L172" s="48" t="s">
        <v>3144</v>
      </c>
    </row>
    <row r="173" spans="2:12" x14ac:dyDescent="0.3">
      <c r="B173" s="582"/>
      <c r="C173" s="463" t="s">
        <v>3145</v>
      </c>
      <c r="E173" s="583"/>
      <c r="F173" s="25" t="s">
        <v>3146</v>
      </c>
      <c r="H173" s="596"/>
      <c r="I173" s="43" t="s">
        <v>3147</v>
      </c>
      <c r="K173" s="582"/>
      <c r="L173" s="48" t="s">
        <v>3148</v>
      </c>
    </row>
    <row r="174" spans="2:12" x14ac:dyDescent="0.3">
      <c r="B174" s="18"/>
      <c r="C174" s="18"/>
      <c r="E174" s="583"/>
      <c r="F174" s="25" t="s">
        <v>3149</v>
      </c>
      <c r="H174" s="596"/>
      <c r="I174" s="135" t="s">
        <v>3150</v>
      </c>
      <c r="K174" s="582"/>
      <c r="L174" s="48" t="s">
        <v>3151</v>
      </c>
    </row>
    <row r="175" spans="2:12" x14ac:dyDescent="0.3">
      <c r="B175" s="582" t="s">
        <v>244</v>
      </c>
      <c r="C175" s="48" t="s">
        <v>3152</v>
      </c>
      <c r="E175" s="583"/>
      <c r="F175" s="25" t="s">
        <v>3153</v>
      </c>
      <c r="H175" s="596"/>
      <c r="I175" s="135" t="s">
        <v>3154</v>
      </c>
      <c r="K175" s="582"/>
      <c r="L175" s="48" t="s">
        <v>3155</v>
      </c>
    </row>
    <row r="176" spans="2:12" x14ac:dyDescent="0.3">
      <c r="B176" s="582"/>
      <c r="C176" s="48" t="s">
        <v>3156</v>
      </c>
      <c r="E176" s="583"/>
      <c r="F176" s="25" t="s">
        <v>3157</v>
      </c>
      <c r="H176" s="596"/>
      <c r="I176" s="135" t="s">
        <v>3158</v>
      </c>
      <c r="K176" s="582"/>
      <c r="L176" s="48" t="s">
        <v>3159</v>
      </c>
    </row>
    <row r="177" spans="2:12" x14ac:dyDescent="0.3">
      <c r="B177" s="582"/>
      <c r="C177" s="48" t="s">
        <v>3160</v>
      </c>
      <c r="E177" s="583"/>
      <c r="F177" s="25" t="s">
        <v>3161</v>
      </c>
      <c r="H177" s="596"/>
      <c r="I177" s="135" t="s">
        <v>3162</v>
      </c>
      <c r="K177" s="582"/>
      <c r="L177" s="67" t="s">
        <v>3163</v>
      </c>
    </row>
    <row r="178" spans="2:12" x14ac:dyDescent="0.3">
      <c r="B178" s="582"/>
      <c r="C178" s="48" t="s">
        <v>3164</v>
      </c>
      <c r="E178" s="583"/>
      <c r="F178" s="25" t="s">
        <v>3165</v>
      </c>
      <c r="H178" s="596"/>
      <c r="I178" s="135" t="s">
        <v>3166</v>
      </c>
      <c r="K178" s="582"/>
      <c r="L178" s="135" t="s">
        <v>3167</v>
      </c>
    </row>
    <row r="179" spans="2:12" x14ac:dyDescent="0.3">
      <c r="B179" s="582"/>
      <c r="C179" s="48" t="s">
        <v>3168</v>
      </c>
      <c r="E179" s="583"/>
      <c r="F179" s="117" t="s">
        <v>3169</v>
      </c>
      <c r="H179" s="596"/>
      <c r="I179" s="135" t="s">
        <v>3170</v>
      </c>
      <c r="K179" s="582"/>
      <c r="L179" s="135" t="s">
        <v>3171</v>
      </c>
    </row>
    <row r="180" spans="2:12" x14ac:dyDescent="0.3">
      <c r="B180" s="582"/>
      <c r="C180" s="48" t="s">
        <v>3172</v>
      </c>
      <c r="E180" s="583"/>
      <c r="F180" s="25" t="s">
        <v>3173</v>
      </c>
      <c r="H180" s="596"/>
      <c r="I180" s="135" t="s">
        <v>3174</v>
      </c>
      <c r="K180" s="582"/>
      <c r="L180" s="48" t="s">
        <v>3175</v>
      </c>
    </row>
    <row r="181" spans="2:12" x14ac:dyDescent="0.3">
      <c r="B181" s="582"/>
      <c r="C181" s="48" t="s">
        <v>3176</v>
      </c>
      <c r="E181" s="583"/>
      <c r="F181" s="25" t="s">
        <v>3177</v>
      </c>
      <c r="H181" s="596"/>
      <c r="I181" s="135" t="s">
        <v>3178</v>
      </c>
      <c r="K181" s="582"/>
      <c r="L181" s="48" t="s">
        <v>3179</v>
      </c>
    </row>
    <row r="182" spans="2:12" x14ac:dyDescent="0.3">
      <c r="B182" s="582"/>
      <c r="C182" s="48" t="s">
        <v>3180</v>
      </c>
      <c r="E182" s="583"/>
      <c r="F182" s="25" t="s">
        <v>3181</v>
      </c>
      <c r="H182" s="596"/>
      <c r="I182" s="135" t="s">
        <v>3182</v>
      </c>
      <c r="K182" s="582"/>
      <c r="L182" s="48" t="s">
        <v>3183</v>
      </c>
    </row>
    <row r="183" spans="2:12" x14ac:dyDescent="0.3">
      <c r="B183" s="582"/>
      <c r="C183" s="48" t="s">
        <v>3184</v>
      </c>
      <c r="E183" s="583"/>
      <c r="F183" s="25" t="s">
        <v>3185</v>
      </c>
      <c r="H183" s="596"/>
      <c r="I183" s="135" t="s">
        <v>3186</v>
      </c>
      <c r="K183" s="582"/>
      <c r="L183" s="48" t="s">
        <v>3187</v>
      </c>
    </row>
    <row r="184" spans="2:12" x14ac:dyDescent="0.3">
      <c r="B184" s="582"/>
      <c r="C184" s="48" t="s">
        <v>3188</v>
      </c>
      <c r="E184" s="583"/>
      <c r="F184" s="25" t="s">
        <v>3189</v>
      </c>
      <c r="H184" s="596"/>
      <c r="I184" s="135" t="s">
        <v>3190</v>
      </c>
      <c r="K184" s="582"/>
      <c r="L184" s="48" t="s">
        <v>3191</v>
      </c>
    </row>
    <row r="185" spans="2:12" x14ac:dyDescent="0.3">
      <c r="B185" s="582"/>
      <c r="C185" s="67" t="s">
        <v>3192</v>
      </c>
      <c r="E185" s="583"/>
      <c r="F185" s="25" t="s">
        <v>3193</v>
      </c>
      <c r="H185" s="597"/>
      <c r="I185" s="135" t="s">
        <v>3194</v>
      </c>
      <c r="K185" s="582"/>
      <c r="L185" s="48" t="s">
        <v>3195</v>
      </c>
    </row>
    <row r="186" spans="2:12" x14ac:dyDescent="0.3">
      <c r="B186" s="582"/>
      <c r="C186" s="52" t="s">
        <v>3196</v>
      </c>
      <c r="E186" s="583"/>
      <c r="F186" s="25" t="s">
        <v>3197</v>
      </c>
      <c r="K186" s="582"/>
      <c r="L186" s="48" t="s">
        <v>3198</v>
      </c>
    </row>
    <row r="187" spans="2:12" x14ac:dyDescent="0.3">
      <c r="B187" s="582"/>
      <c r="C187" s="52" t="s">
        <v>3199</v>
      </c>
      <c r="E187" s="583"/>
      <c r="F187" s="25" t="s">
        <v>3200</v>
      </c>
      <c r="H187" s="595" t="s">
        <v>221</v>
      </c>
      <c r="I187" s="135" t="s">
        <v>3201</v>
      </c>
      <c r="K187" s="582"/>
      <c r="L187" s="48" t="s">
        <v>3202</v>
      </c>
    </row>
    <row r="188" spans="2:12" x14ac:dyDescent="0.3">
      <c r="B188" s="582"/>
      <c r="C188" s="446" t="s">
        <v>3203</v>
      </c>
      <c r="E188" s="583"/>
      <c r="F188" s="25" t="s">
        <v>3204</v>
      </c>
      <c r="H188" s="596"/>
      <c r="I188" s="135" t="s">
        <v>3205</v>
      </c>
      <c r="K188" s="582"/>
      <c r="L188" s="48" t="s">
        <v>3206</v>
      </c>
    </row>
    <row r="189" spans="2:12" x14ac:dyDescent="0.3">
      <c r="B189" s="582"/>
      <c r="C189" s="446" t="s">
        <v>3207</v>
      </c>
      <c r="E189" s="583"/>
      <c r="F189" s="25" t="s">
        <v>3208</v>
      </c>
      <c r="H189" s="596"/>
      <c r="I189" s="135" t="s">
        <v>3209</v>
      </c>
      <c r="K189" s="582"/>
      <c r="L189" s="48" t="s">
        <v>3210</v>
      </c>
    </row>
    <row r="190" spans="2:12" x14ac:dyDescent="0.3">
      <c r="B190" s="582"/>
      <c r="C190" s="446" t="s">
        <v>3211</v>
      </c>
      <c r="E190" s="36"/>
      <c r="F190" s="18"/>
      <c r="H190" s="596"/>
      <c r="I190" s="135" t="s">
        <v>3212</v>
      </c>
    </row>
    <row r="191" spans="2:12" x14ac:dyDescent="0.3">
      <c r="B191" s="582"/>
      <c r="C191" s="52" t="s">
        <v>3213</v>
      </c>
      <c r="E191" s="598" t="s">
        <v>221</v>
      </c>
      <c r="F191" s="115" t="s">
        <v>3214</v>
      </c>
      <c r="H191" s="596"/>
      <c r="I191" s="135" t="s">
        <v>3215</v>
      </c>
      <c r="K191" s="595" t="s">
        <v>221</v>
      </c>
      <c r="L191" s="134" t="s">
        <v>3216</v>
      </c>
    </row>
    <row r="192" spans="2:12" x14ac:dyDescent="0.3">
      <c r="B192" s="582"/>
      <c r="C192" s="463" t="s">
        <v>3217</v>
      </c>
      <c r="E192" s="599"/>
      <c r="F192" s="115" t="s">
        <v>3218</v>
      </c>
      <c r="H192" s="596"/>
      <c r="I192" s="135" t="s">
        <v>3219</v>
      </c>
      <c r="K192" s="596"/>
      <c r="L192" s="134" t="s">
        <v>3220</v>
      </c>
    </row>
    <row r="193" spans="2:12" x14ac:dyDescent="0.3">
      <c r="B193" s="582"/>
      <c r="C193" s="463" t="s">
        <v>3221</v>
      </c>
      <c r="E193" s="599"/>
      <c r="F193" s="115" t="s">
        <v>3222</v>
      </c>
      <c r="H193" s="596"/>
      <c r="I193" s="135" t="s">
        <v>3223</v>
      </c>
      <c r="K193" s="596"/>
      <c r="L193" s="134" t="s">
        <v>3224</v>
      </c>
    </row>
    <row r="194" spans="2:12" x14ac:dyDescent="0.3">
      <c r="E194" s="599"/>
      <c r="F194" s="115" t="s">
        <v>3225</v>
      </c>
      <c r="H194" s="596"/>
      <c r="I194" s="135" t="s">
        <v>3226</v>
      </c>
      <c r="K194" s="596"/>
      <c r="L194" s="134" t="s">
        <v>3227</v>
      </c>
    </row>
    <row r="195" spans="2:12" x14ac:dyDescent="0.3">
      <c r="B195" s="595" t="s">
        <v>219</v>
      </c>
      <c r="C195" s="48" t="s">
        <v>3228</v>
      </c>
      <c r="E195" s="599"/>
      <c r="F195" s="115" t="s">
        <v>3229</v>
      </c>
      <c r="H195" s="596"/>
      <c r="I195" s="75" t="s">
        <v>3230</v>
      </c>
      <c r="K195" s="596"/>
      <c r="L195" s="134" t="s">
        <v>3231</v>
      </c>
    </row>
    <row r="196" spans="2:12" x14ac:dyDescent="0.3">
      <c r="B196" s="596"/>
      <c r="C196" s="48" t="s">
        <v>3232</v>
      </c>
      <c r="E196" s="599"/>
      <c r="F196" s="115" t="s">
        <v>3233</v>
      </c>
      <c r="H196" s="596"/>
      <c r="I196" s="135" t="s">
        <v>3234</v>
      </c>
      <c r="K196" s="596"/>
      <c r="L196" s="134" t="s">
        <v>3235</v>
      </c>
    </row>
    <row r="197" spans="2:12" x14ac:dyDescent="0.3">
      <c r="B197" s="596"/>
      <c r="C197" s="48" t="s">
        <v>3236</v>
      </c>
      <c r="E197" s="599"/>
      <c r="F197" s="115" t="s">
        <v>3237</v>
      </c>
      <c r="H197" s="596"/>
      <c r="I197" s="135" t="s">
        <v>3238</v>
      </c>
      <c r="K197" s="596"/>
      <c r="L197" s="134" t="s">
        <v>3239</v>
      </c>
    </row>
    <row r="198" spans="2:12" x14ac:dyDescent="0.3">
      <c r="B198" s="596"/>
      <c r="C198" s="48" t="s">
        <v>3240</v>
      </c>
      <c r="E198" s="599"/>
      <c r="F198" s="115" t="s">
        <v>3241</v>
      </c>
      <c r="H198" s="596"/>
      <c r="I198" s="135" t="s">
        <v>3242</v>
      </c>
      <c r="K198" s="596"/>
      <c r="L198" s="134" t="s">
        <v>3243</v>
      </c>
    </row>
    <row r="199" spans="2:12" x14ac:dyDescent="0.3">
      <c r="B199" s="596"/>
      <c r="C199" s="48" t="s">
        <v>3244</v>
      </c>
      <c r="E199" s="599"/>
      <c r="F199" s="115" t="s">
        <v>3245</v>
      </c>
      <c r="H199" s="596"/>
      <c r="I199" s="135" t="s">
        <v>3246</v>
      </c>
      <c r="K199" s="596"/>
      <c r="L199" s="75" t="s">
        <v>3247</v>
      </c>
    </row>
    <row r="200" spans="2:12" x14ac:dyDescent="0.3">
      <c r="B200" s="596"/>
      <c r="C200" s="48" t="s">
        <v>3248</v>
      </c>
      <c r="E200" s="599"/>
      <c r="F200" s="115" t="s">
        <v>3249</v>
      </c>
      <c r="H200" s="596"/>
      <c r="I200" s="135" t="s">
        <v>3250</v>
      </c>
      <c r="K200" s="596"/>
      <c r="L200" s="134" t="s">
        <v>3251</v>
      </c>
    </row>
    <row r="201" spans="2:12" x14ac:dyDescent="0.3">
      <c r="B201" s="596"/>
      <c r="C201" s="48" t="s">
        <v>3252</v>
      </c>
      <c r="E201" s="599"/>
      <c r="F201" s="116" t="s">
        <v>3253</v>
      </c>
      <c r="H201" s="596"/>
      <c r="I201" s="135" t="s">
        <v>3254</v>
      </c>
      <c r="K201" s="596"/>
      <c r="L201" s="134" t="s">
        <v>3255</v>
      </c>
    </row>
    <row r="202" spans="2:12" x14ac:dyDescent="0.3">
      <c r="B202" s="596"/>
      <c r="C202" s="48" t="s">
        <v>3256</v>
      </c>
      <c r="E202" s="599"/>
      <c r="F202" s="115" t="s">
        <v>3257</v>
      </c>
      <c r="H202" s="596"/>
      <c r="I202" s="135" t="s">
        <v>3258</v>
      </c>
      <c r="K202" s="596"/>
      <c r="L202" s="134" t="s">
        <v>3259</v>
      </c>
    </row>
    <row r="203" spans="2:12" x14ac:dyDescent="0.3">
      <c r="B203" s="596"/>
      <c r="C203" s="48" t="s">
        <v>3260</v>
      </c>
      <c r="E203" s="599"/>
      <c r="F203" s="115" t="s">
        <v>3261</v>
      </c>
      <c r="H203" s="596"/>
      <c r="I203" s="135" t="s">
        <v>3262</v>
      </c>
      <c r="K203" s="596"/>
      <c r="L203" s="134" t="s">
        <v>3263</v>
      </c>
    </row>
    <row r="204" spans="2:12" x14ac:dyDescent="0.3">
      <c r="B204" s="596"/>
      <c r="C204" s="48" t="s">
        <v>3264</v>
      </c>
      <c r="E204" s="599"/>
      <c r="F204" s="115" t="s">
        <v>3265</v>
      </c>
      <c r="H204" s="596"/>
      <c r="I204" s="135" t="s">
        <v>3266</v>
      </c>
      <c r="K204" s="596"/>
      <c r="L204" s="134" t="s">
        <v>3267</v>
      </c>
    </row>
    <row r="205" spans="2:12" x14ac:dyDescent="0.3">
      <c r="B205" s="596"/>
      <c r="C205" s="67" t="s">
        <v>3268</v>
      </c>
      <c r="E205" s="599"/>
      <c r="F205" s="115" t="s">
        <v>3269</v>
      </c>
      <c r="H205" s="596"/>
      <c r="I205" s="135" t="s">
        <v>3270</v>
      </c>
      <c r="K205" s="596"/>
      <c r="L205" s="134" t="s">
        <v>3271</v>
      </c>
    </row>
    <row r="206" spans="2:12" x14ac:dyDescent="0.3">
      <c r="B206" s="596"/>
      <c r="C206" s="52" t="s">
        <v>3272</v>
      </c>
      <c r="E206" s="599"/>
      <c r="F206" s="115" t="s">
        <v>3273</v>
      </c>
      <c r="H206" s="596"/>
      <c r="I206" s="135" t="s">
        <v>3274</v>
      </c>
      <c r="K206" s="596"/>
      <c r="L206" s="134" t="s">
        <v>3275</v>
      </c>
    </row>
    <row r="207" spans="2:12" x14ac:dyDescent="0.3">
      <c r="B207" s="596"/>
      <c r="C207" s="52" t="s">
        <v>3276</v>
      </c>
      <c r="E207" s="599"/>
      <c r="F207" s="115" t="s">
        <v>3277</v>
      </c>
      <c r="H207" s="597"/>
      <c r="I207" s="135" t="s">
        <v>3278</v>
      </c>
      <c r="K207" s="596"/>
      <c r="L207" s="134" t="s">
        <v>3279</v>
      </c>
    </row>
    <row r="208" spans="2:12" x14ac:dyDescent="0.3">
      <c r="B208" s="596"/>
      <c r="C208" s="52" t="s">
        <v>3280</v>
      </c>
      <c r="E208" s="599"/>
      <c r="F208" s="115" t="s">
        <v>3281</v>
      </c>
      <c r="K208" s="596"/>
      <c r="L208" s="134" t="s">
        <v>3282</v>
      </c>
    </row>
    <row r="209" spans="2:12" x14ac:dyDescent="0.3">
      <c r="B209" s="596"/>
      <c r="C209" s="52" t="s">
        <v>3283</v>
      </c>
      <c r="E209" s="599"/>
      <c r="F209" s="115" t="s">
        <v>3284</v>
      </c>
      <c r="H209" s="595" t="s">
        <v>242</v>
      </c>
      <c r="I209" s="135" t="s">
        <v>3285</v>
      </c>
      <c r="K209" s="596"/>
      <c r="L209" s="134" t="s">
        <v>3286</v>
      </c>
    </row>
    <row r="210" spans="2:12" x14ac:dyDescent="0.3">
      <c r="B210" s="596"/>
      <c r="C210" s="52" t="s">
        <v>3287</v>
      </c>
      <c r="E210" s="599"/>
      <c r="F210" s="115" t="s">
        <v>3288</v>
      </c>
      <c r="H210" s="596"/>
      <c r="I210" s="135" t="s">
        <v>3289</v>
      </c>
      <c r="K210" s="596"/>
      <c r="L210" s="134" t="s">
        <v>3290</v>
      </c>
    </row>
    <row r="211" spans="2:12" x14ac:dyDescent="0.3">
      <c r="B211" s="596"/>
      <c r="C211" s="52" t="s">
        <v>3291</v>
      </c>
      <c r="E211" s="600"/>
      <c r="F211" s="115" t="s">
        <v>3292</v>
      </c>
      <c r="H211" s="596"/>
      <c r="I211" s="135" t="s">
        <v>3293</v>
      </c>
      <c r="K211" s="597"/>
      <c r="L211" s="134" t="s">
        <v>3294</v>
      </c>
    </row>
    <row r="212" spans="2:12" x14ac:dyDescent="0.3">
      <c r="B212" s="596"/>
      <c r="C212" s="52" t="s">
        <v>3295</v>
      </c>
      <c r="E212" s="36"/>
      <c r="F212" s="18"/>
      <c r="H212" s="596"/>
      <c r="I212" s="135" t="s">
        <v>3296</v>
      </c>
    </row>
    <row r="213" spans="2:12" x14ac:dyDescent="0.3">
      <c r="B213" s="596"/>
      <c r="C213" s="52" t="s">
        <v>3297</v>
      </c>
      <c r="E213" s="598" t="s">
        <v>242</v>
      </c>
      <c r="F213" s="115" t="s">
        <v>3298</v>
      </c>
      <c r="H213" s="596"/>
      <c r="I213" s="135" t="s">
        <v>3299</v>
      </c>
      <c r="K213" s="595" t="s">
        <v>242</v>
      </c>
      <c r="L213" s="134" t="s">
        <v>3300</v>
      </c>
    </row>
    <row r="214" spans="2:12" x14ac:dyDescent="0.3">
      <c r="B214" s="596"/>
      <c r="C214" s="52" t="s">
        <v>3301</v>
      </c>
      <c r="E214" s="599"/>
      <c r="F214" s="115" t="s">
        <v>3302</v>
      </c>
      <c r="H214" s="596"/>
      <c r="I214" s="135" t="s">
        <v>3303</v>
      </c>
      <c r="K214" s="596"/>
      <c r="L214" s="134" t="s">
        <v>3304</v>
      </c>
    </row>
    <row r="215" spans="2:12" x14ac:dyDescent="0.3">
      <c r="B215" s="597"/>
      <c r="C215" s="52" t="s">
        <v>3305</v>
      </c>
      <c r="E215" s="599"/>
      <c r="F215" s="115" t="s">
        <v>3306</v>
      </c>
      <c r="H215" s="596"/>
      <c r="I215" s="135" t="s">
        <v>3307</v>
      </c>
      <c r="K215" s="596"/>
      <c r="L215" s="134" t="s">
        <v>3308</v>
      </c>
    </row>
    <row r="216" spans="2:12" x14ac:dyDescent="0.3">
      <c r="B216" s="18"/>
      <c r="C216" s="18"/>
      <c r="E216" s="599"/>
      <c r="F216" s="115" t="s">
        <v>3309</v>
      </c>
      <c r="H216" s="596"/>
      <c r="I216" s="135" t="s">
        <v>3310</v>
      </c>
      <c r="K216" s="596"/>
      <c r="L216" s="134" t="s">
        <v>3311</v>
      </c>
    </row>
    <row r="217" spans="2:12" x14ac:dyDescent="0.3">
      <c r="B217" s="595" t="s">
        <v>244</v>
      </c>
      <c r="C217" s="48" t="s">
        <v>3312</v>
      </c>
      <c r="E217" s="599"/>
      <c r="F217" s="115" t="s">
        <v>3313</v>
      </c>
      <c r="H217" s="596"/>
      <c r="I217" s="43" t="s">
        <v>3314</v>
      </c>
      <c r="K217" s="596"/>
      <c r="L217" s="134" t="s">
        <v>3315</v>
      </c>
    </row>
    <row r="218" spans="2:12" x14ac:dyDescent="0.3">
      <c r="B218" s="596"/>
      <c r="C218" s="48" t="s">
        <v>3316</v>
      </c>
      <c r="E218" s="599"/>
      <c r="F218" s="115" t="s">
        <v>3317</v>
      </c>
      <c r="H218" s="596"/>
      <c r="I218" s="135" t="s">
        <v>3318</v>
      </c>
      <c r="K218" s="596"/>
      <c r="L218" s="134" t="s">
        <v>3319</v>
      </c>
    </row>
    <row r="219" spans="2:12" x14ac:dyDescent="0.3">
      <c r="B219" s="596"/>
      <c r="C219" s="48" t="s">
        <v>3320</v>
      </c>
      <c r="E219" s="599"/>
      <c r="F219" s="115" t="s">
        <v>3321</v>
      </c>
      <c r="H219" s="596"/>
      <c r="I219" s="135" t="s">
        <v>3322</v>
      </c>
      <c r="K219" s="596"/>
      <c r="L219" s="134" t="s">
        <v>3323</v>
      </c>
    </row>
    <row r="220" spans="2:12" x14ac:dyDescent="0.3">
      <c r="B220" s="596"/>
      <c r="C220" s="48" t="s">
        <v>3324</v>
      </c>
      <c r="E220" s="599"/>
      <c r="F220" s="115" t="s">
        <v>3325</v>
      </c>
      <c r="H220" s="596"/>
      <c r="I220" s="135" t="s">
        <v>3326</v>
      </c>
      <c r="K220" s="596"/>
      <c r="L220" s="134" t="s">
        <v>3327</v>
      </c>
    </row>
    <row r="221" spans="2:12" x14ac:dyDescent="0.3">
      <c r="B221" s="596"/>
      <c r="C221" s="48" t="s">
        <v>3328</v>
      </c>
      <c r="E221" s="599"/>
      <c r="F221" s="115" t="s">
        <v>3329</v>
      </c>
      <c r="H221" s="596"/>
      <c r="I221" s="135" t="s">
        <v>3330</v>
      </c>
      <c r="K221" s="596"/>
      <c r="L221" s="43" t="s">
        <v>3331</v>
      </c>
    </row>
    <row r="222" spans="2:12" x14ac:dyDescent="0.3">
      <c r="B222" s="596"/>
      <c r="C222" s="48" t="s">
        <v>3332</v>
      </c>
      <c r="E222" s="599"/>
      <c r="F222" s="115" t="s">
        <v>3333</v>
      </c>
      <c r="H222" s="596"/>
      <c r="I222" s="135" t="s">
        <v>3334</v>
      </c>
      <c r="K222" s="596"/>
      <c r="L222" s="134" t="s">
        <v>3335</v>
      </c>
    </row>
    <row r="223" spans="2:12" x14ac:dyDescent="0.3">
      <c r="B223" s="596"/>
      <c r="C223" s="48" t="s">
        <v>3336</v>
      </c>
      <c r="E223" s="599"/>
      <c r="F223" s="11" t="s">
        <v>3337</v>
      </c>
      <c r="H223" s="596"/>
      <c r="I223" s="135" t="s">
        <v>3338</v>
      </c>
      <c r="K223" s="596"/>
      <c r="L223" s="134" t="s">
        <v>3339</v>
      </c>
    </row>
    <row r="224" spans="2:12" x14ac:dyDescent="0.3">
      <c r="B224" s="596"/>
      <c r="C224" s="48" t="s">
        <v>3340</v>
      </c>
      <c r="E224" s="599"/>
      <c r="F224" s="115" t="s">
        <v>3341</v>
      </c>
      <c r="H224" s="596"/>
      <c r="I224" s="135" t="s">
        <v>3342</v>
      </c>
      <c r="K224" s="596"/>
      <c r="L224" s="134" t="s">
        <v>3343</v>
      </c>
    </row>
    <row r="225" spans="2:12" x14ac:dyDescent="0.3">
      <c r="B225" s="596"/>
      <c r="C225" s="48" t="s">
        <v>3344</v>
      </c>
      <c r="E225" s="599"/>
      <c r="F225" s="115" t="s">
        <v>3345</v>
      </c>
      <c r="H225" s="596"/>
      <c r="I225" s="135" t="s">
        <v>3346</v>
      </c>
      <c r="K225" s="596"/>
      <c r="L225" s="134" t="s">
        <v>3347</v>
      </c>
    </row>
    <row r="226" spans="2:12" x14ac:dyDescent="0.3">
      <c r="B226" s="596"/>
      <c r="C226" s="48" t="s">
        <v>3348</v>
      </c>
      <c r="E226" s="599"/>
      <c r="F226" s="115" t="s">
        <v>3349</v>
      </c>
      <c r="H226" s="596"/>
      <c r="I226" s="135" t="s">
        <v>3350</v>
      </c>
      <c r="K226" s="596"/>
      <c r="L226" s="134" t="s">
        <v>3351</v>
      </c>
    </row>
    <row r="227" spans="2:12" x14ac:dyDescent="0.3">
      <c r="B227" s="596"/>
      <c r="C227" s="67" t="s">
        <v>3352</v>
      </c>
      <c r="E227" s="599"/>
      <c r="F227" s="115" t="s">
        <v>3353</v>
      </c>
      <c r="H227" s="596"/>
      <c r="I227" s="135" t="s">
        <v>3354</v>
      </c>
      <c r="K227" s="596"/>
      <c r="L227" s="134" t="s">
        <v>3355</v>
      </c>
    </row>
    <row r="228" spans="2:12" x14ac:dyDescent="0.3">
      <c r="B228" s="596"/>
      <c r="C228" s="52" t="s">
        <v>3356</v>
      </c>
      <c r="E228" s="599"/>
      <c r="F228" s="115" t="s">
        <v>3357</v>
      </c>
      <c r="H228" s="596"/>
      <c r="I228" s="135" t="s">
        <v>3358</v>
      </c>
      <c r="K228" s="596"/>
      <c r="L228" s="134" t="s">
        <v>3359</v>
      </c>
    </row>
    <row r="229" spans="2:12" x14ac:dyDescent="0.3">
      <c r="B229" s="596"/>
      <c r="C229" s="52" t="s">
        <v>3360</v>
      </c>
      <c r="E229" s="599"/>
      <c r="F229" s="115" t="s">
        <v>3361</v>
      </c>
      <c r="H229" s="597"/>
      <c r="I229" s="135" t="s">
        <v>3362</v>
      </c>
      <c r="K229" s="596"/>
      <c r="L229" s="134" t="s">
        <v>3363</v>
      </c>
    </row>
    <row r="230" spans="2:12" x14ac:dyDescent="0.3">
      <c r="B230" s="596"/>
      <c r="C230" s="52" t="s">
        <v>3364</v>
      </c>
      <c r="E230" s="599"/>
      <c r="F230" s="115" t="s">
        <v>3365</v>
      </c>
      <c r="K230" s="596"/>
      <c r="L230" s="134" t="s">
        <v>3366</v>
      </c>
    </row>
    <row r="231" spans="2:12" x14ac:dyDescent="0.3">
      <c r="B231" s="596"/>
      <c r="C231" s="52" t="s">
        <v>3367</v>
      </c>
      <c r="E231" s="599"/>
      <c r="F231" s="115" t="s">
        <v>3368</v>
      </c>
      <c r="H231" s="595" t="s">
        <v>219</v>
      </c>
      <c r="I231" s="48" t="s">
        <v>3369</v>
      </c>
      <c r="K231" s="596"/>
      <c r="L231" s="134" t="s">
        <v>3370</v>
      </c>
    </row>
    <row r="232" spans="2:12" x14ac:dyDescent="0.3">
      <c r="B232" s="596"/>
      <c r="C232" s="52" t="s">
        <v>3371</v>
      </c>
      <c r="E232" s="599"/>
      <c r="F232" s="115" t="s">
        <v>3372</v>
      </c>
      <c r="H232" s="596"/>
      <c r="I232" s="48" t="s">
        <v>3373</v>
      </c>
      <c r="K232" s="596"/>
      <c r="L232" s="134" t="s">
        <v>3374</v>
      </c>
    </row>
    <row r="233" spans="2:12" x14ac:dyDescent="0.3">
      <c r="B233" s="596"/>
      <c r="C233" s="52" t="s">
        <v>3375</v>
      </c>
      <c r="E233" s="600"/>
      <c r="F233" s="115" t="s">
        <v>3376</v>
      </c>
      <c r="H233" s="596"/>
      <c r="I233" s="48" t="s">
        <v>3377</v>
      </c>
      <c r="K233" s="597"/>
      <c r="L233" s="134" t="s">
        <v>3378</v>
      </c>
    </row>
    <row r="234" spans="2:12" x14ac:dyDescent="0.3">
      <c r="B234" s="596"/>
      <c r="C234" s="52" t="s">
        <v>3379</v>
      </c>
      <c r="H234" s="596"/>
      <c r="I234" s="48" t="s">
        <v>3380</v>
      </c>
    </row>
    <row r="235" spans="2:12" x14ac:dyDescent="0.3">
      <c r="B235" s="596"/>
      <c r="C235" s="52" t="s">
        <v>3381</v>
      </c>
      <c r="E235" s="582" t="s">
        <v>221</v>
      </c>
      <c r="F235" s="448" t="s">
        <v>3382</v>
      </c>
      <c r="H235" s="596"/>
      <c r="I235" s="48" t="s">
        <v>3383</v>
      </c>
      <c r="K235" s="595" t="s">
        <v>221</v>
      </c>
      <c r="L235" s="134" t="s">
        <v>3384</v>
      </c>
    </row>
    <row r="236" spans="2:12" x14ac:dyDescent="0.3">
      <c r="B236" s="596"/>
      <c r="C236" s="52" t="s">
        <v>3385</v>
      </c>
      <c r="E236" s="582"/>
      <c r="F236" s="448" t="s">
        <v>3386</v>
      </c>
      <c r="H236" s="596"/>
      <c r="I236" s="48" t="s">
        <v>3387</v>
      </c>
      <c r="K236" s="596"/>
      <c r="L236" s="134" t="s">
        <v>3388</v>
      </c>
    </row>
    <row r="237" spans="2:12" x14ac:dyDescent="0.3">
      <c r="B237" s="597"/>
      <c r="C237" s="52" t="s">
        <v>3389</v>
      </c>
      <c r="E237" s="582"/>
      <c r="F237" s="448" t="s">
        <v>3390</v>
      </c>
      <c r="H237" s="596"/>
      <c r="I237" s="48" t="s">
        <v>3391</v>
      </c>
      <c r="K237" s="596"/>
      <c r="L237" s="134" t="s">
        <v>3392</v>
      </c>
    </row>
    <row r="238" spans="2:12" x14ac:dyDescent="0.3">
      <c r="B238" s="36"/>
      <c r="C238" s="18"/>
      <c r="E238" s="582"/>
      <c r="F238" s="448" t="s">
        <v>3393</v>
      </c>
      <c r="H238" s="596"/>
      <c r="I238" s="48" t="s">
        <v>3394</v>
      </c>
      <c r="K238" s="596"/>
      <c r="L238" s="134" t="s">
        <v>3395</v>
      </c>
    </row>
    <row r="239" spans="2:12" x14ac:dyDescent="0.3">
      <c r="B239" s="583" t="s">
        <v>221</v>
      </c>
      <c r="C239" s="52" t="s">
        <v>3396</v>
      </c>
      <c r="E239" s="582"/>
      <c r="F239" s="448" t="s">
        <v>3397</v>
      </c>
      <c r="H239" s="596"/>
      <c r="I239" s="67" t="s">
        <v>3398</v>
      </c>
      <c r="K239" s="596"/>
      <c r="L239" s="134" t="s">
        <v>3399</v>
      </c>
    </row>
    <row r="240" spans="2:12" x14ac:dyDescent="0.3">
      <c r="B240" s="583"/>
      <c r="C240" s="52" t="s">
        <v>3400</v>
      </c>
      <c r="E240" s="582"/>
      <c r="F240" s="448" t="s">
        <v>3401</v>
      </c>
      <c r="H240" s="596"/>
      <c r="I240" s="135" t="s">
        <v>3402</v>
      </c>
      <c r="K240" s="596"/>
      <c r="L240" s="134" t="s">
        <v>3403</v>
      </c>
    </row>
    <row r="241" spans="2:12" x14ac:dyDescent="0.3">
      <c r="B241" s="583"/>
      <c r="C241" s="52" t="s">
        <v>3404</v>
      </c>
      <c r="E241" s="582"/>
      <c r="F241" s="448" t="s">
        <v>3405</v>
      </c>
      <c r="H241" s="596"/>
      <c r="I241" s="135" t="s">
        <v>3406</v>
      </c>
      <c r="K241" s="596"/>
      <c r="L241" s="134" t="s">
        <v>3407</v>
      </c>
    </row>
    <row r="242" spans="2:12" x14ac:dyDescent="0.3">
      <c r="B242" s="583"/>
      <c r="C242" s="52" t="s">
        <v>3408</v>
      </c>
      <c r="E242" s="582"/>
      <c r="F242" s="448" t="s">
        <v>3409</v>
      </c>
      <c r="H242" s="596"/>
      <c r="I242" s="48" t="s">
        <v>3410</v>
      </c>
      <c r="K242" s="596"/>
      <c r="L242" s="134" t="s">
        <v>3411</v>
      </c>
    </row>
    <row r="243" spans="2:12" x14ac:dyDescent="0.3">
      <c r="B243" s="583"/>
      <c r="C243" s="52" t="s">
        <v>3412</v>
      </c>
      <c r="E243" s="582"/>
      <c r="F243" s="136" t="s">
        <v>3413</v>
      </c>
      <c r="H243" s="596"/>
      <c r="I243" s="48" t="s">
        <v>3414</v>
      </c>
      <c r="K243" s="596"/>
      <c r="L243" s="75" t="s">
        <v>3415</v>
      </c>
    </row>
    <row r="244" spans="2:12" x14ac:dyDescent="0.3">
      <c r="B244" s="583"/>
      <c r="C244" s="52" t="s">
        <v>3416</v>
      </c>
      <c r="E244" s="582"/>
      <c r="F244" s="136" t="s">
        <v>3417</v>
      </c>
      <c r="H244" s="596"/>
      <c r="I244" s="48" t="s">
        <v>3418</v>
      </c>
      <c r="K244" s="596"/>
      <c r="L244" s="134" t="s">
        <v>3419</v>
      </c>
    </row>
    <row r="245" spans="2:12" x14ac:dyDescent="0.3">
      <c r="B245" s="583"/>
      <c r="C245" s="52" t="s">
        <v>3420</v>
      </c>
      <c r="E245" s="582"/>
      <c r="F245" s="116" t="s">
        <v>3421</v>
      </c>
      <c r="H245" s="596"/>
      <c r="I245" s="48" t="s">
        <v>3422</v>
      </c>
      <c r="K245" s="596"/>
      <c r="L245" s="134" t="s">
        <v>3423</v>
      </c>
    </row>
    <row r="246" spans="2:12" x14ac:dyDescent="0.3">
      <c r="B246" s="583"/>
      <c r="C246" s="52" t="s">
        <v>3424</v>
      </c>
      <c r="E246" s="582"/>
      <c r="F246" s="136" t="s">
        <v>3425</v>
      </c>
      <c r="H246" s="596"/>
      <c r="I246" s="48" t="s">
        <v>3426</v>
      </c>
      <c r="K246" s="596"/>
      <c r="L246" s="134" t="s">
        <v>3427</v>
      </c>
    </row>
    <row r="247" spans="2:12" x14ac:dyDescent="0.3">
      <c r="B247" s="583"/>
      <c r="C247" s="52" t="s">
        <v>3428</v>
      </c>
      <c r="E247" s="582"/>
      <c r="F247" s="136" t="s">
        <v>3429</v>
      </c>
      <c r="H247" s="596"/>
      <c r="I247" s="48" t="s">
        <v>3430</v>
      </c>
      <c r="K247" s="596"/>
      <c r="L247" s="134" t="s">
        <v>3431</v>
      </c>
    </row>
    <row r="248" spans="2:12" x14ac:dyDescent="0.3">
      <c r="B248" s="583"/>
      <c r="C248" s="52" t="s">
        <v>3432</v>
      </c>
      <c r="E248" s="582"/>
      <c r="F248" s="136" t="s">
        <v>3433</v>
      </c>
      <c r="H248" s="596"/>
      <c r="I248" s="48" t="s">
        <v>3434</v>
      </c>
      <c r="K248" s="596"/>
      <c r="L248" s="134" t="s">
        <v>3435</v>
      </c>
    </row>
    <row r="249" spans="2:12" x14ac:dyDescent="0.3">
      <c r="B249" s="583"/>
      <c r="C249" s="112" t="s">
        <v>3436</v>
      </c>
      <c r="E249" s="582"/>
      <c r="F249" s="136" t="s">
        <v>3437</v>
      </c>
      <c r="H249" s="596"/>
      <c r="I249" s="48" t="s">
        <v>3438</v>
      </c>
      <c r="K249" s="596"/>
      <c r="L249" s="134" t="s">
        <v>3439</v>
      </c>
    </row>
    <row r="250" spans="2:12" x14ac:dyDescent="0.3">
      <c r="B250" s="583"/>
      <c r="C250" s="52" t="s">
        <v>3440</v>
      </c>
      <c r="E250" s="582"/>
      <c r="F250" s="136" t="s">
        <v>3441</v>
      </c>
      <c r="H250" s="596"/>
      <c r="I250" s="48" t="s">
        <v>3442</v>
      </c>
      <c r="K250" s="596"/>
      <c r="L250" s="134" t="s">
        <v>3443</v>
      </c>
    </row>
    <row r="251" spans="2:12" x14ac:dyDescent="0.3">
      <c r="B251" s="583"/>
      <c r="C251" s="52" t="s">
        <v>3444</v>
      </c>
      <c r="E251" s="582"/>
      <c r="F251" s="136" t="s">
        <v>3445</v>
      </c>
      <c r="H251" s="597"/>
      <c r="I251" s="48" t="s">
        <v>3446</v>
      </c>
      <c r="K251" s="596"/>
      <c r="L251" s="134" t="s">
        <v>3447</v>
      </c>
    </row>
    <row r="252" spans="2:12" x14ac:dyDescent="0.3">
      <c r="B252" s="583"/>
      <c r="C252" s="52" t="s">
        <v>3448</v>
      </c>
      <c r="E252" s="582"/>
      <c r="F252" s="136" t="s">
        <v>3449</v>
      </c>
      <c r="H252" s="36"/>
      <c r="I252" s="18"/>
      <c r="K252" s="596"/>
      <c r="L252" s="134" t="s">
        <v>3450</v>
      </c>
    </row>
    <row r="253" spans="2:12" x14ac:dyDescent="0.3">
      <c r="B253" s="583"/>
      <c r="C253" s="52" t="s">
        <v>3451</v>
      </c>
      <c r="E253" s="582"/>
      <c r="F253" s="136" t="s">
        <v>3452</v>
      </c>
      <c r="H253" s="595" t="s">
        <v>242</v>
      </c>
      <c r="I253" s="48" t="s">
        <v>3453</v>
      </c>
      <c r="K253" s="596"/>
      <c r="L253" s="134" t="s">
        <v>3454</v>
      </c>
    </row>
    <row r="254" spans="2:12" x14ac:dyDescent="0.3">
      <c r="B254" s="583"/>
      <c r="C254" s="52" t="s">
        <v>3455</v>
      </c>
      <c r="E254" s="582"/>
      <c r="F254" s="136" t="s">
        <v>3456</v>
      </c>
      <c r="H254" s="596"/>
      <c r="I254" s="48" t="s">
        <v>3457</v>
      </c>
      <c r="K254" s="596"/>
      <c r="L254" s="134" t="s">
        <v>3458</v>
      </c>
    </row>
    <row r="255" spans="2:12" x14ac:dyDescent="0.3">
      <c r="B255" s="583"/>
      <c r="C255" s="52" t="s">
        <v>3459</v>
      </c>
      <c r="E255" s="582"/>
      <c r="F255" s="136" t="s">
        <v>3460</v>
      </c>
      <c r="H255" s="596"/>
      <c r="I255" s="48" t="s">
        <v>3461</v>
      </c>
      <c r="K255" s="597"/>
      <c r="L255" s="134" t="s">
        <v>3462</v>
      </c>
    </row>
    <row r="256" spans="2:12" x14ac:dyDescent="0.3">
      <c r="B256" s="583"/>
      <c r="C256" s="52" t="s">
        <v>3463</v>
      </c>
      <c r="H256" s="596"/>
      <c r="I256" s="48" t="s">
        <v>3464</v>
      </c>
    </row>
    <row r="257" spans="2:12" x14ac:dyDescent="0.3">
      <c r="B257" s="583"/>
      <c r="C257" s="52" t="s">
        <v>3465</v>
      </c>
      <c r="E257" s="582" t="s">
        <v>242</v>
      </c>
      <c r="F257" s="448" t="s">
        <v>3466</v>
      </c>
      <c r="H257" s="596"/>
      <c r="I257" s="48" t="s">
        <v>3467</v>
      </c>
      <c r="K257" s="595" t="s">
        <v>242</v>
      </c>
      <c r="L257" s="134" t="s">
        <v>3468</v>
      </c>
    </row>
    <row r="258" spans="2:12" x14ac:dyDescent="0.3">
      <c r="B258" s="583"/>
      <c r="C258" s="52" t="s">
        <v>3469</v>
      </c>
      <c r="E258" s="582"/>
      <c r="F258" s="448" t="s">
        <v>3470</v>
      </c>
      <c r="H258" s="596"/>
      <c r="I258" s="48" t="s">
        <v>3471</v>
      </c>
      <c r="K258" s="596"/>
      <c r="L258" s="134" t="s">
        <v>3472</v>
      </c>
    </row>
    <row r="259" spans="2:12" x14ac:dyDescent="0.3">
      <c r="B259" s="583"/>
      <c r="C259" s="52" t="s">
        <v>3473</v>
      </c>
      <c r="E259" s="582"/>
      <c r="F259" s="448" t="s">
        <v>3474</v>
      </c>
      <c r="H259" s="596"/>
      <c r="I259" s="48" t="s">
        <v>3475</v>
      </c>
      <c r="K259" s="596"/>
      <c r="L259" s="134" t="s">
        <v>3476</v>
      </c>
    </row>
    <row r="260" spans="2:12" x14ac:dyDescent="0.3">
      <c r="E260" s="582"/>
      <c r="F260" s="448" t="s">
        <v>3477</v>
      </c>
      <c r="H260" s="596"/>
      <c r="I260" s="48" t="s">
        <v>3478</v>
      </c>
      <c r="K260" s="596"/>
      <c r="L260" s="134" t="s">
        <v>3479</v>
      </c>
    </row>
    <row r="261" spans="2:12" x14ac:dyDescent="0.3">
      <c r="B261" s="583" t="s">
        <v>242</v>
      </c>
      <c r="C261" s="113" t="s">
        <v>3480</v>
      </c>
      <c r="E261" s="582"/>
      <c r="F261" s="448" t="s">
        <v>3481</v>
      </c>
      <c r="H261" s="596"/>
      <c r="I261" s="67" t="s">
        <v>3482</v>
      </c>
      <c r="K261" s="596"/>
      <c r="L261" s="134" t="s">
        <v>3483</v>
      </c>
    </row>
    <row r="262" spans="2:12" x14ac:dyDescent="0.3">
      <c r="B262" s="583"/>
      <c r="C262" s="113" t="s">
        <v>3484</v>
      </c>
      <c r="E262" s="582"/>
      <c r="F262" s="448" t="s">
        <v>3485</v>
      </c>
      <c r="H262" s="596"/>
      <c r="I262" s="135" t="s">
        <v>3486</v>
      </c>
      <c r="K262" s="596"/>
      <c r="L262" s="134" t="s">
        <v>3487</v>
      </c>
    </row>
    <row r="263" spans="2:12" x14ac:dyDescent="0.3">
      <c r="B263" s="583"/>
      <c r="C263" s="113" t="s">
        <v>3488</v>
      </c>
      <c r="E263" s="582"/>
      <c r="F263" s="448" t="s">
        <v>3489</v>
      </c>
      <c r="H263" s="596"/>
      <c r="I263" s="135" t="s">
        <v>3490</v>
      </c>
      <c r="K263" s="596"/>
      <c r="L263" s="134" t="s">
        <v>3491</v>
      </c>
    </row>
    <row r="264" spans="2:12" x14ac:dyDescent="0.3">
      <c r="B264" s="583"/>
      <c r="C264" s="113" t="s">
        <v>3492</v>
      </c>
      <c r="E264" s="582"/>
      <c r="F264" s="448" t="s">
        <v>3493</v>
      </c>
      <c r="H264" s="596"/>
      <c r="I264" s="48" t="s">
        <v>3494</v>
      </c>
      <c r="K264" s="596"/>
      <c r="L264" s="134" t="s">
        <v>3495</v>
      </c>
    </row>
    <row r="265" spans="2:12" x14ac:dyDescent="0.3">
      <c r="B265" s="583"/>
      <c r="C265" s="113" t="s">
        <v>3496</v>
      </c>
      <c r="E265" s="582"/>
      <c r="F265" s="136" t="s">
        <v>3497</v>
      </c>
      <c r="H265" s="596"/>
      <c r="I265" s="48" t="s">
        <v>3498</v>
      </c>
      <c r="K265" s="596"/>
      <c r="L265" s="43" t="s">
        <v>3499</v>
      </c>
    </row>
    <row r="266" spans="2:12" x14ac:dyDescent="0.3">
      <c r="B266" s="583"/>
      <c r="C266" s="113" t="s">
        <v>3500</v>
      </c>
      <c r="E266" s="582"/>
      <c r="F266" s="136" t="s">
        <v>3501</v>
      </c>
      <c r="H266" s="596"/>
      <c r="I266" s="48" t="s">
        <v>3502</v>
      </c>
      <c r="K266" s="596"/>
      <c r="L266" s="134" t="s">
        <v>3503</v>
      </c>
    </row>
    <row r="267" spans="2:12" x14ac:dyDescent="0.3">
      <c r="B267" s="583"/>
      <c r="C267" s="113" t="s">
        <v>3504</v>
      </c>
      <c r="E267" s="582"/>
      <c r="F267" s="11" t="s">
        <v>3505</v>
      </c>
      <c r="H267" s="596"/>
      <c r="I267" s="48" t="s">
        <v>3506</v>
      </c>
      <c r="K267" s="596"/>
      <c r="L267" s="134" t="s">
        <v>3507</v>
      </c>
    </row>
    <row r="268" spans="2:12" x14ac:dyDescent="0.3">
      <c r="B268" s="583"/>
      <c r="C268" s="113" t="s">
        <v>3508</v>
      </c>
      <c r="E268" s="582"/>
      <c r="F268" s="136" t="s">
        <v>3509</v>
      </c>
      <c r="H268" s="596"/>
      <c r="I268" s="48" t="s">
        <v>3510</v>
      </c>
      <c r="K268" s="596"/>
      <c r="L268" s="134" t="s">
        <v>3511</v>
      </c>
    </row>
    <row r="269" spans="2:12" x14ac:dyDescent="0.3">
      <c r="B269" s="583"/>
      <c r="C269" s="113" t="s">
        <v>3512</v>
      </c>
      <c r="E269" s="582"/>
      <c r="F269" s="136" t="s">
        <v>3513</v>
      </c>
      <c r="H269" s="596"/>
      <c r="I269" s="48" t="s">
        <v>3514</v>
      </c>
      <c r="K269" s="596"/>
      <c r="L269" s="134" t="s">
        <v>3515</v>
      </c>
    </row>
    <row r="270" spans="2:12" x14ac:dyDescent="0.3">
      <c r="B270" s="583"/>
      <c r="C270" s="113" t="s">
        <v>3516</v>
      </c>
      <c r="E270" s="582"/>
      <c r="F270" s="136" t="s">
        <v>3517</v>
      </c>
      <c r="H270" s="596"/>
      <c r="I270" s="48" t="s">
        <v>3518</v>
      </c>
      <c r="K270" s="596"/>
      <c r="L270" s="134" t="s">
        <v>3519</v>
      </c>
    </row>
    <row r="271" spans="2:12" x14ac:dyDescent="0.3">
      <c r="B271" s="583"/>
      <c r="C271" s="114" t="s">
        <v>3520</v>
      </c>
      <c r="E271" s="582"/>
      <c r="F271" s="136" t="s">
        <v>3521</v>
      </c>
      <c r="H271" s="596"/>
      <c r="I271" s="48" t="s">
        <v>3522</v>
      </c>
      <c r="K271" s="596"/>
      <c r="L271" s="134" t="s">
        <v>3523</v>
      </c>
    </row>
    <row r="272" spans="2:12" x14ac:dyDescent="0.3">
      <c r="B272" s="583"/>
      <c r="C272" s="113" t="s">
        <v>3524</v>
      </c>
      <c r="E272" s="582"/>
      <c r="F272" s="136" t="s">
        <v>3525</v>
      </c>
      <c r="H272" s="596"/>
      <c r="I272" s="48" t="s">
        <v>3526</v>
      </c>
      <c r="K272" s="596"/>
      <c r="L272" s="134" t="s">
        <v>3527</v>
      </c>
    </row>
    <row r="273" spans="2:12" x14ac:dyDescent="0.3">
      <c r="B273" s="583"/>
      <c r="C273" s="113" t="s">
        <v>3528</v>
      </c>
      <c r="E273" s="582"/>
      <c r="F273" s="136" t="s">
        <v>3529</v>
      </c>
      <c r="H273" s="597"/>
      <c r="I273" s="48" t="s">
        <v>3530</v>
      </c>
      <c r="K273" s="596"/>
      <c r="L273" s="134" t="s">
        <v>3531</v>
      </c>
    </row>
    <row r="274" spans="2:12" x14ac:dyDescent="0.3">
      <c r="B274" s="583"/>
      <c r="C274" s="113" t="s">
        <v>3532</v>
      </c>
      <c r="E274" s="582"/>
      <c r="F274" s="136" t="s">
        <v>3533</v>
      </c>
      <c r="K274" s="596"/>
      <c r="L274" s="134" t="s">
        <v>3534</v>
      </c>
    </row>
    <row r="275" spans="2:12" x14ac:dyDescent="0.3">
      <c r="B275" s="583"/>
      <c r="C275" s="113" t="s">
        <v>3535</v>
      </c>
      <c r="E275" s="582"/>
      <c r="F275" s="136" t="s">
        <v>3536</v>
      </c>
      <c r="H275" s="595" t="s">
        <v>221</v>
      </c>
      <c r="I275" s="135" t="s">
        <v>3537</v>
      </c>
      <c r="K275" s="596"/>
      <c r="L275" s="134" t="s">
        <v>3538</v>
      </c>
    </row>
    <row r="276" spans="2:12" x14ac:dyDescent="0.3">
      <c r="B276" s="583"/>
      <c r="C276" s="113" t="s">
        <v>3539</v>
      </c>
      <c r="E276" s="582"/>
      <c r="F276" s="136" t="s">
        <v>3540</v>
      </c>
      <c r="H276" s="596"/>
      <c r="I276" s="135" t="s">
        <v>3541</v>
      </c>
      <c r="K276" s="596"/>
      <c r="L276" s="134" t="s">
        <v>3542</v>
      </c>
    </row>
    <row r="277" spans="2:12" x14ac:dyDescent="0.3">
      <c r="B277" s="583"/>
      <c r="C277" s="113" t="s">
        <v>3543</v>
      </c>
      <c r="E277" s="582"/>
      <c r="F277" s="136" t="s">
        <v>3544</v>
      </c>
      <c r="H277" s="596"/>
      <c r="I277" s="135" t="s">
        <v>3545</v>
      </c>
      <c r="K277" s="597"/>
      <c r="L277" s="134" t="s">
        <v>3546</v>
      </c>
    </row>
    <row r="278" spans="2:12" x14ac:dyDescent="0.3">
      <c r="B278" s="583"/>
      <c r="C278" s="113" t="s">
        <v>3547</v>
      </c>
      <c r="H278" s="596"/>
      <c r="I278" s="135" t="s">
        <v>3548</v>
      </c>
    </row>
    <row r="279" spans="2:12" x14ac:dyDescent="0.3">
      <c r="B279" s="583"/>
      <c r="C279" s="113" t="s">
        <v>3549</v>
      </c>
      <c r="E279" s="595" t="s">
        <v>219</v>
      </c>
      <c r="F279" s="48" t="s">
        <v>3550</v>
      </c>
      <c r="H279" s="596"/>
      <c r="I279" s="135" t="s">
        <v>3551</v>
      </c>
      <c r="K279" s="582" t="s">
        <v>219</v>
      </c>
      <c r="L279" s="48" t="s">
        <v>3552</v>
      </c>
    </row>
    <row r="280" spans="2:12" x14ac:dyDescent="0.3">
      <c r="B280" s="583"/>
      <c r="C280" s="113" t="s">
        <v>3553</v>
      </c>
      <c r="E280" s="596"/>
      <c r="F280" s="48" t="s">
        <v>3554</v>
      </c>
      <c r="H280" s="596"/>
      <c r="I280" s="135" t="s">
        <v>3555</v>
      </c>
      <c r="K280" s="582"/>
      <c r="L280" s="48" t="s">
        <v>3556</v>
      </c>
    </row>
    <row r="281" spans="2:12" x14ac:dyDescent="0.3">
      <c r="B281" s="583"/>
      <c r="C281" s="113" t="s">
        <v>3557</v>
      </c>
      <c r="E281" s="596"/>
      <c r="F281" s="48" t="s">
        <v>3558</v>
      </c>
      <c r="H281" s="596"/>
      <c r="I281" s="135" t="s">
        <v>3559</v>
      </c>
      <c r="K281" s="582"/>
      <c r="L281" s="48" t="s">
        <v>3560</v>
      </c>
    </row>
    <row r="282" spans="2:12" x14ac:dyDescent="0.3">
      <c r="B282" s="36"/>
      <c r="C282" s="18"/>
      <c r="E282" s="596"/>
      <c r="F282" s="48" t="s">
        <v>3561</v>
      </c>
      <c r="H282" s="596"/>
      <c r="I282" s="135" t="s">
        <v>3562</v>
      </c>
      <c r="K282" s="582"/>
      <c r="L282" s="48" t="s">
        <v>3563</v>
      </c>
    </row>
    <row r="283" spans="2:12" x14ac:dyDescent="0.3">
      <c r="B283" s="582" t="s">
        <v>221</v>
      </c>
      <c r="C283" s="413" t="s">
        <v>3564</v>
      </c>
      <c r="E283" s="596"/>
      <c r="F283" s="48" t="s">
        <v>3565</v>
      </c>
      <c r="H283" s="596"/>
      <c r="I283" s="75" t="s">
        <v>3566</v>
      </c>
      <c r="K283" s="582"/>
      <c r="L283" s="48" t="s">
        <v>3567</v>
      </c>
    </row>
    <row r="284" spans="2:12" x14ac:dyDescent="0.3">
      <c r="B284" s="582"/>
      <c r="C284" s="413" t="s">
        <v>3568</v>
      </c>
      <c r="E284" s="596"/>
      <c r="F284" s="48" t="s">
        <v>3569</v>
      </c>
      <c r="H284" s="596"/>
      <c r="I284" s="135" t="s">
        <v>3570</v>
      </c>
      <c r="K284" s="582"/>
      <c r="L284" s="48" t="s">
        <v>3571</v>
      </c>
    </row>
    <row r="285" spans="2:12" x14ac:dyDescent="0.3">
      <c r="B285" s="582"/>
      <c r="C285" s="413" t="s">
        <v>3572</v>
      </c>
      <c r="E285" s="596"/>
      <c r="F285" s="48" t="s">
        <v>3573</v>
      </c>
      <c r="H285" s="596"/>
      <c r="I285" s="135" t="s">
        <v>3574</v>
      </c>
      <c r="K285" s="582"/>
      <c r="L285" s="48" t="s">
        <v>3575</v>
      </c>
    </row>
    <row r="286" spans="2:12" x14ac:dyDescent="0.3">
      <c r="B286" s="582"/>
      <c r="C286" s="413" t="s">
        <v>3576</v>
      </c>
      <c r="E286" s="596"/>
      <c r="F286" s="48" t="s">
        <v>3577</v>
      </c>
      <c r="H286" s="596"/>
      <c r="I286" s="135" t="s">
        <v>3578</v>
      </c>
      <c r="K286" s="582"/>
      <c r="L286" s="48" t="s">
        <v>3579</v>
      </c>
    </row>
    <row r="287" spans="2:12" x14ac:dyDescent="0.3">
      <c r="B287" s="582"/>
      <c r="C287" s="413" t="s">
        <v>3580</v>
      </c>
      <c r="E287" s="596"/>
      <c r="F287" s="48" t="s">
        <v>3581</v>
      </c>
      <c r="H287" s="596"/>
      <c r="I287" s="135" t="s">
        <v>3582</v>
      </c>
      <c r="K287" s="582"/>
      <c r="L287" s="67" t="s">
        <v>3583</v>
      </c>
    </row>
    <row r="288" spans="2:12" x14ac:dyDescent="0.3">
      <c r="B288" s="582"/>
      <c r="C288" s="413" t="s">
        <v>3584</v>
      </c>
      <c r="E288" s="596"/>
      <c r="F288" s="48" t="s">
        <v>3585</v>
      </c>
      <c r="H288" s="596"/>
      <c r="I288" s="446" t="s">
        <v>3586</v>
      </c>
      <c r="K288" s="582"/>
      <c r="L288" s="135" t="s">
        <v>3587</v>
      </c>
    </row>
    <row r="289" spans="2:12" x14ac:dyDescent="0.3">
      <c r="B289" s="582"/>
      <c r="C289" s="413" t="s">
        <v>3588</v>
      </c>
      <c r="E289" s="596"/>
      <c r="F289" s="67" t="s">
        <v>3589</v>
      </c>
      <c r="H289" s="596"/>
      <c r="I289" s="446" t="s">
        <v>3590</v>
      </c>
      <c r="K289" s="582"/>
      <c r="L289" s="135" t="s">
        <v>3591</v>
      </c>
    </row>
    <row r="290" spans="2:12" x14ac:dyDescent="0.3">
      <c r="B290" s="582"/>
      <c r="C290" s="413" t="s">
        <v>3592</v>
      </c>
      <c r="E290" s="596"/>
      <c r="F290" s="48" t="s">
        <v>3593</v>
      </c>
      <c r="H290" s="596"/>
      <c r="I290" s="446" t="s">
        <v>3594</v>
      </c>
      <c r="K290" s="582"/>
      <c r="L290" s="48" t="s">
        <v>3595</v>
      </c>
    </row>
    <row r="291" spans="2:12" x14ac:dyDescent="0.3">
      <c r="B291" s="582"/>
      <c r="C291" s="413" t="s">
        <v>3596</v>
      </c>
      <c r="E291" s="596"/>
      <c r="F291" s="48" t="s">
        <v>3597</v>
      </c>
      <c r="H291" s="596"/>
      <c r="I291" s="135" t="s">
        <v>3598</v>
      </c>
      <c r="K291" s="582"/>
      <c r="L291" s="48" t="s">
        <v>3599</v>
      </c>
    </row>
    <row r="292" spans="2:12" x14ac:dyDescent="0.3">
      <c r="B292" s="582"/>
      <c r="C292" s="413" t="s">
        <v>3600</v>
      </c>
      <c r="E292" s="596"/>
      <c r="F292" s="48" t="s">
        <v>3601</v>
      </c>
      <c r="H292" s="596"/>
      <c r="I292" s="135" t="s">
        <v>3602</v>
      </c>
      <c r="K292" s="582"/>
      <c r="L292" s="48" t="s">
        <v>3603</v>
      </c>
    </row>
    <row r="293" spans="2:12" x14ac:dyDescent="0.3">
      <c r="B293" s="582"/>
      <c r="C293" s="75" t="s">
        <v>3604</v>
      </c>
      <c r="E293" s="596"/>
      <c r="F293" s="48" t="s">
        <v>3605</v>
      </c>
      <c r="H293" s="596"/>
      <c r="I293" s="135" t="s">
        <v>3606</v>
      </c>
      <c r="K293" s="582"/>
      <c r="L293" s="48" t="s">
        <v>3607</v>
      </c>
    </row>
    <row r="294" spans="2:12" x14ac:dyDescent="0.3">
      <c r="B294" s="582"/>
      <c r="C294" s="413" t="s">
        <v>3608</v>
      </c>
      <c r="E294" s="596"/>
      <c r="F294" s="48" t="s">
        <v>3609</v>
      </c>
      <c r="H294" s="596"/>
      <c r="I294" s="135" t="s">
        <v>3610</v>
      </c>
      <c r="K294" s="582"/>
      <c r="L294" s="48" t="s">
        <v>3611</v>
      </c>
    </row>
    <row r="295" spans="2:12" x14ac:dyDescent="0.3">
      <c r="B295" s="582"/>
      <c r="C295" s="413" t="s">
        <v>3612</v>
      </c>
      <c r="E295" s="596"/>
      <c r="F295" s="48" t="s">
        <v>3613</v>
      </c>
      <c r="H295" s="597"/>
      <c r="I295" s="135" t="s">
        <v>3614</v>
      </c>
      <c r="K295" s="582"/>
      <c r="L295" s="48" t="s">
        <v>3615</v>
      </c>
    </row>
    <row r="296" spans="2:12" x14ac:dyDescent="0.3">
      <c r="B296" s="582"/>
      <c r="C296" s="413" t="s">
        <v>3616</v>
      </c>
      <c r="E296" s="596"/>
      <c r="F296" s="48" t="s">
        <v>3617</v>
      </c>
      <c r="K296" s="582"/>
      <c r="L296" s="48" t="s">
        <v>3618</v>
      </c>
    </row>
    <row r="297" spans="2:12" x14ac:dyDescent="0.3">
      <c r="B297" s="582"/>
      <c r="C297" s="413" t="s">
        <v>3619</v>
      </c>
      <c r="E297" s="596"/>
      <c r="F297" s="48" t="s">
        <v>3620</v>
      </c>
      <c r="H297" s="595" t="s">
        <v>242</v>
      </c>
      <c r="I297" s="135" t="s">
        <v>3621</v>
      </c>
      <c r="K297" s="582"/>
      <c r="L297" s="48" t="s">
        <v>3622</v>
      </c>
    </row>
    <row r="298" spans="2:12" x14ac:dyDescent="0.3">
      <c r="B298" s="582"/>
      <c r="C298" s="413" t="s">
        <v>3623</v>
      </c>
      <c r="E298" s="596"/>
      <c r="F298" s="48" t="s">
        <v>3624</v>
      </c>
      <c r="H298" s="596"/>
      <c r="I298" s="135" t="s">
        <v>3625</v>
      </c>
      <c r="K298" s="582"/>
      <c r="L298" s="48" t="s">
        <v>3626</v>
      </c>
    </row>
    <row r="299" spans="2:12" x14ac:dyDescent="0.3">
      <c r="B299" s="582"/>
      <c r="C299" s="413" t="s">
        <v>3627</v>
      </c>
      <c r="E299" s="597"/>
      <c r="F299" s="48" t="s">
        <v>3628</v>
      </c>
      <c r="H299" s="596"/>
      <c r="I299" s="135" t="s">
        <v>3629</v>
      </c>
      <c r="K299" s="582"/>
      <c r="L299" s="48" t="s">
        <v>3630</v>
      </c>
    </row>
    <row r="300" spans="2:12" x14ac:dyDescent="0.3">
      <c r="B300" s="582"/>
      <c r="C300" s="413" t="s">
        <v>3631</v>
      </c>
      <c r="E300" s="36"/>
      <c r="F300" s="18"/>
      <c r="H300" s="596"/>
      <c r="I300" s="135" t="s">
        <v>3632</v>
      </c>
      <c r="K300" s="36"/>
      <c r="L300" s="18"/>
    </row>
    <row r="301" spans="2:12" x14ac:dyDescent="0.3">
      <c r="B301" s="582"/>
      <c r="C301" s="413" t="s">
        <v>3633</v>
      </c>
      <c r="E301" s="595" t="s">
        <v>242</v>
      </c>
      <c r="F301" s="48" t="s">
        <v>3634</v>
      </c>
      <c r="H301" s="596"/>
      <c r="I301" s="135" t="s">
        <v>3635</v>
      </c>
      <c r="K301" s="582" t="s">
        <v>242</v>
      </c>
      <c r="L301" s="48" t="s">
        <v>3636</v>
      </c>
    </row>
    <row r="302" spans="2:12" x14ac:dyDescent="0.3">
      <c r="B302" s="582"/>
      <c r="C302" s="413" t="s">
        <v>3637</v>
      </c>
      <c r="E302" s="596"/>
      <c r="F302" s="48" t="s">
        <v>3638</v>
      </c>
      <c r="H302" s="596"/>
      <c r="I302" s="135" t="s">
        <v>3639</v>
      </c>
      <c r="K302" s="582"/>
      <c r="L302" s="48" t="s">
        <v>3640</v>
      </c>
    </row>
    <row r="303" spans="2:12" x14ac:dyDescent="0.3">
      <c r="B303" s="582"/>
      <c r="C303" s="413" t="s">
        <v>3641</v>
      </c>
      <c r="E303" s="596"/>
      <c r="F303" s="48" t="s">
        <v>3642</v>
      </c>
      <c r="H303" s="596"/>
      <c r="I303" s="135" t="s">
        <v>3643</v>
      </c>
      <c r="K303" s="582"/>
      <c r="L303" s="48" t="s">
        <v>3644</v>
      </c>
    </row>
    <row r="304" spans="2:12" x14ac:dyDescent="0.3">
      <c r="B304" s="36"/>
      <c r="C304" s="18"/>
      <c r="E304" s="596"/>
      <c r="F304" s="48" t="s">
        <v>3645</v>
      </c>
      <c r="H304" s="596"/>
      <c r="I304" s="135" t="s">
        <v>3646</v>
      </c>
      <c r="K304" s="582"/>
      <c r="L304" s="48" t="s">
        <v>3647</v>
      </c>
    </row>
    <row r="305" spans="2:12" x14ac:dyDescent="0.3">
      <c r="B305" s="582" t="s">
        <v>242</v>
      </c>
      <c r="C305" s="413" t="s">
        <v>3648</v>
      </c>
      <c r="E305" s="596"/>
      <c r="F305" s="48" t="s">
        <v>3649</v>
      </c>
      <c r="H305" s="596"/>
      <c r="I305" s="43" t="s">
        <v>3650</v>
      </c>
      <c r="K305" s="582"/>
      <c r="L305" s="48" t="s">
        <v>3651</v>
      </c>
    </row>
    <row r="306" spans="2:12" x14ac:dyDescent="0.3">
      <c r="B306" s="582"/>
      <c r="C306" s="413" t="s">
        <v>3652</v>
      </c>
      <c r="E306" s="596"/>
      <c r="F306" s="48" t="s">
        <v>3653</v>
      </c>
      <c r="H306" s="596"/>
      <c r="I306" s="135" t="s">
        <v>3654</v>
      </c>
      <c r="K306" s="582"/>
      <c r="L306" s="48" t="s">
        <v>3655</v>
      </c>
    </row>
    <row r="307" spans="2:12" x14ac:dyDescent="0.3">
      <c r="B307" s="582"/>
      <c r="C307" s="413" t="s">
        <v>3656</v>
      </c>
      <c r="E307" s="596"/>
      <c r="F307" s="48" t="s">
        <v>3657</v>
      </c>
      <c r="H307" s="596"/>
      <c r="I307" s="135" t="s">
        <v>3658</v>
      </c>
      <c r="K307" s="582"/>
      <c r="L307" s="48" t="s">
        <v>3659</v>
      </c>
    </row>
    <row r="308" spans="2:12" x14ac:dyDescent="0.3">
      <c r="B308" s="582"/>
      <c r="C308" s="413" t="s">
        <v>3660</v>
      </c>
      <c r="E308" s="596"/>
      <c r="F308" s="48" t="s">
        <v>3661</v>
      </c>
      <c r="H308" s="596"/>
      <c r="I308" s="135" t="s">
        <v>3662</v>
      </c>
      <c r="K308" s="582"/>
      <c r="L308" s="48" t="s">
        <v>3663</v>
      </c>
    </row>
    <row r="309" spans="2:12" x14ac:dyDescent="0.3">
      <c r="B309" s="582"/>
      <c r="C309" s="413" t="s">
        <v>3664</v>
      </c>
      <c r="E309" s="596"/>
      <c r="F309" s="48" t="s">
        <v>3665</v>
      </c>
      <c r="H309" s="596"/>
      <c r="I309" s="135" t="s">
        <v>3666</v>
      </c>
      <c r="K309" s="582"/>
      <c r="L309" s="67" t="s">
        <v>3667</v>
      </c>
    </row>
    <row r="310" spans="2:12" x14ac:dyDescent="0.3">
      <c r="B310" s="582"/>
      <c r="C310" s="413" t="s">
        <v>3668</v>
      </c>
      <c r="E310" s="596"/>
      <c r="F310" s="48" t="s">
        <v>3669</v>
      </c>
      <c r="H310" s="596"/>
      <c r="I310" s="446" t="s">
        <v>3670</v>
      </c>
      <c r="K310" s="582"/>
      <c r="L310" s="135" t="s">
        <v>3671</v>
      </c>
    </row>
    <row r="311" spans="2:12" x14ac:dyDescent="0.3">
      <c r="B311" s="582"/>
      <c r="C311" s="413" t="s">
        <v>3672</v>
      </c>
      <c r="E311" s="596"/>
      <c r="F311" s="67" t="s">
        <v>3673</v>
      </c>
      <c r="H311" s="596"/>
      <c r="I311" s="446" t="s">
        <v>3674</v>
      </c>
      <c r="K311" s="582"/>
      <c r="L311" s="135" t="s">
        <v>3675</v>
      </c>
    </row>
    <row r="312" spans="2:12" x14ac:dyDescent="0.3">
      <c r="B312" s="582"/>
      <c r="C312" s="413" t="s">
        <v>3676</v>
      </c>
      <c r="E312" s="596"/>
      <c r="F312" s="48" t="s">
        <v>3677</v>
      </c>
      <c r="H312" s="596"/>
      <c r="I312" s="446" t="s">
        <v>3678</v>
      </c>
      <c r="K312" s="582"/>
      <c r="L312" s="48" t="s">
        <v>3679</v>
      </c>
    </row>
    <row r="313" spans="2:12" x14ac:dyDescent="0.3">
      <c r="B313" s="582"/>
      <c r="C313" s="413" t="s">
        <v>3680</v>
      </c>
      <c r="E313" s="596"/>
      <c r="F313" s="48" t="s">
        <v>3681</v>
      </c>
      <c r="H313" s="596"/>
      <c r="I313" s="135" t="s">
        <v>3682</v>
      </c>
      <c r="K313" s="582"/>
      <c r="L313" s="48" t="s">
        <v>3683</v>
      </c>
    </row>
    <row r="314" spans="2:12" x14ac:dyDescent="0.3">
      <c r="B314" s="582"/>
      <c r="C314" s="413" t="s">
        <v>3684</v>
      </c>
      <c r="E314" s="596"/>
      <c r="F314" s="48" t="s">
        <v>3685</v>
      </c>
      <c r="H314" s="596"/>
      <c r="I314" s="135" t="s">
        <v>3686</v>
      </c>
      <c r="K314" s="582"/>
      <c r="L314" s="48" t="s">
        <v>3687</v>
      </c>
    </row>
    <row r="315" spans="2:12" x14ac:dyDescent="0.3">
      <c r="B315" s="582"/>
      <c r="C315" s="43" t="s">
        <v>3688</v>
      </c>
      <c r="E315" s="596"/>
      <c r="F315" s="48" t="s">
        <v>3689</v>
      </c>
      <c r="H315" s="596"/>
      <c r="I315" s="135" t="s">
        <v>3690</v>
      </c>
      <c r="K315" s="582"/>
      <c r="L315" s="48" t="s">
        <v>3691</v>
      </c>
    </row>
    <row r="316" spans="2:12" x14ac:dyDescent="0.3">
      <c r="B316" s="582"/>
      <c r="C316" s="413" t="s">
        <v>3692</v>
      </c>
      <c r="E316" s="596"/>
      <c r="F316" s="48" t="s">
        <v>3693</v>
      </c>
      <c r="H316" s="596"/>
      <c r="I316" s="135" t="s">
        <v>3694</v>
      </c>
      <c r="K316" s="582"/>
      <c r="L316" s="48" t="s">
        <v>3695</v>
      </c>
    </row>
    <row r="317" spans="2:12" x14ac:dyDescent="0.3">
      <c r="B317" s="582"/>
      <c r="C317" s="413" t="s">
        <v>3696</v>
      </c>
      <c r="E317" s="596"/>
      <c r="F317" s="48" t="s">
        <v>3697</v>
      </c>
      <c r="H317" s="597"/>
      <c r="I317" s="135" t="s">
        <v>3698</v>
      </c>
      <c r="K317" s="582"/>
      <c r="L317" s="48" t="s">
        <v>3699</v>
      </c>
    </row>
    <row r="318" spans="2:12" x14ac:dyDescent="0.3">
      <c r="B318" s="582"/>
      <c r="C318" s="413" t="s">
        <v>3700</v>
      </c>
      <c r="E318" s="596"/>
      <c r="F318" s="48" t="s">
        <v>3701</v>
      </c>
      <c r="K318" s="582"/>
      <c r="L318" s="48" t="s">
        <v>3702</v>
      </c>
    </row>
    <row r="319" spans="2:12" x14ac:dyDescent="0.3">
      <c r="B319" s="582"/>
      <c r="C319" s="413" t="s">
        <v>3703</v>
      </c>
      <c r="E319" s="596"/>
      <c r="F319" s="48" t="s">
        <v>3704</v>
      </c>
      <c r="H319" s="595" t="s">
        <v>221</v>
      </c>
      <c r="I319" s="446" t="s">
        <v>3705</v>
      </c>
      <c r="K319" s="582"/>
      <c r="L319" s="48" t="s">
        <v>3706</v>
      </c>
    </row>
    <row r="320" spans="2:12" x14ac:dyDescent="0.3">
      <c r="B320" s="582"/>
      <c r="C320" s="413" t="s">
        <v>3707</v>
      </c>
      <c r="E320" s="596"/>
      <c r="F320" s="48" t="s">
        <v>3708</v>
      </c>
      <c r="H320" s="596"/>
      <c r="I320" s="446" t="s">
        <v>3709</v>
      </c>
      <c r="K320" s="582"/>
      <c r="L320" s="48" t="s">
        <v>3710</v>
      </c>
    </row>
    <row r="321" spans="2:12" x14ac:dyDescent="0.3">
      <c r="B321" s="582"/>
      <c r="C321" s="413" t="s">
        <v>3711</v>
      </c>
      <c r="E321" s="597"/>
      <c r="F321" s="48" t="s">
        <v>3712</v>
      </c>
      <c r="H321" s="596"/>
      <c r="I321" s="446" t="s">
        <v>3713</v>
      </c>
      <c r="K321" s="582"/>
      <c r="L321" s="48" t="s">
        <v>3714</v>
      </c>
    </row>
    <row r="322" spans="2:12" x14ac:dyDescent="0.3">
      <c r="B322" s="582"/>
      <c r="C322" s="413" t="s">
        <v>3715</v>
      </c>
      <c r="H322" s="596"/>
      <c r="I322" s="446" t="s">
        <v>3716</v>
      </c>
    </row>
    <row r="323" spans="2:12" x14ac:dyDescent="0.3">
      <c r="B323" s="582"/>
      <c r="C323" s="413" t="s">
        <v>3717</v>
      </c>
      <c r="E323" s="595" t="s">
        <v>221</v>
      </c>
      <c r="F323" s="135" t="s">
        <v>3718</v>
      </c>
      <c r="H323" s="596"/>
      <c r="I323" s="446" t="s">
        <v>3719</v>
      </c>
      <c r="K323" s="595" t="s">
        <v>221</v>
      </c>
      <c r="L323" s="134" t="s">
        <v>3720</v>
      </c>
    </row>
    <row r="324" spans="2:12" x14ac:dyDescent="0.3">
      <c r="B324" s="582"/>
      <c r="C324" s="413" t="s">
        <v>3721</v>
      </c>
      <c r="E324" s="596"/>
      <c r="F324" s="135" t="s">
        <v>3722</v>
      </c>
      <c r="H324" s="596"/>
      <c r="I324" s="446" t="s">
        <v>3723</v>
      </c>
      <c r="K324" s="596"/>
      <c r="L324" s="134" t="s">
        <v>3724</v>
      </c>
    </row>
    <row r="325" spans="2:12" x14ac:dyDescent="0.3">
      <c r="B325" s="582"/>
      <c r="C325" s="413" t="s">
        <v>3725</v>
      </c>
      <c r="E325" s="596"/>
      <c r="F325" s="135" t="s">
        <v>3726</v>
      </c>
      <c r="H325" s="596"/>
      <c r="I325" s="446" t="s">
        <v>3727</v>
      </c>
      <c r="K325" s="596"/>
      <c r="L325" s="134" t="s">
        <v>3728</v>
      </c>
    </row>
    <row r="326" spans="2:12" x14ac:dyDescent="0.3">
      <c r="B326" s="36"/>
      <c r="C326" s="18"/>
      <c r="E326" s="596"/>
      <c r="F326" s="135" t="s">
        <v>3729</v>
      </c>
      <c r="H326" s="596"/>
      <c r="I326" s="446" t="s">
        <v>3730</v>
      </c>
      <c r="K326" s="596"/>
      <c r="L326" s="134" t="s">
        <v>3731</v>
      </c>
    </row>
    <row r="327" spans="2:12" x14ac:dyDescent="0.3">
      <c r="B327" s="582" t="s">
        <v>219</v>
      </c>
      <c r="C327" s="81" t="s">
        <v>3732</v>
      </c>
      <c r="E327" s="596"/>
      <c r="F327" s="135" t="s">
        <v>3733</v>
      </c>
      <c r="H327" s="596"/>
      <c r="I327" s="75" t="s">
        <v>3734</v>
      </c>
      <c r="K327" s="596"/>
      <c r="L327" s="134" t="s">
        <v>3735</v>
      </c>
    </row>
    <row r="328" spans="2:12" x14ac:dyDescent="0.3">
      <c r="B328" s="582"/>
      <c r="C328" s="82" t="s">
        <v>3736</v>
      </c>
      <c r="E328" s="596"/>
      <c r="F328" s="135" t="s">
        <v>3737</v>
      </c>
      <c r="H328" s="596"/>
      <c r="I328" s="446" t="s">
        <v>3738</v>
      </c>
      <c r="K328" s="596"/>
      <c r="L328" s="134" t="s">
        <v>3739</v>
      </c>
    </row>
    <row r="329" spans="2:12" x14ac:dyDescent="0.3">
      <c r="B329" s="582"/>
      <c r="C329" s="82" t="s">
        <v>3740</v>
      </c>
      <c r="E329" s="596"/>
      <c r="F329" s="135" t="s">
        <v>3741</v>
      </c>
      <c r="H329" s="596"/>
      <c r="I329" s="446" t="s">
        <v>3742</v>
      </c>
      <c r="K329" s="596"/>
      <c r="L329" s="134" t="s">
        <v>3743</v>
      </c>
    </row>
    <row r="330" spans="2:12" x14ac:dyDescent="0.3">
      <c r="B330" s="582"/>
      <c r="C330" s="82" t="s">
        <v>3744</v>
      </c>
      <c r="E330" s="596"/>
      <c r="F330" s="135" t="s">
        <v>3745</v>
      </c>
      <c r="H330" s="596"/>
      <c r="I330" s="446" t="s">
        <v>3746</v>
      </c>
      <c r="K330" s="596"/>
      <c r="L330" s="134" t="s">
        <v>3747</v>
      </c>
    </row>
    <row r="331" spans="2:12" x14ac:dyDescent="0.3">
      <c r="B331" s="582"/>
      <c r="C331" s="82" t="s">
        <v>3748</v>
      </c>
      <c r="E331" s="596"/>
      <c r="F331" s="135" t="s">
        <v>3749</v>
      </c>
      <c r="H331" s="596"/>
      <c r="I331" s="446" t="s">
        <v>3750</v>
      </c>
      <c r="K331" s="596"/>
      <c r="L331" s="75" t="s">
        <v>3751</v>
      </c>
    </row>
    <row r="332" spans="2:12" x14ac:dyDescent="0.3">
      <c r="B332" s="582"/>
      <c r="C332" s="82" t="s">
        <v>3752</v>
      </c>
      <c r="E332" s="596"/>
      <c r="F332" s="135" t="s">
        <v>3753</v>
      </c>
      <c r="H332" s="596"/>
      <c r="I332" s="446" t="s">
        <v>3754</v>
      </c>
      <c r="K332" s="596"/>
      <c r="L332" s="134" t="s">
        <v>3755</v>
      </c>
    </row>
    <row r="333" spans="2:12" x14ac:dyDescent="0.3">
      <c r="B333" s="582"/>
      <c r="C333" s="82" t="s">
        <v>3756</v>
      </c>
      <c r="E333" s="596"/>
      <c r="F333" s="75" t="s">
        <v>3757</v>
      </c>
      <c r="H333" s="596"/>
      <c r="I333" s="446" t="s">
        <v>3758</v>
      </c>
      <c r="K333" s="596"/>
      <c r="L333" s="134" t="s">
        <v>3759</v>
      </c>
    </row>
    <row r="334" spans="2:12" x14ac:dyDescent="0.3">
      <c r="B334" s="582"/>
      <c r="C334" s="82" t="s">
        <v>3760</v>
      </c>
      <c r="E334" s="596"/>
      <c r="F334" s="135" t="s">
        <v>3761</v>
      </c>
      <c r="H334" s="596"/>
      <c r="I334" s="446" t="s">
        <v>3762</v>
      </c>
      <c r="K334" s="596"/>
      <c r="L334" s="134" t="s">
        <v>3763</v>
      </c>
    </row>
    <row r="335" spans="2:12" x14ac:dyDescent="0.3">
      <c r="B335" s="582"/>
      <c r="C335" s="82" t="s">
        <v>3764</v>
      </c>
      <c r="E335" s="596"/>
      <c r="F335" s="135" t="s">
        <v>3765</v>
      </c>
      <c r="H335" s="596"/>
      <c r="I335" s="446" t="s">
        <v>3766</v>
      </c>
      <c r="K335" s="596"/>
      <c r="L335" s="134" t="s">
        <v>3767</v>
      </c>
    </row>
    <row r="336" spans="2:12" x14ac:dyDescent="0.3">
      <c r="B336" s="582"/>
      <c r="C336" s="82" t="s">
        <v>3768</v>
      </c>
      <c r="E336" s="596"/>
      <c r="F336" s="135" t="s">
        <v>3769</v>
      </c>
      <c r="H336" s="596"/>
      <c r="I336" s="446" t="s">
        <v>3770</v>
      </c>
      <c r="K336" s="596"/>
      <c r="L336" s="134" t="s">
        <v>3771</v>
      </c>
    </row>
    <row r="337" spans="2:12" x14ac:dyDescent="0.3">
      <c r="B337" s="582"/>
      <c r="C337" s="43" t="s">
        <v>3772</v>
      </c>
      <c r="E337" s="596"/>
      <c r="F337" s="135" t="s">
        <v>3773</v>
      </c>
      <c r="H337" s="596"/>
      <c r="I337" s="446" t="s">
        <v>3774</v>
      </c>
      <c r="K337" s="596"/>
      <c r="L337" s="134" t="s">
        <v>3775</v>
      </c>
    </row>
    <row r="338" spans="2:12" x14ac:dyDescent="0.3">
      <c r="B338" s="582"/>
      <c r="C338" s="82" t="s">
        <v>3776</v>
      </c>
      <c r="E338" s="596"/>
      <c r="F338" s="135" t="s">
        <v>3777</v>
      </c>
      <c r="H338" s="596"/>
      <c r="I338" s="446" t="s">
        <v>3778</v>
      </c>
      <c r="K338" s="596"/>
      <c r="L338" s="134" t="s">
        <v>3779</v>
      </c>
    </row>
    <row r="339" spans="2:12" x14ac:dyDescent="0.3">
      <c r="B339" s="582"/>
      <c r="C339" s="82" t="s">
        <v>3780</v>
      </c>
      <c r="E339" s="596"/>
      <c r="F339" s="135" t="s">
        <v>3781</v>
      </c>
      <c r="H339" s="597"/>
      <c r="I339" s="446" t="s">
        <v>3782</v>
      </c>
      <c r="K339" s="596"/>
      <c r="L339" s="134" t="s">
        <v>3783</v>
      </c>
    </row>
    <row r="340" spans="2:12" x14ac:dyDescent="0.3">
      <c r="B340" s="582"/>
      <c r="C340" s="82" t="s">
        <v>3784</v>
      </c>
      <c r="E340" s="596"/>
      <c r="F340" s="135" t="s">
        <v>3785</v>
      </c>
      <c r="K340" s="596"/>
      <c r="L340" s="134" t="s">
        <v>3786</v>
      </c>
    </row>
    <row r="341" spans="2:12" x14ac:dyDescent="0.3">
      <c r="B341" s="582"/>
      <c r="C341" s="82" t="s">
        <v>3787</v>
      </c>
      <c r="E341" s="596"/>
      <c r="F341" s="135" t="s">
        <v>3788</v>
      </c>
      <c r="H341" s="595" t="s">
        <v>242</v>
      </c>
      <c r="I341" s="446" t="s">
        <v>3789</v>
      </c>
      <c r="K341" s="596"/>
      <c r="L341" s="134" t="s">
        <v>3790</v>
      </c>
    </row>
    <row r="342" spans="2:12" x14ac:dyDescent="0.3">
      <c r="B342" s="582"/>
      <c r="C342" s="82" t="s">
        <v>3791</v>
      </c>
      <c r="E342" s="596"/>
      <c r="F342" s="135" t="s">
        <v>3792</v>
      </c>
      <c r="H342" s="596"/>
      <c r="I342" s="446" t="s">
        <v>3793</v>
      </c>
      <c r="K342" s="596"/>
      <c r="L342" s="134" t="s">
        <v>3794</v>
      </c>
    </row>
    <row r="343" spans="2:12" x14ac:dyDescent="0.3">
      <c r="B343" s="582"/>
      <c r="C343" s="82" t="s">
        <v>3795</v>
      </c>
      <c r="E343" s="597"/>
      <c r="F343" s="135" t="s">
        <v>3796</v>
      </c>
      <c r="H343" s="596"/>
      <c r="I343" s="446" t="s">
        <v>3797</v>
      </c>
      <c r="K343" s="597"/>
      <c r="L343" s="134" t="s">
        <v>3798</v>
      </c>
    </row>
    <row r="344" spans="2:12" x14ac:dyDescent="0.3">
      <c r="B344" s="582"/>
      <c r="C344" s="82" t="s">
        <v>3799</v>
      </c>
      <c r="H344" s="596"/>
      <c r="I344" s="446" t="s">
        <v>3800</v>
      </c>
    </row>
    <row r="345" spans="2:12" x14ac:dyDescent="0.3">
      <c r="B345" s="582"/>
      <c r="C345" s="82" t="s">
        <v>3801</v>
      </c>
      <c r="E345" s="595" t="s">
        <v>242</v>
      </c>
      <c r="F345" s="135" t="s">
        <v>3802</v>
      </c>
      <c r="H345" s="596"/>
      <c r="I345" s="446" t="s">
        <v>3803</v>
      </c>
      <c r="K345" s="595" t="s">
        <v>242</v>
      </c>
      <c r="L345" s="134" t="s">
        <v>3804</v>
      </c>
    </row>
    <row r="346" spans="2:12" x14ac:dyDescent="0.3">
      <c r="B346" s="582"/>
      <c r="C346" s="82" t="s">
        <v>3805</v>
      </c>
      <c r="E346" s="596"/>
      <c r="F346" s="135" t="s">
        <v>3806</v>
      </c>
      <c r="H346" s="596"/>
      <c r="I346" s="446" t="s">
        <v>3807</v>
      </c>
      <c r="K346" s="596"/>
      <c r="L346" s="134" t="s">
        <v>3808</v>
      </c>
    </row>
    <row r="347" spans="2:12" x14ac:dyDescent="0.3">
      <c r="B347" s="582"/>
      <c r="C347" s="82" t="s">
        <v>3809</v>
      </c>
      <c r="E347" s="596"/>
      <c r="F347" s="135" t="s">
        <v>3810</v>
      </c>
      <c r="H347" s="596"/>
      <c r="I347" s="446" t="s">
        <v>3811</v>
      </c>
      <c r="K347" s="596"/>
      <c r="L347" s="134" t="s">
        <v>3812</v>
      </c>
    </row>
    <row r="348" spans="2:12" x14ac:dyDescent="0.3">
      <c r="B348" s="36"/>
      <c r="C348" s="83"/>
      <c r="E348" s="596"/>
      <c r="F348" s="135" t="s">
        <v>3813</v>
      </c>
      <c r="H348" s="596"/>
      <c r="I348" s="446" t="s">
        <v>3814</v>
      </c>
      <c r="K348" s="596"/>
      <c r="L348" s="134" t="s">
        <v>3815</v>
      </c>
    </row>
    <row r="349" spans="2:12" x14ac:dyDescent="0.3">
      <c r="B349" s="582" t="s">
        <v>242</v>
      </c>
      <c r="C349" s="81" t="s">
        <v>3816</v>
      </c>
      <c r="E349" s="596"/>
      <c r="F349" s="135" t="s">
        <v>3817</v>
      </c>
      <c r="H349" s="596"/>
      <c r="I349" s="43" t="s">
        <v>3818</v>
      </c>
      <c r="K349" s="596"/>
      <c r="L349" s="134" t="s">
        <v>3819</v>
      </c>
    </row>
    <row r="350" spans="2:12" x14ac:dyDescent="0.3">
      <c r="B350" s="582"/>
      <c r="C350" s="82" t="s">
        <v>3820</v>
      </c>
      <c r="E350" s="596"/>
      <c r="F350" s="135" t="s">
        <v>3821</v>
      </c>
      <c r="H350" s="596"/>
      <c r="I350" s="446" t="s">
        <v>3822</v>
      </c>
      <c r="K350" s="596"/>
      <c r="L350" s="134" t="s">
        <v>3823</v>
      </c>
    </row>
    <row r="351" spans="2:12" x14ac:dyDescent="0.3">
      <c r="B351" s="582"/>
      <c r="C351" s="82" t="s">
        <v>3824</v>
      </c>
      <c r="E351" s="596"/>
      <c r="F351" s="135" t="s">
        <v>3825</v>
      </c>
      <c r="H351" s="596"/>
      <c r="I351" s="446" t="s">
        <v>3826</v>
      </c>
      <c r="K351" s="596"/>
      <c r="L351" s="134" t="s">
        <v>3827</v>
      </c>
    </row>
    <row r="352" spans="2:12" x14ac:dyDescent="0.3">
      <c r="B352" s="582"/>
      <c r="C352" s="82" t="s">
        <v>3828</v>
      </c>
      <c r="E352" s="596"/>
      <c r="F352" s="135" t="s">
        <v>3829</v>
      </c>
      <c r="H352" s="596"/>
      <c r="I352" s="446" t="s">
        <v>3830</v>
      </c>
      <c r="K352" s="596"/>
      <c r="L352" s="134" t="s">
        <v>3831</v>
      </c>
    </row>
    <row r="353" spans="2:12" x14ac:dyDescent="0.3">
      <c r="B353" s="582"/>
      <c r="C353" s="82" t="s">
        <v>3832</v>
      </c>
      <c r="E353" s="596"/>
      <c r="F353" s="135" t="s">
        <v>3833</v>
      </c>
      <c r="H353" s="596"/>
      <c r="I353" s="446" t="s">
        <v>3834</v>
      </c>
      <c r="K353" s="596"/>
      <c r="L353" s="43" t="s">
        <v>3835</v>
      </c>
    </row>
    <row r="354" spans="2:12" x14ac:dyDescent="0.3">
      <c r="B354" s="582"/>
      <c r="C354" s="82" t="s">
        <v>3836</v>
      </c>
      <c r="E354" s="596"/>
      <c r="F354" s="135" t="s">
        <v>3837</v>
      </c>
      <c r="H354" s="596"/>
      <c r="I354" s="446" t="s">
        <v>3838</v>
      </c>
      <c r="K354" s="596"/>
      <c r="L354" s="134" t="s">
        <v>3839</v>
      </c>
    </row>
    <row r="355" spans="2:12" x14ac:dyDescent="0.3">
      <c r="B355" s="582"/>
      <c r="C355" s="82" t="s">
        <v>3840</v>
      </c>
      <c r="E355" s="596"/>
      <c r="F355" s="43" t="s">
        <v>3841</v>
      </c>
      <c r="H355" s="596"/>
      <c r="I355" s="446" t="s">
        <v>3842</v>
      </c>
      <c r="K355" s="596"/>
      <c r="L355" s="134" t="s">
        <v>3843</v>
      </c>
    </row>
    <row r="356" spans="2:12" x14ac:dyDescent="0.3">
      <c r="B356" s="582"/>
      <c r="C356" s="82" t="s">
        <v>3844</v>
      </c>
      <c r="E356" s="596"/>
      <c r="F356" s="135" t="s">
        <v>3845</v>
      </c>
      <c r="H356" s="596"/>
      <c r="I356" s="446" t="s">
        <v>3846</v>
      </c>
      <c r="K356" s="596"/>
      <c r="L356" s="134" t="s">
        <v>3847</v>
      </c>
    </row>
    <row r="357" spans="2:12" x14ac:dyDescent="0.3">
      <c r="B357" s="582"/>
      <c r="C357" s="82" t="s">
        <v>3848</v>
      </c>
      <c r="E357" s="596"/>
      <c r="F357" s="135" t="s">
        <v>3849</v>
      </c>
      <c r="H357" s="596"/>
      <c r="I357" s="446" t="s">
        <v>3850</v>
      </c>
      <c r="K357" s="596"/>
      <c r="L357" s="134" t="s">
        <v>3851</v>
      </c>
    </row>
    <row r="358" spans="2:12" x14ac:dyDescent="0.3">
      <c r="B358" s="582"/>
      <c r="C358" s="82" t="s">
        <v>3852</v>
      </c>
      <c r="E358" s="596"/>
      <c r="F358" s="135" t="s">
        <v>3853</v>
      </c>
      <c r="H358" s="596"/>
      <c r="I358" s="446" t="s">
        <v>3854</v>
      </c>
      <c r="K358" s="596"/>
      <c r="L358" s="134" t="s">
        <v>3855</v>
      </c>
    </row>
    <row r="359" spans="2:12" x14ac:dyDescent="0.3">
      <c r="B359" s="582"/>
      <c r="C359" s="43" t="s">
        <v>3856</v>
      </c>
      <c r="E359" s="596"/>
      <c r="F359" s="135" t="s">
        <v>3857</v>
      </c>
      <c r="H359" s="596"/>
      <c r="I359" s="446" t="s">
        <v>3858</v>
      </c>
      <c r="K359" s="596"/>
      <c r="L359" s="134" t="s">
        <v>3859</v>
      </c>
    </row>
    <row r="360" spans="2:12" x14ac:dyDescent="0.3">
      <c r="B360" s="582"/>
      <c r="C360" s="82" t="s">
        <v>3860</v>
      </c>
      <c r="E360" s="596"/>
      <c r="F360" s="135" t="s">
        <v>3861</v>
      </c>
      <c r="H360" s="596"/>
      <c r="I360" s="446" t="s">
        <v>3862</v>
      </c>
      <c r="K360" s="596"/>
      <c r="L360" s="134" t="s">
        <v>3863</v>
      </c>
    </row>
    <row r="361" spans="2:12" x14ac:dyDescent="0.3">
      <c r="B361" s="582"/>
      <c r="C361" s="82" t="s">
        <v>3864</v>
      </c>
      <c r="E361" s="596"/>
      <c r="F361" s="135" t="s">
        <v>3865</v>
      </c>
      <c r="H361" s="597"/>
      <c r="I361" s="446" t="s">
        <v>3866</v>
      </c>
      <c r="K361" s="596"/>
      <c r="L361" s="134" t="s">
        <v>3867</v>
      </c>
    </row>
    <row r="362" spans="2:12" x14ac:dyDescent="0.3">
      <c r="B362" s="582"/>
      <c r="C362" s="82" t="s">
        <v>3868</v>
      </c>
      <c r="E362" s="596"/>
      <c r="F362" s="135" t="s">
        <v>3869</v>
      </c>
      <c r="K362" s="596"/>
      <c r="L362" s="134" t="s">
        <v>3870</v>
      </c>
    </row>
    <row r="363" spans="2:12" x14ac:dyDescent="0.3">
      <c r="B363" s="582"/>
      <c r="C363" s="82" t="s">
        <v>3871</v>
      </c>
      <c r="E363" s="596"/>
      <c r="F363" s="135" t="s">
        <v>3872</v>
      </c>
      <c r="H363" s="595" t="s">
        <v>219</v>
      </c>
      <c r="I363" s="48" t="s">
        <v>3873</v>
      </c>
      <c r="K363" s="596"/>
      <c r="L363" s="134" t="s">
        <v>3874</v>
      </c>
    </row>
    <row r="364" spans="2:12" x14ac:dyDescent="0.3">
      <c r="B364" s="582"/>
      <c r="C364" s="82" t="s">
        <v>3875</v>
      </c>
      <c r="E364" s="596"/>
      <c r="F364" s="135" t="s">
        <v>3876</v>
      </c>
      <c r="H364" s="596"/>
      <c r="I364" s="48" t="s">
        <v>3877</v>
      </c>
      <c r="K364" s="596"/>
      <c r="L364" s="134" t="s">
        <v>3878</v>
      </c>
    </row>
    <row r="365" spans="2:12" x14ac:dyDescent="0.3">
      <c r="B365" s="582"/>
      <c r="C365" s="82" t="s">
        <v>3879</v>
      </c>
      <c r="E365" s="597"/>
      <c r="F365" s="135" t="s">
        <v>3880</v>
      </c>
      <c r="H365" s="596"/>
      <c r="I365" s="48" t="s">
        <v>3881</v>
      </c>
      <c r="K365" s="597"/>
      <c r="L365" s="134" t="s">
        <v>3882</v>
      </c>
    </row>
    <row r="366" spans="2:12" x14ac:dyDescent="0.3">
      <c r="B366" s="582"/>
      <c r="C366" s="82" t="s">
        <v>3883</v>
      </c>
      <c r="H366" s="596"/>
      <c r="I366" s="48" t="s">
        <v>3884</v>
      </c>
    </row>
    <row r="367" spans="2:12" x14ac:dyDescent="0.3">
      <c r="B367" s="582"/>
      <c r="C367" s="82" t="s">
        <v>3885</v>
      </c>
      <c r="E367" s="583" t="s">
        <v>219</v>
      </c>
      <c r="F367" s="129" t="s">
        <v>3886</v>
      </c>
      <c r="H367" s="596"/>
      <c r="I367" s="48" t="s">
        <v>3887</v>
      </c>
      <c r="K367" s="595" t="s">
        <v>221</v>
      </c>
      <c r="L367" s="134" t="s">
        <v>3888</v>
      </c>
    </row>
    <row r="368" spans="2:12" x14ac:dyDescent="0.3">
      <c r="B368" s="582"/>
      <c r="C368" s="82" t="s">
        <v>3889</v>
      </c>
      <c r="E368" s="583"/>
      <c r="F368" s="130" t="s">
        <v>3890</v>
      </c>
      <c r="H368" s="596"/>
      <c r="I368" s="48" t="s">
        <v>3891</v>
      </c>
      <c r="K368" s="596"/>
      <c r="L368" s="134" t="s">
        <v>3892</v>
      </c>
    </row>
    <row r="369" spans="2:12" x14ac:dyDescent="0.3">
      <c r="B369" s="582"/>
      <c r="C369" s="82" t="s">
        <v>3893</v>
      </c>
      <c r="E369" s="583"/>
      <c r="F369" s="130" t="s">
        <v>3894</v>
      </c>
      <c r="H369" s="596"/>
      <c r="I369" s="48" t="s">
        <v>3895</v>
      </c>
      <c r="K369" s="596"/>
      <c r="L369" s="134" t="s">
        <v>3896</v>
      </c>
    </row>
    <row r="370" spans="2:12" x14ac:dyDescent="0.3">
      <c r="E370" s="583"/>
      <c r="F370" s="130" t="s">
        <v>3897</v>
      </c>
      <c r="H370" s="596"/>
      <c r="I370" s="48" t="s">
        <v>3898</v>
      </c>
      <c r="K370" s="596"/>
      <c r="L370" s="134" t="s">
        <v>3899</v>
      </c>
    </row>
    <row r="371" spans="2:12" x14ac:dyDescent="0.3">
      <c r="B371" s="70" t="s">
        <v>221</v>
      </c>
      <c r="C371" s="75" t="s">
        <v>3900</v>
      </c>
      <c r="E371" s="583"/>
      <c r="F371" s="130" t="s">
        <v>3901</v>
      </c>
      <c r="H371" s="596"/>
      <c r="I371" s="67" t="s">
        <v>3902</v>
      </c>
      <c r="K371" s="596"/>
      <c r="L371" s="134" t="s">
        <v>3903</v>
      </c>
    </row>
    <row r="372" spans="2:12" x14ac:dyDescent="0.3">
      <c r="E372" s="583"/>
      <c r="F372" s="130" t="s">
        <v>3904</v>
      </c>
      <c r="H372" s="596"/>
      <c r="I372" s="48" t="s">
        <v>3905</v>
      </c>
      <c r="K372" s="596"/>
      <c r="L372" s="134" t="s">
        <v>3906</v>
      </c>
    </row>
    <row r="373" spans="2:12" x14ac:dyDescent="0.3">
      <c r="B373" s="70" t="s">
        <v>242</v>
      </c>
      <c r="C373" s="43" t="s">
        <v>3907</v>
      </c>
      <c r="E373" s="583"/>
      <c r="F373" s="130" t="s">
        <v>3908</v>
      </c>
      <c r="H373" s="596"/>
      <c r="I373" s="48" t="s">
        <v>3909</v>
      </c>
      <c r="K373" s="596"/>
      <c r="L373" s="134" t="s">
        <v>3910</v>
      </c>
    </row>
    <row r="374" spans="2:12" x14ac:dyDescent="0.3">
      <c r="E374" s="583"/>
      <c r="F374" s="130" t="s">
        <v>3911</v>
      </c>
      <c r="H374" s="596"/>
      <c r="I374" s="48" t="s">
        <v>3912</v>
      </c>
      <c r="K374" s="596"/>
      <c r="L374" s="134" t="s">
        <v>3913</v>
      </c>
    </row>
    <row r="375" spans="2:12" x14ac:dyDescent="0.3">
      <c r="E375" s="583"/>
      <c r="F375" s="130" t="s">
        <v>3914</v>
      </c>
      <c r="H375" s="596"/>
      <c r="I375" s="48" t="s">
        <v>3915</v>
      </c>
      <c r="K375" s="596"/>
      <c r="L375" s="67" t="s">
        <v>3916</v>
      </c>
    </row>
    <row r="376" spans="2:12" x14ac:dyDescent="0.3">
      <c r="E376" s="583"/>
      <c r="F376" s="117" t="s">
        <v>3917</v>
      </c>
      <c r="H376" s="596"/>
      <c r="I376" s="48" t="s">
        <v>3918</v>
      </c>
      <c r="K376" s="596"/>
      <c r="L376" s="134" t="s">
        <v>3919</v>
      </c>
    </row>
    <row r="377" spans="2:12" x14ac:dyDescent="0.3">
      <c r="E377" s="583"/>
      <c r="F377" s="25" t="s">
        <v>3920</v>
      </c>
      <c r="H377" s="596"/>
      <c r="I377" s="48" t="s">
        <v>3921</v>
      </c>
      <c r="K377" s="596"/>
      <c r="L377" s="134" t="s">
        <v>3922</v>
      </c>
    </row>
    <row r="378" spans="2:12" x14ac:dyDescent="0.3">
      <c r="E378" s="583"/>
      <c r="F378" s="25" t="s">
        <v>3923</v>
      </c>
      <c r="H378" s="596"/>
      <c r="I378" s="48" t="s">
        <v>3924</v>
      </c>
      <c r="K378" s="596"/>
      <c r="L378" s="134" t="s">
        <v>3925</v>
      </c>
    </row>
    <row r="379" spans="2:12" x14ac:dyDescent="0.3">
      <c r="E379" s="583"/>
      <c r="F379" s="25" t="s">
        <v>3926</v>
      </c>
      <c r="H379" s="596"/>
      <c r="I379" s="48" t="s">
        <v>3927</v>
      </c>
      <c r="K379" s="596"/>
      <c r="L379" s="134" t="s">
        <v>3928</v>
      </c>
    </row>
    <row r="380" spans="2:12" x14ac:dyDescent="0.3">
      <c r="E380" s="583"/>
      <c r="F380" s="25" t="s">
        <v>3929</v>
      </c>
      <c r="H380" s="596"/>
      <c r="I380" s="48" t="s">
        <v>3930</v>
      </c>
      <c r="K380" s="596"/>
      <c r="L380" s="134" t="s">
        <v>3931</v>
      </c>
    </row>
    <row r="381" spans="2:12" x14ac:dyDescent="0.3">
      <c r="E381" s="583"/>
      <c r="F381" s="25" t="s">
        <v>3932</v>
      </c>
      <c r="H381" s="596"/>
      <c r="I381" s="48" t="s">
        <v>3933</v>
      </c>
      <c r="K381" s="596"/>
      <c r="L381" s="134" t="s">
        <v>3934</v>
      </c>
    </row>
    <row r="382" spans="2:12" x14ac:dyDescent="0.3">
      <c r="E382" s="583"/>
      <c r="F382" s="25" t="s">
        <v>3935</v>
      </c>
      <c r="H382" s="596"/>
      <c r="I382" s="48" t="s">
        <v>3936</v>
      </c>
      <c r="K382" s="596"/>
      <c r="L382" s="134" t="s">
        <v>3937</v>
      </c>
    </row>
    <row r="383" spans="2:12" x14ac:dyDescent="0.3">
      <c r="E383" s="583"/>
      <c r="F383" s="25" t="s">
        <v>3938</v>
      </c>
      <c r="H383" s="597"/>
      <c r="I383" s="48" t="s">
        <v>3939</v>
      </c>
      <c r="K383" s="596"/>
      <c r="L383" s="134" t="s">
        <v>3940</v>
      </c>
    </row>
    <row r="384" spans="2:12" x14ac:dyDescent="0.3">
      <c r="E384" s="583"/>
      <c r="F384" s="25" t="s">
        <v>3941</v>
      </c>
      <c r="H384" s="36"/>
      <c r="I384" s="18"/>
      <c r="K384" s="596"/>
      <c r="L384" s="134" t="s">
        <v>3942</v>
      </c>
    </row>
    <row r="385" spans="5:12" x14ac:dyDescent="0.3">
      <c r="E385" s="583"/>
      <c r="F385" s="25" t="s">
        <v>3943</v>
      </c>
      <c r="H385" s="595" t="s">
        <v>242</v>
      </c>
      <c r="I385" s="48" t="s">
        <v>3944</v>
      </c>
      <c r="K385" s="596"/>
      <c r="L385" s="134" t="s">
        <v>3945</v>
      </c>
    </row>
    <row r="386" spans="5:12" x14ac:dyDescent="0.3">
      <c r="E386" s="583"/>
      <c r="F386" s="25" t="s">
        <v>3946</v>
      </c>
      <c r="H386" s="596"/>
      <c r="I386" s="48" t="s">
        <v>3947</v>
      </c>
      <c r="K386" s="596"/>
      <c r="L386" s="134" t="s">
        <v>3948</v>
      </c>
    </row>
    <row r="387" spans="5:12" x14ac:dyDescent="0.3">
      <c r="F387" s="18"/>
      <c r="H387" s="596"/>
      <c r="I387" s="48" t="s">
        <v>3949</v>
      </c>
      <c r="K387" s="597"/>
      <c r="L387" s="79" t="s">
        <v>3950</v>
      </c>
    </row>
    <row r="388" spans="5:12" x14ac:dyDescent="0.3">
      <c r="E388" s="583" t="s">
        <v>244</v>
      </c>
      <c r="F388" s="129" t="s">
        <v>3951</v>
      </c>
      <c r="H388" s="596"/>
      <c r="I388" s="48" t="s">
        <v>3952</v>
      </c>
    </row>
    <row r="389" spans="5:12" x14ac:dyDescent="0.3">
      <c r="E389" s="583"/>
      <c r="F389" s="130" t="s">
        <v>3953</v>
      </c>
      <c r="H389" s="596"/>
      <c r="I389" s="48" t="s">
        <v>3954</v>
      </c>
      <c r="K389" s="595" t="s">
        <v>242</v>
      </c>
      <c r="L389" s="134" t="s">
        <v>3955</v>
      </c>
    </row>
    <row r="390" spans="5:12" x14ac:dyDescent="0.3">
      <c r="E390" s="583"/>
      <c r="F390" s="130" t="s">
        <v>3956</v>
      </c>
      <c r="H390" s="596"/>
      <c r="I390" s="48" t="s">
        <v>3957</v>
      </c>
      <c r="K390" s="596"/>
      <c r="L390" s="134" t="s">
        <v>3958</v>
      </c>
    </row>
    <row r="391" spans="5:12" x14ac:dyDescent="0.3">
      <c r="E391" s="583"/>
      <c r="F391" s="130" t="s">
        <v>3959</v>
      </c>
      <c r="H391" s="596"/>
      <c r="I391" s="48" t="s">
        <v>3960</v>
      </c>
      <c r="K391" s="596"/>
      <c r="L391" s="134" t="s">
        <v>3961</v>
      </c>
    </row>
    <row r="392" spans="5:12" x14ac:dyDescent="0.3">
      <c r="E392" s="583"/>
      <c r="F392" s="130" t="s">
        <v>3962</v>
      </c>
      <c r="H392" s="596"/>
      <c r="I392" s="48" t="s">
        <v>3963</v>
      </c>
      <c r="K392" s="596"/>
      <c r="L392" s="134" t="s">
        <v>3964</v>
      </c>
    </row>
    <row r="393" spans="5:12" x14ac:dyDescent="0.3">
      <c r="E393" s="583"/>
      <c r="F393" s="130" t="s">
        <v>3965</v>
      </c>
      <c r="H393" s="596"/>
      <c r="I393" s="67" t="s">
        <v>3966</v>
      </c>
      <c r="K393" s="596"/>
      <c r="L393" s="134" t="s">
        <v>3967</v>
      </c>
    </row>
    <row r="394" spans="5:12" x14ac:dyDescent="0.3">
      <c r="E394" s="583"/>
      <c r="F394" s="130" t="s">
        <v>3968</v>
      </c>
      <c r="H394" s="596"/>
      <c r="I394" s="135" t="s">
        <v>3969</v>
      </c>
      <c r="K394" s="596"/>
      <c r="L394" s="134" t="s">
        <v>3970</v>
      </c>
    </row>
    <row r="395" spans="5:12" x14ac:dyDescent="0.3">
      <c r="E395" s="583"/>
      <c r="F395" s="130" t="s">
        <v>3971</v>
      </c>
      <c r="H395" s="596"/>
      <c r="I395" s="135" t="s">
        <v>3972</v>
      </c>
      <c r="K395" s="596"/>
      <c r="L395" s="134" t="s">
        <v>3973</v>
      </c>
    </row>
    <row r="396" spans="5:12" x14ac:dyDescent="0.3">
      <c r="E396" s="583"/>
      <c r="F396" s="130" t="s">
        <v>3974</v>
      </c>
      <c r="H396" s="596"/>
      <c r="I396" s="48" t="s">
        <v>3975</v>
      </c>
      <c r="K396" s="596"/>
      <c r="L396" s="134" t="s">
        <v>3976</v>
      </c>
    </row>
    <row r="397" spans="5:12" x14ac:dyDescent="0.3">
      <c r="E397" s="583"/>
      <c r="F397" s="117" t="s">
        <v>3977</v>
      </c>
      <c r="H397" s="596"/>
      <c r="I397" s="48" t="s">
        <v>3978</v>
      </c>
      <c r="K397" s="596"/>
      <c r="L397" s="67" t="s">
        <v>3979</v>
      </c>
    </row>
    <row r="398" spans="5:12" x14ac:dyDescent="0.3">
      <c r="E398" s="583"/>
      <c r="F398" s="25" t="s">
        <v>3980</v>
      </c>
      <c r="H398" s="596"/>
      <c r="I398" s="48" t="s">
        <v>3981</v>
      </c>
      <c r="K398" s="596"/>
      <c r="L398" s="134" t="s">
        <v>3982</v>
      </c>
    </row>
    <row r="399" spans="5:12" x14ac:dyDescent="0.3">
      <c r="E399" s="583"/>
      <c r="F399" s="25" t="s">
        <v>3983</v>
      </c>
      <c r="H399" s="596"/>
      <c r="I399" s="48" t="s">
        <v>3984</v>
      </c>
      <c r="K399" s="596"/>
      <c r="L399" s="134" t="s">
        <v>3985</v>
      </c>
    </row>
    <row r="400" spans="5:12" x14ac:dyDescent="0.3">
      <c r="E400" s="583"/>
      <c r="F400" s="25" t="s">
        <v>3986</v>
      </c>
      <c r="H400" s="596"/>
      <c r="I400" s="48" t="s">
        <v>3987</v>
      </c>
      <c r="K400" s="596"/>
      <c r="L400" s="134" t="s">
        <v>3988</v>
      </c>
    </row>
    <row r="401" spans="5:12" x14ac:dyDescent="0.3">
      <c r="E401" s="583"/>
      <c r="F401" s="25" t="s">
        <v>3989</v>
      </c>
      <c r="H401" s="596"/>
      <c r="I401" s="48" t="s">
        <v>3990</v>
      </c>
      <c r="K401" s="596"/>
      <c r="L401" s="134" t="s">
        <v>3991</v>
      </c>
    </row>
    <row r="402" spans="5:12" x14ac:dyDescent="0.3">
      <c r="E402" s="583"/>
      <c r="F402" s="25" t="s">
        <v>3992</v>
      </c>
      <c r="H402" s="596"/>
      <c r="I402" s="48" t="s">
        <v>3993</v>
      </c>
      <c r="K402" s="596"/>
      <c r="L402" s="134" t="s">
        <v>3994</v>
      </c>
    </row>
    <row r="403" spans="5:12" x14ac:dyDescent="0.3">
      <c r="E403" s="583"/>
      <c r="F403" s="25" t="s">
        <v>3995</v>
      </c>
      <c r="H403" s="596"/>
      <c r="I403" s="48" t="s">
        <v>3996</v>
      </c>
      <c r="K403" s="596"/>
      <c r="L403" s="134" t="s">
        <v>3997</v>
      </c>
    </row>
    <row r="404" spans="5:12" x14ac:dyDescent="0.3">
      <c r="E404" s="583"/>
      <c r="F404" s="25" t="s">
        <v>3998</v>
      </c>
      <c r="H404" s="596"/>
      <c r="I404" s="48" t="s">
        <v>3999</v>
      </c>
      <c r="K404" s="596"/>
      <c r="L404" s="134" t="s">
        <v>4000</v>
      </c>
    </row>
    <row r="405" spans="5:12" x14ac:dyDescent="0.3">
      <c r="E405" s="583"/>
      <c r="F405" s="25" t="s">
        <v>4001</v>
      </c>
      <c r="H405" s="597"/>
      <c r="I405" s="48" t="s">
        <v>4002</v>
      </c>
      <c r="K405" s="596"/>
      <c r="L405" s="134" t="s">
        <v>4003</v>
      </c>
    </row>
    <row r="406" spans="5:12" x14ac:dyDescent="0.3">
      <c r="E406" s="583"/>
      <c r="F406" s="25" t="s">
        <v>4004</v>
      </c>
      <c r="K406" s="596"/>
      <c r="L406" s="134" t="s">
        <v>4005</v>
      </c>
    </row>
    <row r="407" spans="5:12" x14ac:dyDescent="0.3">
      <c r="E407" s="583"/>
      <c r="F407" s="25" t="s">
        <v>4006</v>
      </c>
      <c r="H407" s="70" t="s">
        <v>221</v>
      </c>
      <c r="I407" s="75" t="s">
        <v>4007</v>
      </c>
      <c r="K407" s="596"/>
      <c r="L407" s="134" t="s">
        <v>4008</v>
      </c>
    </row>
    <row r="408" spans="5:12" x14ac:dyDescent="0.3">
      <c r="K408" s="596"/>
      <c r="L408" s="134" t="s">
        <v>4009</v>
      </c>
    </row>
    <row r="409" spans="5:12" x14ac:dyDescent="0.3">
      <c r="H409" s="70" t="s">
        <v>242</v>
      </c>
      <c r="I409" s="43" t="s">
        <v>4010</v>
      </c>
      <c r="K409" s="597"/>
      <c r="L409" s="80" t="s">
        <v>4011</v>
      </c>
    </row>
  </sheetData>
  <mergeCells count="72">
    <mergeCell ref="K389:K409"/>
    <mergeCell ref="H385:H405"/>
    <mergeCell ref="E191:E211"/>
    <mergeCell ref="E213:E233"/>
    <mergeCell ref="B327:B347"/>
    <mergeCell ref="B261:B281"/>
    <mergeCell ref="B283:B303"/>
    <mergeCell ref="B305:B325"/>
    <mergeCell ref="E301:E321"/>
    <mergeCell ref="K279:K299"/>
    <mergeCell ref="K301:K321"/>
    <mergeCell ref="H319:H339"/>
    <mergeCell ref="E257:E277"/>
    <mergeCell ref="K367:K387"/>
    <mergeCell ref="H297:H317"/>
    <mergeCell ref="E367:E386"/>
    <mergeCell ref="E388:E407"/>
    <mergeCell ref="E235:E255"/>
    <mergeCell ref="E279:E299"/>
    <mergeCell ref="B349:B369"/>
    <mergeCell ref="B217:B237"/>
    <mergeCell ref="E345:E365"/>
    <mergeCell ref="E323:E343"/>
    <mergeCell ref="B239:B259"/>
    <mergeCell ref="K191:K211"/>
    <mergeCell ref="K323:K343"/>
    <mergeCell ref="K345:K365"/>
    <mergeCell ref="H253:H273"/>
    <mergeCell ref="H341:H361"/>
    <mergeCell ref="H363:H383"/>
    <mergeCell ref="K213:K233"/>
    <mergeCell ref="K235:K255"/>
    <mergeCell ref="K257:K277"/>
    <mergeCell ref="H275:H295"/>
    <mergeCell ref="K147:K167"/>
    <mergeCell ref="B79:B93"/>
    <mergeCell ref="K169:K189"/>
    <mergeCell ref="B111:B131"/>
    <mergeCell ref="E59:E79"/>
    <mergeCell ref="E81:E101"/>
    <mergeCell ref="K59:K79"/>
    <mergeCell ref="K81:K101"/>
    <mergeCell ref="K103:K123"/>
    <mergeCell ref="K125:K145"/>
    <mergeCell ref="B43:B59"/>
    <mergeCell ref="B61:B77"/>
    <mergeCell ref="H77:H97"/>
    <mergeCell ref="H99:H119"/>
    <mergeCell ref="H121:H141"/>
    <mergeCell ref="H143:H163"/>
    <mergeCell ref="K15:K35"/>
    <mergeCell ref="B27:B41"/>
    <mergeCell ref="E37:E57"/>
    <mergeCell ref="K37:K57"/>
    <mergeCell ref="H11:H31"/>
    <mergeCell ref="H33:H53"/>
    <mergeCell ref="H55:H75"/>
    <mergeCell ref="H165:H185"/>
    <mergeCell ref="H187:H207"/>
    <mergeCell ref="H209:H229"/>
    <mergeCell ref="H231:H251"/>
    <mergeCell ref="B11:B25"/>
    <mergeCell ref="E15:E35"/>
    <mergeCell ref="E169:E189"/>
    <mergeCell ref="B95:B109"/>
    <mergeCell ref="E125:E145"/>
    <mergeCell ref="E103:E123"/>
    <mergeCell ref="B133:B153"/>
    <mergeCell ref="E147:E167"/>
    <mergeCell ref="B195:B215"/>
    <mergeCell ref="B155:B173"/>
    <mergeCell ref="B175:B193"/>
  </mergeCells>
  <phoneticPr fontId="4" type="noConversion"/>
  <pageMargins left="0.70866141732283472" right="0.70866141732283472" top="0.74803149606299213" bottom="0.74803149606299213" header="0.31496062992125984" footer="0.31496062992125984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262E3-1942-4DA1-8412-0740D7BC3425}">
  <sheetPr>
    <pageSetUpPr fitToPage="1"/>
  </sheetPr>
  <dimension ref="A1:AY67"/>
  <sheetViews>
    <sheetView topLeftCell="K1" zoomScale="90" zoomScaleNormal="90" workbookViewId="0">
      <selection activeCell="AI55" sqref="AI55"/>
    </sheetView>
  </sheetViews>
  <sheetFormatPr defaultColWidth="6.625" defaultRowHeight="15" x14ac:dyDescent="0.3"/>
  <cols>
    <col min="1" max="3" width="8.625" style="141" customWidth="1"/>
    <col min="4" max="4" width="10.625" style="141" customWidth="1"/>
    <col min="5" max="6" width="8.625" style="141" customWidth="1"/>
    <col min="7" max="7" width="10.625" style="141" customWidth="1"/>
    <col min="8" max="10" width="8.625" style="141" customWidth="1"/>
    <col min="11" max="11" width="10.625" style="141" customWidth="1"/>
    <col min="12" max="13" width="8.625" style="141" customWidth="1"/>
    <col min="14" max="14" width="10.625" style="141" customWidth="1"/>
    <col min="15" max="17" width="8.625" style="141" customWidth="1"/>
    <col min="18" max="18" width="10.625" style="141" customWidth="1"/>
    <col min="19" max="20" width="8.625" style="141" customWidth="1"/>
    <col min="21" max="21" width="10.625" style="141" customWidth="1"/>
    <col min="22" max="25" width="8.625" style="141" customWidth="1"/>
    <col min="26" max="26" width="10.625" style="141" customWidth="1"/>
    <col min="27" max="28" width="8.625" style="141" customWidth="1"/>
    <col min="29" max="29" width="10.625" style="141" customWidth="1"/>
    <col min="30" max="32" width="8.625" style="141" customWidth="1"/>
    <col min="33" max="33" width="10.625" style="141" customWidth="1"/>
    <col min="34" max="35" width="8.625" style="141" customWidth="1"/>
    <col min="36" max="36" width="10.625" style="141" customWidth="1"/>
    <col min="37" max="39" width="8.625" style="141" customWidth="1"/>
    <col min="40" max="40" width="10.625" style="141" customWidth="1"/>
    <col min="41" max="42" width="8.625" style="141" customWidth="1"/>
    <col min="43" max="43" width="10.625" style="141" customWidth="1"/>
    <col min="44" max="45" width="8.625" style="141" customWidth="1"/>
    <col min="46" max="46" width="16.625" style="141" bestFit="1" customWidth="1"/>
    <col min="47" max="47" width="8.25" style="141" customWidth="1"/>
    <col min="48" max="48" width="10.75" style="141" customWidth="1"/>
    <col min="49" max="16384" width="6.625" style="141"/>
  </cols>
  <sheetData>
    <row r="1" spans="1:49" s="138" customFormat="1" x14ac:dyDescent="0.3">
      <c r="A1" s="138" t="s">
        <v>40</v>
      </c>
      <c r="B1" s="471" t="s">
        <v>20</v>
      </c>
      <c r="C1" s="471"/>
      <c r="D1" s="471"/>
      <c r="E1" s="471"/>
      <c r="F1" s="471"/>
      <c r="G1" s="471"/>
      <c r="H1" s="471"/>
      <c r="I1" s="471"/>
      <c r="J1" s="471"/>
      <c r="K1" s="471"/>
      <c r="L1" s="471"/>
      <c r="M1" s="471"/>
      <c r="N1" s="471"/>
      <c r="O1" s="471"/>
      <c r="P1" s="139" t="s">
        <v>41</v>
      </c>
      <c r="Q1" s="477" t="s">
        <v>19</v>
      </c>
      <c r="R1" s="477"/>
      <c r="S1" s="477"/>
      <c r="T1" s="477"/>
      <c r="U1" s="477"/>
      <c r="V1" s="477"/>
      <c r="W1" s="139" t="s">
        <v>42</v>
      </c>
      <c r="Y1" s="477" t="s">
        <v>43</v>
      </c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  <c r="AL1" s="477"/>
      <c r="AM1" s="477"/>
      <c r="AN1" s="477"/>
      <c r="AO1" s="477"/>
      <c r="AP1" s="477"/>
      <c r="AQ1" s="477"/>
      <c r="AR1" s="477"/>
      <c r="AS1" s="477"/>
    </row>
    <row r="2" spans="1:49" s="138" customFormat="1" x14ac:dyDescent="0.3">
      <c r="D2" s="138" t="s">
        <v>44</v>
      </c>
      <c r="G2" s="138" t="s">
        <v>45</v>
      </c>
      <c r="K2" s="138" t="s">
        <v>46</v>
      </c>
      <c r="N2" s="138" t="s">
        <v>47</v>
      </c>
      <c r="P2" s="139"/>
      <c r="R2" s="138" t="s">
        <v>48</v>
      </c>
      <c r="U2" s="138" t="s">
        <v>49</v>
      </c>
      <c r="W2" s="139"/>
      <c r="Z2" s="138" t="s">
        <v>50</v>
      </c>
      <c r="AC2" s="138" t="s">
        <v>51</v>
      </c>
      <c r="AG2" s="138" t="s">
        <v>52</v>
      </c>
      <c r="AJ2" s="138" t="s">
        <v>53</v>
      </c>
      <c r="AN2" s="138" t="s">
        <v>54</v>
      </c>
      <c r="AQ2" s="138" t="s">
        <v>55</v>
      </c>
    </row>
    <row r="3" spans="1:49" x14ac:dyDescent="0.3">
      <c r="D3" s="141" t="s">
        <v>56</v>
      </c>
      <c r="E3" s="141" t="s">
        <v>57</v>
      </c>
      <c r="F3" s="141" t="s">
        <v>57</v>
      </c>
      <c r="G3" s="141" t="s">
        <v>56</v>
      </c>
      <c r="K3" s="141" t="s">
        <v>56</v>
      </c>
      <c r="L3" s="141" t="s">
        <v>57</v>
      </c>
      <c r="M3" s="141" t="s">
        <v>57</v>
      </c>
      <c r="N3" s="141" t="s">
        <v>56</v>
      </c>
      <c r="P3" s="142"/>
      <c r="R3" s="141" t="s">
        <v>56</v>
      </c>
      <c r="S3" s="141" t="s">
        <v>57</v>
      </c>
      <c r="T3" s="141" t="s">
        <v>57</v>
      </c>
      <c r="U3" s="141" t="s">
        <v>56</v>
      </c>
      <c r="W3" s="142"/>
      <c r="Z3" s="141" t="s">
        <v>56</v>
      </c>
      <c r="AA3" s="141" t="s">
        <v>57</v>
      </c>
      <c r="AB3" s="141" t="s">
        <v>57</v>
      </c>
      <c r="AC3" s="141" t="s">
        <v>56</v>
      </c>
      <c r="AG3" s="141" t="s">
        <v>56</v>
      </c>
      <c r="AH3" s="141" t="s">
        <v>57</v>
      </c>
      <c r="AI3" s="141" t="s">
        <v>57</v>
      </c>
      <c r="AJ3" s="141" t="s">
        <v>56</v>
      </c>
      <c r="AN3" s="141" t="s">
        <v>56</v>
      </c>
      <c r="AO3" s="141" t="s">
        <v>57</v>
      </c>
      <c r="AP3" s="141" t="s">
        <v>57</v>
      </c>
      <c r="AQ3" s="141" t="s">
        <v>56</v>
      </c>
    </row>
    <row r="4" spans="1:49" ht="15.75" thickBot="1" x14ac:dyDescent="0.35">
      <c r="D4" s="141" t="s">
        <v>41</v>
      </c>
      <c r="G4" s="141" t="s">
        <v>41</v>
      </c>
      <c r="K4" s="141" t="s">
        <v>41</v>
      </c>
      <c r="N4" s="141" t="s">
        <v>41</v>
      </c>
      <c r="P4" s="142"/>
      <c r="W4" s="142"/>
      <c r="Z4" s="143">
        <v>200</v>
      </c>
      <c r="AA4" s="172">
        <f>SUM(AA5:AA28)</f>
        <v>21818</v>
      </c>
      <c r="AB4" s="172">
        <f>SUM(AB5:AB28)</f>
        <v>20664.900000000001</v>
      </c>
      <c r="AC4" s="141">
        <v>200</v>
      </c>
      <c r="AG4" s="141">
        <v>200</v>
      </c>
      <c r="AH4" s="172">
        <f>SUM(AH5:AH28)</f>
        <v>24238.9</v>
      </c>
      <c r="AI4" s="172">
        <f>SUM(AI5:AI28)</f>
        <v>19343.3</v>
      </c>
      <c r="AJ4" s="141">
        <v>200</v>
      </c>
      <c r="AN4" s="141">
        <v>200</v>
      </c>
      <c r="AO4" s="172">
        <f>SUM(AO5:AO28)</f>
        <v>27333.8</v>
      </c>
      <c r="AP4" s="172">
        <f>SUM(AP5:AP28)</f>
        <v>0</v>
      </c>
      <c r="AQ4" s="144" t="s">
        <v>58</v>
      </c>
      <c r="AR4" s="138" t="s">
        <v>59</v>
      </c>
      <c r="AS4" s="320">
        <f>SUM(AA4:AB4,AH4:AI4,AO4:AP4,S4:T4,E4:F4,L4:M4)</f>
        <v>113398.90000000001</v>
      </c>
    </row>
    <row r="5" spans="1:49" ht="15.75" thickBot="1" x14ac:dyDescent="0.35">
      <c r="A5" s="141">
        <v>128</v>
      </c>
      <c r="B5" s="145"/>
      <c r="C5" s="145"/>
      <c r="D5" s="146"/>
      <c r="G5" s="146"/>
      <c r="H5" s="145"/>
      <c r="I5" s="145"/>
      <c r="J5" s="145"/>
      <c r="K5" s="465">
        <v>0.72599999999999998</v>
      </c>
      <c r="N5" s="146"/>
      <c r="O5" s="145"/>
      <c r="P5" s="142">
        <v>128</v>
      </c>
      <c r="Q5" s="145"/>
      <c r="R5" s="147">
        <v>2.911</v>
      </c>
      <c r="U5" s="146"/>
      <c r="V5" s="145"/>
      <c r="W5" s="142">
        <v>128</v>
      </c>
      <c r="X5" s="145"/>
      <c r="Y5" s="145">
        <v>1</v>
      </c>
      <c r="Z5" s="148">
        <v>8.234</v>
      </c>
      <c r="AA5" s="149">
        <v>840</v>
      </c>
      <c r="AB5" s="149"/>
      <c r="AC5" s="150"/>
      <c r="AD5" s="145"/>
      <c r="AE5" s="145"/>
      <c r="AF5" s="145">
        <v>3</v>
      </c>
      <c r="AG5" s="151">
        <v>11.788</v>
      </c>
      <c r="AH5" s="149">
        <v>1664</v>
      </c>
      <c r="AI5" s="141">
        <v>946</v>
      </c>
      <c r="AJ5" s="152">
        <v>7.2709999999999999</v>
      </c>
      <c r="AK5" s="145">
        <v>20</v>
      </c>
      <c r="AL5" s="145"/>
      <c r="AM5" s="145">
        <v>1</v>
      </c>
      <c r="AN5" s="153">
        <v>13.547000000000001</v>
      </c>
      <c r="AO5" s="141">
        <v>1346</v>
      </c>
      <c r="AQ5" s="154"/>
      <c r="AR5" s="145"/>
      <c r="AS5" s="145"/>
    </row>
    <row r="6" spans="1:49" ht="15.75" thickBot="1" x14ac:dyDescent="0.35">
      <c r="A6" s="141">
        <v>127</v>
      </c>
      <c r="B6" s="145"/>
      <c r="C6" s="145"/>
      <c r="H6" s="145"/>
      <c r="I6" s="145"/>
      <c r="J6" s="145"/>
      <c r="O6" s="145"/>
      <c r="P6" s="142">
        <v>127</v>
      </c>
      <c r="Q6" s="145"/>
      <c r="V6" s="145"/>
      <c r="W6" s="142">
        <v>127</v>
      </c>
      <c r="X6" s="145"/>
      <c r="Y6" s="145">
        <v>2</v>
      </c>
      <c r="Z6" s="148">
        <v>8.234</v>
      </c>
      <c r="AA6" s="149">
        <v>840</v>
      </c>
      <c r="AB6" s="149">
        <v>1664</v>
      </c>
      <c r="AC6" s="151">
        <v>11.788</v>
      </c>
      <c r="AD6" s="145">
        <v>2</v>
      </c>
      <c r="AE6" s="145"/>
      <c r="AF6" s="145">
        <v>4</v>
      </c>
      <c r="AG6" s="151">
        <v>11.788</v>
      </c>
      <c r="AH6" s="149">
        <v>1664</v>
      </c>
      <c r="AI6" s="141">
        <v>946</v>
      </c>
      <c r="AJ6" s="152">
        <v>7.2709999999999999</v>
      </c>
      <c r="AK6" s="145">
        <v>19</v>
      </c>
      <c r="AL6" s="145"/>
      <c r="AM6" s="145">
        <v>2</v>
      </c>
      <c r="AN6" s="153">
        <v>13.547000000000001</v>
      </c>
      <c r="AO6" s="141">
        <v>1346</v>
      </c>
      <c r="AQ6" s="155"/>
      <c r="AR6" s="145"/>
      <c r="AS6" s="145"/>
    </row>
    <row r="7" spans="1:49" ht="15.75" thickBot="1" x14ac:dyDescent="0.35">
      <c r="A7" s="141">
        <v>126</v>
      </c>
      <c r="B7" s="145"/>
      <c r="C7" s="145"/>
      <c r="D7" s="146"/>
      <c r="G7" s="146"/>
      <c r="H7" s="145"/>
      <c r="I7" s="145"/>
      <c r="J7" s="145"/>
      <c r="K7" s="146"/>
      <c r="N7" s="146"/>
      <c r="O7" s="145"/>
      <c r="P7" s="142">
        <v>126</v>
      </c>
      <c r="Q7" s="145"/>
      <c r="R7" s="146"/>
      <c r="U7" s="146"/>
      <c r="V7" s="145"/>
      <c r="W7" s="142">
        <v>126</v>
      </c>
      <c r="X7" s="145"/>
      <c r="Y7" s="145">
        <v>3</v>
      </c>
      <c r="Z7" s="148">
        <v>8.234</v>
      </c>
      <c r="AA7" s="149">
        <v>840</v>
      </c>
      <c r="AB7" s="149">
        <v>1664</v>
      </c>
      <c r="AC7" s="151">
        <v>11.788</v>
      </c>
      <c r="AD7" s="145">
        <v>1</v>
      </c>
      <c r="AE7" s="145"/>
      <c r="AF7" s="145"/>
      <c r="AG7" s="150"/>
      <c r="AH7" s="149"/>
      <c r="AI7" s="141">
        <v>946</v>
      </c>
      <c r="AJ7" s="152">
        <v>7.2709999999999999</v>
      </c>
      <c r="AK7" s="145">
        <v>18</v>
      </c>
      <c r="AL7" s="145"/>
      <c r="AM7" s="145">
        <v>3</v>
      </c>
      <c r="AN7" s="153">
        <v>13.547000000000001</v>
      </c>
      <c r="AO7" s="141">
        <v>1346</v>
      </c>
      <c r="AQ7" s="155"/>
      <c r="AR7" s="145"/>
      <c r="AS7" s="145"/>
    </row>
    <row r="8" spans="1:49" ht="15.75" thickBot="1" x14ac:dyDescent="0.35">
      <c r="A8" s="141">
        <v>125</v>
      </c>
      <c r="B8" s="145"/>
      <c r="C8" s="145"/>
      <c r="D8" s="146"/>
      <c r="G8" s="146"/>
      <c r="H8" s="145"/>
      <c r="I8" s="145"/>
      <c r="J8" s="145"/>
      <c r="K8" s="146"/>
      <c r="N8" s="146"/>
      <c r="O8" s="145"/>
      <c r="P8" s="142">
        <v>125</v>
      </c>
      <c r="Q8" s="145"/>
      <c r="R8" s="146"/>
      <c r="U8" s="147">
        <v>0.55000000000000004</v>
      </c>
      <c r="V8" s="145"/>
      <c r="W8" s="142">
        <v>125</v>
      </c>
      <c r="X8" s="145"/>
      <c r="Y8" s="145">
        <v>4</v>
      </c>
      <c r="Z8" s="148">
        <v>8.234</v>
      </c>
      <c r="AA8" s="149">
        <v>840</v>
      </c>
      <c r="AB8" s="149"/>
      <c r="AC8" s="150"/>
      <c r="AD8" s="145"/>
      <c r="AE8" s="145"/>
      <c r="AF8" s="145">
        <v>5</v>
      </c>
      <c r="AG8" s="151">
        <v>11.788</v>
      </c>
      <c r="AH8" s="149">
        <v>1664</v>
      </c>
      <c r="AI8" s="141">
        <v>946</v>
      </c>
      <c r="AJ8" s="152">
        <v>7.2709999999999999</v>
      </c>
      <c r="AK8" s="145">
        <v>17</v>
      </c>
      <c r="AL8" s="145"/>
      <c r="AM8" s="145">
        <v>4</v>
      </c>
      <c r="AN8" s="153">
        <v>13.547000000000001</v>
      </c>
      <c r="AO8" s="141">
        <v>1346</v>
      </c>
      <c r="AQ8" s="155"/>
      <c r="AR8" s="145"/>
      <c r="AS8" s="145"/>
    </row>
    <row r="9" spans="1:49" ht="15.75" thickBot="1" x14ac:dyDescent="0.35">
      <c r="A9" s="141">
        <v>124</v>
      </c>
      <c r="B9" s="145"/>
      <c r="C9" s="145"/>
      <c r="D9" s="146"/>
      <c r="G9" s="146"/>
      <c r="H9" s="145"/>
      <c r="I9" s="145"/>
      <c r="J9" s="145"/>
      <c r="K9" s="146"/>
      <c r="N9" s="146"/>
      <c r="O9" s="145"/>
      <c r="P9" s="142">
        <v>124</v>
      </c>
      <c r="Q9" s="145"/>
      <c r="R9" s="461">
        <v>4.6050000000000004</v>
      </c>
      <c r="U9" s="461">
        <v>4.6050000000000004</v>
      </c>
      <c r="V9" s="145"/>
      <c r="W9" s="142">
        <v>124</v>
      </c>
      <c r="X9" s="145"/>
      <c r="Y9" s="145">
        <v>5</v>
      </c>
      <c r="Z9" s="148">
        <v>8.234</v>
      </c>
      <c r="AA9" s="149">
        <v>840</v>
      </c>
      <c r="AB9" s="149">
        <v>1664</v>
      </c>
      <c r="AC9" s="156">
        <v>11.788</v>
      </c>
      <c r="AD9" s="145">
        <v>10</v>
      </c>
      <c r="AE9" s="145"/>
      <c r="AF9" s="145">
        <v>6</v>
      </c>
      <c r="AG9" s="151">
        <v>11.788</v>
      </c>
      <c r="AH9" s="149">
        <v>1664</v>
      </c>
      <c r="AI9" s="141">
        <v>946</v>
      </c>
      <c r="AJ9" s="152">
        <v>7.2709999999999999</v>
      </c>
      <c r="AK9" s="145">
        <v>16</v>
      </c>
      <c r="AL9" s="145"/>
      <c r="AM9" s="145">
        <v>5</v>
      </c>
      <c r="AN9" s="153">
        <v>13.547000000000001</v>
      </c>
      <c r="AO9" s="141">
        <v>1346</v>
      </c>
      <c r="AQ9" s="155"/>
      <c r="AR9" s="145"/>
      <c r="AS9" s="145"/>
    </row>
    <row r="10" spans="1:49" ht="15.75" thickBot="1" x14ac:dyDescent="0.35">
      <c r="A10" s="141">
        <v>123</v>
      </c>
      <c r="B10" s="145"/>
      <c r="C10" s="145"/>
      <c r="H10" s="145"/>
      <c r="I10" s="145"/>
      <c r="J10" s="145"/>
      <c r="O10" s="145"/>
      <c r="P10" s="142">
        <v>123</v>
      </c>
      <c r="Q10" s="145"/>
      <c r="V10" s="145"/>
      <c r="W10" s="142">
        <v>123</v>
      </c>
      <c r="X10" s="145"/>
      <c r="Y10" s="145">
        <v>1</v>
      </c>
      <c r="Z10" s="157">
        <v>8.4809999999999999</v>
      </c>
      <c r="AA10" s="149">
        <v>1006</v>
      </c>
      <c r="AB10" s="149">
        <v>1664</v>
      </c>
      <c r="AC10" s="156">
        <v>11.788</v>
      </c>
      <c r="AD10" s="145">
        <v>9</v>
      </c>
      <c r="AE10" s="145"/>
      <c r="AF10" s="145"/>
      <c r="AG10" s="150"/>
      <c r="AH10" s="149"/>
      <c r="AI10" s="141">
        <v>946</v>
      </c>
      <c r="AJ10" s="152">
        <v>7.2709999999999999</v>
      </c>
      <c r="AK10" s="145">
        <v>15</v>
      </c>
      <c r="AL10" s="145"/>
      <c r="AM10" s="145">
        <v>6</v>
      </c>
      <c r="AN10" s="153">
        <v>13.547000000000001</v>
      </c>
      <c r="AO10" s="141">
        <v>1346</v>
      </c>
      <c r="AQ10" s="155"/>
      <c r="AR10" s="145"/>
      <c r="AS10" s="145"/>
    </row>
    <row r="11" spans="1:49" ht="15.75" thickBot="1" x14ac:dyDescent="0.35">
      <c r="A11" s="141">
        <v>122</v>
      </c>
      <c r="B11" s="145"/>
      <c r="C11" s="145"/>
      <c r="D11" s="146"/>
      <c r="G11" s="146"/>
      <c r="H11" s="145"/>
      <c r="I11" s="145"/>
      <c r="J11" s="145"/>
      <c r="K11" s="146"/>
      <c r="N11" s="146"/>
      <c r="O11" s="145"/>
      <c r="P11" s="142">
        <v>122</v>
      </c>
      <c r="Q11" s="145"/>
      <c r="R11" s="461">
        <v>4.6050000000000004</v>
      </c>
      <c r="U11" s="461">
        <v>4.6050000000000004</v>
      </c>
      <c r="V11" s="145"/>
      <c r="W11" s="142">
        <v>122</v>
      </c>
      <c r="X11" s="145"/>
      <c r="Y11" s="145">
        <v>2</v>
      </c>
      <c r="Z11" s="157">
        <v>8.4809999999999999</v>
      </c>
      <c r="AA11" s="149">
        <v>1006</v>
      </c>
      <c r="AB11" s="149"/>
      <c r="AC11" s="150"/>
      <c r="AD11" s="145"/>
      <c r="AE11" s="145"/>
      <c r="AF11" s="145">
        <v>7</v>
      </c>
      <c r="AG11" s="151">
        <v>11.788</v>
      </c>
      <c r="AH11" s="149">
        <v>1664</v>
      </c>
      <c r="AI11" s="141">
        <v>946</v>
      </c>
      <c r="AJ11" s="152">
        <v>7.2709999999999999</v>
      </c>
      <c r="AK11" s="145">
        <v>14</v>
      </c>
      <c r="AL11" s="145"/>
      <c r="AM11" s="145">
        <v>7</v>
      </c>
      <c r="AN11" s="153">
        <v>13.547000000000001</v>
      </c>
      <c r="AO11" s="141">
        <v>1346</v>
      </c>
      <c r="AQ11" s="155"/>
      <c r="AR11" s="145"/>
      <c r="AS11" s="145"/>
      <c r="AW11" s="158"/>
    </row>
    <row r="12" spans="1:49" ht="15.75" thickBot="1" x14ac:dyDescent="0.35">
      <c r="A12" s="141">
        <v>121</v>
      </c>
      <c r="B12" s="145"/>
      <c r="C12" s="145"/>
      <c r="D12" s="146"/>
      <c r="G12" s="146"/>
      <c r="H12" s="145"/>
      <c r="I12" s="145"/>
      <c r="J12" s="145"/>
      <c r="K12" s="146"/>
      <c r="N12" s="146"/>
      <c r="O12" s="145"/>
      <c r="P12" s="142">
        <v>121</v>
      </c>
      <c r="Q12" s="145"/>
      <c r="R12" s="461">
        <v>4.6050000000000004</v>
      </c>
      <c r="U12" s="461">
        <v>4.6050000000000004</v>
      </c>
      <c r="V12" s="145"/>
      <c r="W12" s="142">
        <v>121</v>
      </c>
      <c r="X12" s="145"/>
      <c r="Y12" s="145">
        <v>3</v>
      </c>
      <c r="Z12" s="157">
        <v>8.4809999999999999</v>
      </c>
      <c r="AA12" s="149">
        <v>1006</v>
      </c>
      <c r="AB12" s="149">
        <v>1664</v>
      </c>
      <c r="AC12" s="156">
        <v>11.788</v>
      </c>
      <c r="AD12" s="145">
        <v>8</v>
      </c>
      <c r="AE12" s="145"/>
      <c r="AF12" s="145">
        <v>8</v>
      </c>
      <c r="AG12" s="151">
        <v>11.788</v>
      </c>
      <c r="AH12" s="149">
        <v>1664</v>
      </c>
      <c r="AI12" s="141">
        <v>946</v>
      </c>
      <c r="AJ12" s="152">
        <v>7.2709999999999999</v>
      </c>
      <c r="AK12" s="145">
        <v>13</v>
      </c>
      <c r="AL12" s="145"/>
      <c r="AM12" s="145">
        <v>8</v>
      </c>
      <c r="AN12" s="153">
        <v>13.547000000000001</v>
      </c>
      <c r="AO12" s="141">
        <v>1346</v>
      </c>
      <c r="AQ12" s="155"/>
      <c r="AR12" s="145"/>
      <c r="AS12" s="145"/>
    </row>
    <row r="13" spans="1:49" ht="15.75" thickBot="1" x14ac:dyDescent="0.35">
      <c r="A13" s="141">
        <v>120</v>
      </c>
      <c r="B13" s="145"/>
      <c r="C13" s="145"/>
      <c r="D13" s="146"/>
      <c r="G13" s="146"/>
      <c r="H13" s="145"/>
      <c r="I13" s="145"/>
      <c r="J13" s="145"/>
      <c r="K13" s="147">
        <v>12.3</v>
      </c>
      <c r="N13" s="146"/>
      <c r="O13" s="145"/>
      <c r="P13" s="142">
        <v>120</v>
      </c>
      <c r="Q13" s="145"/>
      <c r="R13" s="461">
        <v>4.6050000000000004</v>
      </c>
      <c r="U13" s="461">
        <v>4.6050000000000004</v>
      </c>
      <c r="V13" s="145"/>
      <c r="W13" s="142">
        <v>120</v>
      </c>
      <c r="X13" s="145"/>
      <c r="Y13" s="145">
        <v>4</v>
      </c>
      <c r="Z13" s="157">
        <v>8.4809999999999999</v>
      </c>
      <c r="AA13" s="149">
        <v>1006</v>
      </c>
      <c r="AB13" s="149">
        <v>1664</v>
      </c>
      <c r="AC13" s="156">
        <v>11.788</v>
      </c>
      <c r="AD13" s="145">
        <v>7</v>
      </c>
      <c r="AE13" s="145"/>
      <c r="AF13" s="145"/>
      <c r="AG13" s="150"/>
      <c r="AH13" s="149"/>
      <c r="AI13" s="141">
        <v>946</v>
      </c>
      <c r="AJ13" s="152">
        <v>7.2709999999999999</v>
      </c>
      <c r="AK13" s="145">
        <v>12</v>
      </c>
      <c r="AL13" s="145"/>
      <c r="AM13" s="145">
        <v>9</v>
      </c>
      <c r="AN13" s="153">
        <v>13.547000000000001</v>
      </c>
      <c r="AO13" s="141">
        <v>1346</v>
      </c>
      <c r="AQ13" s="155"/>
      <c r="AR13" s="145"/>
      <c r="AS13" s="145"/>
    </row>
    <row r="14" spans="1:49" ht="15.75" thickBot="1" x14ac:dyDescent="0.35">
      <c r="A14" s="141">
        <v>119</v>
      </c>
      <c r="B14" s="145"/>
      <c r="C14" s="145"/>
      <c r="D14" s="465">
        <v>0.72599999999999998</v>
      </c>
      <c r="G14" s="465">
        <v>0.72599999999999998</v>
      </c>
      <c r="H14" s="145"/>
      <c r="I14" s="145"/>
      <c r="J14" s="145"/>
      <c r="K14" s="147">
        <v>12.3</v>
      </c>
      <c r="N14" s="146"/>
      <c r="O14" s="145"/>
      <c r="P14" s="142">
        <v>119</v>
      </c>
      <c r="Q14" s="145"/>
      <c r="R14" s="461">
        <v>4.6050000000000004</v>
      </c>
      <c r="U14" s="461">
        <v>4.6050000000000004</v>
      </c>
      <c r="V14" s="145"/>
      <c r="W14" s="142">
        <v>119</v>
      </c>
      <c r="X14" s="145"/>
      <c r="Y14" s="145">
        <v>5</v>
      </c>
      <c r="Z14" s="157">
        <v>8.4809999999999999</v>
      </c>
      <c r="AA14" s="149">
        <v>1006</v>
      </c>
      <c r="AB14" s="149"/>
      <c r="AC14" s="150"/>
      <c r="AD14" s="145"/>
      <c r="AE14" s="145"/>
      <c r="AF14" s="145">
        <v>9</v>
      </c>
      <c r="AG14" s="151">
        <v>11.788</v>
      </c>
      <c r="AH14" s="149">
        <v>1664</v>
      </c>
      <c r="AI14" s="141">
        <v>946</v>
      </c>
      <c r="AJ14" s="152">
        <v>7.2709999999999999</v>
      </c>
      <c r="AK14" s="145">
        <v>11</v>
      </c>
      <c r="AL14" s="145"/>
      <c r="AM14" s="145">
        <v>10</v>
      </c>
      <c r="AN14" s="153">
        <v>13.547000000000001</v>
      </c>
      <c r="AO14" s="141">
        <v>1346</v>
      </c>
      <c r="AQ14" s="155"/>
      <c r="AR14" s="145"/>
      <c r="AS14" s="145"/>
    </row>
    <row r="15" spans="1:49" ht="17.25" customHeight="1" thickBot="1" x14ac:dyDescent="0.35">
      <c r="A15" s="141">
        <v>118</v>
      </c>
      <c r="B15" s="145"/>
      <c r="C15" s="145"/>
      <c r="H15" s="145"/>
      <c r="I15" s="145"/>
      <c r="J15" s="145"/>
      <c r="O15" s="145"/>
      <c r="P15" s="142">
        <v>118</v>
      </c>
      <c r="Q15" s="145"/>
      <c r="V15" s="145"/>
      <c r="W15" s="142">
        <v>118</v>
      </c>
      <c r="X15" s="159"/>
      <c r="Y15" s="160" t="s">
        <v>60</v>
      </c>
      <c r="Z15" s="472">
        <v>2.7</v>
      </c>
      <c r="AA15" s="149"/>
      <c r="AB15" s="149"/>
      <c r="AC15" s="472">
        <v>2.1219999999999999</v>
      </c>
      <c r="AD15" s="159"/>
      <c r="AE15" s="159"/>
      <c r="AF15" s="145"/>
      <c r="AG15" s="472">
        <v>2.1219999999999999</v>
      </c>
      <c r="AJ15" s="472">
        <v>2.6819999999999999</v>
      </c>
      <c r="AK15" s="145"/>
      <c r="AL15" s="145"/>
      <c r="AM15" s="145"/>
      <c r="AN15" s="472">
        <v>2.6219999999999999</v>
      </c>
      <c r="AQ15" s="480"/>
      <c r="AR15" s="145"/>
      <c r="AS15" s="145"/>
    </row>
    <row r="16" spans="1:49" ht="15.75" thickBot="1" x14ac:dyDescent="0.35">
      <c r="A16" s="141">
        <v>117</v>
      </c>
      <c r="B16" s="145"/>
      <c r="C16" s="145"/>
      <c r="D16" s="146"/>
      <c r="G16" s="146"/>
      <c r="H16" s="145"/>
      <c r="I16" s="145"/>
      <c r="J16" s="145"/>
      <c r="K16" s="146"/>
      <c r="N16" s="147">
        <v>0.24</v>
      </c>
      <c r="O16" s="145"/>
      <c r="P16" s="142">
        <v>117</v>
      </c>
      <c r="Q16" s="145"/>
      <c r="R16" s="461">
        <v>4.6050000000000004</v>
      </c>
      <c r="U16" s="461">
        <v>4.6050000000000004</v>
      </c>
      <c r="V16" s="145"/>
      <c r="W16" s="161">
        <v>117</v>
      </c>
      <c r="X16" s="159"/>
      <c r="Y16" s="160" t="s">
        <v>61</v>
      </c>
      <c r="Z16" s="473"/>
      <c r="AA16" s="149">
        <v>426.2</v>
      </c>
      <c r="AB16" s="149">
        <v>334.9</v>
      </c>
      <c r="AC16" s="473"/>
      <c r="AD16" s="159"/>
      <c r="AE16" s="159"/>
      <c r="AF16" s="145"/>
      <c r="AG16" s="473"/>
      <c r="AH16" s="141">
        <v>334.9</v>
      </c>
      <c r="AI16" s="141">
        <v>423.3</v>
      </c>
      <c r="AJ16" s="473"/>
      <c r="AK16" s="145"/>
      <c r="AL16" s="145"/>
      <c r="AM16" s="145"/>
      <c r="AN16" s="473"/>
      <c r="AO16" s="141">
        <v>413.8</v>
      </c>
      <c r="AQ16" s="480"/>
      <c r="AR16" s="145"/>
      <c r="AS16" s="145"/>
    </row>
    <row r="17" spans="1:51" ht="15.75" thickBot="1" x14ac:dyDescent="0.35">
      <c r="A17" s="141">
        <v>116</v>
      </c>
      <c r="B17" s="145"/>
      <c r="C17" s="145"/>
      <c r="D17" s="147">
        <v>7.7880000000000003</v>
      </c>
      <c r="G17" s="147">
        <v>7.3579999999999997</v>
      </c>
      <c r="H17" s="145"/>
      <c r="I17" s="145"/>
      <c r="J17" s="145"/>
      <c r="K17" s="146"/>
      <c r="N17" s="146"/>
      <c r="O17" s="145"/>
      <c r="P17" s="142">
        <v>116</v>
      </c>
      <c r="Q17" s="145"/>
      <c r="R17" s="461">
        <v>4.6050000000000004</v>
      </c>
      <c r="U17" s="461">
        <v>4.6050000000000004</v>
      </c>
      <c r="V17" s="145"/>
      <c r="W17" s="142">
        <v>116</v>
      </c>
      <c r="X17" s="145"/>
      <c r="Y17" s="145" t="s">
        <v>62</v>
      </c>
      <c r="Z17" s="162">
        <v>2.59</v>
      </c>
      <c r="AA17" s="149">
        <v>409.5</v>
      </c>
      <c r="AB17" s="149">
        <v>1664</v>
      </c>
      <c r="AC17" s="156">
        <v>11.788</v>
      </c>
      <c r="AD17" s="145">
        <v>6</v>
      </c>
      <c r="AE17" s="145"/>
      <c r="AF17" s="145"/>
      <c r="AG17" s="150"/>
      <c r="AH17" s="149"/>
      <c r="AI17" s="141">
        <v>946</v>
      </c>
      <c r="AJ17" s="152">
        <v>7.2709999999999999</v>
      </c>
      <c r="AK17" s="145">
        <v>10</v>
      </c>
      <c r="AL17" s="145"/>
      <c r="AM17" s="145">
        <v>11</v>
      </c>
      <c r="AN17" s="153">
        <v>13.547000000000001</v>
      </c>
      <c r="AO17" s="141">
        <v>1346</v>
      </c>
      <c r="AQ17" s="155"/>
      <c r="AR17" s="145"/>
      <c r="AS17" s="145"/>
    </row>
    <row r="18" spans="1:51" ht="15.75" thickBot="1" x14ac:dyDescent="0.35">
      <c r="A18" s="141">
        <v>115</v>
      </c>
      <c r="B18" s="145"/>
      <c r="C18" s="145"/>
      <c r="D18" s="147">
        <v>7.5979999999999999</v>
      </c>
      <c r="G18" s="147">
        <v>7.3579999999999997</v>
      </c>
      <c r="H18" s="145"/>
      <c r="I18" s="145"/>
      <c r="J18" s="145"/>
      <c r="K18" s="147">
        <v>5.9610000000000003</v>
      </c>
      <c r="N18" s="147">
        <v>0.43</v>
      </c>
      <c r="O18" s="145"/>
      <c r="P18" s="142">
        <v>115</v>
      </c>
      <c r="Q18" s="145"/>
      <c r="R18" s="461">
        <v>4.6050000000000004</v>
      </c>
      <c r="U18" s="461">
        <v>4.6050000000000004</v>
      </c>
      <c r="V18" s="145"/>
      <c r="W18" s="142">
        <v>115</v>
      </c>
      <c r="X18" s="145"/>
      <c r="Y18" s="145" t="s">
        <v>62</v>
      </c>
      <c r="Z18" s="162">
        <v>2.59</v>
      </c>
      <c r="AA18" s="149">
        <v>409.5</v>
      </c>
      <c r="AB18" s="149">
        <v>1664</v>
      </c>
      <c r="AC18" s="156">
        <v>11.788</v>
      </c>
      <c r="AD18" s="145">
        <v>5</v>
      </c>
      <c r="AE18" s="145"/>
      <c r="AF18" s="145">
        <v>10</v>
      </c>
      <c r="AG18" s="151">
        <v>11.788</v>
      </c>
      <c r="AH18" s="149">
        <v>1664</v>
      </c>
      <c r="AI18" s="141">
        <v>946</v>
      </c>
      <c r="AJ18" s="152">
        <v>7.2709999999999999</v>
      </c>
      <c r="AK18" s="145">
        <v>9</v>
      </c>
      <c r="AL18" s="145"/>
      <c r="AM18" s="145">
        <v>12</v>
      </c>
      <c r="AN18" s="153">
        <v>13.547000000000001</v>
      </c>
      <c r="AO18" s="141">
        <v>1346</v>
      </c>
      <c r="AQ18" s="155"/>
      <c r="AR18" s="145"/>
      <c r="AS18" s="145"/>
    </row>
    <row r="19" spans="1:51" ht="15.75" thickBot="1" x14ac:dyDescent="0.35">
      <c r="A19" s="141">
        <v>114</v>
      </c>
      <c r="B19" s="145"/>
      <c r="C19" s="145"/>
      <c r="H19" s="145"/>
      <c r="I19" s="145"/>
      <c r="J19" s="145"/>
      <c r="O19" s="145"/>
      <c r="P19" s="142">
        <v>114</v>
      </c>
      <c r="Q19" s="145"/>
      <c r="V19" s="145"/>
      <c r="W19" s="142">
        <v>114</v>
      </c>
      <c r="X19" s="145"/>
      <c r="Y19" s="145">
        <v>1</v>
      </c>
      <c r="Z19" s="152">
        <v>8.1159999999999997</v>
      </c>
      <c r="AA19" s="149">
        <v>1169</v>
      </c>
      <c r="AB19" s="149"/>
      <c r="AC19" s="150"/>
      <c r="AD19" s="145"/>
      <c r="AE19" s="145"/>
      <c r="AF19" s="145">
        <v>6</v>
      </c>
      <c r="AG19" s="163">
        <v>13.903</v>
      </c>
      <c r="AH19" s="149">
        <v>1872</v>
      </c>
      <c r="AI19" s="141">
        <v>946</v>
      </c>
      <c r="AJ19" s="152">
        <v>7.2709999999999999</v>
      </c>
      <c r="AK19" s="145">
        <v>8</v>
      </c>
      <c r="AL19" s="145"/>
      <c r="AM19" s="145">
        <v>13</v>
      </c>
      <c r="AN19" s="153">
        <v>13.547000000000001</v>
      </c>
      <c r="AO19" s="141">
        <v>1346</v>
      </c>
      <c r="AQ19" s="155"/>
      <c r="AR19" s="145"/>
      <c r="AS19" s="145"/>
    </row>
    <row r="20" spans="1:51" ht="15.75" thickBot="1" x14ac:dyDescent="0.35">
      <c r="A20" s="141">
        <v>113</v>
      </c>
      <c r="B20" s="145"/>
      <c r="C20" s="145"/>
      <c r="D20" s="147">
        <v>7.3579999999999997</v>
      </c>
      <c r="G20" s="147">
        <v>7.5979999999999999</v>
      </c>
      <c r="H20" s="145"/>
      <c r="I20" s="145"/>
      <c r="J20" s="145"/>
      <c r="K20" s="147">
        <v>5.3410000000000002</v>
      </c>
      <c r="N20" s="146"/>
      <c r="O20" s="145"/>
      <c r="P20" s="142">
        <v>113</v>
      </c>
      <c r="Q20" s="145"/>
      <c r="R20" s="147">
        <v>6.0919999999999996</v>
      </c>
      <c r="U20" s="146"/>
      <c r="V20" s="145"/>
      <c r="W20" s="142">
        <v>113</v>
      </c>
      <c r="X20" s="145"/>
      <c r="Y20" s="145" t="s">
        <v>63</v>
      </c>
      <c r="Z20" s="164">
        <v>5.1609999999999996</v>
      </c>
      <c r="AA20" s="149">
        <v>412.4</v>
      </c>
      <c r="AB20" s="149">
        <v>1664</v>
      </c>
      <c r="AC20" s="156">
        <v>11.788</v>
      </c>
      <c r="AD20" s="145">
        <v>4</v>
      </c>
      <c r="AE20" s="145"/>
      <c r="AF20" s="145">
        <v>7</v>
      </c>
      <c r="AG20" s="163">
        <v>13.903</v>
      </c>
      <c r="AH20" s="149">
        <v>1872</v>
      </c>
      <c r="AI20" s="141">
        <v>946</v>
      </c>
      <c r="AJ20" s="152">
        <v>7.2709999999999999</v>
      </c>
      <c r="AK20" s="145">
        <v>7</v>
      </c>
      <c r="AL20" s="145"/>
      <c r="AM20" s="145">
        <v>14</v>
      </c>
      <c r="AN20" s="153">
        <v>13.547000000000001</v>
      </c>
      <c r="AO20" s="141">
        <v>1346</v>
      </c>
      <c r="AQ20" s="155"/>
      <c r="AR20" s="145"/>
      <c r="AS20" s="145"/>
    </row>
    <row r="21" spans="1:51" ht="15.75" thickBot="1" x14ac:dyDescent="0.35">
      <c r="A21" s="141">
        <v>112</v>
      </c>
      <c r="B21" s="145"/>
      <c r="C21" s="145"/>
      <c r="D21" s="147">
        <v>7.3579999999999997</v>
      </c>
      <c r="G21" s="147">
        <v>7.7880000000000003</v>
      </c>
      <c r="H21" s="145"/>
      <c r="I21" s="145"/>
      <c r="J21" s="145"/>
      <c r="K21" s="146"/>
      <c r="N21" s="146"/>
      <c r="O21" s="145"/>
      <c r="P21" s="142">
        <v>112</v>
      </c>
      <c r="Q21" s="145"/>
      <c r="R21" s="147">
        <v>0.94</v>
      </c>
      <c r="V21" s="145"/>
      <c r="W21" s="142">
        <v>112</v>
      </c>
      <c r="X21" s="145"/>
      <c r="Y21" s="145" t="s">
        <v>64</v>
      </c>
      <c r="Z21" s="164">
        <v>4.6660000000000004</v>
      </c>
      <c r="AA21" s="149">
        <v>401.4</v>
      </c>
      <c r="AB21" s="149">
        <v>1664</v>
      </c>
      <c r="AC21" s="156">
        <v>11.788</v>
      </c>
      <c r="AD21" s="145">
        <v>3</v>
      </c>
      <c r="AE21" s="145"/>
      <c r="AF21" s="145">
        <v>8</v>
      </c>
      <c r="AG21" s="163">
        <v>13.903</v>
      </c>
      <c r="AH21" s="149">
        <v>1872</v>
      </c>
      <c r="AI21" s="141">
        <v>946</v>
      </c>
      <c r="AJ21" s="152">
        <v>7.2709999999999999</v>
      </c>
      <c r="AK21" s="145">
        <v>6</v>
      </c>
      <c r="AL21" s="145"/>
      <c r="AM21" s="145">
        <v>15</v>
      </c>
      <c r="AN21" s="153">
        <v>13.547000000000001</v>
      </c>
      <c r="AO21" s="141">
        <v>1346</v>
      </c>
      <c r="AQ21" s="155"/>
      <c r="AR21" s="145"/>
      <c r="AS21" s="145"/>
    </row>
    <row r="22" spans="1:51" ht="15.75" thickBot="1" x14ac:dyDescent="0.35">
      <c r="A22" s="141">
        <v>111</v>
      </c>
      <c r="B22" s="145"/>
      <c r="C22" s="145"/>
      <c r="D22" s="147">
        <v>2.605</v>
      </c>
      <c r="G22" s="147">
        <v>0.25</v>
      </c>
      <c r="H22" s="145"/>
      <c r="I22" s="145"/>
      <c r="J22" s="145"/>
      <c r="K22" s="146"/>
      <c r="N22" s="146"/>
      <c r="O22" s="145"/>
      <c r="P22" s="142">
        <v>111</v>
      </c>
      <c r="Q22" s="145"/>
      <c r="V22" s="145"/>
      <c r="W22" s="142">
        <v>111</v>
      </c>
      <c r="X22" s="145"/>
      <c r="Y22" s="145">
        <v>1</v>
      </c>
      <c r="Z22" s="163">
        <v>13.903</v>
      </c>
      <c r="AA22" s="149">
        <v>1872</v>
      </c>
      <c r="AB22" s="149"/>
      <c r="AC22" s="150"/>
      <c r="AD22" s="145"/>
      <c r="AE22" s="145"/>
      <c r="AF22" s="145">
        <v>9</v>
      </c>
      <c r="AG22" s="163">
        <v>13.903</v>
      </c>
      <c r="AH22" s="149">
        <v>1872</v>
      </c>
      <c r="AI22" s="141">
        <v>946</v>
      </c>
      <c r="AJ22" s="152">
        <v>7.2709999999999999</v>
      </c>
      <c r="AK22" s="145">
        <v>5</v>
      </c>
      <c r="AL22" s="145"/>
      <c r="AM22" s="145">
        <v>16</v>
      </c>
      <c r="AN22" s="153">
        <v>13.547000000000001</v>
      </c>
      <c r="AO22" s="141">
        <v>1346</v>
      </c>
      <c r="AQ22" s="155"/>
      <c r="AR22" s="145"/>
      <c r="AS22" s="145"/>
    </row>
    <row r="23" spans="1:51" ht="15.75" thickBot="1" x14ac:dyDescent="0.35">
      <c r="A23" s="141">
        <v>110</v>
      </c>
      <c r="B23" s="145"/>
      <c r="C23" s="145"/>
      <c r="D23" s="146"/>
      <c r="G23" s="146"/>
      <c r="H23" s="145"/>
      <c r="I23" s="145"/>
      <c r="J23" s="145"/>
      <c r="K23" s="465">
        <v>0.72599999999999998</v>
      </c>
      <c r="N23" s="147">
        <v>10.462</v>
      </c>
      <c r="O23" s="145"/>
      <c r="P23" s="142">
        <v>110</v>
      </c>
      <c r="Q23" s="145"/>
      <c r="V23" s="145"/>
      <c r="W23" s="142">
        <v>110</v>
      </c>
      <c r="X23" s="145"/>
      <c r="Y23" s="145">
        <v>2</v>
      </c>
      <c r="Z23" s="163">
        <v>13.903</v>
      </c>
      <c r="AA23" s="149">
        <v>1872</v>
      </c>
      <c r="AB23" s="149">
        <v>1664</v>
      </c>
      <c r="AC23" s="156">
        <v>11.788</v>
      </c>
      <c r="AD23" s="145">
        <v>2</v>
      </c>
      <c r="AE23" s="145"/>
      <c r="AF23" s="145">
        <v>10</v>
      </c>
      <c r="AG23" s="163">
        <v>13.903</v>
      </c>
      <c r="AH23" s="149">
        <v>1872</v>
      </c>
      <c r="AI23" s="141">
        <v>946</v>
      </c>
      <c r="AJ23" s="152">
        <v>7.2709999999999999</v>
      </c>
      <c r="AK23" s="145">
        <v>4</v>
      </c>
      <c r="AL23" s="145"/>
      <c r="AM23" s="145">
        <v>17</v>
      </c>
      <c r="AN23" s="153">
        <v>13.547000000000001</v>
      </c>
      <c r="AO23" s="141">
        <v>1346</v>
      </c>
      <c r="AQ23" s="155"/>
      <c r="AR23" s="145"/>
      <c r="AS23" s="145"/>
    </row>
    <row r="24" spans="1:51" ht="15.75" thickBot="1" x14ac:dyDescent="0.35">
      <c r="A24" s="141">
        <v>109</v>
      </c>
      <c r="B24" s="145"/>
      <c r="C24" s="145"/>
      <c r="H24" s="145"/>
      <c r="I24" s="145"/>
      <c r="J24" s="145"/>
      <c r="O24" s="145"/>
      <c r="P24" s="142">
        <v>109</v>
      </c>
      <c r="Q24" s="145"/>
      <c r="V24" s="145"/>
      <c r="W24" s="142">
        <v>109</v>
      </c>
      <c r="X24" s="145"/>
      <c r="Y24" s="145">
        <v>3</v>
      </c>
      <c r="Z24" s="163">
        <v>13.903</v>
      </c>
      <c r="AA24" s="149">
        <v>1872</v>
      </c>
      <c r="AB24" s="149">
        <v>1664</v>
      </c>
      <c r="AC24" s="156">
        <v>11.788</v>
      </c>
      <c r="AD24" s="145">
        <v>1</v>
      </c>
      <c r="AE24" s="145"/>
      <c r="AF24" s="145">
        <v>1</v>
      </c>
      <c r="AG24" s="165">
        <v>8.4670000000000005</v>
      </c>
      <c r="AH24" s="141">
        <v>616</v>
      </c>
      <c r="AI24" s="141">
        <v>946</v>
      </c>
      <c r="AJ24" s="152">
        <v>7.2709999999999999</v>
      </c>
      <c r="AK24" s="145">
        <v>3</v>
      </c>
      <c r="AL24" s="145"/>
      <c r="AM24" s="145">
        <v>18</v>
      </c>
      <c r="AN24" s="153">
        <v>13.547000000000001</v>
      </c>
      <c r="AO24" s="141">
        <v>1346</v>
      </c>
      <c r="AQ24" s="155"/>
      <c r="AR24" s="145"/>
      <c r="AS24" s="145"/>
    </row>
    <row r="25" spans="1:51" ht="15.75" thickBot="1" x14ac:dyDescent="0.35">
      <c r="A25" s="141">
        <v>108</v>
      </c>
      <c r="B25" s="145"/>
      <c r="C25" s="145"/>
      <c r="D25" s="146"/>
      <c r="G25" s="146"/>
      <c r="H25" s="145"/>
      <c r="I25" s="145"/>
      <c r="J25" s="145"/>
      <c r="K25" s="146"/>
      <c r="N25" s="146"/>
      <c r="O25" s="145"/>
      <c r="P25" s="142">
        <v>108</v>
      </c>
      <c r="Q25" s="145"/>
      <c r="V25" s="145"/>
      <c r="W25" s="142">
        <v>108</v>
      </c>
      <c r="X25" s="145"/>
      <c r="Y25" s="145">
        <v>4</v>
      </c>
      <c r="Z25" s="163">
        <v>13.903</v>
      </c>
      <c r="AA25" s="149">
        <v>1872</v>
      </c>
      <c r="AB25" s="149">
        <v>362</v>
      </c>
      <c r="AC25" s="162">
        <v>3.3250000000000002</v>
      </c>
      <c r="AD25" s="145" t="s">
        <v>65</v>
      </c>
      <c r="AE25" s="145"/>
      <c r="AF25" s="145">
        <v>1</v>
      </c>
      <c r="AG25" s="442">
        <v>8.4670000000000005</v>
      </c>
      <c r="AH25" s="141">
        <v>616</v>
      </c>
      <c r="AI25" s="141">
        <v>946</v>
      </c>
      <c r="AJ25" s="152">
        <v>7.2709999999999999</v>
      </c>
      <c r="AK25" s="145">
        <v>2</v>
      </c>
      <c r="AL25" s="145"/>
      <c r="AM25" s="145">
        <v>19</v>
      </c>
      <c r="AN25" s="153">
        <v>13.547000000000001</v>
      </c>
      <c r="AO25" s="141">
        <v>1346</v>
      </c>
      <c r="AQ25" s="155"/>
      <c r="AR25" s="145"/>
      <c r="AS25" s="145"/>
    </row>
    <row r="26" spans="1:51" ht="15.75" thickBot="1" x14ac:dyDescent="0.35">
      <c r="A26" s="141">
        <v>107</v>
      </c>
      <c r="B26" s="145"/>
      <c r="C26" s="145"/>
      <c r="D26" s="147">
        <v>8.2579999999999991</v>
      </c>
      <c r="G26" s="147">
        <v>8.2579999999999991</v>
      </c>
      <c r="H26" s="145"/>
      <c r="I26" s="145"/>
      <c r="J26" s="145"/>
      <c r="K26" s="146"/>
      <c r="N26" s="147">
        <v>10.462</v>
      </c>
      <c r="O26" s="145"/>
      <c r="P26" s="142">
        <v>107</v>
      </c>
      <c r="Q26" s="145"/>
      <c r="V26" s="145"/>
      <c r="W26" s="142">
        <v>107</v>
      </c>
      <c r="X26" s="145"/>
      <c r="Y26" s="145">
        <v>5</v>
      </c>
      <c r="Z26" s="163">
        <v>13.903</v>
      </c>
      <c r="AA26" s="149">
        <v>1872</v>
      </c>
      <c r="AB26" s="149"/>
      <c r="AC26" s="166"/>
      <c r="AD26" s="145"/>
      <c r="AE26" s="145"/>
      <c r="AF26" s="145"/>
      <c r="AG26" s="226"/>
      <c r="AI26" s="141">
        <v>946</v>
      </c>
      <c r="AJ26" s="152">
        <v>7.2709999999999999</v>
      </c>
      <c r="AK26" s="145">
        <v>1</v>
      </c>
      <c r="AL26" s="145"/>
      <c r="AM26" s="145">
        <v>20</v>
      </c>
      <c r="AN26" s="153">
        <v>13.547000000000001</v>
      </c>
      <c r="AO26" s="141">
        <v>1346</v>
      </c>
      <c r="AQ26" s="155"/>
      <c r="AR26" s="145"/>
      <c r="AS26" s="145"/>
    </row>
    <row r="27" spans="1:51" ht="15.75" thickBot="1" x14ac:dyDescent="0.35">
      <c r="A27" s="141">
        <v>106</v>
      </c>
      <c r="B27" s="145"/>
      <c r="C27" s="145"/>
      <c r="D27" s="147">
        <v>8.2579999999999991</v>
      </c>
      <c r="G27" s="147">
        <v>8.2579999999999991</v>
      </c>
      <c r="H27" s="145"/>
      <c r="I27" s="145"/>
      <c r="J27" s="145"/>
      <c r="K27" s="146"/>
      <c r="N27" s="146"/>
      <c r="O27" s="145"/>
      <c r="P27" s="142">
        <v>106</v>
      </c>
      <c r="Q27" s="145"/>
      <c r="V27" s="145"/>
      <c r="W27" s="142">
        <v>106</v>
      </c>
      <c r="X27" s="145"/>
      <c r="Y27" s="145"/>
      <c r="Z27" s="150"/>
      <c r="AA27" s="149"/>
      <c r="AB27" s="149"/>
      <c r="AC27" s="150"/>
      <c r="AD27" s="145"/>
      <c r="AE27" s="145"/>
      <c r="AF27" s="145"/>
      <c r="AG27" s="150"/>
      <c r="AJ27" s="167"/>
      <c r="AK27" s="145"/>
      <c r="AL27" s="145"/>
      <c r="AM27" s="145"/>
      <c r="AN27" s="167"/>
      <c r="AQ27" s="155"/>
      <c r="AR27" s="145"/>
      <c r="AS27" s="145"/>
    </row>
    <row r="28" spans="1:51" ht="15.75" thickBot="1" x14ac:dyDescent="0.35">
      <c r="A28" s="141">
        <v>105</v>
      </c>
      <c r="B28" s="145"/>
      <c r="C28" s="145"/>
      <c r="H28" s="145"/>
      <c r="I28" s="145"/>
      <c r="J28" s="145"/>
      <c r="O28" s="145"/>
      <c r="P28" s="142">
        <v>105</v>
      </c>
      <c r="Q28" s="145"/>
      <c r="V28" s="145"/>
      <c r="W28" s="142">
        <v>105</v>
      </c>
      <c r="X28" s="145"/>
      <c r="Y28" s="145"/>
      <c r="Z28" s="150"/>
      <c r="AA28" s="149"/>
      <c r="AB28" s="149"/>
      <c r="AC28" s="150"/>
      <c r="AD28" s="145"/>
      <c r="AE28" s="145"/>
      <c r="AF28" s="145"/>
      <c r="AG28" s="150"/>
      <c r="AJ28" s="167"/>
      <c r="AK28" s="145"/>
      <c r="AL28" s="145"/>
      <c r="AM28" s="145"/>
      <c r="AN28" s="167"/>
      <c r="AQ28" s="168"/>
      <c r="AR28" s="145"/>
      <c r="AS28" s="145"/>
    </row>
    <row r="29" spans="1:51" s="169" customFormat="1" x14ac:dyDescent="0.3">
      <c r="D29" s="169">
        <f>SUM(D5:D28)</f>
        <v>49.948999999999998</v>
      </c>
      <c r="G29" s="169">
        <f>SUM(G5:G28)</f>
        <v>47.593999999999994</v>
      </c>
      <c r="K29" s="169">
        <f>SUM(K5:K28)</f>
        <v>37.353999999999999</v>
      </c>
      <c r="N29" s="169">
        <f>SUM(N5:N28)</f>
        <v>21.594000000000001</v>
      </c>
      <c r="O29" s="170">
        <f>SUM(N29,D29,G29,K29)</f>
        <v>156.49099999999999</v>
      </c>
      <c r="P29" s="171"/>
      <c r="R29" s="169">
        <f>SUM(R5:R28)</f>
        <v>46.783000000000001</v>
      </c>
      <c r="U29" s="169">
        <f>SUM(U5:U28)</f>
        <v>37.39</v>
      </c>
      <c r="V29" s="169">
        <f>SUM(U29,R29)</f>
        <v>84.173000000000002</v>
      </c>
      <c r="W29" s="171"/>
      <c r="Z29" s="169">
        <f>SUM(Z5:Z28)</f>
        <v>178.91299999999998</v>
      </c>
      <c r="AA29" s="172"/>
      <c r="AB29" s="172"/>
      <c r="AC29" s="169">
        <f>SUM(AC5:AC28)</f>
        <v>146.90299999999999</v>
      </c>
      <c r="AG29" s="169">
        <f>SUM(AG5:AG28)</f>
        <v>182.875</v>
      </c>
      <c r="AH29" s="172"/>
      <c r="AI29" s="172"/>
      <c r="AJ29" s="169">
        <f>SUM(AJ5:AJ28)</f>
        <v>148.10199999999998</v>
      </c>
      <c r="AN29" s="169">
        <f>SUM(AN5:AN28)</f>
        <v>273.56200000000001</v>
      </c>
      <c r="AO29" s="172"/>
      <c r="AQ29" s="169">
        <f>SUM(AQ5:AQ28)</f>
        <v>0</v>
      </c>
      <c r="AR29" s="173" t="s">
        <v>2</v>
      </c>
      <c r="AS29" s="174">
        <f>SUM(Z29:AR29)</f>
        <v>930.3549999999999</v>
      </c>
      <c r="AT29" s="173"/>
    </row>
    <row r="30" spans="1:51" s="169" customFormat="1" x14ac:dyDescent="0.3">
      <c r="N30" s="169" t="s">
        <v>3</v>
      </c>
      <c r="O30" s="175">
        <f>800-O29</f>
        <v>643.50900000000001</v>
      </c>
      <c r="P30" s="171" t="s">
        <v>66</v>
      </c>
      <c r="U30" s="169" t="s">
        <v>3</v>
      </c>
      <c r="V30" s="175">
        <f>200-V29</f>
        <v>115.827</v>
      </c>
      <c r="W30" s="171"/>
      <c r="Z30" s="169">
        <f>Z4-Z29</f>
        <v>21.087000000000018</v>
      </c>
      <c r="AC30" s="169">
        <f>AC4-AC29</f>
        <v>53.097000000000008</v>
      </c>
      <c r="AG30" s="169">
        <f>AG4-AG29</f>
        <v>17.125</v>
      </c>
      <c r="AJ30" s="169">
        <f>AJ4-AJ29</f>
        <v>51.898000000000025</v>
      </c>
      <c r="AN30" s="169">
        <f>AN4-AN29</f>
        <v>-73.562000000000012</v>
      </c>
      <c r="AR30" s="173" t="s">
        <v>3</v>
      </c>
      <c r="AS30" s="176">
        <f>SUM(Z30:AR30)</f>
        <v>69.645000000000039</v>
      </c>
    </row>
    <row r="31" spans="1:51" x14ac:dyDescent="0.3">
      <c r="P31" s="142"/>
      <c r="W31" s="142"/>
      <c r="AT31" s="169"/>
    </row>
    <row r="32" spans="1:51" s="138" customFormat="1" x14ac:dyDescent="0.3">
      <c r="A32" s="138" t="s">
        <v>67</v>
      </c>
      <c r="D32" s="177" t="s">
        <v>68</v>
      </c>
      <c r="E32" s="178"/>
      <c r="F32" s="178"/>
      <c r="G32" s="178" t="s">
        <v>68</v>
      </c>
      <c r="H32" s="178"/>
      <c r="I32" s="178"/>
      <c r="J32" s="178"/>
      <c r="K32" s="179" t="s">
        <v>68</v>
      </c>
      <c r="N32" s="177" t="s">
        <v>68</v>
      </c>
      <c r="O32" s="178"/>
      <c r="P32" s="139" t="s">
        <v>67</v>
      </c>
      <c r="R32" s="474" t="s">
        <v>69</v>
      </c>
      <c r="S32" s="475"/>
      <c r="T32" s="475"/>
      <c r="U32" s="476"/>
      <c r="W32" s="139" t="s">
        <v>67</v>
      </c>
      <c r="Y32" s="141"/>
      <c r="Z32" s="178" t="s">
        <v>68</v>
      </c>
      <c r="AA32" s="178"/>
      <c r="AB32" s="178"/>
      <c r="AC32" s="179" t="s">
        <v>68</v>
      </c>
      <c r="AG32" s="177" t="s">
        <v>68</v>
      </c>
      <c r="AH32" s="178"/>
      <c r="AI32" s="178"/>
      <c r="AJ32" s="178" t="s">
        <v>68</v>
      </c>
      <c r="AK32" s="178"/>
      <c r="AL32" s="178"/>
      <c r="AM32" s="178"/>
      <c r="AN32" s="179" t="s">
        <v>68</v>
      </c>
      <c r="AW32" s="458" t="s">
        <v>18</v>
      </c>
      <c r="AX32" s="459" t="s">
        <v>70</v>
      </c>
      <c r="AY32" s="459" t="s">
        <v>71</v>
      </c>
    </row>
    <row r="33" spans="1:51" s="138" customFormat="1" x14ac:dyDescent="0.3">
      <c r="A33" s="138" t="s">
        <v>72</v>
      </c>
      <c r="D33" s="180" t="s">
        <v>73</v>
      </c>
      <c r="E33" s="181"/>
      <c r="F33" s="181"/>
      <c r="G33" s="181" t="s">
        <v>73</v>
      </c>
      <c r="H33" s="181"/>
      <c r="I33" s="181"/>
      <c r="J33" s="181"/>
      <c r="K33" s="182" t="s">
        <v>73</v>
      </c>
      <c r="N33" s="183" t="s">
        <v>74</v>
      </c>
      <c r="O33" s="184"/>
      <c r="P33" s="139" t="s">
        <v>72</v>
      </c>
      <c r="R33" s="474" t="s">
        <v>75</v>
      </c>
      <c r="S33" s="475"/>
      <c r="T33" s="475"/>
      <c r="U33" s="476"/>
      <c r="W33" s="139" t="s">
        <v>72</v>
      </c>
      <c r="Y33" s="141"/>
      <c r="Z33" s="185" t="s">
        <v>74</v>
      </c>
      <c r="AA33" s="185"/>
      <c r="AB33" s="185"/>
      <c r="AC33" s="186" t="s">
        <v>74</v>
      </c>
      <c r="AG33" s="187" t="s">
        <v>76</v>
      </c>
      <c r="AH33" s="188"/>
      <c r="AI33" s="188"/>
      <c r="AJ33" s="188" t="s">
        <v>76</v>
      </c>
      <c r="AK33" s="188"/>
      <c r="AL33" s="188"/>
      <c r="AM33" s="188"/>
      <c r="AN33" s="189" t="s">
        <v>76</v>
      </c>
      <c r="AW33" s="459" t="s">
        <v>77</v>
      </c>
      <c r="AX33" s="459">
        <v>1000</v>
      </c>
      <c r="AY33" s="459">
        <v>930.35500000000002</v>
      </c>
    </row>
    <row r="34" spans="1:51" x14ac:dyDescent="0.3">
      <c r="P34" s="142"/>
      <c r="W34" s="142"/>
      <c r="Z34" s="481">
        <f>SUM(Z29,AC29)+200</f>
        <v>525.81600000000003</v>
      </c>
      <c r="AA34" s="481"/>
      <c r="AB34" s="481"/>
      <c r="AC34" s="481"/>
      <c r="AG34" s="481">
        <f>SUM(AG29,AJ29,AN29)</f>
        <v>604.53899999999999</v>
      </c>
      <c r="AH34" s="481"/>
      <c r="AI34" s="481"/>
      <c r="AJ34" s="481"/>
      <c r="AK34" s="481"/>
      <c r="AL34" s="481"/>
      <c r="AM34" s="481"/>
      <c r="AN34" s="481"/>
      <c r="AW34" s="459" t="s">
        <v>20</v>
      </c>
      <c r="AX34" s="459">
        <v>800</v>
      </c>
      <c r="AY34" s="459">
        <v>141.887</v>
      </c>
    </row>
    <row r="35" spans="1:51" x14ac:dyDescent="0.3">
      <c r="N35" s="169"/>
      <c r="P35" s="142"/>
      <c r="W35" s="142" t="s">
        <v>78</v>
      </c>
      <c r="Z35" s="141">
        <v>20</v>
      </c>
      <c r="AA35" s="173"/>
      <c r="AC35" s="141">
        <v>13</v>
      </c>
      <c r="AG35" s="141">
        <v>15</v>
      </c>
      <c r="AJ35" s="141">
        <v>20</v>
      </c>
      <c r="AN35" s="141">
        <v>20</v>
      </c>
      <c r="AR35" s="138" t="s">
        <v>79</v>
      </c>
      <c r="AS35" s="138">
        <f>SUM(Z35:AR35)</f>
        <v>88</v>
      </c>
      <c r="AW35" s="459" t="s">
        <v>80</v>
      </c>
      <c r="AX35" s="459">
        <v>200</v>
      </c>
      <c r="AY35" s="459">
        <v>84.173000000000002</v>
      </c>
    </row>
    <row r="36" spans="1:51" x14ac:dyDescent="0.3">
      <c r="P36" s="142"/>
      <c r="W36" s="142" t="s">
        <v>81</v>
      </c>
      <c r="Z36" s="141">
        <v>2</v>
      </c>
      <c r="AC36" s="141">
        <v>9</v>
      </c>
      <c r="AG36" s="141">
        <v>8</v>
      </c>
      <c r="AJ36" s="141">
        <v>2</v>
      </c>
      <c r="AN36" s="141">
        <v>2</v>
      </c>
      <c r="AQ36" s="141">
        <v>22</v>
      </c>
      <c r="AS36" s="141">
        <f>SUM(Z36:AR36)</f>
        <v>45</v>
      </c>
      <c r="AW36" s="460"/>
      <c r="AX36" s="460">
        <f>SUM(AX33:AX35)</f>
        <v>2000</v>
      </c>
      <c r="AY36" s="460">
        <f>SUM(AY33:AY35)</f>
        <v>1156.415</v>
      </c>
    </row>
    <row r="37" spans="1:51" x14ac:dyDescent="0.3">
      <c r="P37" s="142"/>
      <c r="W37" s="142" t="s">
        <v>82</v>
      </c>
      <c r="Z37" s="141">
        <v>2</v>
      </c>
      <c r="AC37" s="141">
        <v>11</v>
      </c>
      <c r="AG37" s="141">
        <v>9</v>
      </c>
      <c r="AJ37" s="141">
        <v>2</v>
      </c>
      <c r="AN37" s="141">
        <v>2</v>
      </c>
      <c r="AQ37" s="141">
        <v>0</v>
      </c>
      <c r="AS37" s="141">
        <f>SUM(Z37:AR37)</f>
        <v>26</v>
      </c>
    </row>
    <row r="38" spans="1:51" x14ac:dyDescent="0.3">
      <c r="P38" s="142"/>
      <c r="W38" s="142"/>
      <c r="Z38" s="138"/>
      <c r="AC38" s="138"/>
      <c r="AG38" s="138"/>
      <c r="AJ38" s="138"/>
      <c r="AN38" s="138"/>
      <c r="AS38" s="138"/>
    </row>
    <row r="39" spans="1:51" x14ac:dyDescent="0.3">
      <c r="P39" s="142"/>
      <c r="W39" s="142"/>
      <c r="Z39" s="190"/>
      <c r="AA39" s="190" t="s">
        <v>83</v>
      </c>
      <c r="AB39" s="190" t="s">
        <v>84</v>
      </c>
      <c r="AC39" s="191" t="s">
        <v>85</v>
      </c>
      <c r="AD39" s="190" t="s">
        <v>83</v>
      </c>
      <c r="AE39" s="190" t="s">
        <v>84</v>
      </c>
      <c r="AF39" s="190"/>
      <c r="AG39" s="190"/>
      <c r="AH39" s="190" t="s">
        <v>83</v>
      </c>
      <c r="AI39" s="190" t="s">
        <v>84</v>
      </c>
      <c r="AJ39" s="190"/>
      <c r="AK39" s="190" t="s">
        <v>83</v>
      </c>
      <c r="AL39" s="190" t="s">
        <v>84</v>
      </c>
      <c r="AM39" s="190"/>
      <c r="AN39" s="190"/>
      <c r="AO39" s="190" t="s">
        <v>83</v>
      </c>
      <c r="AP39" s="190" t="s">
        <v>84</v>
      </c>
    </row>
    <row r="40" spans="1:51" ht="17.649999999999999" customHeight="1" x14ac:dyDescent="0.3">
      <c r="A40" s="470" t="s">
        <v>86</v>
      </c>
      <c r="B40" s="470"/>
      <c r="C40" s="470"/>
      <c r="D40" s="470"/>
      <c r="E40" s="192"/>
      <c r="F40" s="192"/>
      <c r="G40" s="138"/>
      <c r="H40" s="192"/>
      <c r="I40" s="192"/>
      <c r="J40" s="192"/>
      <c r="K40" s="138"/>
      <c r="L40" s="192"/>
      <c r="M40" s="192"/>
      <c r="N40" s="138"/>
      <c r="O40" s="192"/>
      <c r="P40" s="192"/>
      <c r="Q40" s="192"/>
      <c r="R40" s="192"/>
      <c r="S40" s="192"/>
      <c r="T40" s="192"/>
      <c r="U40" s="192"/>
      <c r="V40" s="192"/>
      <c r="W40" s="192"/>
      <c r="X40" s="192"/>
      <c r="Y40" s="192"/>
      <c r="Z40" s="193" t="s">
        <v>87</v>
      </c>
      <c r="AA40" s="194" t="s">
        <v>88</v>
      </c>
      <c r="AB40" s="195" t="s">
        <v>89</v>
      </c>
      <c r="AC40" s="482" t="s">
        <v>90</v>
      </c>
      <c r="AD40" s="190" t="s">
        <v>91</v>
      </c>
      <c r="AE40" s="196" t="s">
        <v>92</v>
      </c>
      <c r="AF40" s="190"/>
      <c r="AG40" s="197" t="s">
        <v>93</v>
      </c>
      <c r="AH40" s="190" t="s">
        <v>94</v>
      </c>
      <c r="AI40" s="195" t="s">
        <v>89</v>
      </c>
      <c r="AJ40" s="198" t="s">
        <v>87</v>
      </c>
      <c r="AK40" s="190" t="s">
        <v>95</v>
      </c>
      <c r="AL40" s="195" t="s">
        <v>89</v>
      </c>
      <c r="AM40" s="190"/>
      <c r="AN40" s="199" t="s">
        <v>96</v>
      </c>
      <c r="AO40" s="190" t="s">
        <v>97</v>
      </c>
      <c r="AP40" s="195" t="s">
        <v>89</v>
      </c>
    </row>
    <row r="41" spans="1:51" ht="17.25" customHeight="1" x14ac:dyDescent="0.3">
      <c r="A41" s="470"/>
      <c r="B41" s="470"/>
      <c r="C41" s="470"/>
      <c r="D41" s="470"/>
      <c r="E41" s="192"/>
      <c r="F41" s="192"/>
      <c r="G41" s="138"/>
      <c r="H41" s="192"/>
      <c r="I41" s="192"/>
      <c r="J41" s="192"/>
      <c r="K41" s="138"/>
      <c r="L41" s="192"/>
      <c r="M41" s="192"/>
      <c r="N41" s="138"/>
      <c r="O41" s="192"/>
      <c r="P41" s="192"/>
      <c r="Q41" s="192"/>
      <c r="R41" s="192"/>
      <c r="S41" s="192"/>
      <c r="T41" s="192"/>
      <c r="U41" s="192"/>
      <c r="V41" s="192"/>
      <c r="W41" s="192"/>
      <c r="X41" s="192"/>
      <c r="Y41" s="192"/>
      <c r="Z41" s="200" t="s">
        <v>60</v>
      </c>
      <c r="AA41" s="190"/>
      <c r="AB41" s="201"/>
      <c r="AC41" s="482"/>
      <c r="AD41" s="190"/>
      <c r="AE41" s="190"/>
      <c r="AF41" s="190"/>
      <c r="AG41" s="202" t="s">
        <v>98</v>
      </c>
      <c r="AH41" s="190"/>
      <c r="AI41" s="190"/>
      <c r="AJ41" s="203" t="s">
        <v>99</v>
      </c>
      <c r="AK41" s="190"/>
      <c r="AL41" s="201"/>
      <c r="AM41" s="190"/>
      <c r="AN41" s="204" t="s">
        <v>100</v>
      </c>
      <c r="AO41" s="190"/>
      <c r="AP41" s="190"/>
    </row>
    <row r="42" spans="1:51" ht="17.25" customHeight="1" x14ac:dyDescent="0.3">
      <c r="Z42" s="200">
        <v>618053</v>
      </c>
      <c r="AA42" s="205"/>
      <c r="AB42" s="205"/>
      <c r="AC42" s="205"/>
      <c r="AD42" s="190"/>
      <c r="AE42" s="206"/>
      <c r="AF42" s="190"/>
      <c r="AG42" s="207">
        <v>625987</v>
      </c>
      <c r="AH42" s="190"/>
      <c r="AI42" s="190"/>
      <c r="AJ42" s="208">
        <v>622733</v>
      </c>
      <c r="AK42" s="190"/>
      <c r="AL42" s="190"/>
      <c r="AM42" s="190"/>
      <c r="AN42" s="209">
        <v>617523</v>
      </c>
      <c r="AO42" s="190"/>
      <c r="AP42" s="190"/>
    </row>
    <row r="43" spans="1:51" ht="17.25" customHeight="1" x14ac:dyDescent="0.3">
      <c r="Z43" s="210" t="s">
        <v>87</v>
      </c>
      <c r="AA43" s="190" t="s">
        <v>101</v>
      </c>
      <c r="AB43" s="195" t="s">
        <v>89</v>
      </c>
      <c r="AC43" s="211" t="s">
        <v>93</v>
      </c>
      <c r="AD43" s="190" t="s">
        <v>102</v>
      </c>
      <c r="AE43" s="195" t="s">
        <v>89</v>
      </c>
      <c r="AF43" s="190"/>
      <c r="AG43" s="212" t="s">
        <v>103</v>
      </c>
      <c r="AH43" s="190" t="s">
        <v>104</v>
      </c>
      <c r="AI43" s="195" t="s">
        <v>89</v>
      </c>
      <c r="AJ43" s="190"/>
      <c r="AK43" s="190"/>
      <c r="AL43" s="190"/>
      <c r="AM43" s="190"/>
      <c r="AN43" s="190"/>
      <c r="AO43" s="190"/>
      <c r="AP43" s="190"/>
    </row>
    <row r="44" spans="1:51" ht="17.25" customHeight="1" x14ac:dyDescent="0.3">
      <c r="Z44" s="213" t="s">
        <v>60</v>
      </c>
      <c r="AA44" s="190"/>
      <c r="AB44" s="206"/>
      <c r="AC44" s="214" t="s">
        <v>98</v>
      </c>
      <c r="AD44" s="190"/>
      <c r="AE44" s="190"/>
      <c r="AF44" s="190"/>
      <c r="AG44" s="215" t="s">
        <v>105</v>
      </c>
      <c r="AH44" s="190"/>
      <c r="AI44" s="190"/>
      <c r="AJ44" s="190"/>
      <c r="AK44" s="190"/>
      <c r="AL44" s="190"/>
      <c r="AM44" s="190"/>
      <c r="AN44" s="190"/>
      <c r="AO44" s="190"/>
      <c r="AP44" s="190"/>
    </row>
    <row r="45" spans="1:51" ht="15.75" thickBot="1" x14ac:dyDescent="0.35">
      <c r="Z45" s="213">
        <v>624279</v>
      </c>
      <c r="AA45" s="190"/>
      <c r="AB45" s="201"/>
      <c r="AC45" s="214">
        <v>624046</v>
      </c>
      <c r="AD45" s="190"/>
      <c r="AE45" s="190"/>
      <c r="AF45" s="190"/>
      <c r="AG45" s="216">
        <v>624012</v>
      </c>
      <c r="AH45" s="190"/>
      <c r="AI45" s="190"/>
      <c r="AJ45" s="190"/>
      <c r="AK45" s="190"/>
      <c r="AL45" s="190"/>
      <c r="AM45" s="190"/>
      <c r="AN45" s="190"/>
      <c r="AO45" s="190"/>
      <c r="AP45" s="190"/>
    </row>
    <row r="46" spans="1:51" ht="17.25" customHeight="1" thickBot="1" x14ac:dyDescent="0.35">
      <c r="R46" s="147">
        <v>4.6050000000000004</v>
      </c>
      <c r="Z46" s="198" t="s">
        <v>87</v>
      </c>
      <c r="AA46" s="190" t="s">
        <v>106</v>
      </c>
      <c r="AB46" s="195" t="s">
        <v>89</v>
      </c>
      <c r="AC46" s="217" t="s">
        <v>107</v>
      </c>
      <c r="AD46" s="190" t="s">
        <v>108</v>
      </c>
      <c r="AE46" s="195" t="s">
        <v>89</v>
      </c>
      <c r="AF46" s="190"/>
      <c r="AG46" s="218" t="s">
        <v>109</v>
      </c>
      <c r="AH46" s="190" t="s">
        <v>110</v>
      </c>
      <c r="AI46" s="195" t="s">
        <v>89</v>
      </c>
      <c r="AJ46" s="190"/>
      <c r="AK46" s="190"/>
      <c r="AL46" s="190"/>
      <c r="AM46" s="190"/>
      <c r="AN46" s="190"/>
      <c r="AO46" s="190"/>
      <c r="AP46" s="190"/>
    </row>
    <row r="47" spans="1:51" ht="17.25" customHeight="1" x14ac:dyDescent="0.3">
      <c r="Z47" s="203" t="s">
        <v>60</v>
      </c>
      <c r="AA47" s="190"/>
      <c r="AB47" s="201"/>
      <c r="AC47" s="219" t="s">
        <v>60</v>
      </c>
      <c r="AD47" s="190"/>
      <c r="AE47" s="190"/>
      <c r="AF47" s="190"/>
      <c r="AG47" s="220" t="s">
        <v>105</v>
      </c>
      <c r="AH47" s="190"/>
      <c r="AI47" s="190"/>
      <c r="AJ47" s="190"/>
      <c r="AK47" s="190"/>
      <c r="AL47" s="190"/>
      <c r="AM47" s="190"/>
      <c r="AN47" s="190"/>
      <c r="AO47" s="190"/>
      <c r="AP47" s="190"/>
    </row>
    <row r="48" spans="1:51" x14ac:dyDescent="0.3">
      <c r="Z48" s="208">
        <v>617998</v>
      </c>
      <c r="AA48" s="190"/>
      <c r="AB48" s="201"/>
      <c r="AC48" s="221">
        <v>631005</v>
      </c>
      <c r="AD48" s="190"/>
      <c r="AE48" s="190"/>
      <c r="AF48" s="190"/>
      <c r="AG48" s="222">
        <v>644957</v>
      </c>
      <c r="AH48" s="190"/>
      <c r="AI48" s="190"/>
      <c r="AJ48" s="190"/>
      <c r="AK48" s="190"/>
      <c r="AL48" s="190"/>
      <c r="AM48" s="190"/>
      <c r="AN48" s="190"/>
      <c r="AO48" s="190"/>
      <c r="AP48" s="190"/>
    </row>
    <row r="49" spans="16:42" ht="17.25" customHeight="1" x14ac:dyDescent="0.3">
      <c r="Z49" s="478" t="s">
        <v>111</v>
      </c>
      <c r="AA49" s="190"/>
      <c r="AB49" s="195" t="s">
        <v>89</v>
      </c>
      <c r="AF49" s="190"/>
      <c r="AG49" s="443" t="s">
        <v>112</v>
      </c>
      <c r="AH49" s="190" t="s">
        <v>113</v>
      </c>
      <c r="AI49" s="195" t="s">
        <v>89</v>
      </c>
      <c r="AJ49" s="190"/>
      <c r="AK49" s="190"/>
      <c r="AL49" s="190"/>
      <c r="AM49" s="190"/>
      <c r="AN49" s="190"/>
      <c r="AO49" s="190"/>
      <c r="AP49" s="190"/>
    </row>
    <row r="50" spans="16:42" x14ac:dyDescent="0.3">
      <c r="Z50" s="479"/>
      <c r="AA50" s="190"/>
      <c r="AB50" s="190"/>
      <c r="AF50" s="190"/>
      <c r="AG50" s="356" t="s">
        <v>105</v>
      </c>
      <c r="AJ50" s="190"/>
      <c r="AK50" s="190"/>
      <c r="AL50" s="190"/>
      <c r="AM50" s="190"/>
      <c r="AN50" s="190"/>
      <c r="AO50" s="190"/>
      <c r="AP50" s="190"/>
    </row>
    <row r="51" spans="16:42" x14ac:dyDescent="0.3">
      <c r="Z51" s="190"/>
      <c r="AA51" s="190"/>
      <c r="AB51" s="190"/>
      <c r="AC51" s="195"/>
      <c r="AE51" s="195"/>
      <c r="AF51" s="190"/>
      <c r="AG51" s="358">
        <v>647954</v>
      </c>
      <c r="AJ51" s="190"/>
      <c r="AK51" s="190"/>
      <c r="AL51" s="190"/>
      <c r="AM51" s="190"/>
      <c r="AN51" s="190"/>
      <c r="AO51" s="190"/>
      <c r="AP51" s="190"/>
    </row>
    <row r="52" spans="16:42" x14ac:dyDescent="0.3">
      <c r="P52" s="141" t="s">
        <v>114</v>
      </c>
      <c r="AC52" s="223"/>
      <c r="AK52" s="190"/>
    </row>
    <row r="53" spans="16:42" x14ac:dyDescent="0.3">
      <c r="P53" s="141">
        <v>5</v>
      </c>
      <c r="AK53" s="190"/>
    </row>
    <row r="54" spans="16:42" x14ac:dyDescent="0.3">
      <c r="Z54" s="158"/>
      <c r="AC54" s="195"/>
      <c r="AE54" s="195"/>
      <c r="AK54" s="190"/>
    </row>
    <row r="55" spans="16:42" x14ac:dyDescent="0.3">
      <c r="AC55" s="223"/>
      <c r="AK55" s="190"/>
    </row>
    <row r="56" spans="16:42" x14ac:dyDescent="0.3">
      <c r="AK56" s="190"/>
    </row>
    <row r="57" spans="16:42" x14ac:dyDescent="0.3">
      <c r="AK57" s="190"/>
    </row>
    <row r="58" spans="16:42" x14ac:dyDescent="0.3">
      <c r="AK58" s="190"/>
    </row>
    <row r="59" spans="16:42" x14ac:dyDescent="0.3">
      <c r="AK59" s="190"/>
    </row>
    <row r="60" spans="16:42" x14ac:dyDescent="0.3">
      <c r="AK60" s="190"/>
    </row>
    <row r="61" spans="16:42" x14ac:dyDescent="0.3">
      <c r="AK61" s="190"/>
    </row>
    <row r="62" spans="16:42" x14ac:dyDescent="0.3">
      <c r="AK62" s="190"/>
    </row>
    <row r="63" spans="16:42" x14ac:dyDescent="0.3">
      <c r="AK63" s="190"/>
    </row>
    <row r="64" spans="16:42" x14ac:dyDescent="0.3">
      <c r="AK64" s="190"/>
    </row>
    <row r="65" spans="37:37" x14ac:dyDescent="0.3">
      <c r="AK65" s="190"/>
    </row>
    <row r="66" spans="37:37" x14ac:dyDescent="0.3">
      <c r="AK66" s="190"/>
    </row>
    <row r="67" spans="37:37" x14ac:dyDescent="0.3">
      <c r="AK67" s="190"/>
    </row>
  </sheetData>
  <mergeCells count="16">
    <mergeCell ref="Z49:Z50"/>
    <mergeCell ref="AN15:AN16"/>
    <mergeCell ref="AQ15:AQ16"/>
    <mergeCell ref="Z34:AC34"/>
    <mergeCell ref="AG34:AN34"/>
    <mergeCell ref="AC40:AC41"/>
    <mergeCell ref="A40:D41"/>
    <mergeCell ref="B1:O1"/>
    <mergeCell ref="AC15:AC16"/>
    <mergeCell ref="R32:U32"/>
    <mergeCell ref="R33:U33"/>
    <mergeCell ref="Q1:V1"/>
    <mergeCell ref="Y1:AS1"/>
    <mergeCell ref="Z15:Z16"/>
    <mergeCell ref="AG15:AG16"/>
    <mergeCell ref="AJ15:AJ16"/>
  </mergeCells>
  <phoneticPr fontId="4" type="noConversion"/>
  <pageMargins left="0.25" right="0.25" top="0.75" bottom="0.75" header="0.3" footer="0.3"/>
  <pageSetup paperSize="9" scale="3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7B59D-ED0D-4374-B6F5-DB1936332A20}">
  <sheetPr>
    <pageSetUpPr fitToPage="1"/>
  </sheetPr>
  <dimension ref="A1:AQ53"/>
  <sheetViews>
    <sheetView zoomScale="80" zoomScaleNormal="80" workbookViewId="0">
      <selection activeCell="G29" sqref="G29"/>
    </sheetView>
  </sheetViews>
  <sheetFormatPr defaultColWidth="8.75" defaultRowHeight="15" x14ac:dyDescent="0.3"/>
  <cols>
    <col min="1" max="1" width="8.625" style="141" customWidth="1"/>
    <col min="2" max="2" width="10.625" style="141" customWidth="1"/>
    <col min="3" max="4" width="8.625" style="141" customWidth="1"/>
    <col min="5" max="5" width="10.625" style="141" customWidth="1"/>
    <col min="6" max="8" width="8.625" style="141" customWidth="1"/>
    <col min="9" max="9" width="10.625" style="141" customWidth="1"/>
    <col min="10" max="11" width="8.625" style="141" customWidth="1"/>
    <col min="12" max="12" width="10.625" style="141" customWidth="1"/>
    <col min="13" max="15" width="8.625" style="141" customWidth="1"/>
    <col min="16" max="16" width="10.625" style="141" customWidth="1"/>
    <col min="17" max="18" width="8.625" style="141" customWidth="1"/>
    <col min="19" max="19" width="10.625" style="141" customWidth="1"/>
    <col min="20" max="22" width="8.625" style="141" customWidth="1"/>
    <col min="23" max="23" width="10.625" style="141" customWidth="1"/>
    <col min="24" max="25" width="8.625" style="141" customWidth="1"/>
    <col min="26" max="26" width="10.625" style="141" customWidth="1"/>
    <col min="27" max="29" width="8.625" style="141" customWidth="1"/>
    <col min="30" max="30" width="10.625" style="141" customWidth="1"/>
    <col min="31" max="32" width="8.625" style="141" customWidth="1"/>
    <col min="33" max="33" width="10.625" style="141" customWidth="1"/>
    <col min="34" max="37" width="8.625" style="141" customWidth="1"/>
    <col min="38" max="38" width="10.625" style="141" customWidth="1"/>
    <col min="39" max="40" width="8.625" style="141" customWidth="1"/>
    <col min="41" max="41" width="10.625" style="141" customWidth="1"/>
    <col min="42" max="42" width="8.625" style="141" customWidth="1"/>
    <col min="43" max="43" width="10.25" style="141" customWidth="1"/>
    <col min="44" max="44" width="8.75" style="141"/>
    <col min="45" max="45" width="10" style="141" bestFit="1" customWidth="1"/>
    <col min="46" max="16384" width="8.75" style="141"/>
  </cols>
  <sheetData>
    <row r="1" spans="1:42" s="138" customFormat="1" x14ac:dyDescent="0.3">
      <c r="A1" s="138" t="s">
        <v>115</v>
      </c>
      <c r="B1" s="496" t="s">
        <v>116</v>
      </c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6"/>
      <c r="R1" s="496"/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7"/>
      <c r="AJ1" s="139" t="s">
        <v>41</v>
      </c>
      <c r="AK1" s="496" t="s">
        <v>23</v>
      </c>
      <c r="AL1" s="496"/>
      <c r="AM1" s="496"/>
      <c r="AN1" s="496"/>
      <c r="AO1" s="496"/>
      <c r="AP1" s="496"/>
    </row>
    <row r="2" spans="1:42" s="138" customFormat="1" x14ac:dyDescent="0.3">
      <c r="B2" s="138" t="s">
        <v>117</v>
      </c>
      <c r="E2" s="138" t="s">
        <v>118</v>
      </c>
      <c r="I2" s="138" t="s">
        <v>119</v>
      </c>
      <c r="L2" s="138" t="s">
        <v>120</v>
      </c>
      <c r="P2" s="138" t="s">
        <v>48</v>
      </c>
      <c r="S2" s="138" t="s">
        <v>49</v>
      </c>
      <c r="W2" s="138" t="s">
        <v>50</v>
      </c>
      <c r="Z2" s="138" t="s">
        <v>51</v>
      </c>
      <c r="AD2" s="138" t="s">
        <v>52</v>
      </c>
      <c r="AG2" s="138" t="s">
        <v>53</v>
      </c>
      <c r="AJ2" s="139"/>
      <c r="AL2" s="138" t="s">
        <v>121</v>
      </c>
      <c r="AO2" s="138" t="s">
        <v>122</v>
      </c>
    </row>
    <row r="3" spans="1:42" x14ac:dyDescent="0.3">
      <c r="D3" s="141" t="s">
        <v>57</v>
      </c>
      <c r="E3" s="141" t="s">
        <v>56</v>
      </c>
      <c r="I3" s="141" t="s">
        <v>56</v>
      </c>
      <c r="J3" s="141" t="s">
        <v>57</v>
      </c>
      <c r="K3" s="141" t="s">
        <v>57</v>
      </c>
      <c r="L3" s="141" t="s">
        <v>56</v>
      </c>
      <c r="P3" s="141" t="s">
        <v>56</v>
      </c>
      <c r="Q3" s="141" t="s">
        <v>57</v>
      </c>
      <c r="R3" s="141" t="s">
        <v>57</v>
      </c>
      <c r="S3" s="141" t="s">
        <v>56</v>
      </c>
      <c r="W3" s="141" t="s">
        <v>56</v>
      </c>
      <c r="X3" s="141" t="s">
        <v>57</v>
      </c>
      <c r="Y3" s="141" t="s">
        <v>57</v>
      </c>
      <c r="Z3" s="141" t="s">
        <v>56</v>
      </c>
      <c r="AD3" s="141" t="s">
        <v>56</v>
      </c>
      <c r="AE3" s="141" t="s">
        <v>57</v>
      </c>
      <c r="AF3" s="141" t="s">
        <v>57</v>
      </c>
      <c r="AG3" s="141" t="s">
        <v>56</v>
      </c>
      <c r="AJ3" s="142"/>
      <c r="AL3" s="141" t="s">
        <v>56</v>
      </c>
      <c r="AM3" s="141" t="s">
        <v>57</v>
      </c>
      <c r="AN3" s="141" t="s">
        <v>57</v>
      </c>
      <c r="AO3" s="141" t="s">
        <v>56</v>
      </c>
    </row>
    <row r="4" spans="1:42" ht="15.75" thickBot="1" x14ac:dyDescent="0.35">
      <c r="B4" s="225" t="s">
        <v>58</v>
      </c>
      <c r="C4" s="172">
        <f>SUM(C5:C28)</f>
        <v>0</v>
      </c>
      <c r="D4" s="172">
        <f>SUM(D5:D28)</f>
        <v>17516.3</v>
      </c>
      <c r="E4" s="141">
        <v>200</v>
      </c>
      <c r="I4" s="141">
        <v>200</v>
      </c>
      <c r="J4" s="172">
        <f t="shared" ref="J4:K4" si="0">SUM(J5:J28)</f>
        <v>20018.900000000001</v>
      </c>
      <c r="K4" s="172">
        <f t="shared" si="0"/>
        <v>20018.900000000001</v>
      </c>
      <c r="L4" s="141">
        <v>200</v>
      </c>
      <c r="P4" s="141">
        <v>200</v>
      </c>
      <c r="Q4" s="172">
        <f t="shared" ref="Q4:R4" si="1">SUM(Q5:Q28)</f>
        <v>22344.3</v>
      </c>
      <c r="R4" s="172">
        <f t="shared" si="1"/>
        <v>20018.900000000001</v>
      </c>
      <c r="S4" s="141">
        <v>200</v>
      </c>
      <c r="W4" s="141">
        <v>200</v>
      </c>
      <c r="X4" s="172">
        <f t="shared" ref="X4:Y4" si="2">SUM(X5:X28)</f>
        <v>20018.900000000001</v>
      </c>
      <c r="Y4" s="172">
        <f t="shared" si="2"/>
        <v>20018.900000000001</v>
      </c>
      <c r="Z4" s="141">
        <v>200</v>
      </c>
      <c r="AD4" s="141">
        <v>200</v>
      </c>
      <c r="AE4" s="172">
        <f t="shared" ref="AE4:AF4" si="3">SUM(AE5:AE28)</f>
        <v>20212</v>
      </c>
      <c r="AF4" s="172">
        <f t="shared" si="3"/>
        <v>21250.9</v>
      </c>
      <c r="AG4" s="141">
        <v>200</v>
      </c>
      <c r="AH4" s="138" t="s">
        <v>59</v>
      </c>
      <c r="AI4" s="320">
        <f>SUM(C4:D4,J4:K4,Q4:R4,X4:Y4,AE4:AF4,AM4:AN4)</f>
        <v>181417.99999999997</v>
      </c>
      <c r="AJ4" s="142"/>
    </row>
    <row r="5" spans="1:42" ht="15.75" thickBot="1" x14ac:dyDescent="0.35">
      <c r="A5" s="141">
        <v>228</v>
      </c>
      <c r="B5" s="167"/>
      <c r="E5" s="167"/>
      <c r="F5" s="145"/>
      <c r="G5" s="145"/>
      <c r="H5" s="145">
        <v>19</v>
      </c>
      <c r="I5" s="152">
        <v>14.186999999999999</v>
      </c>
      <c r="J5" s="141">
        <v>1406</v>
      </c>
      <c r="L5" s="226"/>
      <c r="M5" s="145"/>
      <c r="N5" s="145"/>
      <c r="O5" s="145">
        <v>11</v>
      </c>
      <c r="P5" s="227">
        <v>14.186999999999999</v>
      </c>
      <c r="Q5" s="141">
        <v>1406</v>
      </c>
      <c r="S5" s="226"/>
      <c r="T5" s="145"/>
      <c r="U5" s="145"/>
      <c r="V5" s="145">
        <v>3</v>
      </c>
      <c r="W5" s="163">
        <v>14.186999999999999</v>
      </c>
      <c r="X5" s="141">
        <v>1406</v>
      </c>
      <c r="Z5" s="226"/>
      <c r="AA5" s="145"/>
      <c r="AB5" s="145"/>
      <c r="AC5" s="145">
        <v>15</v>
      </c>
      <c r="AD5" s="228">
        <v>13.923</v>
      </c>
      <c r="AE5" s="141">
        <v>1494</v>
      </c>
      <c r="AG5" s="226"/>
      <c r="AH5" s="145"/>
      <c r="AI5" s="145"/>
      <c r="AJ5" s="142">
        <v>228</v>
      </c>
      <c r="AK5" s="145"/>
      <c r="AL5" s="146"/>
      <c r="AO5" s="146"/>
      <c r="AP5" s="145"/>
    </row>
    <row r="6" spans="1:42" ht="15.75" thickBot="1" x14ac:dyDescent="0.35">
      <c r="A6" s="141">
        <v>227</v>
      </c>
      <c r="B6" s="167"/>
      <c r="E6" s="167"/>
      <c r="F6" s="145"/>
      <c r="G6" s="145"/>
      <c r="H6" s="145">
        <v>20</v>
      </c>
      <c r="I6" s="152">
        <v>14.186999999999999</v>
      </c>
      <c r="J6" s="141">
        <v>1406</v>
      </c>
      <c r="K6" s="141">
        <v>1406</v>
      </c>
      <c r="L6" s="152">
        <v>14.186999999999999</v>
      </c>
      <c r="M6" s="145">
        <v>18</v>
      </c>
      <c r="N6" s="145"/>
      <c r="O6" s="145">
        <v>12</v>
      </c>
      <c r="P6" s="227">
        <v>14.186999999999999</v>
      </c>
      <c r="Q6" s="141">
        <v>1406</v>
      </c>
      <c r="R6" s="141">
        <v>1406</v>
      </c>
      <c r="S6" s="227">
        <v>14.186999999999999</v>
      </c>
      <c r="T6" s="145">
        <v>10</v>
      </c>
      <c r="U6" s="145"/>
      <c r="V6" s="145">
        <v>4</v>
      </c>
      <c r="W6" s="163">
        <v>14.186999999999999</v>
      </c>
      <c r="X6" s="141">
        <v>1406</v>
      </c>
      <c r="Y6" s="141">
        <v>1406</v>
      </c>
      <c r="Z6" s="163">
        <v>14.186999999999999</v>
      </c>
      <c r="AA6" s="145">
        <v>2</v>
      </c>
      <c r="AB6" s="145"/>
      <c r="AC6" s="145">
        <v>16</v>
      </c>
      <c r="AD6" s="228">
        <v>13.923</v>
      </c>
      <c r="AE6" s="141">
        <v>1494</v>
      </c>
      <c r="AF6" s="141">
        <v>1494</v>
      </c>
      <c r="AG6" s="228">
        <v>13.923</v>
      </c>
      <c r="AH6" s="145">
        <v>14</v>
      </c>
      <c r="AI6" s="145"/>
      <c r="AJ6" s="142">
        <v>227</v>
      </c>
      <c r="AK6" s="145"/>
      <c r="AP6" s="145"/>
    </row>
    <row r="7" spans="1:42" ht="15.75" thickBot="1" x14ac:dyDescent="0.35">
      <c r="A7" s="141">
        <v>226</v>
      </c>
      <c r="B7" s="167"/>
      <c r="E7" s="167"/>
      <c r="F7" s="145"/>
      <c r="G7" s="145"/>
      <c r="H7" s="145"/>
      <c r="I7" s="226"/>
      <c r="K7" s="141">
        <v>1406</v>
      </c>
      <c r="L7" s="152">
        <v>14.186999999999999</v>
      </c>
      <c r="M7" s="145">
        <v>17</v>
      </c>
      <c r="N7" s="145"/>
      <c r="O7" s="145"/>
      <c r="P7" s="226"/>
      <c r="R7" s="141">
        <v>1406</v>
      </c>
      <c r="S7" s="227">
        <v>14.186999999999999</v>
      </c>
      <c r="T7" s="145">
        <v>9</v>
      </c>
      <c r="U7" s="145"/>
      <c r="V7" s="145"/>
      <c r="W7" s="226"/>
      <c r="Y7" s="141">
        <v>1406</v>
      </c>
      <c r="Z7" s="163">
        <v>14.186999999999999</v>
      </c>
      <c r="AA7" s="145">
        <v>1</v>
      </c>
      <c r="AB7" s="145"/>
      <c r="AC7" s="145"/>
      <c r="AD7" s="226"/>
      <c r="AF7" s="141">
        <v>1494</v>
      </c>
      <c r="AG7" s="228">
        <v>13.923</v>
      </c>
      <c r="AH7" s="145">
        <v>13</v>
      </c>
      <c r="AI7" s="145"/>
      <c r="AJ7" s="142">
        <v>226</v>
      </c>
      <c r="AK7" s="145"/>
      <c r="AL7" s="146"/>
      <c r="AO7" s="146"/>
      <c r="AP7" s="145"/>
    </row>
    <row r="8" spans="1:42" ht="15.75" thickBot="1" x14ac:dyDescent="0.35">
      <c r="A8" s="141">
        <v>225</v>
      </c>
      <c r="B8" s="167"/>
      <c r="E8" s="167"/>
      <c r="F8" s="145"/>
      <c r="G8" s="145"/>
      <c r="H8" s="145">
        <v>1</v>
      </c>
      <c r="I8" s="229">
        <v>14.186999999999999</v>
      </c>
      <c r="J8" s="141">
        <v>1406</v>
      </c>
      <c r="L8" s="226"/>
      <c r="M8" s="145"/>
      <c r="N8" s="145"/>
      <c r="O8" s="145">
        <v>13</v>
      </c>
      <c r="P8" s="227">
        <v>14.186999999999999</v>
      </c>
      <c r="Q8" s="141">
        <v>1406</v>
      </c>
      <c r="S8" s="226"/>
      <c r="T8" s="145"/>
      <c r="U8" s="145"/>
      <c r="V8" s="145">
        <v>5</v>
      </c>
      <c r="W8" s="163">
        <v>14.186999999999999</v>
      </c>
      <c r="X8" s="141">
        <v>1406</v>
      </c>
      <c r="Z8" s="226"/>
      <c r="AA8" s="145"/>
      <c r="AB8" s="145"/>
      <c r="AC8" s="145">
        <v>17</v>
      </c>
      <c r="AD8" s="228">
        <v>13.923</v>
      </c>
      <c r="AE8" s="141">
        <v>1494</v>
      </c>
      <c r="AG8" s="226"/>
      <c r="AH8" s="145"/>
      <c r="AI8" s="145"/>
      <c r="AJ8" s="142">
        <v>225</v>
      </c>
      <c r="AK8" s="145"/>
      <c r="AL8" s="146"/>
      <c r="AO8" s="147">
        <v>0.55000000000000004</v>
      </c>
      <c r="AP8" s="145"/>
    </row>
    <row r="9" spans="1:42" ht="15.75" thickBot="1" x14ac:dyDescent="0.35">
      <c r="A9" s="141">
        <v>224</v>
      </c>
      <c r="B9" s="167"/>
      <c r="E9" s="167"/>
      <c r="F9" s="145"/>
      <c r="G9" s="145"/>
      <c r="H9" s="145">
        <v>2</v>
      </c>
      <c r="I9" s="229">
        <v>14.186999999999999</v>
      </c>
      <c r="J9" s="141">
        <v>1406</v>
      </c>
      <c r="K9" s="141">
        <v>1406</v>
      </c>
      <c r="L9" s="152">
        <v>14.186999999999999</v>
      </c>
      <c r="M9" s="145">
        <v>16</v>
      </c>
      <c r="N9" s="145"/>
      <c r="O9" s="145">
        <v>14</v>
      </c>
      <c r="P9" s="227">
        <v>14.186999999999999</v>
      </c>
      <c r="Q9" s="141">
        <v>1406</v>
      </c>
      <c r="R9" s="141">
        <v>1406</v>
      </c>
      <c r="S9" s="227">
        <v>14.186999999999999</v>
      </c>
      <c r="T9" s="145">
        <v>8</v>
      </c>
      <c r="U9" s="145"/>
      <c r="V9" s="145">
        <v>6</v>
      </c>
      <c r="W9" s="163">
        <v>14.186999999999999</v>
      </c>
      <c r="X9" s="141">
        <v>1406</v>
      </c>
      <c r="Y9" s="141">
        <v>1406</v>
      </c>
      <c r="Z9" s="230">
        <v>14.186999999999999</v>
      </c>
      <c r="AA9" s="145">
        <v>20</v>
      </c>
      <c r="AB9" s="145"/>
      <c r="AC9" s="145">
        <v>18</v>
      </c>
      <c r="AD9" s="228">
        <v>13.923</v>
      </c>
      <c r="AE9" s="141">
        <v>1494</v>
      </c>
      <c r="AF9" s="141">
        <v>1494</v>
      </c>
      <c r="AG9" s="228">
        <v>13.923</v>
      </c>
      <c r="AH9" s="145">
        <v>12</v>
      </c>
      <c r="AI9" s="145"/>
      <c r="AJ9" s="142">
        <v>224</v>
      </c>
      <c r="AK9" s="145"/>
      <c r="AL9" s="147">
        <v>4.6050000000000004</v>
      </c>
      <c r="AO9" s="147">
        <v>4.6050000000000004</v>
      </c>
      <c r="AP9" s="145"/>
    </row>
    <row r="10" spans="1:42" ht="15.75" thickBot="1" x14ac:dyDescent="0.35">
      <c r="A10" s="141">
        <v>223</v>
      </c>
      <c r="B10" s="167"/>
      <c r="D10" s="141">
        <v>1169</v>
      </c>
      <c r="E10" s="156">
        <v>8.1159999999999997</v>
      </c>
      <c r="F10" s="145">
        <v>2</v>
      </c>
      <c r="G10" s="145"/>
      <c r="H10" s="145"/>
      <c r="I10" s="226"/>
      <c r="K10" s="141">
        <v>1406</v>
      </c>
      <c r="L10" s="152">
        <v>14.186999999999999</v>
      </c>
      <c r="M10" s="145">
        <v>15</v>
      </c>
      <c r="N10" s="145"/>
      <c r="O10" s="145"/>
      <c r="P10" s="226"/>
      <c r="R10" s="141">
        <v>1406</v>
      </c>
      <c r="S10" s="227">
        <v>14.186999999999999</v>
      </c>
      <c r="T10" s="145">
        <v>7</v>
      </c>
      <c r="U10" s="145"/>
      <c r="V10" s="145"/>
      <c r="W10" s="226"/>
      <c r="Y10" s="141">
        <v>1406</v>
      </c>
      <c r="Z10" s="230">
        <v>14.186999999999999</v>
      </c>
      <c r="AA10" s="145">
        <v>19</v>
      </c>
      <c r="AB10" s="145"/>
      <c r="AC10" s="145"/>
      <c r="AD10" s="226"/>
      <c r="AF10" s="141">
        <v>1494</v>
      </c>
      <c r="AG10" s="228">
        <v>13.923</v>
      </c>
      <c r="AH10" s="145">
        <v>11</v>
      </c>
      <c r="AI10" s="145"/>
      <c r="AJ10" s="142">
        <v>223</v>
      </c>
      <c r="AK10" s="145"/>
      <c r="AP10" s="145"/>
    </row>
    <row r="11" spans="1:42" ht="15.75" thickBot="1" x14ac:dyDescent="0.35">
      <c r="A11" s="141">
        <v>222</v>
      </c>
      <c r="B11" s="167"/>
      <c r="D11" s="141">
        <v>1169</v>
      </c>
      <c r="E11" s="156">
        <v>8.1159999999999997</v>
      </c>
      <c r="F11" s="145">
        <v>1</v>
      </c>
      <c r="G11" s="145"/>
      <c r="H11" s="145">
        <v>3</v>
      </c>
      <c r="I11" s="229">
        <v>14.186999999999999</v>
      </c>
      <c r="J11" s="141">
        <v>1406</v>
      </c>
      <c r="L11" s="226"/>
      <c r="M11" s="145"/>
      <c r="N11" s="145"/>
      <c r="O11" s="145">
        <v>15</v>
      </c>
      <c r="P11" s="227">
        <v>14.186999999999999</v>
      </c>
      <c r="Q11" s="141">
        <v>1406</v>
      </c>
      <c r="S11" s="226"/>
      <c r="T11" s="145"/>
      <c r="U11" s="145"/>
      <c r="V11" s="145">
        <v>7</v>
      </c>
      <c r="W11" s="163">
        <v>14.186999999999999</v>
      </c>
      <c r="X11" s="141">
        <v>1406</v>
      </c>
      <c r="Z11" s="226"/>
      <c r="AA11" s="145"/>
      <c r="AB11" s="145"/>
      <c r="AC11" s="145">
        <v>19</v>
      </c>
      <c r="AD11" s="228">
        <v>13.923</v>
      </c>
      <c r="AE11" s="141">
        <v>1494</v>
      </c>
      <c r="AG11" s="226"/>
      <c r="AH11" s="145"/>
      <c r="AI11" s="145"/>
      <c r="AJ11" s="142">
        <v>222</v>
      </c>
      <c r="AK11" s="145"/>
      <c r="AL11" s="147">
        <v>4.6050000000000004</v>
      </c>
      <c r="AO11" s="147">
        <v>4.6050000000000004</v>
      </c>
      <c r="AP11" s="145"/>
    </row>
    <row r="12" spans="1:42" ht="15.75" thickBot="1" x14ac:dyDescent="0.35">
      <c r="A12" s="141">
        <v>221</v>
      </c>
      <c r="B12" s="167"/>
      <c r="D12" s="141">
        <v>1169</v>
      </c>
      <c r="E12" s="231">
        <v>8.1159999999999997</v>
      </c>
      <c r="F12" s="145">
        <v>1</v>
      </c>
      <c r="G12" s="145"/>
      <c r="H12" s="145">
        <v>4</v>
      </c>
      <c r="I12" s="229">
        <v>14.186999999999999</v>
      </c>
      <c r="J12" s="141">
        <v>1406</v>
      </c>
      <c r="K12" s="141">
        <v>1406</v>
      </c>
      <c r="L12" s="152">
        <v>14.186999999999999</v>
      </c>
      <c r="M12" s="145">
        <v>14</v>
      </c>
      <c r="N12" s="145"/>
      <c r="O12" s="145">
        <v>16</v>
      </c>
      <c r="P12" s="227">
        <v>14.186999999999999</v>
      </c>
      <c r="Q12" s="141">
        <v>1406</v>
      </c>
      <c r="R12" s="141">
        <v>1406</v>
      </c>
      <c r="S12" s="227">
        <v>14.186999999999999</v>
      </c>
      <c r="T12" s="145">
        <v>6</v>
      </c>
      <c r="U12" s="145"/>
      <c r="V12" s="145">
        <v>8</v>
      </c>
      <c r="W12" s="163">
        <v>14.186999999999999</v>
      </c>
      <c r="X12" s="141">
        <v>1406</v>
      </c>
      <c r="Y12" s="141">
        <v>1406</v>
      </c>
      <c r="Z12" s="230">
        <v>14.186999999999999</v>
      </c>
      <c r="AA12" s="145">
        <v>18</v>
      </c>
      <c r="AB12" s="145"/>
      <c r="AC12" s="145">
        <v>20</v>
      </c>
      <c r="AD12" s="228">
        <v>13.923</v>
      </c>
      <c r="AE12" s="141">
        <v>1494</v>
      </c>
      <c r="AF12" s="141">
        <v>1494</v>
      </c>
      <c r="AG12" s="228">
        <v>13.923</v>
      </c>
      <c r="AH12" s="145">
        <v>10</v>
      </c>
      <c r="AI12" s="145"/>
      <c r="AJ12" s="142">
        <v>221</v>
      </c>
      <c r="AK12" s="145"/>
      <c r="AL12" s="147">
        <v>4.6050000000000004</v>
      </c>
      <c r="AO12" s="147">
        <v>4.6050000000000004</v>
      </c>
      <c r="AP12" s="145"/>
    </row>
    <row r="13" spans="1:42" ht="15.75" thickBot="1" x14ac:dyDescent="0.35">
      <c r="A13" s="141">
        <v>220</v>
      </c>
      <c r="B13" s="167"/>
      <c r="D13" s="141">
        <v>1169</v>
      </c>
      <c r="E13" s="230">
        <v>8.1159999999999997</v>
      </c>
      <c r="F13" s="145">
        <v>2</v>
      </c>
      <c r="G13" s="145"/>
      <c r="H13" s="145"/>
      <c r="I13" s="226"/>
      <c r="K13" s="141">
        <v>1406</v>
      </c>
      <c r="L13" s="152">
        <v>14.186999999999999</v>
      </c>
      <c r="M13" s="145">
        <v>13</v>
      </c>
      <c r="N13" s="145"/>
      <c r="O13" s="145"/>
      <c r="P13" s="226"/>
      <c r="R13" s="141">
        <v>1406</v>
      </c>
      <c r="S13" s="227">
        <v>14.186999999999999</v>
      </c>
      <c r="T13" s="145">
        <v>5</v>
      </c>
      <c r="U13" s="145"/>
      <c r="V13" s="145"/>
      <c r="W13" s="226"/>
      <c r="Y13" s="141">
        <v>1406</v>
      </c>
      <c r="Z13" s="230">
        <v>14.186999999999999</v>
      </c>
      <c r="AA13" s="145">
        <v>17</v>
      </c>
      <c r="AB13" s="145"/>
      <c r="AC13" s="145"/>
      <c r="AD13" s="226"/>
      <c r="AF13" s="141">
        <v>1494</v>
      </c>
      <c r="AG13" s="228">
        <v>13.923</v>
      </c>
      <c r="AH13" s="145">
        <v>9</v>
      </c>
      <c r="AI13" s="145"/>
      <c r="AJ13" s="142">
        <v>220</v>
      </c>
      <c r="AK13" s="145"/>
      <c r="AL13" s="147">
        <v>4.6050000000000004</v>
      </c>
      <c r="AO13" s="147">
        <v>4.6050000000000004</v>
      </c>
      <c r="AP13" s="145"/>
    </row>
    <row r="14" spans="1:42" ht="15.75" thickBot="1" x14ac:dyDescent="0.35">
      <c r="A14" s="141">
        <v>219</v>
      </c>
      <c r="B14" s="167"/>
      <c r="D14" s="141">
        <v>1169</v>
      </c>
      <c r="E14" s="230">
        <v>8.1159999999999997</v>
      </c>
      <c r="F14" s="145">
        <v>1</v>
      </c>
      <c r="G14" s="145"/>
      <c r="H14" s="145">
        <v>5</v>
      </c>
      <c r="I14" s="229">
        <v>14.186999999999999</v>
      </c>
      <c r="J14" s="141">
        <v>1406</v>
      </c>
      <c r="L14" s="226"/>
      <c r="M14" s="145"/>
      <c r="N14" s="145"/>
      <c r="O14" s="145">
        <v>17</v>
      </c>
      <c r="P14" s="227">
        <v>14.186999999999999</v>
      </c>
      <c r="Q14" s="141">
        <v>1406</v>
      </c>
      <c r="S14" s="226"/>
      <c r="T14" s="145"/>
      <c r="U14" s="145"/>
      <c r="V14" s="145">
        <v>9</v>
      </c>
      <c r="W14" s="163">
        <v>14.186999999999999</v>
      </c>
      <c r="X14" s="141">
        <v>1406</v>
      </c>
      <c r="Z14" s="226"/>
      <c r="AA14" s="145"/>
      <c r="AB14" s="145"/>
      <c r="AC14" s="145">
        <v>1</v>
      </c>
      <c r="AD14" s="230">
        <v>14.186999999999999</v>
      </c>
      <c r="AE14" s="141">
        <v>1406</v>
      </c>
      <c r="AG14" s="226"/>
      <c r="AH14" s="145"/>
      <c r="AI14" s="145"/>
      <c r="AJ14" s="142">
        <v>219</v>
      </c>
      <c r="AK14" s="145"/>
      <c r="AL14" s="147">
        <v>4.6050000000000004</v>
      </c>
      <c r="AO14" s="147">
        <v>4.6050000000000004</v>
      </c>
      <c r="AP14" s="145"/>
    </row>
    <row r="15" spans="1:42" ht="15.75" thickBot="1" x14ac:dyDescent="0.35">
      <c r="A15" s="141">
        <v>218</v>
      </c>
      <c r="B15" s="486"/>
      <c r="E15" s="485">
        <v>2.6819999999999999</v>
      </c>
      <c r="F15" s="145"/>
      <c r="G15" s="145"/>
      <c r="H15" s="490" t="s">
        <v>123</v>
      </c>
      <c r="I15" s="492">
        <v>2.1219999999999999</v>
      </c>
      <c r="L15" s="484">
        <v>2.1219999999999999</v>
      </c>
      <c r="M15" s="488" t="s">
        <v>124</v>
      </c>
      <c r="N15" s="145"/>
      <c r="O15" s="145"/>
      <c r="P15" s="485">
        <v>6.5940000000000003</v>
      </c>
      <c r="S15" s="487">
        <v>2.1219999999999999</v>
      </c>
      <c r="T15" s="504" t="s">
        <v>125</v>
      </c>
      <c r="U15" s="145"/>
      <c r="V15" s="502" t="s">
        <v>126</v>
      </c>
      <c r="W15" s="506">
        <v>2.1219999999999999</v>
      </c>
      <c r="Z15" s="485">
        <v>2.1219999999999999</v>
      </c>
      <c r="AA15" s="500" t="s">
        <v>127</v>
      </c>
      <c r="AB15" s="145"/>
      <c r="AC15" s="145"/>
      <c r="AD15" s="507"/>
      <c r="AG15" s="508">
        <v>2.1219999999999999</v>
      </c>
      <c r="AH15" s="498" t="s">
        <v>128</v>
      </c>
      <c r="AI15" s="145"/>
      <c r="AJ15" s="142">
        <v>218</v>
      </c>
      <c r="AK15" s="145"/>
      <c r="AP15" s="145"/>
    </row>
    <row r="16" spans="1:42" ht="17.25" customHeight="1" thickBot="1" x14ac:dyDescent="0.35">
      <c r="A16" s="232">
        <v>217</v>
      </c>
      <c r="B16" s="486"/>
      <c r="D16" s="141">
        <v>423.3</v>
      </c>
      <c r="E16" s="485"/>
      <c r="F16" s="145"/>
      <c r="G16" s="145"/>
      <c r="H16" s="491"/>
      <c r="I16" s="492"/>
      <c r="J16" s="141">
        <v>334.9</v>
      </c>
      <c r="K16" s="141">
        <v>334.9</v>
      </c>
      <c r="L16" s="484"/>
      <c r="M16" s="489"/>
      <c r="N16" s="145"/>
      <c r="O16" s="145"/>
      <c r="P16" s="485"/>
      <c r="Q16" s="141">
        <v>1041.3</v>
      </c>
      <c r="R16" s="141">
        <v>334.9</v>
      </c>
      <c r="S16" s="487"/>
      <c r="T16" s="505"/>
      <c r="U16" s="145"/>
      <c r="V16" s="503"/>
      <c r="W16" s="506"/>
      <c r="X16" s="141">
        <v>334.9</v>
      </c>
      <c r="Y16" s="141">
        <v>334.9</v>
      </c>
      <c r="Z16" s="485"/>
      <c r="AA16" s="501"/>
      <c r="AB16" s="145"/>
      <c r="AC16" s="145"/>
      <c r="AD16" s="507"/>
      <c r="AF16" s="141">
        <v>334.9</v>
      </c>
      <c r="AG16" s="509"/>
      <c r="AH16" s="499"/>
      <c r="AI16" s="145"/>
      <c r="AJ16" s="142">
        <v>217</v>
      </c>
      <c r="AK16" s="145"/>
      <c r="AL16" s="147">
        <v>4.6050000000000004</v>
      </c>
      <c r="AO16" s="147">
        <v>4.6050000000000004</v>
      </c>
      <c r="AP16" s="145"/>
    </row>
    <row r="17" spans="1:43" ht="15.75" thickBot="1" x14ac:dyDescent="0.35">
      <c r="A17" s="141">
        <v>216</v>
      </c>
      <c r="B17" s="167"/>
      <c r="D17" s="141">
        <v>1406</v>
      </c>
      <c r="E17" s="229">
        <v>14.186999999999999</v>
      </c>
      <c r="F17" s="145">
        <v>20</v>
      </c>
      <c r="G17" s="145"/>
      <c r="H17" s="145"/>
      <c r="I17" s="226"/>
      <c r="K17" s="141">
        <v>1406</v>
      </c>
      <c r="L17" s="152">
        <v>14.186999999999999</v>
      </c>
      <c r="M17" s="145">
        <v>12</v>
      </c>
      <c r="N17" s="145"/>
      <c r="O17" s="145"/>
      <c r="P17" s="230">
        <v>12.911</v>
      </c>
      <c r="Q17" s="141">
        <v>1619</v>
      </c>
      <c r="R17" s="141">
        <v>1406</v>
      </c>
      <c r="S17" s="227">
        <v>14.186999999999999</v>
      </c>
      <c r="T17" s="145">
        <v>4</v>
      </c>
      <c r="U17" s="145"/>
      <c r="V17" s="145"/>
      <c r="W17" s="226"/>
      <c r="Y17" s="141">
        <v>1406</v>
      </c>
      <c r="Z17" s="230">
        <v>14.186999999999999</v>
      </c>
      <c r="AA17" s="145">
        <v>16</v>
      </c>
      <c r="AB17" s="145"/>
      <c r="AC17" s="145"/>
      <c r="AD17" s="226"/>
      <c r="AF17" s="141">
        <v>1494</v>
      </c>
      <c r="AG17" s="228">
        <v>13.923</v>
      </c>
      <c r="AH17" s="145">
        <v>8</v>
      </c>
      <c r="AI17" s="145"/>
      <c r="AJ17" s="142">
        <v>216</v>
      </c>
      <c r="AK17" s="145"/>
      <c r="AL17" s="147">
        <v>4.6050000000000004</v>
      </c>
      <c r="AO17" s="147">
        <v>4.6050000000000004</v>
      </c>
      <c r="AP17" s="145"/>
    </row>
    <row r="18" spans="1:43" ht="15.75" thickBot="1" x14ac:dyDescent="0.35">
      <c r="A18" s="141">
        <v>215</v>
      </c>
      <c r="B18" s="167"/>
      <c r="D18" s="141">
        <v>1406</v>
      </c>
      <c r="E18" s="229">
        <v>14.186999999999999</v>
      </c>
      <c r="F18" s="145">
        <v>19</v>
      </c>
      <c r="G18" s="145"/>
      <c r="H18" s="145">
        <v>6</v>
      </c>
      <c r="I18" s="229">
        <v>14.186999999999999</v>
      </c>
      <c r="J18" s="141">
        <v>1406</v>
      </c>
      <c r="K18" s="141">
        <v>1406</v>
      </c>
      <c r="L18" s="152">
        <v>14.186999999999999</v>
      </c>
      <c r="M18" s="145">
        <v>11</v>
      </c>
      <c r="N18" s="145"/>
      <c r="O18" s="145">
        <v>18</v>
      </c>
      <c r="P18" s="227">
        <v>14.186999999999999</v>
      </c>
      <c r="Q18" s="141">
        <v>1406</v>
      </c>
      <c r="R18" s="141">
        <v>1406</v>
      </c>
      <c r="S18" s="227">
        <v>14.186999999999999</v>
      </c>
      <c r="T18" s="145">
        <v>3</v>
      </c>
      <c r="U18" s="145"/>
      <c r="V18" s="145">
        <v>10</v>
      </c>
      <c r="W18" s="163">
        <v>14.186999999999999</v>
      </c>
      <c r="X18" s="141">
        <v>1406</v>
      </c>
      <c r="Y18" s="141">
        <v>1406</v>
      </c>
      <c r="Z18" s="230">
        <v>14.186999999999999</v>
      </c>
      <c r="AA18" s="145">
        <v>15</v>
      </c>
      <c r="AB18" s="145"/>
      <c r="AC18" s="145">
        <v>2</v>
      </c>
      <c r="AD18" s="230">
        <v>14.186999999999999</v>
      </c>
      <c r="AE18" s="141">
        <v>1406</v>
      </c>
      <c r="AF18" s="141">
        <v>1494</v>
      </c>
      <c r="AG18" s="228">
        <v>13.923</v>
      </c>
      <c r="AH18" s="145">
        <v>7</v>
      </c>
      <c r="AI18" s="145"/>
      <c r="AJ18" s="142">
        <v>215</v>
      </c>
      <c r="AK18" s="145"/>
      <c r="AL18" s="147">
        <v>4.6050000000000004</v>
      </c>
      <c r="AO18" s="147">
        <v>4.6050000000000004</v>
      </c>
      <c r="AP18" s="145"/>
    </row>
    <row r="19" spans="1:43" ht="15.75" thickBot="1" x14ac:dyDescent="0.35">
      <c r="A19" s="141">
        <v>214</v>
      </c>
      <c r="B19" s="167"/>
      <c r="E19" s="167"/>
      <c r="F19" s="145"/>
      <c r="G19" s="145"/>
      <c r="H19" s="145">
        <v>7</v>
      </c>
      <c r="I19" s="229">
        <v>14.186999999999999</v>
      </c>
      <c r="J19" s="141">
        <v>1406</v>
      </c>
      <c r="L19" s="226"/>
      <c r="M19" s="145"/>
      <c r="N19" s="145"/>
      <c r="O19" s="145">
        <v>19</v>
      </c>
      <c r="P19" s="227">
        <v>14.186999999999999</v>
      </c>
      <c r="Q19" s="141">
        <v>1406</v>
      </c>
      <c r="S19" s="226"/>
      <c r="T19" s="145"/>
      <c r="U19" s="145"/>
      <c r="V19" s="145">
        <v>11</v>
      </c>
      <c r="W19" s="163">
        <v>14.186999999999999</v>
      </c>
      <c r="X19" s="141">
        <v>1406</v>
      </c>
      <c r="Z19" s="226"/>
      <c r="AA19" s="145"/>
      <c r="AB19" s="145"/>
      <c r="AC19" s="145">
        <v>3</v>
      </c>
      <c r="AD19" s="230">
        <v>14.186999999999999</v>
      </c>
      <c r="AE19" s="141">
        <v>1406</v>
      </c>
      <c r="AG19" s="226"/>
      <c r="AH19" s="145"/>
      <c r="AI19" s="145"/>
      <c r="AJ19" s="142">
        <v>214</v>
      </c>
      <c r="AK19" s="145"/>
      <c r="AP19" s="145"/>
    </row>
    <row r="20" spans="1:43" ht="15.75" thickBot="1" x14ac:dyDescent="0.35">
      <c r="A20" s="141">
        <v>213</v>
      </c>
      <c r="B20" s="167"/>
      <c r="D20" s="141">
        <v>1406</v>
      </c>
      <c r="E20" s="229">
        <v>14.186999999999999</v>
      </c>
      <c r="F20" s="145">
        <v>18</v>
      </c>
      <c r="G20" s="145"/>
      <c r="H20" s="145"/>
      <c r="I20" s="226"/>
      <c r="K20" s="141">
        <v>1406</v>
      </c>
      <c r="L20" s="152">
        <v>14.186999999999999</v>
      </c>
      <c r="M20" s="145">
        <v>10</v>
      </c>
      <c r="N20" s="145"/>
      <c r="O20" s="145"/>
      <c r="P20" s="226"/>
      <c r="R20" s="141">
        <v>1406</v>
      </c>
      <c r="S20" s="227">
        <v>14.186999999999999</v>
      </c>
      <c r="T20" s="145">
        <v>2</v>
      </c>
      <c r="U20" s="145"/>
      <c r="V20" s="145"/>
      <c r="W20" s="226"/>
      <c r="Y20" s="141">
        <v>1406</v>
      </c>
      <c r="Z20" s="230">
        <v>14.186999999999999</v>
      </c>
      <c r="AA20" s="145">
        <v>14</v>
      </c>
      <c r="AB20" s="145"/>
      <c r="AC20" s="145"/>
      <c r="AD20" s="226"/>
      <c r="AF20" s="141">
        <v>1494</v>
      </c>
      <c r="AG20" s="228">
        <v>13.923</v>
      </c>
      <c r="AH20" s="145">
        <v>6</v>
      </c>
      <c r="AI20" s="145"/>
      <c r="AJ20" s="142">
        <v>213</v>
      </c>
      <c r="AK20" s="145"/>
      <c r="AL20" s="147">
        <v>6.08</v>
      </c>
      <c r="AO20" s="146"/>
      <c r="AP20" s="145"/>
    </row>
    <row r="21" spans="1:43" ht="15.75" thickBot="1" x14ac:dyDescent="0.35">
      <c r="A21" s="141">
        <v>212</v>
      </c>
      <c r="B21" s="167"/>
      <c r="D21" s="141">
        <v>1406</v>
      </c>
      <c r="E21" s="229">
        <v>14.186999999999999</v>
      </c>
      <c r="F21" s="145">
        <v>17</v>
      </c>
      <c r="G21" s="145"/>
      <c r="H21" s="145">
        <v>8</v>
      </c>
      <c r="I21" s="229">
        <v>14.186999999999999</v>
      </c>
      <c r="J21" s="141">
        <v>1406</v>
      </c>
      <c r="K21" s="141">
        <v>1406</v>
      </c>
      <c r="L21" s="152">
        <v>14.186999999999999</v>
      </c>
      <c r="M21" s="145">
        <v>9</v>
      </c>
      <c r="N21" s="145"/>
      <c r="O21" s="145">
        <v>20</v>
      </c>
      <c r="P21" s="227">
        <v>14.186999999999999</v>
      </c>
      <c r="Q21" s="141">
        <v>1406</v>
      </c>
      <c r="R21" s="141">
        <v>1406</v>
      </c>
      <c r="S21" s="227">
        <v>14.186999999999999</v>
      </c>
      <c r="T21" s="145">
        <v>1</v>
      </c>
      <c r="U21" s="145"/>
      <c r="V21" s="145">
        <v>12</v>
      </c>
      <c r="W21" s="163">
        <v>14.186999999999999</v>
      </c>
      <c r="X21" s="141">
        <v>1406</v>
      </c>
      <c r="Y21" s="141">
        <v>1406</v>
      </c>
      <c r="Z21" s="230">
        <v>14.186999999999999</v>
      </c>
      <c r="AA21" s="145">
        <v>13</v>
      </c>
      <c r="AB21" s="145"/>
      <c r="AC21" s="145">
        <v>4</v>
      </c>
      <c r="AD21" s="230">
        <v>14.186999999999999</v>
      </c>
      <c r="AE21" s="141">
        <v>1406</v>
      </c>
      <c r="AF21" s="141">
        <v>1494</v>
      </c>
      <c r="AG21" s="228">
        <v>13.923</v>
      </c>
      <c r="AH21" s="145">
        <v>5</v>
      </c>
      <c r="AI21" s="145"/>
      <c r="AJ21" s="142">
        <v>212</v>
      </c>
      <c r="AK21" s="145"/>
      <c r="AO21" s="147">
        <v>2.38</v>
      </c>
      <c r="AP21" s="145"/>
    </row>
    <row r="22" spans="1:43" x14ac:dyDescent="0.3">
      <c r="A22" s="141">
        <v>211</v>
      </c>
      <c r="B22" s="167"/>
      <c r="E22" s="226"/>
      <c r="F22" s="145"/>
      <c r="G22" s="145"/>
      <c r="H22" s="145">
        <v>9</v>
      </c>
      <c r="I22" s="229">
        <v>14.186999999999999</v>
      </c>
      <c r="J22" s="141">
        <v>1406</v>
      </c>
      <c r="L22" s="226"/>
      <c r="M22" s="145"/>
      <c r="N22" s="145"/>
      <c r="O22" s="145">
        <v>1</v>
      </c>
      <c r="P22" s="152">
        <v>14.186999999999999</v>
      </c>
      <c r="Q22" s="141">
        <v>1406</v>
      </c>
      <c r="S22" s="226"/>
      <c r="T22" s="145"/>
      <c r="U22" s="145"/>
      <c r="V22" s="145">
        <v>13</v>
      </c>
      <c r="W22" s="163">
        <v>14.186999999999999</v>
      </c>
      <c r="X22" s="141">
        <v>1406</v>
      </c>
      <c r="Z22" s="226"/>
      <c r="AA22" s="145"/>
      <c r="AB22" s="145"/>
      <c r="AC22" s="145">
        <v>5</v>
      </c>
      <c r="AD22" s="230">
        <v>14.186999999999999</v>
      </c>
      <c r="AE22" s="141">
        <v>1406</v>
      </c>
      <c r="AG22" s="226"/>
      <c r="AH22" s="145"/>
      <c r="AI22" s="145"/>
      <c r="AJ22" s="142">
        <v>211</v>
      </c>
      <c r="AK22" s="145"/>
      <c r="AP22" s="145"/>
    </row>
    <row r="23" spans="1:43" x14ac:dyDescent="0.3">
      <c r="A23" s="141">
        <v>210</v>
      </c>
      <c r="B23" s="167"/>
      <c r="D23" s="141">
        <v>1406</v>
      </c>
      <c r="E23" s="229">
        <v>14.186999999999999</v>
      </c>
      <c r="F23" s="145">
        <v>16</v>
      </c>
      <c r="G23" s="145"/>
      <c r="H23" s="145"/>
      <c r="I23" s="226"/>
      <c r="K23" s="141">
        <v>1406</v>
      </c>
      <c r="L23" s="152">
        <v>14.186999999999999</v>
      </c>
      <c r="M23" s="145">
        <v>8</v>
      </c>
      <c r="N23" s="145"/>
      <c r="O23" s="145"/>
      <c r="P23" s="226"/>
      <c r="R23" s="141">
        <v>1406</v>
      </c>
      <c r="S23" s="163">
        <v>14.186999999999999</v>
      </c>
      <c r="T23" s="145">
        <v>20</v>
      </c>
      <c r="U23" s="145"/>
      <c r="V23" s="145"/>
      <c r="W23" s="226"/>
      <c r="Y23" s="141">
        <v>1406</v>
      </c>
      <c r="Z23" s="230">
        <v>14.186999999999999</v>
      </c>
      <c r="AA23" s="145">
        <v>12</v>
      </c>
      <c r="AB23" s="145"/>
      <c r="AC23" s="145"/>
      <c r="AD23" s="226"/>
      <c r="AF23" s="141">
        <v>1494</v>
      </c>
      <c r="AG23" s="228">
        <v>13.923</v>
      </c>
      <c r="AH23" s="145">
        <v>4</v>
      </c>
      <c r="AI23" s="145"/>
      <c r="AJ23" s="142">
        <v>210</v>
      </c>
      <c r="AK23" s="145"/>
      <c r="AP23" s="145"/>
    </row>
    <row r="24" spans="1:43" x14ac:dyDescent="0.3">
      <c r="A24" s="141">
        <v>209</v>
      </c>
      <c r="B24" s="167"/>
      <c r="D24" s="141">
        <v>1406</v>
      </c>
      <c r="E24" s="229">
        <v>14.186999999999999</v>
      </c>
      <c r="F24" s="145">
        <v>15</v>
      </c>
      <c r="G24" s="145"/>
      <c r="H24" s="145">
        <v>10</v>
      </c>
      <c r="I24" s="229">
        <v>14.186999999999999</v>
      </c>
      <c r="J24" s="141">
        <v>1406</v>
      </c>
      <c r="K24" s="141">
        <v>1406</v>
      </c>
      <c r="L24" s="152">
        <v>14.186999999999999</v>
      </c>
      <c r="M24" s="145">
        <v>7</v>
      </c>
      <c r="N24" s="145"/>
      <c r="O24" s="145">
        <v>2</v>
      </c>
      <c r="P24" s="152">
        <v>14.186999999999999</v>
      </c>
      <c r="Q24" s="141">
        <v>1406</v>
      </c>
      <c r="R24" s="141">
        <v>1406</v>
      </c>
      <c r="S24" s="163">
        <v>14.186999999999999</v>
      </c>
      <c r="T24" s="145">
        <v>19</v>
      </c>
      <c r="U24" s="145"/>
      <c r="V24" s="145">
        <v>14</v>
      </c>
      <c r="W24" s="163">
        <v>14.186999999999999</v>
      </c>
      <c r="X24" s="141">
        <v>1406</v>
      </c>
      <c r="Y24" s="141">
        <v>1406</v>
      </c>
      <c r="Z24" s="230">
        <v>14.186999999999999</v>
      </c>
      <c r="AA24" s="145">
        <v>11</v>
      </c>
      <c r="AB24" s="145"/>
      <c r="AC24" s="145">
        <v>6</v>
      </c>
      <c r="AD24" s="230">
        <v>14.186999999999999</v>
      </c>
      <c r="AE24" s="141">
        <v>1406</v>
      </c>
      <c r="AF24" s="141">
        <v>1494</v>
      </c>
      <c r="AG24" s="228">
        <v>13.923</v>
      </c>
      <c r="AH24" s="145">
        <v>3</v>
      </c>
      <c r="AI24" s="145"/>
      <c r="AJ24" s="142">
        <v>209</v>
      </c>
      <c r="AK24" s="145"/>
      <c r="AP24" s="145"/>
    </row>
    <row r="25" spans="1:43" x14ac:dyDescent="0.3">
      <c r="A25" s="141">
        <v>208</v>
      </c>
      <c r="B25" s="167"/>
      <c r="E25" s="226"/>
      <c r="F25" s="145"/>
      <c r="G25" s="145"/>
      <c r="H25" s="145">
        <v>11</v>
      </c>
      <c r="I25" s="229">
        <v>14.186999999999999</v>
      </c>
      <c r="J25" s="141">
        <v>1406</v>
      </c>
      <c r="L25" s="226"/>
      <c r="M25" s="145"/>
      <c r="N25" s="145"/>
      <c r="O25" s="145">
        <v>3</v>
      </c>
      <c r="P25" s="152">
        <v>14.186999999999999</v>
      </c>
      <c r="Q25" s="141">
        <v>1406</v>
      </c>
      <c r="S25" s="226"/>
      <c r="T25" s="145"/>
      <c r="U25" s="145"/>
      <c r="V25" s="145">
        <v>15</v>
      </c>
      <c r="W25" s="163">
        <v>14.186999999999999</v>
      </c>
      <c r="X25" s="141">
        <v>1406</v>
      </c>
      <c r="Z25" s="226"/>
      <c r="AA25" s="145"/>
      <c r="AB25" s="145"/>
      <c r="AC25" s="145">
        <v>7</v>
      </c>
      <c r="AD25" s="230">
        <v>14.186999999999999</v>
      </c>
      <c r="AE25" s="141">
        <v>1406</v>
      </c>
      <c r="AG25" s="226"/>
      <c r="AH25" s="145"/>
      <c r="AI25" s="145"/>
      <c r="AJ25" s="142">
        <v>208</v>
      </c>
      <c r="AK25" s="145"/>
      <c r="AP25" s="145"/>
    </row>
    <row r="26" spans="1:43" x14ac:dyDescent="0.3">
      <c r="A26" s="141">
        <v>207</v>
      </c>
      <c r="B26" s="167"/>
      <c r="D26" s="141">
        <v>1406</v>
      </c>
      <c r="E26" s="229">
        <v>14.186999999999999</v>
      </c>
      <c r="F26" s="145">
        <v>14</v>
      </c>
      <c r="G26" s="145"/>
      <c r="H26" s="145"/>
      <c r="I26" s="226"/>
      <c r="K26" s="141">
        <v>1406</v>
      </c>
      <c r="L26" s="152">
        <v>14.186999999999999</v>
      </c>
      <c r="M26" s="145">
        <v>6</v>
      </c>
      <c r="N26" s="145"/>
      <c r="O26" s="145"/>
      <c r="P26" s="226"/>
      <c r="R26" s="141">
        <v>1406</v>
      </c>
      <c r="S26" s="163">
        <v>14.186999999999999</v>
      </c>
      <c r="T26" s="145">
        <v>18</v>
      </c>
      <c r="U26" s="145"/>
      <c r="V26" s="145"/>
      <c r="W26" s="226"/>
      <c r="Y26" s="141">
        <v>1406</v>
      </c>
      <c r="Z26" s="230">
        <v>14.186999999999999</v>
      </c>
      <c r="AA26" s="145">
        <v>10</v>
      </c>
      <c r="AB26" s="145"/>
      <c r="AC26" s="145"/>
      <c r="AD26" s="226"/>
      <c r="AF26" s="141">
        <v>1494</v>
      </c>
      <c r="AG26" s="228">
        <v>13.923</v>
      </c>
      <c r="AH26" s="145">
        <v>2</v>
      </c>
      <c r="AI26" s="145"/>
      <c r="AJ26" s="142">
        <v>207</v>
      </c>
      <c r="AK26" s="145"/>
      <c r="AP26" s="145"/>
    </row>
    <row r="27" spans="1:43" x14ac:dyDescent="0.3">
      <c r="A27" s="141">
        <v>206</v>
      </c>
      <c r="B27" s="167"/>
      <c r="D27" s="141">
        <v>1406</v>
      </c>
      <c r="E27" s="229">
        <v>14.186999999999999</v>
      </c>
      <c r="F27" s="145">
        <v>13</v>
      </c>
      <c r="G27" s="145"/>
      <c r="H27" s="145">
        <v>12</v>
      </c>
      <c r="I27" s="229">
        <v>14.186999999999999</v>
      </c>
      <c r="J27" s="141">
        <v>1406</v>
      </c>
      <c r="K27" s="141">
        <v>1406</v>
      </c>
      <c r="L27" s="152">
        <v>14.186999999999999</v>
      </c>
      <c r="M27" s="145">
        <v>5</v>
      </c>
      <c r="N27" s="145"/>
      <c r="O27" s="145">
        <v>4</v>
      </c>
      <c r="P27" s="152">
        <v>14.186999999999999</v>
      </c>
      <c r="Q27" s="141">
        <v>1406</v>
      </c>
      <c r="R27" s="141">
        <v>1406</v>
      </c>
      <c r="S27" s="163">
        <v>14.186999999999999</v>
      </c>
      <c r="T27" s="145">
        <v>17</v>
      </c>
      <c r="U27" s="145"/>
      <c r="V27" s="145">
        <v>16</v>
      </c>
      <c r="W27" s="163">
        <v>14.186999999999999</v>
      </c>
      <c r="X27" s="141">
        <v>1406</v>
      </c>
      <c r="Y27" s="141">
        <v>1406</v>
      </c>
      <c r="Z27" s="230">
        <v>14.186999999999999</v>
      </c>
      <c r="AA27" s="145">
        <v>9</v>
      </c>
      <c r="AB27" s="145"/>
      <c r="AC27" s="145">
        <v>8</v>
      </c>
      <c r="AD27" s="230">
        <v>14.186999999999999</v>
      </c>
      <c r="AE27" s="141">
        <v>1406</v>
      </c>
      <c r="AF27" s="141">
        <v>1494</v>
      </c>
      <c r="AG27" s="228">
        <v>13.923</v>
      </c>
      <c r="AH27" s="145">
        <v>1</v>
      </c>
      <c r="AI27" s="145"/>
      <c r="AJ27" s="142">
        <v>206</v>
      </c>
      <c r="AK27" s="145"/>
      <c r="AP27" s="145"/>
    </row>
    <row r="28" spans="1:43" x14ac:dyDescent="0.3">
      <c r="A28" s="141">
        <v>205</v>
      </c>
      <c r="B28" s="167"/>
      <c r="E28" s="226"/>
      <c r="F28" s="145"/>
      <c r="G28" s="145"/>
      <c r="H28" s="145"/>
      <c r="I28" s="226"/>
      <c r="L28" s="226"/>
      <c r="M28" s="145"/>
      <c r="N28" s="145"/>
      <c r="O28" s="145"/>
      <c r="P28" s="226"/>
      <c r="S28" s="226"/>
      <c r="T28" s="145"/>
      <c r="U28" s="145"/>
      <c r="V28" s="145"/>
      <c r="W28" s="226"/>
      <c r="Z28" s="226"/>
      <c r="AA28" s="145"/>
      <c r="AB28" s="145"/>
      <c r="AC28" s="145"/>
      <c r="AD28" s="226"/>
      <c r="AG28" s="226"/>
      <c r="AH28" s="145"/>
      <c r="AI28" s="145"/>
      <c r="AJ28" s="142">
        <v>205</v>
      </c>
      <c r="AK28" s="145"/>
      <c r="AP28" s="145"/>
    </row>
    <row r="29" spans="1:43" s="169" customFormat="1" x14ac:dyDescent="0.3">
      <c r="B29" s="169">
        <f>SUM(B5:B28)</f>
        <v>0</v>
      </c>
      <c r="D29" s="172"/>
      <c r="E29" s="169">
        <f>SUM(E5:E28)</f>
        <v>156.75800000000001</v>
      </c>
      <c r="I29" s="169">
        <f>SUM(I5:I28)</f>
        <v>200.74000000000007</v>
      </c>
      <c r="J29" s="172"/>
      <c r="K29" s="172"/>
      <c r="L29" s="169">
        <f>SUM(L5:L28)</f>
        <v>200.74000000000007</v>
      </c>
      <c r="P29" s="169">
        <f>SUM(P5:P28)</f>
        <v>218.12300000000008</v>
      </c>
      <c r="Q29" s="172"/>
      <c r="R29" s="172"/>
      <c r="S29" s="169">
        <f>SUM(S5:S28)</f>
        <v>200.74000000000007</v>
      </c>
      <c r="W29" s="169">
        <f>SUM(W5:W28)</f>
        <v>200.74000000000007</v>
      </c>
      <c r="X29" s="172"/>
      <c r="Y29" s="172"/>
      <c r="Z29" s="169">
        <f>SUM(Z5:Z28)</f>
        <v>200.74000000000007</v>
      </c>
      <c r="AD29" s="169">
        <f>SUM(AD5:AD28)</f>
        <v>197.03400000000005</v>
      </c>
      <c r="AE29" s="172"/>
      <c r="AF29" s="172"/>
      <c r="AG29" s="169">
        <f>SUM(AG5:AG28)</f>
        <v>197.04400000000001</v>
      </c>
      <c r="AH29" s="173" t="s">
        <v>2</v>
      </c>
      <c r="AI29" s="173">
        <f>SUM(B29:AH29)</f>
        <v>1772.6590000000003</v>
      </c>
      <c r="AJ29" s="171"/>
      <c r="AL29" s="169">
        <f>SUM(AL5:AL28)</f>
        <v>42.92</v>
      </c>
      <c r="AO29" s="169">
        <f>SUM(AO5:AO28)</f>
        <v>39.770000000000003</v>
      </c>
      <c r="AP29" s="169">
        <f>SUM(AL29:AO29)</f>
        <v>82.69</v>
      </c>
      <c r="AQ29" s="173"/>
    </row>
    <row r="30" spans="1:43" s="169" customFormat="1" x14ac:dyDescent="0.3">
      <c r="E30" s="169">
        <f>E4-E29</f>
        <v>43.24199999999999</v>
      </c>
      <c r="I30" s="169">
        <f>I4-I29</f>
        <v>-0.74000000000006594</v>
      </c>
      <c r="L30" s="169">
        <f>L4-L29</f>
        <v>-0.74000000000006594</v>
      </c>
      <c r="P30" s="169">
        <f>P4-P29</f>
        <v>-18.123000000000076</v>
      </c>
      <c r="S30" s="169">
        <f>S4-S29</f>
        <v>-0.74000000000006594</v>
      </c>
      <c r="W30" s="169">
        <f>W4-W29</f>
        <v>-0.74000000000006594</v>
      </c>
      <c r="Z30" s="169">
        <f>Z4-Z29</f>
        <v>-0.74000000000006594</v>
      </c>
      <c r="AD30" s="169">
        <f>AD4-AD29</f>
        <v>2.9659999999999513</v>
      </c>
      <c r="AG30" s="169">
        <f>AG4-AG29</f>
        <v>2.9559999999999889</v>
      </c>
      <c r="AH30" s="173" t="s">
        <v>3</v>
      </c>
      <c r="AI30" s="255">
        <f>SUM(B30:AG30)</f>
        <v>27.340999999999525</v>
      </c>
      <c r="AJ30" s="142"/>
      <c r="AO30" s="169" t="s">
        <v>3</v>
      </c>
      <c r="AP30" s="175">
        <f>200-AP29</f>
        <v>117.31</v>
      </c>
    </row>
    <row r="31" spans="1:43" x14ac:dyDescent="0.3">
      <c r="AJ31" s="142"/>
    </row>
    <row r="32" spans="1:43" s="138" customFormat="1" x14ac:dyDescent="0.3">
      <c r="A32" s="138" t="s">
        <v>67</v>
      </c>
      <c r="E32" s="224" t="s">
        <v>73</v>
      </c>
      <c r="F32" s="224"/>
      <c r="G32" s="224"/>
      <c r="H32" s="224"/>
      <c r="I32" s="224" t="s">
        <v>73</v>
      </c>
      <c r="J32" s="224"/>
      <c r="K32" s="224"/>
      <c r="L32" s="224" t="s">
        <v>73</v>
      </c>
      <c r="P32" s="224" t="s">
        <v>73</v>
      </c>
      <c r="Q32" s="224"/>
      <c r="R32" s="224"/>
      <c r="S32" s="224" t="s">
        <v>73</v>
      </c>
      <c r="T32" s="224"/>
      <c r="U32" s="224"/>
      <c r="V32" s="224"/>
      <c r="W32" s="224" t="s">
        <v>73</v>
      </c>
      <c r="Z32" s="224" t="s">
        <v>73</v>
      </c>
      <c r="AA32" s="224"/>
      <c r="AB32" s="224"/>
      <c r="AC32" s="224"/>
      <c r="AD32" s="224" t="s">
        <v>73</v>
      </c>
      <c r="AE32" s="224"/>
      <c r="AF32" s="224"/>
      <c r="AG32" s="224" t="s">
        <v>73</v>
      </c>
      <c r="AJ32" s="139" t="s">
        <v>67</v>
      </c>
      <c r="AL32" s="493" t="s">
        <v>129</v>
      </c>
      <c r="AM32" s="494"/>
      <c r="AN32" s="494"/>
      <c r="AO32" s="495"/>
    </row>
    <row r="33" spans="1:42" s="138" customFormat="1" x14ac:dyDescent="0.3">
      <c r="A33" s="138" t="s">
        <v>72</v>
      </c>
      <c r="E33" s="233" t="s">
        <v>76</v>
      </c>
      <c r="F33" s="233"/>
      <c r="G33" s="233"/>
      <c r="H33" s="233"/>
      <c r="I33" s="233" t="s">
        <v>76</v>
      </c>
      <c r="J33" s="233"/>
      <c r="K33" s="233"/>
      <c r="L33" s="233" t="s">
        <v>76</v>
      </c>
      <c r="P33" s="234" t="s">
        <v>74</v>
      </c>
      <c r="Q33" s="234"/>
      <c r="R33" s="234"/>
      <c r="S33" s="234" t="s">
        <v>74</v>
      </c>
      <c r="T33" s="234"/>
      <c r="U33" s="234"/>
      <c r="V33" s="234"/>
      <c r="W33" s="234" t="s">
        <v>74</v>
      </c>
      <c r="Z33" s="140" t="s">
        <v>68</v>
      </c>
      <c r="AA33" s="140"/>
      <c r="AB33" s="140"/>
      <c r="AC33" s="140"/>
      <c r="AD33" s="140" t="s">
        <v>68</v>
      </c>
      <c r="AE33" s="140"/>
      <c r="AF33" s="140"/>
      <c r="AG33" s="140" t="s">
        <v>68</v>
      </c>
      <c r="AJ33" s="139" t="s">
        <v>72</v>
      </c>
      <c r="AL33" s="493" t="s">
        <v>130</v>
      </c>
      <c r="AM33" s="494"/>
      <c r="AN33" s="494"/>
      <c r="AO33" s="495"/>
    </row>
    <row r="34" spans="1:42" x14ac:dyDescent="0.3">
      <c r="E34" s="481">
        <f>SUM(E29,I29,L29)</f>
        <v>558.23800000000006</v>
      </c>
      <c r="F34" s="481"/>
      <c r="G34" s="481"/>
      <c r="H34" s="481"/>
      <c r="I34" s="481"/>
      <c r="J34" s="481"/>
      <c r="K34" s="481"/>
      <c r="L34" s="481"/>
      <c r="P34" s="481">
        <f>SUM(P29,S29,W29)</f>
        <v>619.60300000000029</v>
      </c>
      <c r="Q34" s="481"/>
      <c r="R34" s="481"/>
      <c r="S34" s="481"/>
      <c r="T34" s="481"/>
      <c r="U34" s="481"/>
      <c r="V34" s="481"/>
      <c r="W34" s="481"/>
      <c r="Z34" s="481">
        <f>SUM(Z29,AD29,AG29)</f>
        <v>594.8180000000001</v>
      </c>
      <c r="AA34" s="481"/>
      <c r="AB34" s="481"/>
      <c r="AC34" s="481"/>
      <c r="AD34" s="481"/>
      <c r="AE34" s="481"/>
      <c r="AF34" s="481"/>
      <c r="AG34" s="481"/>
      <c r="AJ34" s="142"/>
    </row>
    <row r="35" spans="1:42" x14ac:dyDescent="0.3">
      <c r="A35" s="141" t="s">
        <v>78</v>
      </c>
      <c r="E35" s="141">
        <v>13</v>
      </c>
      <c r="I35" s="141">
        <v>14</v>
      </c>
      <c r="L35" s="141">
        <v>14</v>
      </c>
      <c r="P35" s="141">
        <v>15</v>
      </c>
      <c r="S35" s="141">
        <v>14</v>
      </c>
      <c r="W35" s="141">
        <v>14</v>
      </c>
      <c r="Z35" s="141">
        <v>14</v>
      </c>
      <c r="AD35" s="141">
        <v>14</v>
      </c>
      <c r="AG35" s="141">
        <v>14</v>
      </c>
      <c r="AH35" s="138" t="s">
        <v>79</v>
      </c>
      <c r="AI35" s="138">
        <f>SUM(B35:AH35)</f>
        <v>126</v>
      </c>
      <c r="AJ35" s="142"/>
    </row>
    <row r="36" spans="1:42" x14ac:dyDescent="0.3">
      <c r="A36" s="141" t="s">
        <v>81</v>
      </c>
      <c r="B36" s="141">
        <v>22</v>
      </c>
      <c r="E36" s="141">
        <v>9</v>
      </c>
      <c r="I36" s="141">
        <v>8</v>
      </c>
      <c r="L36" s="141">
        <v>8</v>
      </c>
      <c r="P36" s="141">
        <v>7</v>
      </c>
      <c r="S36" s="141">
        <v>8</v>
      </c>
      <c r="W36" s="141">
        <v>8</v>
      </c>
      <c r="Z36" s="141">
        <v>8</v>
      </c>
      <c r="AD36" s="141">
        <v>8</v>
      </c>
      <c r="AG36" s="141">
        <v>8</v>
      </c>
      <c r="AI36" s="141">
        <f>SUM(B36:AH36)</f>
        <v>94</v>
      </c>
      <c r="AJ36" s="142"/>
    </row>
    <row r="37" spans="1:42" x14ac:dyDescent="0.3">
      <c r="A37" s="141" t="s">
        <v>82</v>
      </c>
      <c r="B37" s="141">
        <v>0</v>
      </c>
      <c r="E37" s="141">
        <v>8</v>
      </c>
      <c r="I37" s="141">
        <v>15</v>
      </c>
      <c r="L37" s="141">
        <v>13</v>
      </c>
      <c r="P37" s="141">
        <v>14</v>
      </c>
      <c r="S37" s="141">
        <v>13</v>
      </c>
      <c r="W37" s="141">
        <v>15</v>
      </c>
      <c r="Z37" s="141">
        <v>13</v>
      </c>
      <c r="AD37" s="141">
        <v>15</v>
      </c>
      <c r="AG37" s="141">
        <v>13</v>
      </c>
      <c r="AI37" s="141">
        <f>SUM(B37:AH37)</f>
        <v>119</v>
      </c>
      <c r="AJ37" s="142"/>
    </row>
    <row r="38" spans="1:42" ht="14.65" customHeight="1" x14ac:dyDescent="0.3">
      <c r="AJ38" s="142"/>
    </row>
    <row r="39" spans="1:42" ht="16.5" customHeight="1" x14ac:dyDescent="0.3">
      <c r="F39" s="141" t="s">
        <v>83</v>
      </c>
      <c r="G39" s="141" t="s">
        <v>84</v>
      </c>
      <c r="J39" s="141" t="s">
        <v>83</v>
      </c>
      <c r="K39" s="141" t="s">
        <v>84</v>
      </c>
      <c r="M39" s="141" t="s">
        <v>83</v>
      </c>
      <c r="N39" s="141" t="s">
        <v>84</v>
      </c>
      <c r="Q39" s="141" t="s">
        <v>83</v>
      </c>
      <c r="R39" s="141" t="s">
        <v>84</v>
      </c>
      <c r="T39" s="141" t="s">
        <v>83</v>
      </c>
      <c r="U39" s="141" t="s">
        <v>84</v>
      </c>
      <c r="X39" s="141" t="s">
        <v>83</v>
      </c>
      <c r="Y39" s="141" t="s">
        <v>84</v>
      </c>
      <c r="AA39" s="141" t="s">
        <v>83</v>
      </c>
      <c r="AB39" s="141" t="s">
        <v>84</v>
      </c>
      <c r="AH39" s="141" t="s">
        <v>83</v>
      </c>
      <c r="AI39" s="141" t="s">
        <v>84</v>
      </c>
      <c r="AJ39" s="235"/>
      <c r="AK39" s="235"/>
      <c r="AL39" s="235"/>
      <c r="AM39" s="235"/>
      <c r="AN39" s="235"/>
      <c r="AO39" s="235"/>
      <c r="AP39" s="235"/>
    </row>
    <row r="40" spans="1:42" ht="16.5" customHeight="1" x14ac:dyDescent="0.3">
      <c r="A40" s="483" t="s">
        <v>86</v>
      </c>
      <c r="B40" s="483"/>
      <c r="E40" s="236" t="s">
        <v>112</v>
      </c>
      <c r="F40" s="141" t="s">
        <v>131</v>
      </c>
      <c r="G40" s="195" t="s">
        <v>89</v>
      </c>
      <c r="I40" s="237" t="s">
        <v>132</v>
      </c>
      <c r="J40" s="158" t="s">
        <v>133</v>
      </c>
      <c r="K40" s="195" t="s">
        <v>89</v>
      </c>
      <c r="L40" s="198" t="s">
        <v>134</v>
      </c>
      <c r="M40" s="141" t="s">
        <v>135</v>
      </c>
      <c r="N40" s="195" t="s">
        <v>89</v>
      </c>
      <c r="P40" s="236" t="s">
        <v>136</v>
      </c>
      <c r="Q40" s="141" t="s">
        <v>137</v>
      </c>
      <c r="R40" s="195" t="s">
        <v>89</v>
      </c>
      <c r="S40" s="238" t="s">
        <v>134</v>
      </c>
      <c r="T40" s="158" t="s">
        <v>138</v>
      </c>
      <c r="U40" s="195" t="s">
        <v>89</v>
      </c>
      <c r="W40" s="239" t="s">
        <v>134</v>
      </c>
      <c r="X40" s="158" t="s">
        <v>139</v>
      </c>
      <c r="Y40" s="195" t="s">
        <v>89</v>
      </c>
      <c r="Z40" s="236" t="s">
        <v>134</v>
      </c>
      <c r="AA40" s="141" t="s">
        <v>140</v>
      </c>
      <c r="AB40" s="195" t="s">
        <v>89</v>
      </c>
      <c r="AG40" s="240" t="s">
        <v>134</v>
      </c>
      <c r="AH40" s="141" t="s">
        <v>141</v>
      </c>
      <c r="AI40" s="195" t="s">
        <v>89</v>
      </c>
      <c r="AJ40" s="235"/>
      <c r="AK40" s="235"/>
      <c r="AL40" s="235"/>
      <c r="AM40" s="235"/>
      <c r="AN40" s="235"/>
      <c r="AO40" s="235"/>
      <c r="AP40" s="235"/>
    </row>
    <row r="41" spans="1:42" ht="17.25" customHeight="1" x14ac:dyDescent="0.3">
      <c r="A41" s="483"/>
      <c r="B41" s="483"/>
      <c r="E41" s="241" t="s">
        <v>142</v>
      </c>
      <c r="I41" s="242" t="s">
        <v>143</v>
      </c>
      <c r="L41" s="203" t="s">
        <v>144</v>
      </c>
      <c r="P41" s="241" t="s">
        <v>145</v>
      </c>
      <c r="S41" s="243" t="s">
        <v>146</v>
      </c>
      <c r="W41" s="244" t="s">
        <v>147</v>
      </c>
      <c r="Z41" s="241" t="s">
        <v>148</v>
      </c>
      <c r="AG41" s="245" t="s">
        <v>149</v>
      </c>
    </row>
    <row r="42" spans="1:42" x14ac:dyDescent="0.3">
      <c r="E42" s="241">
        <v>622931</v>
      </c>
      <c r="I42" s="246">
        <v>614881</v>
      </c>
      <c r="L42" s="208">
        <v>617412</v>
      </c>
      <c r="P42" s="247">
        <v>612074</v>
      </c>
      <c r="S42" s="248">
        <v>622772</v>
      </c>
      <c r="W42" s="249">
        <v>622675</v>
      </c>
      <c r="Z42" s="247">
        <v>617416</v>
      </c>
      <c r="AG42" s="250">
        <v>609058</v>
      </c>
    </row>
    <row r="43" spans="1:42" ht="14.65" customHeight="1" x14ac:dyDescent="0.3">
      <c r="E43" s="251" t="s">
        <v>150</v>
      </c>
      <c r="F43" s="141" t="s">
        <v>151</v>
      </c>
      <c r="G43" s="195" t="s">
        <v>89</v>
      </c>
    </row>
    <row r="44" spans="1:42" x14ac:dyDescent="0.3">
      <c r="E44" s="244" t="s">
        <v>142</v>
      </c>
    </row>
    <row r="45" spans="1:42" x14ac:dyDescent="0.3">
      <c r="E45" s="244">
        <v>624161</v>
      </c>
    </row>
    <row r="46" spans="1:42" ht="14.65" customHeight="1" x14ac:dyDescent="0.3">
      <c r="E46" s="252" t="s">
        <v>150</v>
      </c>
      <c r="F46" s="141" t="s">
        <v>152</v>
      </c>
      <c r="G46" s="195" t="s">
        <v>89</v>
      </c>
    </row>
    <row r="47" spans="1:42" x14ac:dyDescent="0.3">
      <c r="E47" s="253" t="s">
        <v>142</v>
      </c>
    </row>
    <row r="48" spans="1:42" x14ac:dyDescent="0.3">
      <c r="E48" s="254">
        <v>624040</v>
      </c>
    </row>
    <row r="52" spans="1:36" x14ac:dyDescent="0.3">
      <c r="A52" s="141" t="s">
        <v>114</v>
      </c>
      <c r="AJ52" s="141" t="s">
        <v>114</v>
      </c>
    </row>
    <row r="53" spans="1:36" x14ac:dyDescent="0.3">
      <c r="A53" s="141">
        <v>8</v>
      </c>
      <c r="AJ53" s="141">
        <v>5</v>
      </c>
    </row>
  </sheetData>
  <mergeCells count="24">
    <mergeCell ref="AL32:AO32"/>
    <mergeCell ref="AL33:AO33"/>
    <mergeCell ref="AK1:AP1"/>
    <mergeCell ref="B1:AI1"/>
    <mergeCell ref="Z34:AG34"/>
    <mergeCell ref="AH15:AH16"/>
    <mergeCell ref="AA15:AA16"/>
    <mergeCell ref="V15:V16"/>
    <mergeCell ref="T15:T16"/>
    <mergeCell ref="W15:W16"/>
    <mergeCell ref="Z15:Z16"/>
    <mergeCell ref="AD15:AD16"/>
    <mergeCell ref="AG15:AG16"/>
    <mergeCell ref="A40:B41"/>
    <mergeCell ref="L15:L16"/>
    <mergeCell ref="P15:P16"/>
    <mergeCell ref="B15:B16"/>
    <mergeCell ref="E34:L34"/>
    <mergeCell ref="P34:W34"/>
    <mergeCell ref="S15:S16"/>
    <mergeCell ref="M15:M16"/>
    <mergeCell ref="H15:H16"/>
    <mergeCell ref="E15:E16"/>
    <mergeCell ref="I15:I16"/>
  </mergeCells>
  <phoneticPr fontId="4" type="noConversion"/>
  <pageMargins left="0.25" right="0.25" top="0.75" bottom="0.75" header="0.3" footer="0.3"/>
  <pageSetup paperSize="9" scale="33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72757-667F-4AEB-AF93-79470E59FC28}">
  <sheetPr>
    <pageSetUpPr fitToPage="1"/>
  </sheetPr>
  <dimension ref="A1:AS56"/>
  <sheetViews>
    <sheetView zoomScale="80" zoomScaleNormal="80" workbookViewId="0">
      <selection activeCell="G29" sqref="G29"/>
    </sheetView>
  </sheetViews>
  <sheetFormatPr defaultColWidth="8.75" defaultRowHeight="15" x14ac:dyDescent="0.3"/>
  <cols>
    <col min="1" max="2" width="8.625" style="141" customWidth="1"/>
    <col min="3" max="3" width="10.625" style="141" customWidth="1"/>
    <col min="4" max="5" width="8.625" style="141" customWidth="1"/>
    <col min="6" max="6" width="10.625" style="141" customWidth="1"/>
    <col min="7" max="10" width="8.625" style="141" customWidth="1"/>
    <col min="11" max="11" width="10.625" style="141" customWidth="1"/>
    <col min="12" max="13" width="8.625" style="141" customWidth="1"/>
    <col min="14" max="14" width="10.625" style="141" customWidth="1"/>
    <col min="15" max="17" width="8.625" style="141" customWidth="1"/>
    <col min="18" max="18" width="10.625" style="141" customWidth="1"/>
    <col min="19" max="20" width="8.625" style="141" customWidth="1"/>
    <col min="21" max="21" width="10.625" style="141" customWidth="1"/>
    <col min="22" max="24" width="8.625" style="141" customWidth="1"/>
    <col min="25" max="25" width="10.625" style="141" customWidth="1"/>
    <col min="26" max="27" width="8.625" style="141" customWidth="1"/>
    <col min="28" max="28" width="10.625" style="141" customWidth="1"/>
    <col min="29" max="31" width="8.625" style="141" customWidth="1"/>
    <col min="32" max="32" width="10.625" style="141" customWidth="1"/>
    <col min="33" max="34" width="8.625" style="141" customWidth="1"/>
    <col min="35" max="35" width="10.625" style="141" customWidth="1"/>
    <col min="36" max="38" width="8.625" style="141" customWidth="1"/>
    <col min="39" max="39" width="10.625" style="141" customWidth="1"/>
    <col min="40" max="41" width="8.625" style="141" customWidth="1"/>
    <col min="42" max="42" width="10.625" style="141" customWidth="1"/>
    <col min="43" max="44" width="8.625" style="141" customWidth="1"/>
    <col min="45" max="45" width="10.25" style="141" customWidth="1"/>
    <col min="46" max="16384" width="8.75" style="141"/>
  </cols>
  <sheetData>
    <row r="1" spans="1:44" ht="31.5" x14ac:dyDescent="0.3">
      <c r="A1" s="142"/>
      <c r="B1" s="256" t="s">
        <v>19</v>
      </c>
      <c r="C1" s="256"/>
      <c r="D1" s="256"/>
      <c r="E1" s="256"/>
      <c r="F1" s="256"/>
      <c r="G1" s="256"/>
      <c r="H1" s="483" t="s">
        <v>86</v>
      </c>
      <c r="I1" s="483"/>
    </row>
    <row r="2" spans="1:44" s="138" customFormat="1" x14ac:dyDescent="0.3">
      <c r="A2" s="139" t="s">
        <v>41</v>
      </c>
      <c r="B2" s="520" t="s">
        <v>27</v>
      </c>
      <c r="C2" s="520"/>
      <c r="D2" s="520"/>
      <c r="E2" s="520"/>
      <c r="F2" s="520"/>
      <c r="G2" s="520"/>
      <c r="H2" s="139" t="s">
        <v>115</v>
      </c>
      <c r="I2" s="520" t="s">
        <v>153</v>
      </c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0"/>
      <c r="U2" s="520"/>
      <c r="V2" s="520"/>
      <c r="W2" s="520"/>
      <c r="X2" s="520"/>
      <c r="Y2" s="520"/>
      <c r="Z2" s="520"/>
      <c r="AA2" s="520"/>
      <c r="AB2" s="520"/>
      <c r="AC2" s="520"/>
      <c r="AD2" s="520"/>
      <c r="AE2" s="520"/>
      <c r="AF2" s="520"/>
      <c r="AG2" s="520"/>
      <c r="AH2" s="520"/>
      <c r="AI2" s="520"/>
      <c r="AJ2" s="520"/>
      <c r="AK2" s="520"/>
      <c r="AL2" s="520"/>
      <c r="AM2" s="520"/>
      <c r="AN2" s="520"/>
      <c r="AO2" s="520"/>
      <c r="AP2" s="520"/>
    </row>
    <row r="3" spans="1:44" s="138" customFormat="1" x14ac:dyDescent="0.3">
      <c r="A3" s="139"/>
      <c r="C3" s="138" t="s">
        <v>44</v>
      </c>
      <c r="F3" s="138" t="s">
        <v>45</v>
      </c>
      <c r="H3" s="139"/>
      <c r="K3" s="138" t="s">
        <v>119</v>
      </c>
      <c r="L3" s="257"/>
      <c r="N3" s="138" t="s">
        <v>120</v>
      </c>
      <c r="R3" s="138" t="s">
        <v>48</v>
      </c>
      <c r="U3" s="138" t="s">
        <v>49</v>
      </c>
      <c r="Y3" s="138" t="s">
        <v>50</v>
      </c>
      <c r="AB3" s="138" t="s">
        <v>51</v>
      </c>
      <c r="AF3" s="138" t="s">
        <v>52</v>
      </c>
      <c r="AI3" s="138" t="s">
        <v>53</v>
      </c>
      <c r="AM3" s="138" t="s">
        <v>54</v>
      </c>
      <c r="AP3" s="138" t="s">
        <v>55</v>
      </c>
    </row>
    <row r="4" spans="1:44" x14ac:dyDescent="0.3">
      <c r="A4" s="142"/>
      <c r="C4" s="141" t="s">
        <v>56</v>
      </c>
      <c r="D4" s="141" t="s">
        <v>57</v>
      </c>
      <c r="E4" s="141" t="s">
        <v>57</v>
      </c>
      <c r="F4" s="141" t="s">
        <v>56</v>
      </c>
      <c r="H4" s="142"/>
      <c r="K4" s="141" t="s">
        <v>56</v>
      </c>
      <c r="L4" s="141" t="s">
        <v>57</v>
      </c>
      <c r="M4" s="141" t="s">
        <v>57</v>
      </c>
      <c r="N4" s="141" t="s">
        <v>56</v>
      </c>
      <c r="R4" s="141" t="s">
        <v>56</v>
      </c>
      <c r="S4" s="141" t="s">
        <v>57</v>
      </c>
      <c r="T4" s="141" t="s">
        <v>57</v>
      </c>
      <c r="U4" s="141" t="s">
        <v>56</v>
      </c>
      <c r="Y4" s="141" t="s">
        <v>56</v>
      </c>
      <c r="Z4" s="141" t="s">
        <v>57</v>
      </c>
      <c r="AA4" s="141" t="s">
        <v>57</v>
      </c>
      <c r="AB4" s="141" t="s">
        <v>56</v>
      </c>
      <c r="AF4" s="141" t="s">
        <v>56</v>
      </c>
      <c r="AG4" s="141" t="s">
        <v>57</v>
      </c>
      <c r="AH4" s="141" t="s">
        <v>57</v>
      </c>
      <c r="AI4" s="141" t="s">
        <v>56</v>
      </c>
      <c r="AM4" s="141" t="s">
        <v>56</v>
      </c>
      <c r="AN4" s="141" t="s">
        <v>57</v>
      </c>
      <c r="AO4" s="141" t="s">
        <v>57</v>
      </c>
      <c r="AP4" s="141" t="s">
        <v>56</v>
      </c>
    </row>
    <row r="5" spans="1:44" x14ac:dyDescent="0.3">
      <c r="A5" s="142"/>
      <c r="H5" s="142"/>
      <c r="K5" s="141">
        <v>200</v>
      </c>
      <c r="L5" s="172">
        <f>SUM(L6:L29)</f>
        <v>20018.900000000001</v>
      </c>
      <c r="M5" s="172">
        <f>SUM(M6:M29)</f>
        <v>19684</v>
      </c>
      <c r="N5" s="141">
        <v>200</v>
      </c>
      <c r="R5" s="141">
        <v>200</v>
      </c>
      <c r="S5" s="172">
        <f t="shared" ref="S5:T5" si="0">SUM(S6:S29)</f>
        <v>20018.900000000001</v>
      </c>
      <c r="T5" s="172">
        <f t="shared" si="0"/>
        <v>20018.900000000001</v>
      </c>
      <c r="U5" s="141">
        <v>200</v>
      </c>
      <c r="Y5" s="141">
        <v>200</v>
      </c>
      <c r="Z5" s="172">
        <f t="shared" ref="Z5:AA5" si="1">SUM(Z6:Z29)</f>
        <v>20018.900000000001</v>
      </c>
      <c r="AA5" s="172">
        <f t="shared" si="1"/>
        <v>20970.900000000001</v>
      </c>
      <c r="AB5" s="141">
        <v>200</v>
      </c>
      <c r="AF5" s="141">
        <v>200</v>
      </c>
      <c r="AG5" s="172">
        <f t="shared" ref="AG5:AH5" si="2">SUM(AG6:AG29)</f>
        <v>22398.9</v>
      </c>
      <c r="AH5" s="172">
        <f t="shared" si="2"/>
        <v>20018.900000000001</v>
      </c>
      <c r="AI5" s="141">
        <v>200</v>
      </c>
      <c r="AM5" s="141">
        <v>200</v>
      </c>
      <c r="AN5" s="172">
        <f t="shared" ref="AN5:AO5" si="3">SUM(AN6:AN29)</f>
        <v>26162.9</v>
      </c>
      <c r="AO5" s="172">
        <f t="shared" si="3"/>
        <v>0</v>
      </c>
      <c r="AP5" s="144" t="s">
        <v>58</v>
      </c>
      <c r="AQ5" s="138" t="s">
        <v>59</v>
      </c>
      <c r="AR5" s="320">
        <f>SUM(D5:E5,L5:M5,S5:T5,Z5:AA5,AG5:AH5,AN5:AO5)</f>
        <v>189311.19999999998</v>
      </c>
    </row>
    <row r="6" spans="1:44" x14ac:dyDescent="0.3">
      <c r="A6" s="142">
        <v>327</v>
      </c>
      <c r="B6" s="145"/>
      <c r="G6" s="145"/>
      <c r="H6" s="142">
        <v>327</v>
      </c>
      <c r="I6" s="145">
        <v>1</v>
      </c>
      <c r="J6" s="145"/>
      <c r="K6" s="157">
        <v>14.186999999999999</v>
      </c>
      <c r="L6" s="141">
        <v>1406</v>
      </c>
      <c r="N6" s="226"/>
      <c r="O6" s="145"/>
      <c r="P6" s="145"/>
      <c r="Q6" s="145">
        <v>9</v>
      </c>
      <c r="R6" s="258">
        <v>14.186999999999999</v>
      </c>
      <c r="S6" s="141">
        <v>1406</v>
      </c>
      <c r="U6" s="226"/>
      <c r="V6" s="145"/>
      <c r="W6" s="145"/>
      <c r="X6" s="145">
        <v>17</v>
      </c>
      <c r="Y6" s="259">
        <v>14.186999999999999</v>
      </c>
      <c r="Z6" s="141">
        <v>1406</v>
      </c>
      <c r="AB6" s="226"/>
      <c r="AC6" s="145"/>
      <c r="AD6" s="145"/>
      <c r="AE6" s="145">
        <v>5</v>
      </c>
      <c r="AF6" s="260">
        <v>13.037000000000001</v>
      </c>
      <c r="AG6" s="141">
        <v>1644</v>
      </c>
      <c r="AI6" s="226"/>
      <c r="AJ6" s="145"/>
      <c r="AK6" s="145"/>
      <c r="AL6" s="145">
        <v>19</v>
      </c>
      <c r="AM6" s="261">
        <v>14.186999999999999</v>
      </c>
      <c r="AN6" s="141">
        <v>1406</v>
      </c>
      <c r="AP6" s="167"/>
      <c r="AQ6" s="145"/>
      <c r="AR6" s="145"/>
    </row>
    <row r="7" spans="1:44" x14ac:dyDescent="0.3">
      <c r="A7" s="142">
        <v>326</v>
      </c>
      <c r="B7" s="145"/>
      <c r="G7" s="145"/>
      <c r="H7" s="142">
        <v>326</v>
      </c>
      <c r="I7" s="145">
        <v>2</v>
      </c>
      <c r="J7" s="145"/>
      <c r="K7" s="157">
        <v>14.186999999999999</v>
      </c>
      <c r="L7" s="141">
        <v>1406</v>
      </c>
      <c r="M7" s="141">
        <v>1406</v>
      </c>
      <c r="N7" s="258">
        <v>14.186999999999999</v>
      </c>
      <c r="O7" s="145">
        <v>8</v>
      </c>
      <c r="P7" s="145"/>
      <c r="Q7" s="145">
        <v>10</v>
      </c>
      <c r="R7" s="258">
        <v>14.186999999999999</v>
      </c>
      <c r="S7" s="141">
        <v>1406</v>
      </c>
      <c r="T7" s="141">
        <v>1406</v>
      </c>
      <c r="U7" s="259">
        <v>14.186999999999999</v>
      </c>
      <c r="V7" s="145">
        <v>16</v>
      </c>
      <c r="W7" s="145"/>
      <c r="X7" s="145">
        <v>18</v>
      </c>
      <c r="Y7" s="259">
        <v>14.186999999999999</v>
      </c>
      <c r="Z7" s="141">
        <v>1406</v>
      </c>
      <c r="AA7" s="141">
        <v>1644</v>
      </c>
      <c r="AB7" s="260">
        <v>13.037000000000001</v>
      </c>
      <c r="AC7" s="145">
        <v>4</v>
      </c>
      <c r="AD7" s="145"/>
      <c r="AE7" s="145">
        <v>6</v>
      </c>
      <c r="AF7" s="260">
        <v>13.037000000000001</v>
      </c>
      <c r="AG7" s="141">
        <v>1644</v>
      </c>
      <c r="AH7" s="141">
        <v>1406</v>
      </c>
      <c r="AI7" s="261">
        <v>14.186999999999999</v>
      </c>
      <c r="AJ7" s="145">
        <v>18</v>
      </c>
      <c r="AK7" s="145"/>
      <c r="AL7" s="145">
        <v>20</v>
      </c>
      <c r="AM7" s="261">
        <v>14.186999999999999</v>
      </c>
      <c r="AN7" s="141">
        <v>1406</v>
      </c>
      <c r="AP7" s="167"/>
      <c r="AQ7" s="145"/>
      <c r="AR7" s="145"/>
    </row>
    <row r="8" spans="1:44" x14ac:dyDescent="0.3">
      <c r="A8" s="142">
        <v>325</v>
      </c>
      <c r="B8" s="145"/>
      <c r="G8" s="145"/>
      <c r="H8" s="142">
        <v>325</v>
      </c>
      <c r="I8" s="145"/>
      <c r="J8" s="145"/>
      <c r="K8" s="226"/>
      <c r="M8" s="141">
        <v>1406</v>
      </c>
      <c r="N8" s="258">
        <v>14.186999999999999</v>
      </c>
      <c r="O8" s="145">
        <v>7</v>
      </c>
      <c r="P8" s="145"/>
      <c r="Q8" s="145"/>
      <c r="R8" s="226"/>
      <c r="T8" s="141">
        <v>1406</v>
      </c>
      <c r="U8" s="259">
        <v>14.186999999999999</v>
      </c>
      <c r="V8" s="145">
        <v>15</v>
      </c>
      <c r="W8" s="145"/>
      <c r="X8" s="145"/>
      <c r="Y8" s="226"/>
      <c r="AA8" s="141">
        <v>1644</v>
      </c>
      <c r="AB8" s="260">
        <v>13.037000000000001</v>
      </c>
      <c r="AC8" s="145">
        <v>3</v>
      </c>
      <c r="AD8" s="145"/>
      <c r="AE8" s="145"/>
      <c r="AF8" s="226"/>
      <c r="AH8" s="141">
        <v>1406</v>
      </c>
      <c r="AI8" s="261">
        <v>14.186999999999999</v>
      </c>
      <c r="AJ8" s="145">
        <v>17</v>
      </c>
      <c r="AK8" s="145"/>
      <c r="AL8" s="145"/>
      <c r="AM8" s="226"/>
      <c r="AP8" s="167"/>
      <c r="AQ8" s="145"/>
      <c r="AR8" s="145"/>
    </row>
    <row r="9" spans="1:44" x14ac:dyDescent="0.3">
      <c r="A9" s="142">
        <v>324</v>
      </c>
      <c r="B9" s="145"/>
      <c r="G9" s="145"/>
      <c r="H9" s="142">
        <v>324</v>
      </c>
      <c r="I9" s="145">
        <v>3</v>
      </c>
      <c r="J9" s="145"/>
      <c r="K9" s="157">
        <v>14.186999999999999</v>
      </c>
      <c r="L9" s="141">
        <v>1406</v>
      </c>
      <c r="N9" s="226"/>
      <c r="O9" s="145"/>
      <c r="P9" s="145"/>
      <c r="Q9" s="145">
        <v>11</v>
      </c>
      <c r="R9" s="258">
        <v>14.186999999999999</v>
      </c>
      <c r="S9" s="141">
        <v>1406</v>
      </c>
      <c r="U9" s="226"/>
      <c r="V9" s="145"/>
      <c r="W9" s="145"/>
      <c r="X9" s="145">
        <v>19</v>
      </c>
      <c r="Y9" s="259">
        <v>14.186999999999999</v>
      </c>
      <c r="Z9" s="141">
        <v>1406</v>
      </c>
      <c r="AB9" s="226"/>
      <c r="AC9" s="145"/>
      <c r="AD9" s="145"/>
      <c r="AE9" s="145">
        <v>7</v>
      </c>
      <c r="AF9" s="260">
        <v>13.037000000000001</v>
      </c>
      <c r="AG9" s="141">
        <v>1644</v>
      </c>
      <c r="AI9" s="226"/>
      <c r="AJ9" s="145"/>
      <c r="AK9" s="145"/>
      <c r="AL9" s="145">
        <v>1</v>
      </c>
      <c r="AM9" s="262">
        <v>13.037000000000001</v>
      </c>
      <c r="AN9" s="141">
        <v>1644</v>
      </c>
      <c r="AP9" s="167"/>
      <c r="AQ9" s="145"/>
      <c r="AR9" s="145"/>
    </row>
    <row r="10" spans="1:44" x14ac:dyDescent="0.3">
      <c r="A10" s="142">
        <v>323</v>
      </c>
      <c r="B10" s="145"/>
      <c r="G10" s="145"/>
      <c r="H10" s="142">
        <v>323</v>
      </c>
      <c r="I10" s="145">
        <v>4</v>
      </c>
      <c r="J10" s="145"/>
      <c r="K10" s="157">
        <v>14.186999999999999</v>
      </c>
      <c r="L10" s="141">
        <v>1406</v>
      </c>
      <c r="M10" s="141">
        <v>1406</v>
      </c>
      <c r="N10" s="258">
        <v>14.186999999999999</v>
      </c>
      <c r="O10" s="145">
        <v>6</v>
      </c>
      <c r="P10" s="145"/>
      <c r="Q10" s="145">
        <v>12</v>
      </c>
      <c r="R10" s="258">
        <v>14.186999999999999</v>
      </c>
      <c r="S10" s="141">
        <v>1406</v>
      </c>
      <c r="T10" s="141">
        <v>1406</v>
      </c>
      <c r="U10" s="259">
        <v>14.186999999999999</v>
      </c>
      <c r="V10" s="145">
        <v>14</v>
      </c>
      <c r="W10" s="145"/>
      <c r="X10" s="145">
        <v>20</v>
      </c>
      <c r="Y10" s="259">
        <v>14.186999999999999</v>
      </c>
      <c r="Z10" s="141">
        <v>1406</v>
      </c>
      <c r="AA10" s="141">
        <v>1644</v>
      </c>
      <c r="AB10" s="260">
        <v>13.037000000000001</v>
      </c>
      <c r="AC10" s="145">
        <v>2</v>
      </c>
      <c r="AD10" s="145"/>
      <c r="AE10" s="145">
        <v>8</v>
      </c>
      <c r="AF10" s="260">
        <v>13.037000000000001</v>
      </c>
      <c r="AG10" s="141">
        <v>1644</v>
      </c>
      <c r="AH10" s="141">
        <v>1406</v>
      </c>
      <c r="AI10" s="261">
        <v>14.186999999999999</v>
      </c>
      <c r="AJ10" s="145">
        <v>16</v>
      </c>
      <c r="AK10" s="145"/>
      <c r="AL10" s="145">
        <v>2</v>
      </c>
      <c r="AM10" s="262">
        <v>13.037000000000001</v>
      </c>
      <c r="AN10" s="141">
        <v>1644</v>
      </c>
      <c r="AP10" s="167"/>
      <c r="AQ10" s="145"/>
      <c r="AR10" s="145"/>
    </row>
    <row r="11" spans="1:44" x14ac:dyDescent="0.3">
      <c r="A11" s="142">
        <v>322</v>
      </c>
      <c r="B11" s="145"/>
      <c r="G11" s="145"/>
      <c r="H11" s="142">
        <v>322</v>
      </c>
      <c r="I11" s="145"/>
      <c r="J11" s="145"/>
      <c r="K11" s="226"/>
      <c r="M11" s="141">
        <v>1406</v>
      </c>
      <c r="N11" s="258">
        <v>14.186999999999999</v>
      </c>
      <c r="O11" s="145">
        <v>5</v>
      </c>
      <c r="P11" s="145"/>
      <c r="Q11" s="145"/>
      <c r="R11" s="226"/>
      <c r="T11" s="141">
        <v>1406</v>
      </c>
      <c r="U11" s="259">
        <v>14.186999999999999</v>
      </c>
      <c r="V11" s="145">
        <v>13</v>
      </c>
      <c r="W11" s="145"/>
      <c r="X11" s="145"/>
      <c r="Y11" s="226"/>
      <c r="AA11" s="141">
        <v>1644</v>
      </c>
      <c r="AB11" s="260">
        <v>13.037000000000001</v>
      </c>
      <c r="AC11" s="145">
        <v>1</v>
      </c>
      <c r="AD11" s="145"/>
      <c r="AE11" s="145"/>
      <c r="AF11" s="226"/>
      <c r="AH11" s="141">
        <v>1406</v>
      </c>
      <c r="AI11" s="261">
        <v>14.186999999999999</v>
      </c>
      <c r="AJ11" s="145">
        <v>15</v>
      </c>
      <c r="AK11" s="145"/>
      <c r="AL11" s="145">
        <v>3</v>
      </c>
      <c r="AM11" s="262">
        <v>13.037000000000001</v>
      </c>
      <c r="AN11" s="141">
        <v>1644</v>
      </c>
      <c r="AP11" s="167"/>
      <c r="AQ11" s="145"/>
      <c r="AR11" s="145"/>
    </row>
    <row r="12" spans="1:44" ht="15.75" thickBot="1" x14ac:dyDescent="0.35">
      <c r="A12" s="142">
        <v>321</v>
      </c>
      <c r="B12" s="145"/>
      <c r="G12" s="145"/>
      <c r="H12" s="142">
        <v>321</v>
      </c>
      <c r="I12" s="145">
        <v>5</v>
      </c>
      <c r="J12" s="145"/>
      <c r="K12" s="157">
        <v>14.186999999999999</v>
      </c>
      <c r="L12" s="141">
        <v>1406</v>
      </c>
      <c r="N12" s="226"/>
      <c r="O12" s="145"/>
      <c r="P12" s="145"/>
      <c r="Q12" s="145">
        <v>13</v>
      </c>
      <c r="R12" s="258">
        <v>14.186999999999999</v>
      </c>
      <c r="S12" s="141">
        <v>1406</v>
      </c>
      <c r="U12" s="226"/>
      <c r="V12" s="145"/>
      <c r="W12" s="145"/>
      <c r="X12" s="145">
        <v>1</v>
      </c>
      <c r="Y12" s="229">
        <v>14.186999999999999</v>
      </c>
      <c r="Z12" s="141">
        <v>1406</v>
      </c>
      <c r="AB12" s="226"/>
      <c r="AC12" s="145"/>
      <c r="AD12" s="145"/>
      <c r="AE12" s="145">
        <v>9</v>
      </c>
      <c r="AF12" s="260">
        <v>13.037000000000001</v>
      </c>
      <c r="AG12" s="141">
        <v>1644</v>
      </c>
      <c r="AI12" s="226"/>
      <c r="AJ12" s="145"/>
      <c r="AK12" s="145"/>
      <c r="AL12" s="145"/>
      <c r="AM12" s="226"/>
      <c r="AP12" s="167"/>
      <c r="AQ12" s="145"/>
      <c r="AR12" s="145"/>
    </row>
    <row r="13" spans="1:44" ht="15.75" thickBot="1" x14ac:dyDescent="0.35">
      <c r="A13" s="142">
        <v>320</v>
      </c>
      <c r="B13" s="145"/>
      <c r="C13" s="147">
        <v>1.99</v>
      </c>
      <c r="G13" s="145"/>
      <c r="H13" s="142">
        <v>320</v>
      </c>
      <c r="I13" s="145">
        <v>6</v>
      </c>
      <c r="J13" s="145"/>
      <c r="K13" s="157">
        <v>14.186999999999999</v>
      </c>
      <c r="L13" s="141">
        <v>1406</v>
      </c>
      <c r="M13" s="141">
        <v>1406</v>
      </c>
      <c r="N13" s="258">
        <v>14.186999999999999</v>
      </c>
      <c r="O13" s="145">
        <v>4</v>
      </c>
      <c r="P13" s="145"/>
      <c r="Q13" s="145">
        <v>14</v>
      </c>
      <c r="R13" s="258">
        <v>14.186999999999999</v>
      </c>
      <c r="S13" s="141">
        <v>1406</v>
      </c>
      <c r="T13" s="141">
        <v>1406</v>
      </c>
      <c r="U13" s="259">
        <v>14.186999999999999</v>
      </c>
      <c r="V13" s="145">
        <v>12</v>
      </c>
      <c r="W13" s="145"/>
      <c r="X13" s="145">
        <v>2</v>
      </c>
      <c r="Y13" s="229">
        <v>14.186999999999999</v>
      </c>
      <c r="Z13" s="141">
        <v>1406</v>
      </c>
      <c r="AA13" s="141">
        <v>1406</v>
      </c>
      <c r="AB13" s="229">
        <v>14.186999999999999</v>
      </c>
      <c r="AC13" s="145">
        <v>20</v>
      </c>
      <c r="AD13" s="145"/>
      <c r="AE13" s="145">
        <v>10</v>
      </c>
      <c r="AF13" s="260">
        <v>13.037000000000001</v>
      </c>
      <c r="AG13" s="141">
        <v>1644</v>
      </c>
      <c r="AH13" s="141">
        <v>1406</v>
      </c>
      <c r="AI13" s="261">
        <v>14.186999999999999</v>
      </c>
      <c r="AJ13" s="145">
        <v>14</v>
      </c>
      <c r="AK13" s="145"/>
      <c r="AL13" s="145">
        <v>4</v>
      </c>
      <c r="AM13" s="262">
        <v>13.037000000000001</v>
      </c>
      <c r="AN13" s="141">
        <v>1644</v>
      </c>
      <c r="AP13" s="167"/>
      <c r="AQ13" s="145"/>
      <c r="AR13" s="145"/>
    </row>
    <row r="14" spans="1:44" ht="15.75" thickBot="1" x14ac:dyDescent="0.35">
      <c r="A14" s="142">
        <v>319</v>
      </c>
      <c r="B14" s="145"/>
      <c r="C14" s="146"/>
      <c r="F14" s="146"/>
      <c r="G14" s="145"/>
      <c r="H14" s="142">
        <v>319</v>
      </c>
      <c r="I14" s="145"/>
      <c r="J14" s="145"/>
      <c r="K14" s="226"/>
      <c r="M14" s="141">
        <v>1406</v>
      </c>
      <c r="N14" s="258">
        <v>14.186999999999999</v>
      </c>
      <c r="O14" s="145">
        <v>3</v>
      </c>
      <c r="P14" s="145"/>
      <c r="Q14" s="145"/>
      <c r="R14" s="226"/>
      <c r="T14" s="141">
        <v>1406</v>
      </c>
      <c r="U14" s="259">
        <v>14.186999999999999</v>
      </c>
      <c r="V14" s="145">
        <v>11</v>
      </c>
      <c r="W14" s="145"/>
      <c r="X14" s="145"/>
      <c r="Y14" s="226"/>
      <c r="AA14" s="141">
        <v>1406</v>
      </c>
      <c r="AB14" s="229">
        <v>14.186999999999999</v>
      </c>
      <c r="AC14" s="145">
        <v>19</v>
      </c>
      <c r="AD14" s="145"/>
      <c r="AE14" s="145"/>
      <c r="AF14" s="226"/>
      <c r="AH14" s="141">
        <v>1406</v>
      </c>
      <c r="AI14" s="261">
        <v>14.186999999999999</v>
      </c>
      <c r="AJ14" s="145">
        <v>13</v>
      </c>
      <c r="AK14" s="145"/>
      <c r="AL14" s="145">
        <v>5</v>
      </c>
      <c r="AM14" s="262">
        <v>13.037000000000001</v>
      </c>
      <c r="AN14" s="141">
        <v>1644</v>
      </c>
      <c r="AP14" s="167"/>
      <c r="AQ14" s="145"/>
      <c r="AR14" s="145"/>
    </row>
    <row r="15" spans="1:44" ht="15.75" thickBot="1" x14ac:dyDescent="0.35">
      <c r="A15" s="142">
        <v>318</v>
      </c>
      <c r="B15" s="145"/>
      <c r="G15" s="145"/>
      <c r="H15" s="142">
        <v>318</v>
      </c>
      <c r="I15" s="145">
        <v>7</v>
      </c>
      <c r="J15" s="145"/>
      <c r="K15" s="157">
        <v>14.186999999999999</v>
      </c>
      <c r="L15" s="141">
        <v>1406</v>
      </c>
      <c r="N15" s="226"/>
      <c r="O15" s="145"/>
      <c r="P15" s="145"/>
      <c r="Q15" s="145">
        <v>15</v>
      </c>
      <c r="R15" s="258">
        <v>14.186999999999999</v>
      </c>
      <c r="S15" s="141">
        <v>1406</v>
      </c>
      <c r="U15" s="226"/>
      <c r="V15" s="145"/>
      <c r="W15" s="145"/>
      <c r="X15" s="145">
        <v>3</v>
      </c>
      <c r="Y15" s="229">
        <v>14.186999999999999</v>
      </c>
      <c r="Z15" s="141">
        <v>1406</v>
      </c>
      <c r="AB15" s="230">
        <v>12.911</v>
      </c>
      <c r="AC15" s="145"/>
      <c r="AD15" s="145"/>
      <c r="AE15" s="145">
        <v>11</v>
      </c>
      <c r="AF15" s="260">
        <v>13.037000000000001</v>
      </c>
      <c r="AG15" s="141">
        <v>1644</v>
      </c>
      <c r="AI15" s="226"/>
      <c r="AJ15" s="145"/>
      <c r="AK15" s="145"/>
      <c r="AL15" s="145">
        <v>6</v>
      </c>
      <c r="AM15" s="262">
        <v>13.037000000000001</v>
      </c>
      <c r="AN15" s="141">
        <v>1644</v>
      </c>
      <c r="AP15" s="167"/>
      <c r="AQ15" s="145"/>
      <c r="AR15" s="145"/>
    </row>
    <row r="16" spans="1:44" ht="17.649999999999999" customHeight="1" thickBot="1" x14ac:dyDescent="0.35">
      <c r="A16" s="142">
        <v>317</v>
      </c>
      <c r="B16" s="145"/>
      <c r="C16" s="146"/>
      <c r="F16" s="146"/>
      <c r="G16" s="145"/>
      <c r="H16" s="142">
        <v>317</v>
      </c>
      <c r="I16" s="145"/>
      <c r="J16" s="510" t="s">
        <v>154</v>
      </c>
      <c r="K16" s="514">
        <v>2.1219999999999999</v>
      </c>
      <c r="N16" s="507"/>
      <c r="O16" s="145"/>
      <c r="P16" s="145"/>
      <c r="Q16" s="504" t="s">
        <v>155</v>
      </c>
      <c r="R16" s="515">
        <v>2.1219999999999999</v>
      </c>
      <c r="U16" s="516">
        <v>2.1219999999999999</v>
      </c>
      <c r="V16" s="512" t="s">
        <v>156</v>
      </c>
      <c r="W16" s="145"/>
      <c r="X16" s="490" t="s">
        <v>157</v>
      </c>
      <c r="Y16" s="492">
        <v>2.1219999999999999</v>
      </c>
      <c r="AB16" s="485">
        <v>2.1219999999999999</v>
      </c>
      <c r="AC16" s="145"/>
      <c r="AD16" s="145"/>
      <c r="AE16" s="524" t="s">
        <v>158</v>
      </c>
      <c r="AF16" s="526">
        <v>2.1219999999999999</v>
      </c>
      <c r="AI16" s="527">
        <v>2.1219999999999999</v>
      </c>
      <c r="AJ16" s="522" t="s">
        <v>159</v>
      </c>
      <c r="AK16" s="145"/>
      <c r="AL16" s="145"/>
      <c r="AM16" s="521">
        <v>2.1219999999999999</v>
      </c>
      <c r="AP16" s="486"/>
      <c r="AQ16" s="145"/>
      <c r="AR16" s="145"/>
    </row>
    <row r="17" spans="1:45" ht="15.75" thickBot="1" x14ac:dyDescent="0.35">
      <c r="A17" s="142">
        <v>316</v>
      </c>
      <c r="B17" s="145"/>
      <c r="C17" s="146"/>
      <c r="F17" s="147">
        <v>0.55000000000000004</v>
      </c>
      <c r="G17" s="145"/>
      <c r="H17" s="161">
        <v>316</v>
      </c>
      <c r="I17" s="145"/>
      <c r="J17" s="511"/>
      <c r="K17" s="514"/>
      <c r="L17" s="141">
        <v>334.9</v>
      </c>
      <c r="N17" s="507"/>
      <c r="O17" s="145"/>
      <c r="P17" s="145"/>
      <c r="Q17" s="505"/>
      <c r="R17" s="515"/>
      <c r="S17" s="141">
        <v>334.9</v>
      </c>
      <c r="T17" s="141">
        <v>334.9</v>
      </c>
      <c r="U17" s="516"/>
      <c r="V17" s="513"/>
      <c r="W17" s="145"/>
      <c r="X17" s="491"/>
      <c r="Y17" s="492"/>
      <c r="Z17" s="141">
        <v>334.9</v>
      </c>
      <c r="AA17" s="141">
        <v>334.9</v>
      </c>
      <c r="AB17" s="485"/>
      <c r="AC17" s="145"/>
      <c r="AD17" s="145"/>
      <c r="AE17" s="525"/>
      <c r="AF17" s="526"/>
      <c r="AG17" s="141">
        <v>334.9</v>
      </c>
      <c r="AH17" s="141">
        <v>334.9</v>
      </c>
      <c r="AI17" s="527"/>
      <c r="AJ17" s="523"/>
      <c r="AK17" s="145"/>
      <c r="AL17" s="145"/>
      <c r="AM17" s="521"/>
      <c r="AN17" s="141">
        <v>334.9</v>
      </c>
      <c r="AP17" s="486"/>
      <c r="AQ17" s="145"/>
      <c r="AR17" s="145"/>
    </row>
    <row r="18" spans="1:45" ht="15.75" thickBot="1" x14ac:dyDescent="0.35">
      <c r="A18" s="142">
        <v>315</v>
      </c>
      <c r="B18" s="145"/>
      <c r="C18" s="147">
        <v>4.6050000000000004</v>
      </c>
      <c r="F18" s="147">
        <v>4.6050000000000004</v>
      </c>
      <c r="G18" s="145"/>
      <c r="H18" s="142">
        <v>315</v>
      </c>
      <c r="I18" s="145"/>
      <c r="J18" s="145"/>
      <c r="K18" s="226"/>
      <c r="M18" s="141">
        <v>1406</v>
      </c>
      <c r="N18" s="258">
        <v>14.186999999999999</v>
      </c>
      <c r="O18" s="145">
        <v>2</v>
      </c>
      <c r="P18" s="145"/>
      <c r="Q18" s="145"/>
      <c r="R18" s="226"/>
      <c r="T18" s="141">
        <v>1406</v>
      </c>
      <c r="U18" s="259">
        <v>14.186999999999999</v>
      </c>
      <c r="V18" s="145">
        <v>10</v>
      </c>
      <c r="W18" s="145"/>
      <c r="X18" s="145"/>
      <c r="Y18" s="226"/>
      <c r="AA18" s="141">
        <v>1406</v>
      </c>
      <c r="AB18" s="229">
        <v>14.186999999999999</v>
      </c>
      <c r="AC18" s="145">
        <v>18</v>
      </c>
      <c r="AD18" s="145"/>
      <c r="AE18" s="145"/>
      <c r="AF18" s="226"/>
      <c r="AH18" s="141">
        <v>1406</v>
      </c>
      <c r="AI18" s="261">
        <v>14.186999999999999</v>
      </c>
      <c r="AJ18" s="145">
        <v>12</v>
      </c>
      <c r="AK18" s="145"/>
      <c r="AL18" s="145"/>
      <c r="AM18" s="226"/>
      <c r="AP18" s="167"/>
      <c r="AQ18" s="145"/>
      <c r="AR18" s="145"/>
    </row>
    <row r="19" spans="1:45" ht="15.75" thickBot="1" x14ac:dyDescent="0.35">
      <c r="A19" s="142">
        <v>314</v>
      </c>
      <c r="B19" s="145"/>
      <c r="G19" s="145"/>
      <c r="H19" s="142">
        <v>314</v>
      </c>
      <c r="I19" s="145">
        <v>8</v>
      </c>
      <c r="J19" s="145"/>
      <c r="K19" s="157">
        <v>14.186999999999999</v>
      </c>
      <c r="L19" s="141">
        <v>1406</v>
      </c>
      <c r="M19" s="141">
        <v>1406</v>
      </c>
      <c r="N19" s="258">
        <v>14.186999999999999</v>
      </c>
      <c r="O19" s="145">
        <v>1</v>
      </c>
      <c r="P19" s="145"/>
      <c r="Q19" s="145">
        <v>16</v>
      </c>
      <c r="R19" s="258">
        <v>14.186999999999999</v>
      </c>
      <c r="S19" s="141">
        <v>1406</v>
      </c>
      <c r="T19" s="141">
        <v>1406</v>
      </c>
      <c r="U19" s="259">
        <v>14.186999999999999</v>
      </c>
      <c r="V19" s="145">
        <v>9</v>
      </c>
      <c r="W19" s="145"/>
      <c r="X19" s="145">
        <v>4</v>
      </c>
      <c r="Y19" s="229">
        <v>14.186999999999999</v>
      </c>
      <c r="Z19" s="141">
        <v>1406</v>
      </c>
      <c r="AA19" s="141">
        <v>1406</v>
      </c>
      <c r="AB19" s="229">
        <v>14.186999999999999</v>
      </c>
      <c r="AC19" s="145">
        <v>17</v>
      </c>
      <c r="AD19" s="145"/>
      <c r="AE19" s="145">
        <v>12</v>
      </c>
      <c r="AF19" s="260">
        <v>13.037000000000001</v>
      </c>
      <c r="AG19" s="141">
        <v>1644</v>
      </c>
      <c r="AH19" s="141">
        <v>1406</v>
      </c>
      <c r="AI19" s="261">
        <v>14.186999999999999</v>
      </c>
      <c r="AJ19" s="145">
        <v>11</v>
      </c>
      <c r="AK19" s="145"/>
      <c r="AL19" s="145">
        <v>7</v>
      </c>
      <c r="AM19" s="262">
        <v>13.037000000000001</v>
      </c>
      <c r="AN19" s="141">
        <v>1644</v>
      </c>
      <c r="AP19" s="167"/>
      <c r="AQ19" s="145"/>
      <c r="AR19" s="145"/>
    </row>
    <row r="20" spans="1:45" ht="15.75" thickBot="1" x14ac:dyDescent="0.35">
      <c r="A20" s="142">
        <v>313</v>
      </c>
      <c r="B20" s="145"/>
      <c r="C20" s="147">
        <v>4.6050000000000004</v>
      </c>
      <c r="F20" s="147">
        <v>4.6050000000000004</v>
      </c>
      <c r="G20" s="145"/>
      <c r="H20" s="142">
        <v>313</v>
      </c>
      <c r="I20" s="145">
        <v>9</v>
      </c>
      <c r="J20" s="145"/>
      <c r="K20" s="157">
        <v>14.186999999999999</v>
      </c>
      <c r="L20" s="141">
        <v>1406</v>
      </c>
      <c r="N20" s="226"/>
      <c r="O20" s="145"/>
      <c r="P20" s="145"/>
      <c r="Q20" s="145">
        <v>17</v>
      </c>
      <c r="R20" s="258">
        <v>14.186999999999999</v>
      </c>
      <c r="S20" s="141">
        <v>1406</v>
      </c>
      <c r="U20" s="226"/>
      <c r="V20" s="145"/>
      <c r="W20" s="145"/>
      <c r="X20" s="145">
        <v>5</v>
      </c>
      <c r="Y20" s="229">
        <v>14.186999999999999</v>
      </c>
      <c r="Z20" s="141">
        <v>1406</v>
      </c>
      <c r="AB20" s="226"/>
      <c r="AC20" s="145"/>
      <c r="AD20" s="145"/>
      <c r="AE20" s="145">
        <v>13</v>
      </c>
      <c r="AF20" s="260">
        <v>13.037000000000001</v>
      </c>
      <c r="AG20" s="141">
        <v>1644</v>
      </c>
      <c r="AI20" s="226"/>
      <c r="AJ20" s="145"/>
      <c r="AK20" s="145"/>
      <c r="AL20" s="145">
        <v>8</v>
      </c>
      <c r="AM20" s="262">
        <v>13.037000000000001</v>
      </c>
      <c r="AN20" s="141">
        <v>1644</v>
      </c>
      <c r="AP20" s="167"/>
      <c r="AQ20" s="145"/>
      <c r="AR20" s="145"/>
    </row>
    <row r="21" spans="1:45" ht="15.75" thickBot="1" x14ac:dyDescent="0.35">
      <c r="A21" s="142">
        <v>312</v>
      </c>
      <c r="B21" s="145"/>
      <c r="C21" s="147">
        <v>4.6050000000000004</v>
      </c>
      <c r="F21" s="147">
        <v>4.6050000000000004</v>
      </c>
      <c r="G21" s="145"/>
      <c r="H21" s="142">
        <v>312</v>
      </c>
      <c r="I21" s="145"/>
      <c r="J21" s="145"/>
      <c r="K21" s="226"/>
      <c r="M21" s="141">
        <v>1406</v>
      </c>
      <c r="N21" s="157">
        <v>14.186999999999999</v>
      </c>
      <c r="O21" s="145">
        <v>20</v>
      </c>
      <c r="P21" s="145"/>
      <c r="Q21" s="145"/>
      <c r="R21" s="226"/>
      <c r="T21" s="141">
        <v>1406</v>
      </c>
      <c r="U21" s="259">
        <v>14.186999999999999</v>
      </c>
      <c r="V21" s="145">
        <v>8</v>
      </c>
      <c r="W21" s="145"/>
      <c r="X21" s="145"/>
      <c r="Y21" s="226"/>
      <c r="AA21" s="141">
        <v>1406</v>
      </c>
      <c r="AB21" s="229">
        <v>14.186999999999999</v>
      </c>
      <c r="AC21" s="145">
        <v>16</v>
      </c>
      <c r="AD21" s="145"/>
      <c r="AE21" s="145"/>
      <c r="AF21" s="226"/>
      <c r="AH21" s="141">
        <v>1406</v>
      </c>
      <c r="AI21" s="261">
        <v>14.186999999999999</v>
      </c>
      <c r="AJ21" s="145">
        <v>10</v>
      </c>
      <c r="AK21" s="145"/>
      <c r="AL21" s="145">
        <v>9</v>
      </c>
      <c r="AM21" s="262">
        <v>13.037000000000001</v>
      </c>
      <c r="AN21" s="141">
        <v>1644</v>
      </c>
      <c r="AO21" s="143"/>
      <c r="AP21" s="167"/>
      <c r="AQ21" s="145"/>
      <c r="AR21" s="145"/>
    </row>
    <row r="22" spans="1:45" ht="15.75" thickBot="1" x14ac:dyDescent="0.35">
      <c r="A22" s="142">
        <v>311</v>
      </c>
      <c r="B22" s="145"/>
      <c r="C22" s="147">
        <v>4.6050000000000004</v>
      </c>
      <c r="F22" s="147">
        <v>4.6050000000000004</v>
      </c>
      <c r="G22" s="145"/>
      <c r="H22" s="142">
        <v>311</v>
      </c>
      <c r="I22" s="145">
        <v>10</v>
      </c>
      <c r="J22" s="145"/>
      <c r="K22" s="157">
        <v>14.186999999999999</v>
      </c>
      <c r="L22" s="141">
        <v>1406</v>
      </c>
      <c r="M22" s="141">
        <v>1406</v>
      </c>
      <c r="N22" s="157">
        <v>14.186999999999999</v>
      </c>
      <c r="O22" s="145">
        <v>19</v>
      </c>
      <c r="P22" s="145"/>
      <c r="Q22" s="145">
        <v>18</v>
      </c>
      <c r="R22" s="258">
        <v>14.186999999999999</v>
      </c>
      <c r="S22" s="141">
        <v>1406</v>
      </c>
      <c r="T22" s="141">
        <v>1406</v>
      </c>
      <c r="U22" s="259">
        <v>14.186999999999999</v>
      </c>
      <c r="V22" s="145">
        <v>7</v>
      </c>
      <c r="W22" s="145"/>
      <c r="X22" s="145">
        <v>6</v>
      </c>
      <c r="Y22" s="229">
        <v>14.186999999999999</v>
      </c>
      <c r="Z22" s="141">
        <v>1406</v>
      </c>
      <c r="AA22" s="141">
        <v>1406</v>
      </c>
      <c r="AB22" s="229">
        <v>14.186999999999999</v>
      </c>
      <c r="AC22" s="145">
        <v>15</v>
      </c>
      <c r="AD22" s="145"/>
      <c r="AE22" s="145">
        <v>14</v>
      </c>
      <c r="AF22" s="260">
        <v>13.037000000000001</v>
      </c>
      <c r="AG22" s="141">
        <v>1644</v>
      </c>
      <c r="AH22" s="141">
        <v>1406</v>
      </c>
      <c r="AI22" s="261">
        <v>14.186999999999999</v>
      </c>
      <c r="AJ22" s="145">
        <v>9</v>
      </c>
      <c r="AK22" s="145"/>
      <c r="AL22" s="145"/>
      <c r="AM22" s="226"/>
      <c r="AP22" s="167"/>
      <c r="AQ22" s="145"/>
      <c r="AR22" s="145"/>
    </row>
    <row r="23" spans="1:45" ht="15.75" thickBot="1" x14ac:dyDescent="0.35">
      <c r="A23" s="142">
        <v>310</v>
      </c>
      <c r="B23" s="145"/>
      <c r="C23" s="147">
        <v>4.6050000000000004</v>
      </c>
      <c r="F23" s="147">
        <v>4.6050000000000004</v>
      </c>
      <c r="G23" s="145"/>
      <c r="H23" s="142">
        <v>310</v>
      </c>
      <c r="I23" s="145">
        <v>11</v>
      </c>
      <c r="J23" s="145"/>
      <c r="K23" s="157">
        <v>14.186999999999999</v>
      </c>
      <c r="L23" s="141">
        <v>1406</v>
      </c>
      <c r="N23" s="226"/>
      <c r="O23" s="145"/>
      <c r="P23" s="145"/>
      <c r="Q23" s="145">
        <v>19</v>
      </c>
      <c r="R23" s="258">
        <v>14.186999999999999</v>
      </c>
      <c r="S23" s="141">
        <v>1406</v>
      </c>
      <c r="U23" s="226"/>
      <c r="V23" s="145"/>
      <c r="W23" s="145"/>
      <c r="X23" s="145">
        <v>7</v>
      </c>
      <c r="Y23" s="229">
        <v>14.186999999999999</v>
      </c>
      <c r="Z23" s="141">
        <v>1406</v>
      </c>
      <c r="AB23" s="226"/>
      <c r="AC23" s="145"/>
      <c r="AD23" s="145"/>
      <c r="AE23" s="145">
        <v>1</v>
      </c>
      <c r="AF23" s="261">
        <v>14.186999999999999</v>
      </c>
      <c r="AG23" s="141">
        <v>1406</v>
      </c>
      <c r="AI23" s="226"/>
      <c r="AJ23" s="145"/>
      <c r="AK23" s="145"/>
      <c r="AL23" s="145">
        <v>10</v>
      </c>
      <c r="AM23" s="262">
        <v>13.037000000000001</v>
      </c>
      <c r="AN23" s="141">
        <v>1644</v>
      </c>
      <c r="AP23" s="167"/>
      <c r="AQ23" s="145"/>
      <c r="AR23" s="145"/>
    </row>
    <row r="24" spans="1:45" ht="15.75" thickBot="1" x14ac:dyDescent="0.35">
      <c r="A24" s="142">
        <v>309</v>
      </c>
      <c r="B24" s="145"/>
      <c r="G24" s="145"/>
      <c r="H24" s="142">
        <v>309</v>
      </c>
      <c r="I24" s="145"/>
      <c r="J24" s="145"/>
      <c r="K24" s="226"/>
      <c r="M24" s="141">
        <v>1406</v>
      </c>
      <c r="N24" s="157">
        <v>14.186999999999999</v>
      </c>
      <c r="O24" s="145">
        <v>18</v>
      </c>
      <c r="P24" s="145"/>
      <c r="Q24" s="145"/>
      <c r="R24" s="226"/>
      <c r="T24" s="141">
        <v>1406</v>
      </c>
      <c r="U24" s="259">
        <v>14.186999999999999</v>
      </c>
      <c r="V24" s="145">
        <v>6</v>
      </c>
      <c r="W24" s="145"/>
      <c r="X24" s="145"/>
      <c r="Y24" s="226"/>
      <c r="AA24" s="141">
        <v>1406</v>
      </c>
      <c r="AB24" s="229">
        <v>14.186999999999999</v>
      </c>
      <c r="AC24" s="145">
        <v>14</v>
      </c>
      <c r="AD24" s="145"/>
      <c r="AE24" s="145"/>
      <c r="AF24" s="226"/>
      <c r="AH24" s="141">
        <v>1406</v>
      </c>
      <c r="AI24" s="261">
        <v>14.186999999999999</v>
      </c>
      <c r="AJ24" s="145">
        <v>8</v>
      </c>
      <c r="AK24" s="145"/>
      <c r="AL24" s="145">
        <v>11</v>
      </c>
      <c r="AM24" s="262">
        <v>13.037000000000001</v>
      </c>
      <c r="AN24" s="141">
        <v>1644</v>
      </c>
      <c r="AP24" s="167"/>
      <c r="AQ24" s="145"/>
      <c r="AR24" s="145"/>
    </row>
    <row r="25" spans="1:45" ht="15.75" thickBot="1" x14ac:dyDescent="0.35">
      <c r="A25" s="142">
        <v>308</v>
      </c>
      <c r="B25" s="145"/>
      <c r="C25" s="147">
        <v>4.6050000000000004</v>
      </c>
      <c r="F25" s="147">
        <v>4.6050000000000004</v>
      </c>
      <c r="G25" s="145"/>
      <c r="H25" s="142">
        <v>308</v>
      </c>
      <c r="I25" s="145">
        <v>12</v>
      </c>
      <c r="J25" s="145"/>
      <c r="K25" s="157">
        <v>14.186999999999999</v>
      </c>
      <c r="L25" s="141">
        <v>1406</v>
      </c>
      <c r="M25" s="141">
        <v>1406</v>
      </c>
      <c r="N25" s="157">
        <v>14.186999999999999</v>
      </c>
      <c r="O25" s="145">
        <v>17</v>
      </c>
      <c r="P25" s="145"/>
      <c r="Q25" s="145">
        <v>20</v>
      </c>
      <c r="R25" s="258">
        <v>14.186999999999999</v>
      </c>
      <c r="S25" s="141">
        <v>1406</v>
      </c>
      <c r="T25" s="141">
        <v>1406</v>
      </c>
      <c r="U25" s="259">
        <v>14.186999999999999</v>
      </c>
      <c r="V25" s="145">
        <v>5</v>
      </c>
      <c r="W25" s="145"/>
      <c r="X25" s="145">
        <v>8</v>
      </c>
      <c r="Y25" s="229">
        <v>14.186999999999999</v>
      </c>
      <c r="Z25" s="141">
        <v>1406</v>
      </c>
      <c r="AA25" s="141">
        <v>1406</v>
      </c>
      <c r="AB25" s="229">
        <v>14.186999999999999</v>
      </c>
      <c r="AC25" s="145">
        <v>13</v>
      </c>
      <c r="AD25" s="145"/>
      <c r="AE25" s="145">
        <v>2</v>
      </c>
      <c r="AF25" s="261">
        <v>14.186999999999999</v>
      </c>
      <c r="AG25" s="141">
        <v>1406</v>
      </c>
      <c r="AH25" s="141">
        <v>1406</v>
      </c>
      <c r="AI25" s="261">
        <v>14.186999999999999</v>
      </c>
      <c r="AJ25" s="145">
        <v>7</v>
      </c>
      <c r="AK25" s="145"/>
      <c r="AL25" s="145">
        <v>12</v>
      </c>
      <c r="AM25" s="262">
        <v>13.037000000000001</v>
      </c>
      <c r="AN25" s="141">
        <v>1644</v>
      </c>
      <c r="AP25" s="167"/>
      <c r="AQ25" s="145"/>
      <c r="AR25" s="145"/>
    </row>
    <row r="26" spans="1:45" ht="15.75" thickBot="1" x14ac:dyDescent="0.35">
      <c r="A26" s="142">
        <v>307</v>
      </c>
      <c r="B26" s="145"/>
      <c r="C26" s="147">
        <v>4.6050000000000004</v>
      </c>
      <c r="F26" s="147">
        <v>4.6050000000000004</v>
      </c>
      <c r="G26" s="145"/>
      <c r="H26" s="142">
        <v>307</v>
      </c>
      <c r="I26" s="145">
        <v>13</v>
      </c>
      <c r="J26" s="145"/>
      <c r="K26" s="157">
        <v>14.186999999999999</v>
      </c>
      <c r="L26" s="141">
        <v>1406</v>
      </c>
      <c r="N26" s="226"/>
      <c r="O26" s="145"/>
      <c r="P26" s="145"/>
      <c r="Q26" s="145">
        <v>1</v>
      </c>
      <c r="R26" s="259">
        <v>14.186999999999999</v>
      </c>
      <c r="S26" s="141">
        <v>1406</v>
      </c>
      <c r="U26" s="226"/>
      <c r="V26" s="145"/>
      <c r="W26" s="145"/>
      <c r="X26" s="145">
        <v>9</v>
      </c>
      <c r="Y26" s="229">
        <v>14.186999999999999</v>
      </c>
      <c r="Z26" s="141">
        <v>1406</v>
      </c>
      <c r="AB26" s="226"/>
      <c r="AC26" s="145"/>
      <c r="AD26" s="145"/>
      <c r="AE26" s="145">
        <v>3</v>
      </c>
      <c r="AF26" s="261">
        <v>14.186999999999999</v>
      </c>
      <c r="AG26" s="141">
        <v>1406</v>
      </c>
      <c r="AI26" s="226"/>
      <c r="AJ26" s="145"/>
      <c r="AK26" s="145"/>
      <c r="AL26" s="145"/>
      <c r="AM26" s="226"/>
      <c r="AP26" s="167"/>
      <c r="AQ26" s="145"/>
      <c r="AR26" s="145"/>
    </row>
    <row r="27" spans="1:45" ht="15.75" thickBot="1" x14ac:dyDescent="0.35">
      <c r="A27" s="142">
        <v>306</v>
      </c>
      <c r="B27" s="145"/>
      <c r="C27" s="147">
        <v>4.6050000000000004</v>
      </c>
      <c r="F27" s="147">
        <v>4.6050000000000004</v>
      </c>
      <c r="G27" s="145"/>
      <c r="H27" s="142">
        <v>306</v>
      </c>
      <c r="I27" s="145"/>
      <c r="J27" s="145"/>
      <c r="K27" s="226"/>
      <c r="M27" s="141">
        <v>1406</v>
      </c>
      <c r="N27" s="157">
        <v>14.186999999999999</v>
      </c>
      <c r="O27" s="145">
        <v>16</v>
      </c>
      <c r="P27" s="145"/>
      <c r="Q27" s="145"/>
      <c r="R27" s="226"/>
      <c r="T27" s="141">
        <v>1406</v>
      </c>
      <c r="U27" s="259">
        <v>14.186999999999999</v>
      </c>
      <c r="V27" s="145">
        <v>4</v>
      </c>
      <c r="W27" s="145"/>
      <c r="X27" s="145"/>
      <c r="Y27" s="226"/>
      <c r="AA27" s="141">
        <v>1406</v>
      </c>
      <c r="AB27" s="229">
        <v>14.186999999999999</v>
      </c>
      <c r="AC27" s="145">
        <v>12</v>
      </c>
      <c r="AD27" s="145"/>
      <c r="AE27" s="145"/>
      <c r="AF27" s="226"/>
      <c r="AH27" s="141">
        <v>1406</v>
      </c>
      <c r="AI27" s="261">
        <v>14.186999999999999</v>
      </c>
      <c r="AJ27" s="145">
        <v>6</v>
      </c>
      <c r="AK27" s="145"/>
      <c r="AL27" s="145">
        <v>13</v>
      </c>
      <c r="AM27" s="262">
        <v>13.037000000000001</v>
      </c>
      <c r="AN27" s="141">
        <v>1644</v>
      </c>
      <c r="AP27" s="167"/>
      <c r="AQ27" s="145"/>
      <c r="AR27" s="145"/>
    </row>
    <row r="28" spans="1:45" ht="15.75" thickBot="1" x14ac:dyDescent="0.35">
      <c r="A28" s="142">
        <v>305</v>
      </c>
      <c r="B28" s="145"/>
      <c r="G28" s="145"/>
      <c r="H28" s="142">
        <v>305</v>
      </c>
      <c r="I28" s="145">
        <v>14</v>
      </c>
      <c r="J28" s="145"/>
      <c r="K28" s="157">
        <v>14.186999999999999</v>
      </c>
      <c r="L28" s="141">
        <v>1406</v>
      </c>
      <c r="M28" s="141">
        <v>1406</v>
      </c>
      <c r="N28" s="157">
        <v>14.186999999999999</v>
      </c>
      <c r="O28" s="145">
        <v>15</v>
      </c>
      <c r="P28" s="145"/>
      <c r="Q28" s="145">
        <v>2</v>
      </c>
      <c r="R28" s="259">
        <v>14.186999999999999</v>
      </c>
      <c r="S28" s="141">
        <v>1406</v>
      </c>
      <c r="T28" s="141">
        <v>1406</v>
      </c>
      <c r="U28" s="259">
        <v>14.186999999999999</v>
      </c>
      <c r="V28" s="145">
        <v>3</v>
      </c>
      <c r="W28" s="145"/>
      <c r="X28" s="145">
        <v>10</v>
      </c>
      <c r="Y28" s="229">
        <v>14.186999999999999</v>
      </c>
      <c r="Z28" s="141">
        <v>1406</v>
      </c>
      <c r="AA28" s="141">
        <v>1406</v>
      </c>
      <c r="AB28" s="229">
        <v>14.186999999999999</v>
      </c>
      <c r="AC28" s="145">
        <v>11</v>
      </c>
      <c r="AD28" s="145"/>
      <c r="AE28" s="145">
        <v>4</v>
      </c>
      <c r="AF28" s="261">
        <v>14.186999999999999</v>
      </c>
      <c r="AG28" s="141">
        <v>1406</v>
      </c>
      <c r="AH28" s="141">
        <v>1406</v>
      </c>
      <c r="AI28" s="261">
        <v>14.186999999999999</v>
      </c>
      <c r="AJ28" s="145">
        <v>5</v>
      </c>
      <c r="AK28" s="145"/>
      <c r="AL28" s="145">
        <v>14</v>
      </c>
      <c r="AM28" s="262">
        <v>13.037000000000001</v>
      </c>
      <c r="AN28" s="141">
        <v>1644</v>
      </c>
      <c r="AP28" s="167"/>
      <c r="AQ28" s="145"/>
      <c r="AR28" s="145"/>
    </row>
    <row r="29" spans="1:45" ht="15.75" thickBot="1" x14ac:dyDescent="0.35">
      <c r="A29" s="142">
        <v>304</v>
      </c>
      <c r="B29" s="145"/>
      <c r="C29" s="147">
        <v>6.08</v>
      </c>
      <c r="F29" s="146"/>
      <c r="G29" s="145"/>
      <c r="H29" s="142">
        <v>304</v>
      </c>
      <c r="I29" s="145"/>
      <c r="J29" s="145"/>
      <c r="K29" s="226"/>
      <c r="N29" s="226"/>
      <c r="O29" s="145"/>
      <c r="P29" s="145"/>
      <c r="Q29" s="145"/>
      <c r="R29" s="226"/>
      <c r="U29" s="226"/>
      <c r="V29" s="145"/>
      <c r="W29" s="145"/>
      <c r="X29" s="145"/>
      <c r="Y29" s="226"/>
      <c r="AB29" s="226"/>
      <c r="AC29" s="145"/>
      <c r="AD29" s="145"/>
      <c r="AE29" s="145"/>
      <c r="AF29" s="226"/>
      <c r="AI29" s="226"/>
      <c r="AJ29" s="145"/>
      <c r="AK29" s="145"/>
      <c r="AL29" s="145"/>
      <c r="AM29" s="226"/>
      <c r="AP29" s="167"/>
      <c r="AQ29" s="145"/>
      <c r="AR29" s="145"/>
    </row>
    <row r="30" spans="1:45" s="169" customFormat="1" x14ac:dyDescent="0.3">
      <c r="A30" s="142"/>
      <c r="B30" s="141"/>
      <c r="C30" s="141">
        <f>SUM(C13:C29)</f>
        <v>44.910000000000011</v>
      </c>
      <c r="D30" s="141"/>
      <c r="E30" s="141"/>
      <c r="F30" s="141">
        <f>SUM(F14:F29)</f>
        <v>37.39</v>
      </c>
      <c r="G30" s="169">
        <f>SUM(C30:F30)</f>
        <v>82.300000000000011</v>
      </c>
      <c r="H30" s="171"/>
      <c r="K30" s="169">
        <f>SUM(K6:K29)</f>
        <v>200.74000000000007</v>
      </c>
      <c r="L30" s="172"/>
      <c r="M30" s="172"/>
      <c r="N30" s="169">
        <f>SUM(N6:N29)</f>
        <v>198.61800000000005</v>
      </c>
      <c r="R30" s="169">
        <f>SUM(R6:R29)</f>
        <v>200.74000000000007</v>
      </c>
      <c r="S30" s="172"/>
      <c r="T30" s="172"/>
      <c r="U30" s="169">
        <f>SUM(U6:U29)</f>
        <v>200.74000000000007</v>
      </c>
      <c r="Y30" s="169">
        <f>SUM(Y6:Y29)</f>
        <v>200.74000000000007</v>
      </c>
      <c r="Z30" s="172"/>
      <c r="AA30" s="172"/>
      <c r="AB30" s="169">
        <f>SUM(AB6:AB29)</f>
        <v>209.05100000000007</v>
      </c>
      <c r="AF30" s="169">
        <f>SUM(AF6:AF29)</f>
        <v>189.24000000000007</v>
      </c>
      <c r="AG30" s="172"/>
      <c r="AH30" s="172"/>
      <c r="AI30" s="169">
        <f>SUM(AI6:AI29)</f>
        <v>200.74000000000007</v>
      </c>
      <c r="AM30" s="169">
        <f>SUM(AM6:AM29)</f>
        <v>213.01400000000007</v>
      </c>
      <c r="AN30" s="172"/>
      <c r="AQ30" s="173" t="s">
        <v>2</v>
      </c>
      <c r="AR30" s="173">
        <f>SUM(K30:AQ30)</f>
        <v>1813.6230000000005</v>
      </c>
      <c r="AS30" s="173"/>
    </row>
    <row r="31" spans="1:45" s="169" customFormat="1" x14ac:dyDescent="0.3">
      <c r="A31" s="171"/>
      <c r="F31" s="169" t="s">
        <v>3</v>
      </c>
      <c r="G31" s="175">
        <f>200-G30</f>
        <v>117.69999999999999</v>
      </c>
      <c r="H31" s="171"/>
      <c r="K31" s="169">
        <f>K5-K30</f>
        <v>-0.74000000000006594</v>
      </c>
      <c r="N31" s="169">
        <f>N5-N30</f>
        <v>1.3819999999999482</v>
      </c>
      <c r="R31" s="169">
        <f>R5-R30</f>
        <v>-0.74000000000006594</v>
      </c>
      <c r="U31" s="169">
        <f>U5-U30</f>
        <v>-0.74000000000006594</v>
      </c>
      <c r="Y31" s="169">
        <f>Y5-Y30</f>
        <v>-0.74000000000006594</v>
      </c>
      <c r="AB31" s="169">
        <f>AB5-AB30</f>
        <v>-9.051000000000073</v>
      </c>
      <c r="AF31" s="169">
        <f>AF5-AF30</f>
        <v>10.759999999999934</v>
      </c>
      <c r="AI31" s="169">
        <f>AI5-AI30</f>
        <v>-0.74000000000006594</v>
      </c>
      <c r="AM31" s="169">
        <f>AM5-AM30</f>
        <v>-13.014000000000067</v>
      </c>
      <c r="AQ31" s="173" t="s">
        <v>3</v>
      </c>
      <c r="AR31" s="255">
        <f>SUM(K31:AQ31)</f>
        <v>-13.623000000000587</v>
      </c>
    </row>
    <row r="32" spans="1:45" x14ac:dyDescent="0.3">
      <c r="A32" s="171" t="s">
        <v>66</v>
      </c>
      <c r="B32" s="169"/>
      <c r="C32" s="169"/>
      <c r="D32" s="169"/>
      <c r="E32" s="169"/>
      <c r="F32" s="169"/>
      <c r="G32" s="169"/>
      <c r="H32" s="142"/>
    </row>
    <row r="33" spans="1:44" x14ac:dyDescent="0.3">
      <c r="A33" s="142"/>
      <c r="H33" s="142"/>
    </row>
    <row r="34" spans="1:44" s="138" customFormat="1" x14ac:dyDescent="0.3">
      <c r="A34" s="139" t="s">
        <v>67</v>
      </c>
      <c r="C34" s="517" t="s">
        <v>160</v>
      </c>
      <c r="D34" s="518"/>
      <c r="E34" s="518"/>
      <c r="F34" s="519"/>
      <c r="H34" s="139" t="s">
        <v>67</v>
      </c>
      <c r="K34" s="234" t="s">
        <v>74</v>
      </c>
      <c r="L34" s="234"/>
      <c r="M34" s="234"/>
      <c r="N34" s="234" t="s">
        <v>74</v>
      </c>
      <c r="O34" s="234"/>
      <c r="P34" s="234"/>
      <c r="Q34" s="234"/>
      <c r="R34" s="234" t="s">
        <v>74</v>
      </c>
      <c r="S34" s="263"/>
      <c r="T34" s="263"/>
      <c r="U34" s="234" t="s">
        <v>74</v>
      </c>
      <c r="V34" s="234"/>
      <c r="W34" s="234"/>
      <c r="X34" s="234"/>
      <c r="Y34" s="234" t="s">
        <v>74</v>
      </c>
      <c r="Z34" s="234"/>
      <c r="AA34" s="234"/>
      <c r="AB34" s="234" t="s">
        <v>74</v>
      </c>
      <c r="AC34" s="263"/>
      <c r="AD34" s="263"/>
      <c r="AE34" s="263"/>
      <c r="AF34" s="234" t="s">
        <v>74</v>
      </c>
      <c r="AG34" s="234"/>
      <c r="AH34" s="234"/>
      <c r="AI34" s="234" t="s">
        <v>74</v>
      </c>
      <c r="AJ34" s="234"/>
      <c r="AK34" s="234"/>
      <c r="AL34" s="234"/>
      <c r="AM34" s="234" t="s">
        <v>74</v>
      </c>
    </row>
    <row r="35" spans="1:44" s="138" customFormat="1" x14ac:dyDescent="0.3">
      <c r="A35" s="139" t="s">
        <v>72</v>
      </c>
      <c r="C35" s="517" t="s">
        <v>161</v>
      </c>
      <c r="D35" s="518"/>
      <c r="E35" s="518"/>
      <c r="F35" s="519"/>
      <c r="H35" s="139" t="s">
        <v>72</v>
      </c>
      <c r="K35" s="140" t="s">
        <v>68</v>
      </c>
      <c r="L35" s="140"/>
      <c r="M35" s="140"/>
      <c r="N35" s="140" t="s">
        <v>68</v>
      </c>
      <c r="O35" s="140"/>
      <c r="P35" s="140"/>
      <c r="Q35" s="140"/>
      <c r="R35" s="140" t="s">
        <v>68</v>
      </c>
      <c r="S35" s="263"/>
      <c r="T35" s="263"/>
      <c r="U35" s="224" t="s">
        <v>73</v>
      </c>
      <c r="V35" s="224"/>
      <c r="W35" s="224"/>
      <c r="X35" s="224"/>
      <c r="Y35" s="224" t="s">
        <v>73</v>
      </c>
      <c r="Z35" s="224"/>
      <c r="AA35" s="224"/>
      <c r="AB35" s="224" t="s">
        <v>73</v>
      </c>
      <c r="AC35" s="263"/>
      <c r="AD35" s="263"/>
      <c r="AE35" s="263"/>
      <c r="AF35" s="233" t="s">
        <v>76</v>
      </c>
      <c r="AG35" s="233"/>
      <c r="AH35" s="233"/>
      <c r="AI35" s="233" t="s">
        <v>76</v>
      </c>
      <c r="AJ35" s="233"/>
      <c r="AK35" s="233"/>
      <c r="AL35" s="233"/>
      <c r="AM35" s="233" t="s">
        <v>76</v>
      </c>
    </row>
    <row r="36" spans="1:44" x14ac:dyDescent="0.3">
      <c r="A36" s="142"/>
      <c r="H36" s="142"/>
      <c r="K36" s="481">
        <f>SUM(K30,N30,R30)</f>
        <v>600.09800000000018</v>
      </c>
      <c r="L36" s="481"/>
      <c r="M36" s="481"/>
      <c r="N36" s="481"/>
      <c r="O36" s="481"/>
      <c r="P36" s="481"/>
      <c r="Q36" s="481"/>
      <c r="R36" s="481"/>
      <c r="U36" s="481">
        <f>SUM(U30,Y30,AB30)</f>
        <v>610.53100000000018</v>
      </c>
      <c r="V36" s="481"/>
      <c r="W36" s="481"/>
      <c r="X36" s="481"/>
      <c r="Y36" s="481"/>
      <c r="Z36" s="481"/>
      <c r="AA36" s="481"/>
      <c r="AB36" s="481"/>
      <c r="AF36" s="481">
        <f>SUM(AF30,AI30,AM30)</f>
        <v>602.99400000000014</v>
      </c>
      <c r="AG36" s="481"/>
      <c r="AH36" s="481"/>
      <c r="AI36" s="481"/>
      <c r="AJ36" s="481"/>
      <c r="AK36" s="481"/>
      <c r="AL36" s="481"/>
      <c r="AM36" s="481"/>
    </row>
    <row r="37" spans="1:44" x14ac:dyDescent="0.3">
      <c r="A37" s="142"/>
      <c r="H37" s="142" t="s">
        <v>78</v>
      </c>
      <c r="K37" s="141">
        <v>14</v>
      </c>
      <c r="N37" s="141">
        <v>14</v>
      </c>
      <c r="R37" s="141">
        <v>14</v>
      </c>
      <c r="U37" s="141">
        <v>14</v>
      </c>
      <c r="Y37" s="141">
        <v>14</v>
      </c>
      <c r="AB37" s="141">
        <v>15</v>
      </c>
      <c r="AF37" s="141">
        <v>14</v>
      </c>
      <c r="AI37" s="141">
        <v>14</v>
      </c>
      <c r="AM37" s="141">
        <v>16</v>
      </c>
      <c r="AQ37" s="138" t="s">
        <v>79</v>
      </c>
      <c r="AR37" s="138">
        <f>SUM(K37:AQ37)</f>
        <v>129</v>
      </c>
    </row>
    <row r="38" spans="1:44" x14ac:dyDescent="0.3">
      <c r="A38" s="142"/>
      <c r="H38" s="142" t="s">
        <v>81</v>
      </c>
      <c r="K38" s="141">
        <v>8</v>
      </c>
      <c r="N38" s="141">
        <v>8</v>
      </c>
      <c r="R38" s="141">
        <v>8</v>
      </c>
      <c r="U38" s="141">
        <v>8</v>
      </c>
      <c r="Y38" s="141">
        <v>8</v>
      </c>
      <c r="AB38" s="141">
        <v>7</v>
      </c>
      <c r="AF38" s="141">
        <v>8</v>
      </c>
      <c r="AI38" s="141">
        <v>8</v>
      </c>
      <c r="AM38" s="141">
        <v>6</v>
      </c>
      <c r="AP38" s="141">
        <v>22</v>
      </c>
      <c r="AR38" s="141">
        <f>SUM(K38:AQ38)</f>
        <v>91</v>
      </c>
    </row>
    <row r="39" spans="1:44" x14ac:dyDescent="0.3">
      <c r="A39" s="142"/>
      <c r="H39" s="142" t="s">
        <v>82</v>
      </c>
      <c r="K39" s="141">
        <v>15</v>
      </c>
      <c r="N39" s="141">
        <v>13</v>
      </c>
      <c r="R39" s="141">
        <v>15</v>
      </c>
      <c r="U39" s="141">
        <v>13</v>
      </c>
      <c r="Y39" s="141">
        <v>15</v>
      </c>
      <c r="AB39" s="141">
        <v>12</v>
      </c>
      <c r="AF39" s="141">
        <v>15</v>
      </c>
      <c r="AI39" s="141">
        <v>13</v>
      </c>
      <c r="AM39" s="141">
        <v>11</v>
      </c>
      <c r="AP39" s="141">
        <v>0</v>
      </c>
      <c r="AR39" s="141">
        <f>SUM(K39:AQ39)</f>
        <v>122</v>
      </c>
    </row>
    <row r="40" spans="1:44" x14ac:dyDescent="0.3">
      <c r="A40" s="142"/>
    </row>
    <row r="41" spans="1:44" ht="17.25" customHeight="1" x14ac:dyDescent="0.3">
      <c r="A41" s="142"/>
      <c r="L41" s="141" t="s">
        <v>83</v>
      </c>
      <c r="M41" s="141" t="s">
        <v>84</v>
      </c>
      <c r="S41" s="141" t="s">
        <v>83</v>
      </c>
      <c r="T41" s="141" t="s">
        <v>84</v>
      </c>
      <c r="V41" s="141" t="s">
        <v>83</v>
      </c>
      <c r="W41" s="141" t="s">
        <v>84</v>
      </c>
      <c r="Z41" s="141" t="s">
        <v>83</v>
      </c>
      <c r="AA41" s="141" t="s">
        <v>84</v>
      </c>
      <c r="AC41" s="141" t="s">
        <v>83</v>
      </c>
      <c r="AD41" s="141" t="s">
        <v>84</v>
      </c>
      <c r="AG41" s="141" t="s">
        <v>83</v>
      </c>
      <c r="AH41" s="141" t="s">
        <v>84</v>
      </c>
      <c r="AJ41" s="141" t="s">
        <v>83</v>
      </c>
      <c r="AK41" s="141" t="s">
        <v>84</v>
      </c>
      <c r="AN41" s="141" t="s">
        <v>83</v>
      </c>
      <c r="AO41" s="141" t="s">
        <v>84</v>
      </c>
    </row>
    <row r="42" spans="1:44" ht="18" customHeight="1" x14ac:dyDescent="0.3">
      <c r="A42" s="142"/>
      <c r="K42" s="210" t="s">
        <v>132</v>
      </c>
      <c r="L42" s="141" t="s">
        <v>162</v>
      </c>
      <c r="M42" s="195" t="s">
        <v>89</v>
      </c>
      <c r="R42" s="264" t="s">
        <v>132</v>
      </c>
      <c r="S42" s="141" t="s">
        <v>163</v>
      </c>
      <c r="T42" s="195" t="s">
        <v>89</v>
      </c>
      <c r="U42" s="265" t="s">
        <v>132</v>
      </c>
      <c r="V42" s="141" t="s">
        <v>164</v>
      </c>
      <c r="W42" s="195" t="s">
        <v>89</v>
      </c>
      <c r="Y42" s="237" t="s">
        <v>132</v>
      </c>
      <c r="Z42" s="141" t="s">
        <v>165</v>
      </c>
      <c r="AA42" s="195" t="s">
        <v>89</v>
      </c>
      <c r="AB42" s="236" t="s">
        <v>136</v>
      </c>
      <c r="AC42" s="141" t="s">
        <v>137</v>
      </c>
      <c r="AD42" s="195" t="s">
        <v>89</v>
      </c>
      <c r="AF42" s="266" t="s">
        <v>132</v>
      </c>
      <c r="AG42" s="141" t="s">
        <v>166</v>
      </c>
      <c r="AH42" s="195" t="s">
        <v>89</v>
      </c>
      <c r="AI42" s="267" t="s">
        <v>132</v>
      </c>
      <c r="AJ42" s="141" t="s">
        <v>167</v>
      </c>
      <c r="AK42" s="195" t="s">
        <v>89</v>
      </c>
      <c r="AM42" s="268" t="s">
        <v>132</v>
      </c>
      <c r="AN42" s="141" t="s">
        <v>168</v>
      </c>
      <c r="AO42" s="195" t="s">
        <v>89</v>
      </c>
    </row>
    <row r="43" spans="1:44" ht="18" customHeight="1" x14ac:dyDescent="0.3">
      <c r="A43" s="235"/>
      <c r="B43" s="235"/>
      <c r="C43" s="235"/>
      <c r="D43" s="235"/>
      <c r="E43" s="235"/>
      <c r="F43" s="235"/>
      <c r="G43" s="235"/>
      <c r="K43" s="213" t="s">
        <v>169</v>
      </c>
      <c r="R43" s="269" t="s">
        <v>170</v>
      </c>
      <c r="U43" s="270" t="s">
        <v>171</v>
      </c>
      <c r="Y43" s="242" t="s">
        <v>172</v>
      </c>
      <c r="AB43" s="241" t="s">
        <v>173</v>
      </c>
      <c r="AF43" s="271" t="s">
        <v>174</v>
      </c>
      <c r="AI43" s="272" t="s">
        <v>175</v>
      </c>
      <c r="AM43" s="273" t="s">
        <v>176</v>
      </c>
    </row>
    <row r="44" spans="1:44" ht="31.5" x14ac:dyDescent="0.3">
      <c r="A44" s="235"/>
      <c r="B44" s="235"/>
      <c r="C44" s="235"/>
      <c r="D44" s="235"/>
      <c r="E44" s="235"/>
      <c r="F44" s="235"/>
      <c r="G44" s="235"/>
      <c r="K44" s="274">
        <v>622697</v>
      </c>
      <c r="R44" s="275">
        <v>622732</v>
      </c>
      <c r="U44" s="276">
        <v>622674</v>
      </c>
      <c r="Y44" s="246">
        <v>622838</v>
      </c>
      <c r="AB44" s="247">
        <v>612074</v>
      </c>
      <c r="AF44" s="277">
        <v>617983</v>
      </c>
      <c r="AI44" s="278">
        <v>608716</v>
      </c>
      <c r="AM44" s="279">
        <v>625970</v>
      </c>
    </row>
    <row r="55" spans="1:8" x14ac:dyDescent="0.3">
      <c r="A55" s="141" t="s">
        <v>114</v>
      </c>
      <c r="H55" s="141" t="s">
        <v>114</v>
      </c>
    </row>
    <row r="56" spans="1:8" x14ac:dyDescent="0.3">
      <c r="A56" s="141">
        <v>5</v>
      </c>
      <c r="H56" s="141">
        <v>8</v>
      </c>
    </row>
  </sheetData>
  <mergeCells count="24">
    <mergeCell ref="C34:F34"/>
    <mergeCell ref="C35:F35"/>
    <mergeCell ref="B2:G2"/>
    <mergeCell ref="I2:AP2"/>
    <mergeCell ref="K36:R36"/>
    <mergeCell ref="U36:AB36"/>
    <mergeCell ref="AF36:AM36"/>
    <mergeCell ref="AP16:AP17"/>
    <mergeCell ref="AM16:AM17"/>
    <mergeCell ref="Y16:Y17"/>
    <mergeCell ref="AB16:AB17"/>
    <mergeCell ref="AJ16:AJ17"/>
    <mergeCell ref="AE16:AE17"/>
    <mergeCell ref="AF16:AF17"/>
    <mergeCell ref="AI16:AI17"/>
    <mergeCell ref="H1:I1"/>
    <mergeCell ref="J16:J17"/>
    <mergeCell ref="Q16:Q17"/>
    <mergeCell ref="V16:V17"/>
    <mergeCell ref="X16:X17"/>
    <mergeCell ref="K16:K17"/>
    <mergeCell ref="N16:N17"/>
    <mergeCell ref="R16:R17"/>
    <mergeCell ref="U16:U17"/>
  </mergeCells>
  <phoneticPr fontId="4" type="noConversion"/>
  <pageMargins left="0.25" right="0.25" top="0.75" bottom="0.75" header="0.3" footer="0.3"/>
  <pageSetup paperSize="9" scale="38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74C7E-4CBD-4005-8E40-5D481087EFE6}">
  <sheetPr>
    <pageSetUpPr fitToPage="1"/>
  </sheetPr>
  <dimension ref="A1:AR57"/>
  <sheetViews>
    <sheetView topLeftCell="A5" zoomScale="80" zoomScaleNormal="80" workbookViewId="0">
      <selection activeCell="E47" sqref="E47"/>
    </sheetView>
  </sheetViews>
  <sheetFormatPr defaultColWidth="8.75" defaultRowHeight="15" x14ac:dyDescent="0.3"/>
  <cols>
    <col min="1" max="1" width="8.625" style="141" customWidth="1"/>
    <col min="2" max="2" width="10.625" style="141" customWidth="1"/>
    <col min="3" max="4" width="8.625" style="141" customWidth="1"/>
    <col min="5" max="5" width="10.625" style="141" customWidth="1"/>
    <col min="6" max="8" width="8.625" style="141" customWidth="1"/>
    <col min="9" max="9" width="10.625" style="141" customWidth="1"/>
    <col min="10" max="11" width="8.625" style="141" customWidth="1"/>
    <col min="12" max="12" width="10.625" style="141" customWidth="1"/>
    <col min="13" max="15" width="8.625" style="141" customWidth="1"/>
    <col min="16" max="16" width="10.625" style="141" customWidth="1"/>
    <col min="17" max="18" width="8.625" style="141" customWidth="1"/>
    <col min="19" max="19" width="10.625" style="141" customWidth="1"/>
    <col min="20" max="22" width="8.625" style="141" customWidth="1"/>
    <col min="23" max="23" width="10.625" style="141" customWidth="1"/>
    <col min="24" max="25" width="8.625" style="141" customWidth="1"/>
    <col min="26" max="26" width="10.625" style="141" customWidth="1"/>
    <col min="27" max="29" width="8.625" style="141" customWidth="1"/>
    <col min="30" max="30" width="10.625" style="141" customWidth="1"/>
    <col min="31" max="32" width="8.625" style="141" customWidth="1"/>
    <col min="33" max="33" width="10.625" style="141" customWidth="1"/>
    <col min="34" max="37" width="8.625" style="141" customWidth="1"/>
    <col min="38" max="38" width="10.625" style="141" customWidth="1"/>
    <col min="39" max="40" width="8.625" style="141" customWidth="1"/>
    <col min="41" max="41" width="10.625" style="141" customWidth="1"/>
    <col min="42" max="42" width="8.625" style="141" customWidth="1"/>
    <col min="43" max="43" width="9.25" style="141" customWidth="1"/>
    <col min="44" max="44" width="9.25" style="141" bestFit="1" customWidth="1"/>
    <col min="45" max="47" width="8.75" style="141"/>
    <col min="48" max="48" width="20.125" style="141" customWidth="1"/>
    <col min="49" max="16384" width="8.75" style="141"/>
  </cols>
  <sheetData>
    <row r="1" spans="1:42" ht="31.5" x14ac:dyDescent="0.3">
      <c r="A1" s="483" t="s">
        <v>86</v>
      </c>
      <c r="B1" s="483"/>
      <c r="AJ1" s="142"/>
      <c r="AK1" s="256" t="s">
        <v>19</v>
      </c>
      <c r="AL1" s="256"/>
      <c r="AM1" s="256"/>
      <c r="AN1" s="256"/>
      <c r="AO1" s="256"/>
      <c r="AP1" s="256"/>
    </row>
    <row r="2" spans="1:42" s="138" customFormat="1" x14ac:dyDescent="0.3">
      <c r="A2" s="138" t="s">
        <v>115</v>
      </c>
      <c r="B2" s="532" t="s">
        <v>177</v>
      </c>
      <c r="C2" s="532"/>
      <c r="D2" s="532"/>
      <c r="E2" s="532"/>
      <c r="F2" s="532"/>
      <c r="G2" s="532"/>
      <c r="H2" s="532"/>
      <c r="I2" s="532"/>
      <c r="J2" s="532"/>
      <c r="K2" s="532"/>
      <c r="L2" s="532"/>
      <c r="M2" s="532"/>
      <c r="N2" s="532"/>
      <c r="O2" s="532"/>
      <c r="P2" s="532"/>
      <c r="Q2" s="532"/>
      <c r="R2" s="532"/>
      <c r="S2" s="532"/>
      <c r="T2" s="532"/>
      <c r="U2" s="532"/>
      <c r="V2" s="532"/>
      <c r="W2" s="532"/>
      <c r="X2" s="532"/>
      <c r="Y2" s="532"/>
      <c r="Z2" s="532"/>
      <c r="AA2" s="532"/>
      <c r="AB2" s="532"/>
      <c r="AC2" s="532"/>
      <c r="AD2" s="532"/>
      <c r="AE2" s="532"/>
      <c r="AF2" s="532"/>
      <c r="AG2" s="532"/>
      <c r="AH2" s="532"/>
      <c r="AI2" s="536"/>
      <c r="AJ2" s="139" t="s">
        <v>41</v>
      </c>
      <c r="AK2" s="532" t="s">
        <v>30</v>
      </c>
      <c r="AL2" s="532"/>
      <c r="AM2" s="532"/>
      <c r="AN2" s="532"/>
      <c r="AO2" s="532"/>
      <c r="AP2" s="532"/>
    </row>
    <row r="3" spans="1:42" s="138" customFormat="1" x14ac:dyDescent="0.3">
      <c r="B3" s="138" t="s">
        <v>117</v>
      </c>
      <c r="E3" s="138" t="s">
        <v>118</v>
      </c>
      <c r="I3" s="138" t="s">
        <v>119</v>
      </c>
      <c r="L3" s="138" t="s">
        <v>120</v>
      </c>
      <c r="P3" s="138" t="s">
        <v>48</v>
      </c>
      <c r="S3" s="138" t="s">
        <v>49</v>
      </c>
      <c r="W3" s="138" t="s">
        <v>50</v>
      </c>
      <c r="Z3" s="138" t="s">
        <v>51</v>
      </c>
      <c r="AD3" s="138" t="s">
        <v>52</v>
      </c>
      <c r="AG3" s="138" t="s">
        <v>53</v>
      </c>
      <c r="AJ3" s="139"/>
      <c r="AL3" s="138" t="s">
        <v>121</v>
      </c>
      <c r="AO3" s="138" t="s">
        <v>122</v>
      </c>
    </row>
    <row r="4" spans="1:42" x14ac:dyDescent="0.3">
      <c r="D4" s="141" t="s">
        <v>57</v>
      </c>
      <c r="E4" s="141" t="s">
        <v>56</v>
      </c>
      <c r="I4" s="141" t="s">
        <v>56</v>
      </c>
      <c r="J4" s="141" t="s">
        <v>57</v>
      </c>
      <c r="K4" s="141" t="s">
        <v>57</v>
      </c>
      <c r="L4" s="141" t="s">
        <v>56</v>
      </c>
      <c r="P4" s="141" t="s">
        <v>56</v>
      </c>
      <c r="Q4" s="141" t="s">
        <v>57</v>
      </c>
      <c r="R4" s="141" t="s">
        <v>57</v>
      </c>
      <c r="S4" s="141" t="s">
        <v>56</v>
      </c>
      <c r="W4" s="141" t="s">
        <v>56</v>
      </c>
      <c r="X4" s="141" t="s">
        <v>57</v>
      </c>
      <c r="Y4" s="141" t="s">
        <v>57</v>
      </c>
      <c r="Z4" s="141" t="s">
        <v>56</v>
      </c>
      <c r="AD4" s="141" t="s">
        <v>56</v>
      </c>
      <c r="AE4" s="141" t="s">
        <v>57</v>
      </c>
      <c r="AF4" s="141" t="s">
        <v>57</v>
      </c>
      <c r="AG4" s="141" t="s">
        <v>56</v>
      </c>
      <c r="AJ4" s="142"/>
    </row>
    <row r="5" spans="1:42" x14ac:dyDescent="0.3">
      <c r="B5" s="144" t="s">
        <v>58</v>
      </c>
      <c r="C5" s="282">
        <f>SUM(C6:C29)</f>
        <v>0</v>
      </c>
      <c r="D5" s="282">
        <f>SUM(D6:D29)</f>
        <v>20004.3</v>
      </c>
      <c r="E5" s="141">
        <v>200</v>
      </c>
      <c r="I5" s="141">
        <v>200</v>
      </c>
      <c r="J5" s="282">
        <f>SUM(J6:J29)</f>
        <v>20494.900000000001</v>
      </c>
      <c r="K5" s="282">
        <f>SUM(K6:K29)</f>
        <v>25083.3</v>
      </c>
      <c r="L5" s="141">
        <v>200</v>
      </c>
      <c r="P5" s="141">
        <v>200</v>
      </c>
      <c r="Q5" s="282">
        <f t="shared" ref="Q5:R5" si="0">SUM(Q6:Q29)</f>
        <v>25073.8</v>
      </c>
      <c r="R5" s="282">
        <f t="shared" si="0"/>
        <v>22733.4</v>
      </c>
      <c r="S5" s="141">
        <v>200</v>
      </c>
      <c r="W5" s="141">
        <v>200</v>
      </c>
      <c r="X5" s="282">
        <f t="shared" ref="X5:Y5" si="1">SUM(X6:X29)</f>
        <v>21311.3</v>
      </c>
      <c r="Y5" s="282">
        <f t="shared" si="1"/>
        <v>20190.900000000001</v>
      </c>
      <c r="Z5" s="141">
        <v>200</v>
      </c>
      <c r="AD5" s="141">
        <v>200</v>
      </c>
      <c r="AE5" s="282">
        <f t="shared" ref="AE5:AF5" si="2">SUM(AE6:AE29)</f>
        <v>21637.9</v>
      </c>
      <c r="AF5" s="282">
        <f t="shared" si="2"/>
        <v>20018.900000000001</v>
      </c>
      <c r="AG5" s="141">
        <v>200</v>
      </c>
      <c r="AH5" s="138" t="s">
        <v>59</v>
      </c>
      <c r="AI5" s="320">
        <f>SUM(C5:D5,J5:K5,Q5:R5,X5:Y5,AE5:AF5)</f>
        <v>196548.69999999998</v>
      </c>
      <c r="AJ5" s="142"/>
    </row>
    <row r="6" spans="1:42" x14ac:dyDescent="0.3">
      <c r="A6" s="141">
        <v>427</v>
      </c>
      <c r="B6" s="167"/>
      <c r="E6" s="167"/>
      <c r="F6" s="145"/>
      <c r="G6" s="145"/>
      <c r="H6" s="145">
        <v>13</v>
      </c>
      <c r="I6" s="228">
        <v>13.037000000000001</v>
      </c>
      <c r="J6" s="141">
        <v>1644</v>
      </c>
      <c r="K6" s="141">
        <v>1644</v>
      </c>
      <c r="L6" s="228">
        <v>13.037000000000001</v>
      </c>
      <c r="M6" s="145">
        <v>12</v>
      </c>
      <c r="N6" s="145"/>
      <c r="O6" s="145">
        <v>11</v>
      </c>
      <c r="P6" s="230">
        <v>13.037000000000001</v>
      </c>
      <c r="Q6" s="141">
        <v>1644</v>
      </c>
      <c r="S6" s="226"/>
      <c r="T6" s="145"/>
      <c r="U6" s="145"/>
      <c r="V6" s="145">
        <v>3</v>
      </c>
      <c r="W6" s="228">
        <v>13.923</v>
      </c>
      <c r="X6" s="141">
        <v>1492</v>
      </c>
      <c r="Z6" s="226"/>
      <c r="AA6" s="145"/>
      <c r="AB6" s="145"/>
      <c r="AC6" s="145">
        <v>15</v>
      </c>
      <c r="AD6" s="230">
        <v>14.186999999999999</v>
      </c>
      <c r="AE6" s="141">
        <v>1406</v>
      </c>
      <c r="AG6" s="226"/>
      <c r="AH6" s="145"/>
      <c r="AI6" s="145"/>
      <c r="AJ6" s="142">
        <v>427</v>
      </c>
      <c r="AK6" s="145"/>
      <c r="AP6" s="145"/>
    </row>
    <row r="7" spans="1:42" x14ac:dyDescent="0.3">
      <c r="A7" s="141">
        <v>426</v>
      </c>
      <c r="B7" s="167"/>
      <c r="D7" s="141">
        <v>616</v>
      </c>
      <c r="E7" s="152">
        <v>8.4670000000000005</v>
      </c>
      <c r="F7" s="145">
        <v>1</v>
      </c>
      <c r="G7" s="145"/>
      <c r="H7" s="145">
        <v>14</v>
      </c>
      <c r="I7" s="228">
        <v>13.037000000000001</v>
      </c>
      <c r="J7" s="141">
        <v>1644</v>
      </c>
      <c r="L7" s="226"/>
      <c r="M7" s="145"/>
      <c r="N7" s="145"/>
      <c r="O7" s="145">
        <v>12</v>
      </c>
      <c r="P7" s="230">
        <v>13.037000000000001</v>
      </c>
      <c r="Q7" s="141">
        <v>1644</v>
      </c>
      <c r="R7" s="141">
        <v>1644</v>
      </c>
      <c r="S7" s="230">
        <v>13.037000000000001</v>
      </c>
      <c r="T7" s="145">
        <v>10</v>
      </c>
      <c r="U7" s="145"/>
      <c r="V7" s="145">
        <v>4</v>
      </c>
      <c r="W7" s="228">
        <v>13.923</v>
      </c>
      <c r="X7" s="141">
        <v>1492</v>
      </c>
      <c r="Y7" s="141">
        <v>1492</v>
      </c>
      <c r="Z7" s="228">
        <v>13.923</v>
      </c>
      <c r="AA7" s="145">
        <v>2</v>
      </c>
      <c r="AB7" s="145"/>
      <c r="AC7" s="145">
        <v>16</v>
      </c>
      <c r="AD7" s="230">
        <v>14.186999999999999</v>
      </c>
      <c r="AE7" s="141">
        <v>1406</v>
      </c>
      <c r="AF7" s="141">
        <v>1406</v>
      </c>
      <c r="AG7" s="230">
        <v>14.186999999999999</v>
      </c>
      <c r="AH7" s="145">
        <v>14</v>
      </c>
      <c r="AI7" s="145"/>
      <c r="AJ7" s="142">
        <v>426</v>
      </c>
      <c r="AK7" s="145"/>
      <c r="AP7" s="145"/>
    </row>
    <row r="8" spans="1:42" x14ac:dyDescent="0.3">
      <c r="A8" s="141">
        <v>425</v>
      </c>
      <c r="B8" s="167"/>
      <c r="D8" s="141">
        <v>362</v>
      </c>
      <c r="E8" s="164">
        <v>3.3250000000000002</v>
      </c>
      <c r="F8" s="145">
        <v>1</v>
      </c>
      <c r="G8" s="145"/>
      <c r="H8" s="145"/>
      <c r="I8" s="226"/>
      <c r="K8" s="141">
        <v>1644</v>
      </c>
      <c r="L8" s="228">
        <v>13.037000000000001</v>
      </c>
      <c r="M8" s="145">
        <v>11</v>
      </c>
      <c r="N8" s="145"/>
      <c r="O8" s="145"/>
      <c r="P8" s="226"/>
      <c r="R8" s="141">
        <v>1644</v>
      </c>
      <c r="S8" s="230">
        <v>13.037000000000001</v>
      </c>
      <c r="T8" s="145">
        <v>9</v>
      </c>
      <c r="U8" s="145"/>
      <c r="V8" s="145"/>
      <c r="W8" s="226"/>
      <c r="Y8" s="141">
        <v>1492</v>
      </c>
      <c r="Z8" s="228">
        <v>13.923</v>
      </c>
      <c r="AA8" s="145">
        <v>1</v>
      </c>
      <c r="AB8" s="145"/>
      <c r="AC8" s="145"/>
      <c r="AD8" s="226"/>
      <c r="AF8" s="141">
        <v>1406</v>
      </c>
      <c r="AG8" s="230">
        <v>14.186999999999999</v>
      </c>
      <c r="AH8" s="145">
        <v>13</v>
      </c>
      <c r="AI8" s="145"/>
      <c r="AJ8" s="142">
        <v>425</v>
      </c>
      <c r="AK8" s="145"/>
      <c r="AP8" s="145"/>
    </row>
    <row r="9" spans="1:42" x14ac:dyDescent="0.3">
      <c r="A9" s="141">
        <v>424</v>
      </c>
      <c r="B9" s="167"/>
      <c r="D9" s="141">
        <v>1169</v>
      </c>
      <c r="E9" s="231">
        <v>8.1159999999999997</v>
      </c>
      <c r="F9" s="145">
        <v>1</v>
      </c>
      <c r="G9" s="145"/>
      <c r="H9" s="145">
        <v>1</v>
      </c>
      <c r="I9" s="230">
        <v>14.186999999999999</v>
      </c>
      <c r="J9" s="141">
        <v>1406</v>
      </c>
      <c r="K9" s="141">
        <v>1644</v>
      </c>
      <c r="L9" s="228">
        <v>13.037000000000001</v>
      </c>
      <c r="M9" s="145">
        <v>10</v>
      </c>
      <c r="N9" s="145"/>
      <c r="O9" s="145">
        <v>13</v>
      </c>
      <c r="P9" s="230">
        <v>13.037000000000001</v>
      </c>
      <c r="Q9" s="141">
        <v>1644</v>
      </c>
      <c r="S9" s="226"/>
      <c r="T9" s="145"/>
      <c r="U9" s="145"/>
      <c r="V9" s="145">
        <v>5</v>
      </c>
      <c r="W9" s="228">
        <v>13.923</v>
      </c>
      <c r="X9" s="141">
        <v>1492</v>
      </c>
      <c r="Z9" s="226"/>
      <c r="AA9" s="145"/>
      <c r="AB9" s="145"/>
      <c r="AC9" s="145">
        <v>17</v>
      </c>
      <c r="AD9" s="230">
        <v>14.186999999999999</v>
      </c>
      <c r="AE9" s="141">
        <v>1406</v>
      </c>
      <c r="AG9" s="226"/>
      <c r="AH9" s="145"/>
      <c r="AI9" s="145"/>
      <c r="AJ9" s="142">
        <v>424</v>
      </c>
      <c r="AK9" s="145"/>
      <c r="AP9" s="145"/>
    </row>
    <row r="10" spans="1:42" x14ac:dyDescent="0.3">
      <c r="A10" s="141">
        <v>423</v>
      </c>
      <c r="B10" s="167"/>
      <c r="D10" s="141">
        <v>1031</v>
      </c>
      <c r="E10" s="280">
        <v>8.6059999999999999</v>
      </c>
      <c r="F10" s="145">
        <v>6</v>
      </c>
      <c r="G10" s="145"/>
      <c r="H10" s="145">
        <v>2</v>
      </c>
      <c r="I10" s="230">
        <v>14.186999999999999</v>
      </c>
      <c r="J10" s="141">
        <v>1406</v>
      </c>
      <c r="K10" s="141">
        <v>1644</v>
      </c>
      <c r="L10" s="228">
        <v>13.037000000000001</v>
      </c>
      <c r="M10" s="145">
        <v>9</v>
      </c>
      <c r="N10" s="145"/>
      <c r="O10" s="145">
        <v>14</v>
      </c>
      <c r="P10" s="230">
        <v>13.037000000000001</v>
      </c>
      <c r="Q10" s="141">
        <v>1644</v>
      </c>
      <c r="R10" s="141">
        <v>1644</v>
      </c>
      <c r="S10" s="230">
        <v>13.037000000000001</v>
      </c>
      <c r="T10" s="145">
        <v>8</v>
      </c>
      <c r="U10" s="145"/>
      <c r="V10" s="145">
        <v>6</v>
      </c>
      <c r="W10" s="228">
        <v>13.923</v>
      </c>
      <c r="X10" s="141">
        <v>1492</v>
      </c>
      <c r="Y10" s="141">
        <v>1406</v>
      </c>
      <c r="Z10" s="152">
        <v>14.186999999999999</v>
      </c>
      <c r="AA10" s="145">
        <v>20</v>
      </c>
      <c r="AB10" s="145"/>
      <c r="AC10" s="145">
        <v>18</v>
      </c>
      <c r="AD10" s="230">
        <v>14.186999999999999</v>
      </c>
      <c r="AE10" s="141">
        <v>1406</v>
      </c>
      <c r="AF10" s="141">
        <v>1406</v>
      </c>
      <c r="AG10" s="230">
        <v>14.186999999999999</v>
      </c>
      <c r="AH10" s="145">
        <v>12</v>
      </c>
      <c r="AI10" s="145"/>
      <c r="AJ10" s="142">
        <v>423</v>
      </c>
      <c r="AK10" s="145"/>
      <c r="AP10" s="145"/>
    </row>
    <row r="11" spans="1:42" x14ac:dyDescent="0.3">
      <c r="A11" s="141">
        <v>422</v>
      </c>
      <c r="B11" s="167"/>
      <c r="D11" s="141">
        <v>1031</v>
      </c>
      <c r="E11" s="280">
        <v>8.6059999999999999</v>
      </c>
      <c r="F11" s="145">
        <v>5</v>
      </c>
      <c r="G11" s="145"/>
      <c r="H11" s="145"/>
      <c r="I11" s="226"/>
      <c r="L11" s="226"/>
      <c r="M11" s="145"/>
      <c r="N11" s="145"/>
      <c r="O11" s="145"/>
      <c r="P11" s="226"/>
      <c r="R11" s="141">
        <v>1644</v>
      </c>
      <c r="S11" s="230">
        <v>13.037000000000001</v>
      </c>
      <c r="T11" s="145">
        <v>7</v>
      </c>
      <c r="U11" s="145"/>
      <c r="V11" s="145"/>
      <c r="W11" s="226"/>
      <c r="Y11" s="141">
        <v>1406</v>
      </c>
      <c r="Z11" s="152">
        <v>14.186999999999999</v>
      </c>
      <c r="AA11" s="145">
        <v>19</v>
      </c>
      <c r="AB11" s="145"/>
      <c r="AC11" s="145"/>
      <c r="AD11" s="226"/>
      <c r="AF11" s="141">
        <v>1406</v>
      </c>
      <c r="AG11" s="230">
        <v>14.186999999999999</v>
      </c>
      <c r="AH11" s="145">
        <v>11</v>
      </c>
      <c r="AI11" s="145"/>
      <c r="AJ11" s="142">
        <v>422</v>
      </c>
      <c r="AK11" s="145"/>
      <c r="AP11" s="145"/>
    </row>
    <row r="12" spans="1:42" ht="15.75" thickBot="1" x14ac:dyDescent="0.35">
      <c r="A12" s="141">
        <v>421</v>
      </c>
      <c r="B12" s="167"/>
      <c r="D12" s="141">
        <v>1031</v>
      </c>
      <c r="E12" s="280">
        <v>8.6059999999999999</v>
      </c>
      <c r="F12" s="145">
        <v>4</v>
      </c>
      <c r="G12" s="145"/>
      <c r="H12" s="145">
        <v>3</v>
      </c>
      <c r="I12" s="230">
        <v>14.186999999999999</v>
      </c>
      <c r="J12" s="141">
        <v>1406</v>
      </c>
      <c r="K12" s="141">
        <v>1644</v>
      </c>
      <c r="L12" s="228">
        <v>13.037000000000001</v>
      </c>
      <c r="M12" s="145">
        <v>8</v>
      </c>
      <c r="N12" s="145"/>
      <c r="O12" s="145">
        <v>1</v>
      </c>
      <c r="P12" s="231">
        <v>13.037000000000001</v>
      </c>
      <c r="Q12" s="141">
        <v>1644</v>
      </c>
      <c r="S12" s="226"/>
      <c r="T12" s="145"/>
      <c r="U12" s="145"/>
      <c r="V12" s="145">
        <v>7</v>
      </c>
      <c r="W12" s="228">
        <v>13.923</v>
      </c>
      <c r="X12" s="141">
        <v>1492</v>
      </c>
      <c r="Z12" s="226"/>
      <c r="AA12" s="145"/>
      <c r="AB12" s="145"/>
      <c r="AC12" s="145">
        <v>19</v>
      </c>
      <c r="AD12" s="230">
        <v>14.186999999999999</v>
      </c>
      <c r="AE12" s="141">
        <v>1406</v>
      </c>
      <c r="AG12" s="226"/>
      <c r="AH12" s="145"/>
      <c r="AI12" s="145"/>
      <c r="AJ12" s="142">
        <v>421</v>
      </c>
      <c r="AK12" s="145"/>
      <c r="AP12" s="145"/>
    </row>
    <row r="13" spans="1:42" ht="15.75" thickBot="1" x14ac:dyDescent="0.35">
      <c r="A13" s="141">
        <v>420</v>
      </c>
      <c r="B13" s="167"/>
      <c r="D13" s="141">
        <v>1031</v>
      </c>
      <c r="E13" s="280">
        <v>8.6059999999999999</v>
      </c>
      <c r="F13" s="145">
        <v>3</v>
      </c>
      <c r="G13" s="145"/>
      <c r="H13" s="145">
        <v>4</v>
      </c>
      <c r="I13" s="230">
        <v>14.186999999999999</v>
      </c>
      <c r="J13" s="141">
        <v>1406</v>
      </c>
      <c r="K13" s="141">
        <v>1644</v>
      </c>
      <c r="L13" s="228">
        <v>13.037000000000001</v>
      </c>
      <c r="M13" s="145">
        <v>7</v>
      </c>
      <c r="N13" s="145"/>
      <c r="O13" s="145">
        <v>2</v>
      </c>
      <c r="P13" s="231">
        <v>13.037000000000001</v>
      </c>
      <c r="Q13" s="141">
        <v>1644</v>
      </c>
      <c r="R13" s="141">
        <v>1644</v>
      </c>
      <c r="S13" s="230">
        <v>13.037000000000001</v>
      </c>
      <c r="T13" s="145">
        <v>6</v>
      </c>
      <c r="U13" s="145"/>
      <c r="V13" s="145">
        <v>8</v>
      </c>
      <c r="W13" s="228">
        <v>13.923</v>
      </c>
      <c r="X13" s="141">
        <v>1492</v>
      </c>
      <c r="Y13" s="141">
        <v>1406</v>
      </c>
      <c r="Z13" s="152">
        <v>14.186999999999999</v>
      </c>
      <c r="AA13" s="145">
        <v>18</v>
      </c>
      <c r="AB13" s="145"/>
      <c r="AC13" s="145">
        <v>20</v>
      </c>
      <c r="AD13" s="230">
        <v>14.186999999999999</v>
      </c>
      <c r="AE13" s="141">
        <v>1406</v>
      </c>
      <c r="AF13" s="141">
        <v>1406</v>
      </c>
      <c r="AG13" s="230">
        <v>14.186999999999999</v>
      </c>
      <c r="AH13" s="145">
        <v>10</v>
      </c>
      <c r="AI13" s="145"/>
      <c r="AJ13" s="142">
        <v>420</v>
      </c>
      <c r="AK13" s="145"/>
      <c r="AO13" s="147">
        <v>0.94</v>
      </c>
      <c r="AP13" s="145"/>
    </row>
    <row r="14" spans="1:42" ht="15.75" thickBot="1" x14ac:dyDescent="0.35">
      <c r="A14" s="141">
        <v>419</v>
      </c>
      <c r="B14" s="167"/>
      <c r="D14" s="141">
        <v>1031</v>
      </c>
      <c r="E14" s="280">
        <v>8.6059999999999999</v>
      </c>
      <c r="F14" s="145">
        <v>2</v>
      </c>
      <c r="G14" s="145"/>
      <c r="H14" s="145"/>
      <c r="I14" s="226"/>
      <c r="K14" s="141">
        <v>1644</v>
      </c>
      <c r="L14" s="228">
        <v>13.037000000000001</v>
      </c>
      <c r="M14" s="145">
        <v>6</v>
      </c>
      <c r="N14" s="145"/>
      <c r="O14" s="145"/>
      <c r="P14" s="226"/>
      <c r="R14" s="141">
        <v>1644</v>
      </c>
      <c r="S14" s="230">
        <v>13.037000000000001</v>
      </c>
      <c r="T14" s="145">
        <v>5</v>
      </c>
      <c r="U14" s="145"/>
      <c r="V14" s="145"/>
      <c r="W14" s="226"/>
      <c r="Y14" s="141">
        <v>1406</v>
      </c>
      <c r="Z14" s="152">
        <v>14.186999999999999</v>
      </c>
      <c r="AA14" s="145">
        <v>17</v>
      </c>
      <c r="AB14" s="145"/>
      <c r="AC14" s="145"/>
      <c r="AD14" s="226"/>
      <c r="AF14" s="141">
        <v>1406</v>
      </c>
      <c r="AG14" s="230">
        <v>14.186999999999999</v>
      </c>
      <c r="AH14" s="145">
        <v>9</v>
      </c>
      <c r="AI14" s="145"/>
      <c r="AJ14" s="142">
        <v>419</v>
      </c>
      <c r="AK14" s="145"/>
      <c r="AL14" s="147">
        <v>2.2810000000000001</v>
      </c>
      <c r="AO14" s="146"/>
      <c r="AP14" s="145"/>
    </row>
    <row r="15" spans="1:42" ht="15.75" thickBot="1" x14ac:dyDescent="0.35">
      <c r="A15" s="141">
        <v>418</v>
      </c>
      <c r="B15" s="167"/>
      <c r="D15" s="141">
        <v>1031</v>
      </c>
      <c r="E15" s="280">
        <v>8.6059999999999999</v>
      </c>
      <c r="F15" s="145">
        <v>1</v>
      </c>
      <c r="G15" s="145"/>
      <c r="H15" s="145">
        <v>5</v>
      </c>
      <c r="I15" s="230">
        <v>14.186999999999999</v>
      </c>
      <c r="J15" s="141">
        <v>1406</v>
      </c>
      <c r="L15" s="226"/>
      <c r="M15" s="145"/>
      <c r="N15" s="145"/>
      <c r="O15" s="145">
        <v>3</v>
      </c>
      <c r="P15" s="231">
        <v>13.037000000000001</v>
      </c>
      <c r="Q15" s="141">
        <v>1644</v>
      </c>
      <c r="S15" s="226"/>
      <c r="T15" s="145"/>
      <c r="U15" s="145"/>
      <c r="V15" s="145">
        <v>9</v>
      </c>
      <c r="W15" s="228">
        <v>13.923</v>
      </c>
      <c r="X15" s="141">
        <v>1492</v>
      </c>
      <c r="Z15" s="226"/>
      <c r="AA15" s="145"/>
      <c r="AB15" s="145"/>
      <c r="AC15" s="145">
        <v>1</v>
      </c>
      <c r="AD15" s="152">
        <v>14.186999999999999</v>
      </c>
      <c r="AE15" s="141">
        <v>1406</v>
      </c>
      <c r="AG15" s="226"/>
      <c r="AH15" s="145"/>
      <c r="AI15" s="145"/>
      <c r="AJ15" s="142">
        <v>418</v>
      </c>
      <c r="AK15" s="145"/>
      <c r="AP15" s="145"/>
    </row>
    <row r="16" spans="1:42" ht="17.649999999999999" customHeight="1" thickBot="1" x14ac:dyDescent="0.35">
      <c r="A16" s="141">
        <v>417</v>
      </c>
      <c r="B16" s="486">
        <v>0</v>
      </c>
      <c r="E16" s="530">
        <v>2.6819999999999999</v>
      </c>
      <c r="F16" s="145"/>
      <c r="G16" s="145"/>
      <c r="H16" s="145"/>
      <c r="I16" s="485">
        <v>2.1219999999999999</v>
      </c>
      <c r="L16" s="537">
        <v>2.6819999999999999</v>
      </c>
      <c r="M16" s="145"/>
      <c r="N16" s="145"/>
      <c r="O16" s="145"/>
      <c r="P16" s="528">
        <v>2.6219999999999999</v>
      </c>
      <c r="S16" s="485">
        <v>2.0619999999999998</v>
      </c>
      <c r="T16" s="145"/>
      <c r="U16" s="145"/>
      <c r="V16" s="498" t="s">
        <v>178</v>
      </c>
      <c r="W16" s="537">
        <v>2.6819999999999999</v>
      </c>
      <c r="Z16" s="484">
        <v>2.1219999999999999</v>
      </c>
      <c r="AA16" s="488" t="s">
        <v>179</v>
      </c>
      <c r="AB16" s="145"/>
      <c r="AC16" s="145"/>
      <c r="AD16" s="485">
        <v>2.1219999999999999</v>
      </c>
      <c r="AG16" s="485">
        <v>2.1219999999999999</v>
      </c>
      <c r="AH16" s="500" t="s">
        <v>180</v>
      </c>
      <c r="AI16" s="145"/>
      <c r="AJ16" s="142">
        <v>417</v>
      </c>
      <c r="AK16" s="145"/>
      <c r="AL16" s="146"/>
      <c r="AO16" s="146"/>
      <c r="AP16" s="145"/>
    </row>
    <row r="17" spans="1:43" ht="15.75" thickBot="1" x14ac:dyDescent="0.35">
      <c r="A17" s="232">
        <v>416</v>
      </c>
      <c r="B17" s="486"/>
      <c r="D17" s="141">
        <v>423.3</v>
      </c>
      <c r="E17" s="530"/>
      <c r="F17" s="145"/>
      <c r="G17" s="145"/>
      <c r="H17" s="145"/>
      <c r="I17" s="485"/>
      <c r="J17" s="141">
        <v>334.9</v>
      </c>
      <c r="K17" s="141">
        <v>423.3</v>
      </c>
      <c r="L17" s="537"/>
      <c r="M17" s="145"/>
      <c r="N17" s="145"/>
      <c r="O17" s="145"/>
      <c r="P17" s="528"/>
      <c r="Q17" s="141">
        <v>413.8</v>
      </c>
      <c r="R17" s="141">
        <v>325.39999999999998</v>
      </c>
      <c r="S17" s="485"/>
      <c r="T17" s="145"/>
      <c r="U17" s="145"/>
      <c r="V17" s="499"/>
      <c r="W17" s="537"/>
      <c r="X17" s="141">
        <v>423.3</v>
      </c>
      <c r="Y17" s="141">
        <v>334.9</v>
      </c>
      <c r="Z17" s="484"/>
      <c r="AA17" s="489"/>
      <c r="AB17" s="145"/>
      <c r="AC17" s="145"/>
      <c r="AD17" s="485"/>
      <c r="AE17" s="141">
        <v>334.9</v>
      </c>
      <c r="AF17" s="141">
        <v>334.9</v>
      </c>
      <c r="AG17" s="485"/>
      <c r="AH17" s="501"/>
      <c r="AI17" s="145"/>
      <c r="AJ17" s="142">
        <v>416</v>
      </c>
      <c r="AK17" s="145"/>
      <c r="AL17" s="146"/>
      <c r="AO17" s="147">
        <v>0.55000000000000004</v>
      </c>
      <c r="AP17" s="145"/>
    </row>
    <row r="18" spans="1:43" ht="15.75" thickBot="1" x14ac:dyDescent="0.35">
      <c r="A18" s="141">
        <v>415</v>
      </c>
      <c r="B18" s="167"/>
      <c r="D18" s="141">
        <v>1406</v>
      </c>
      <c r="E18" s="230">
        <v>14.186999999999999</v>
      </c>
      <c r="F18" s="145">
        <v>20</v>
      </c>
      <c r="G18" s="145"/>
      <c r="H18" s="145"/>
      <c r="I18" s="226"/>
      <c r="K18" s="141">
        <v>1644</v>
      </c>
      <c r="L18" s="228">
        <v>13.037000000000001</v>
      </c>
      <c r="M18" s="145">
        <v>5</v>
      </c>
      <c r="N18" s="145"/>
      <c r="O18" s="145"/>
      <c r="P18" s="226"/>
      <c r="R18" s="141">
        <v>1644</v>
      </c>
      <c r="S18" s="230">
        <v>13.037000000000001</v>
      </c>
      <c r="T18" s="145">
        <v>4</v>
      </c>
      <c r="U18" s="145"/>
      <c r="V18" s="145"/>
      <c r="W18" s="226"/>
      <c r="Y18" s="141">
        <v>1406</v>
      </c>
      <c r="Z18" s="152">
        <v>14.186999999999999</v>
      </c>
      <c r="AA18" s="145">
        <v>16</v>
      </c>
      <c r="AB18" s="145"/>
      <c r="AC18" s="145"/>
      <c r="AD18" s="230">
        <v>12.911</v>
      </c>
      <c r="AE18" s="141">
        <v>1619</v>
      </c>
      <c r="AF18" s="141">
        <v>1406</v>
      </c>
      <c r="AG18" s="230">
        <v>14.186999999999999</v>
      </c>
      <c r="AH18" s="145">
        <v>8</v>
      </c>
      <c r="AI18" s="145"/>
      <c r="AJ18" s="142">
        <v>415</v>
      </c>
      <c r="AK18" s="145"/>
      <c r="AL18" s="147">
        <v>4.6050000000000004</v>
      </c>
      <c r="AO18" s="147">
        <v>4.6050000000000004</v>
      </c>
      <c r="AP18" s="145"/>
    </row>
    <row r="19" spans="1:43" ht="15.75" thickBot="1" x14ac:dyDescent="0.35">
      <c r="A19" s="141">
        <v>414</v>
      </c>
      <c r="B19" s="167"/>
      <c r="D19" s="141">
        <v>1406</v>
      </c>
      <c r="E19" s="230">
        <v>14.186999999999999</v>
      </c>
      <c r="F19" s="145">
        <v>19</v>
      </c>
      <c r="G19" s="145"/>
      <c r="H19" s="145">
        <v>6</v>
      </c>
      <c r="I19" s="230">
        <v>14.186999999999999</v>
      </c>
      <c r="J19" s="141">
        <v>1406</v>
      </c>
      <c r="K19" s="141">
        <v>1644</v>
      </c>
      <c r="L19" s="228">
        <v>13.037000000000001</v>
      </c>
      <c r="M19" s="145">
        <v>4</v>
      </c>
      <c r="N19" s="145"/>
      <c r="O19" s="145">
        <v>4</v>
      </c>
      <c r="P19" s="231">
        <v>13.037000000000001</v>
      </c>
      <c r="Q19" s="141">
        <v>1644</v>
      </c>
      <c r="R19" s="141">
        <v>1644</v>
      </c>
      <c r="S19" s="230">
        <v>13.037000000000001</v>
      </c>
      <c r="T19" s="145">
        <v>3</v>
      </c>
      <c r="U19" s="145"/>
      <c r="V19" s="145">
        <v>10</v>
      </c>
      <c r="W19" s="228">
        <v>13.923</v>
      </c>
      <c r="X19" s="141">
        <v>1492</v>
      </c>
      <c r="Y19" s="141">
        <v>1406</v>
      </c>
      <c r="Z19" s="152">
        <v>14.186999999999999</v>
      </c>
      <c r="AA19" s="145">
        <v>15</v>
      </c>
      <c r="AB19" s="145"/>
      <c r="AC19" s="145">
        <v>2</v>
      </c>
      <c r="AD19" s="152">
        <v>14.186999999999999</v>
      </c>
      <c r="AE19" s="141">
        <v>1406</v>
      </c>
      <c r="AF19" s="141">
        <v>1406</v>
      </c>
      <c r="AG19" s="230">
        <v>14.186999999999999</v>
      </c>
      <c r="AH19" s="145">
        <v>7</v>
      </c>
      <c r="AI19" s="145"/>
      <c r="AJ19" s="142">
        <v>414</v>
      </c>
      <c r="AK19" s="145"/>
      <c r="AP19" s="145"/>
    </row>
    <row r="20" spans="1:43" ht="15.75" thickBot="1" x14ac:dyDescent="0.35">
      <c r="A20" s="141">
        <v>413</v>
      </c>
      <c r="B20" s="167"/>
      <c r="E20" s="226"/>
      <c r="F20" s="145"/>
      <c r="G20" s="145"/>
      <c r="H20" s="145">
        <v>7</v>
      </c>
      <c r="I20" s="230">
        <v>14.186999999999999</v>
      </c>
      <c r="J20" s="141">
        <v>1406</v>
      </c>
      <c r="L20" s="226"/>
      <c r="M20" s="145"/>
      <c r="N20" s="145"/>
      <c r="O20" s="145">
        <v>5</v>
      </c>
      <c r="P20" s="231">
        <v>13.037000000000001</v>
      </c>
      <c r="Q20" s="141">
        <v>1644</v>
      </c>
      <c r="S20" s="226"/>
      <c r="T20" s="145"/>
      <c r="U20" s="145"/>
      <c r="V20" s="145">
        <v>11</v>
      </c>
      <c r="W20" s="228">
        <v>13.923</v>
      </c>
      <c r="X20" s="141">
        <v>1492</v>
      </c>
      <c r="Z20" s="226"/>
      <c r="AA20" s="145"/>
      <c r="AB20" s="145"/>
      <c r="AC20" s="145">
        <v>3</v>
      </c>
      <c r="AD20" s="152">
        <v>14.186999999999999</v>
      </c>
      <c r="AE20" s="141">
        <v>1406</v>
      </c>
      <c r="AG20" s="226"/>
      <c r="AH20" s="145"/>
      <c r="AI20" s="145"/>
      <c r="AJ20" s="142">
        <v>413</v>
      </c>
      <c r="AK20" s="145"/>
      <c r="AL20" s="147">
        <v>4.6050000000000004</v>
      </c>
      <c r="AO20" s="147">
        <v>4.6050000000000004</v>
      </c>
      <c r="AP20" s="145"/>
    </row>
    <row r="21" spans="1:43" ht="15.75" thickBot="1" x14ac:dyDescent="0.35">
      <c r="A21" s="141">
        <v>412</v>
      </c>
      <c r="B21" s="167"/>
      <c r="D21" s="141">
        <v>1406</v>
      </c>
      <c r="E21" s="230">
        <v>14.186999999999999</v>
      </c>
      <c r="F21" s="145">
        <v>18</v>
      </c>
      <c r="G21" s="145"/>
      <c r="H21" s="145"/>
      <c r="I21" s="226"/>
      <c r="K21" s="141">
        <v>1644</v>
      </c>
      <c r="L21" s="228">
        <v>13.037000000000001</v>
      </c>
      <c r="M21" s="145">
        <v>3</v>
      </c>
      <c r="N21" s="145"/>
      <c r="O21" s="145">
        <v>6</v>
      </c>
      <c r="P21" s="231">
        <v>13.037000000000001</v>
      </c>
      <c r="Q21" s="141">
        <v>1644</v>
      </c>
      <c r="R21" s="141">
        <v>1644</v>
      </c>
      <c r="S21" s="230">
        <v>13.037000000000001</v>
      </c>
      <c r="T21" s="145">
        <v>2</v>
      </c>
      <c r="U21" s="145"/>
      <c r="V21" s="145"/>
      <c r="W21" s="226"/>
      <c r="Y21" s="141">
        <v>1406</v>
      </c>
      <c r="Z21" s="152">
        <v>14.186999999999999</v>
      </c>
      <c r="AA21" s="145">
        <v>14</v>
      </c>
      <c r="AB21" s="145"/>
      <c r="AC21" s="145"/>
      <c r="AD21" s="226"/>
      <c r="AF21" s="141">
        <v>1406</v>
      </c>
      <c r="AG21" s="230">
        <v>14.186999999999999</v>
      </c>
      <c r="AH21" s="145">
        <v>6</v>
      </c>
      <c r="AI21" s="145"/>
      <c r="AJ21" s="142">
        <v>412</v>
      </c>
      <c r="AK21" s="145"/>
      <c r="AL21" s="147">
        <v>4.6050000000000004</v>
      </c>
      <c r="AO21" s="147">
        <v>4.6050000000000004</v>
      </c>
      <c r="AP21" s="145"/>
    </row>
    <row r="22" spans="1:43" ht="15.75" thickBot="1" x14ac:dyDescent="0.35">
      <c r="A22" s="141">
        <v>411</v>
      </c>
      <c r="B22" s="167"/>
      <c r="D22" s="141">
        <v>1406</v>
      </c>
      <c r="E22" s="230">
        <v>14.186999999999999</v>
      </c>
      <c r="F22" s="145">
        <v>17</v>
      </c>
      <c r="G22" s="145"/>
      <c r="H22" s="145">
        <v>8</v>
      </c>
      <c r="I22" s="230">
        <v>14.186999999999999</v>
      </c>
      <c r="J22" s="141">
        <v>1406</v>
      </c>
      <c r="K22" s="141">
        <v>1644</v>
      </c>
      <c r="L22" s="228">
        <v>13.037000000000001</v>
      </c>
      <c r="M22" s="145">
        <v>2</v>
      </c>
      <c r="N22" s="145"/>
      <c r="O22" s="145"/>
      <c r="P22" s="226"/>
      <c r="R22" s="141">
        <v>1644</v>
      </c>
      <c r="S22" s="230">
        <v>13.037000000000001</v>
      </c>
      <c r="T22" s="145">
        <v>1</v>
      </c>
      <c r="U22" s="145"/>
      <c r="V22" s="145">
        <v>12</v>
      </c>
      <c r="W22" s="228">
        <v>13.923</v>
      </c>
      <c r="X22" s="141">
        <v>1492</v>
      </c>
      <c r="Y22" s="141">
        <v>1406</v>
      </c>
      <c r="Z22" s="152">
        <v>14.186999999999999</v>
      </c>
      <c r="AA22" s="145">
        <v>13</v>
      </c>
      <c r="AB22" s="145"/>
      <c r="AC22" s="145">
        <v>4</v>
      </c>
      <c r="AD22" s="152">
        <v>14.186999999999999</v>
      </c>
      <c r="AE22" s="141">
        <v>1406</v>
      </c>
      <c r="AF22" s="141">
        <v>1406</v>
      </c>
      <c r="AG22" s="230">
        <v>14.186999999999999</v>
      </c>
      <c r="AH22" s="145">
        <v>5</v>
      </c>
      <c r="AI22" s="145"/>
      <c r="AJ22" s="142">
        <v>411</v>
      </c>
      <c r="AK22" s="145"/>
      <c r="AL22" s="147">
        <v>4.6050000000000004</v>
      </c>
      <c r="AO22" s="147">
        <v>4.6050000000000004</v>
      </c>
      <c r="AP22" s="145"/>
    </row>
    <row r="23" spans="1:43" ht="15.75" thickBot="1" x14ac:dyDescent="0.35">
      <c r="A23" s="141">
        <v>410</v>
      </c>
      <c r="B23" s="167"/>
      <c r="E23" s="226"/>
      <c r="F23" s="145"/>
      <c r="G23" s="145"/>
      <c r="H23" s="145">
        <v>9</v>
      </c>
      <c r="I23" s="230">
        <v>14.186999999999999</v>
      </c>
      <c r="J23" s="141">
        <v>1406</v>
      </c>
      <c r="L23" s="226"/>
      <c r="M23" s="145"/>
      <c r="N23" s="145"/>
      <c r="O23" s="145">
        <v>7</v>
      </c>
      <c r="P23" s="231">
        <v>13.037000000000001</v>
      </c>
      <c r="Q23" s="141">
        <v>1644</v>
      </c>
      <c r="S23" s="226"/>
      <c r="T23" s="145"/>
      <c r="U23" s="145"/>
      <c r="V23" s="145">
        <v>13</v>
      </c>
      <c r="W23" s="228">
        <v>13.923</v>
      </c>
      <c r="X23" s="141">
        <v>1492</v>
      </c>
      <c r="Z23" s="226"/>
      <c r="AA23" s="145"/>
      <c r="AB23" s="145"/>
      <c r="AC23" s="145">
        <v>5</v>
      </c>
      <c r="AD23" s="152">
        <v>14.186999999999999</v>
      </c>
      <c r="AE23" s="141">
        <v>1406</v>
      </c>
      <c r="AG23" s="226"/>
      <c r="AH23" s="145"/>
      <c r="AI23" s="145"/>
      <c r="AJ23" s="142">
        <v>410</v>
      </c>
      <c r="AK23" s="145"/>
      <c r="AL23" s="147">
        <v>4.6050000000000004</v>
      </c>
      <c r="AO23" s="147">
        <v>4.6050000000000004</v>
      </c>
      <c r="AP23" s="145"/>
    </row>
    <row r="24" spans="1:43" ht="15.75" thickBot="1" x14ac:dyDescent="0.35">
      <c r="A24" s="141">
        <v>409</v>
      </c>
      <c r="B24" s="167"/>
      <c r="D24" s="141">
        <v>1406</v>
      </c>
      <c r="E24" s="230">
        <v>14.186999999999999</v>
      </c>
      <c r="F24" s="145">
        <v>16</v>
      </c>
      <c r="G24" s="145"/>
      <c r="H24" s="145"/>
      <c r="I24" s="226"/>
      <c r="K24" s="141">
        <v>1644</v>
      </c>
      <c r="L24" s="228">
        <v>13.037000000000001</v>
      </c>
      <c r="M24" s="145">
        <v>1</v>
      </c>
      <c r="N24" s="145"/>
      <c r="O24" s="145">
        <v>8</v>
      </c>
      <c r="P24" s="231">
        <v>13.037000000000001</v>
      </c>
      <c r="Q24" s="141">
        <v>1644</v>
      </c>
      <c r="R24" s="141">
        <v>1492</v>
      </c>
      <c r="S24" s="228">
        <v>13.923</v>
      </c>
      <c r="T24" s="145">
        <v>20</v>
      </c>
      <c r="U24" s="145"/>
      <c r="V24" s="145"/>
      <c r="W24" s="226"/>
      <c r="Y24" s="141">
        <v>1406</v>
      </c>
      <c r="Z24" s="152">
        <v>14.186999999999999</v>
      </c>
      <c r="AA24" s="145">
        <v>12</v>
      </c>
      <c r="AB24" s="145"/>
      <c r="AC24" s="145"/>
      <c r="AD24" s="226"/>
      <c r="AF24" s="141">
        <v>1406</v>
      </c>
      <c r="AG24" s="230">
        <v>14.186999999999999</v>
      </c>
      <c r="AH24" s="145">
        <v>4</v>
      </c>
      <c r="AI24" s="145"/>
      <c r="AJ24" s="142">
        <v>409</v>
      </c>
      <c r="AK24" s="145"/>
      <c r="AP24" s="145"/>
    </row>
    <row r="25" spans="1:43" ht="15.75" thickBot="1" x14ac:dyDescent="0.35">
      <c r="A25" s="141">
        <v>408</v>
      </c>
      <c r="B25" s="167"/>
      <c r="D25" s="141">
        <v>1406</v>
      </c>
      <c r="E25" s="230">
        <v>14.186999999999999</v>
      </c>
      <c r="F25" s="145">
        <v>15</v>
      </c>
      <c r="G25" s="145"/>
      <c r="H25" s="145">
        <v>10</v>
      </c>
      <c r="I25" s="230">
        <v>14.186999999999999</v>
      </c>
      <c r="J25" s="141">
        <v>1406</v>
      </c>
      <c r="K25" s="141">
        <v>1644</v>
      </c>
      <c r="L25" s="231">
        <v>13.037000000000001</v>
      </c>
      <c r="M25" s="145">
        <v>14</v>
      </c>
      <c r="N25" s="145"/>
      <c r="O25" s="145">
        <v>9</v>
      </c>
      <c r="P25" s="231">
        <v>13.037000000000001</v>
      </c>
      <c r="Q25" s="141">
        <v>1644</v>
      </c>
      <c r="R25" s="141">
        <v>1492</v>
      </c>
      <c r="S25" s="228">
        <v>13.923</v>
      </c>
      <c r="T25" s="145">
        <v>19</v>
      </c>
      <c r="U25" s="145"/>
      <c r="V25" s="145">
        <v>14</v>
      </c>
      <c r="W25" s="228">
        <v>13.923</v>
      </c>
      <c r="X25" s="141">
        <v>1492</v>
      </c>
      <c r="Y25" s="141">
        <v>1406</v>
      </c>
      <c r="Z25" s="152">
        <v>14.186999999999999</v>
      </c>
      <c r="AA25" s="145">
        <v>11</v>
      </c>
      <c r="AB25" s="145"/>
      <c r="AC25" s="145">
        <v>6</v>
      </c>
      <c r="AD25" s="152">
        <v>14.186999999999999</v>
      </c>
      <c r="AE25" s="141">
        <v>1406</v>
      </c>
      <c r="AF25" s="141">
        <v>1406</v>
      </c>
      <c r="AG25" s="230">
        <v>14.186999999999999</v>
      </c>
      <c r="AH25" s="145">
        <v>3</v>
      </c>
      <c r="AI25" s="145"/>
      <c r="AJ25" s="142">
        <v>408</v>
      </c>
      <c r="AK25" s="145"/>
      <c r="AL25" s="147">
        <v>4.6050000000000004</v>
      </c>
      <c r="AO25" s="147">
        <v>4.6050000000000004</v>
      </c>
      <c r="AP25" s="145"/>
    </row>
    <row r="26" spans="1:43" ht="15.75" thickBot="1" x14ac:dyDescent="0.35">
      <c r="A26" s="141">
        <v>407</v>
      </c>
      <c r="B26" s="167"/>
      <c r="E26" s="226"/>
      <c r="F26" s="145"/>
      <c r="G26" s="145"/>
      <c r="H26" s="145">
        <v>11</v>
      </c>
      <c r="I26" s="230">
        <v>14.186999999999999</v>
      </c>
      <c r="J26" s="141">
        <v>1406</v>
      </c>
      <c r="L26" s="226"/>
      <c r="M26" s="145"/>
      <c r="N26" s="145"/>
      <c r="O26" s="145"/>
      <c r="P26" s="226"/>
      <c r="S26" s="226"/>
      <c r="T26" s="145"/>
      <c r="U26" s="145"/>
      <c r="V26" s="145">
        <v>15</v>
      </c>
      <c r="W26" s="228">
        <v>13.923</v>
      </c>
      <c r="X26" s="141">
        <v>1492</v>
      </c>
      <c r="Z26" s="226"/>
      <c r="AA26" s="145"/>
      <c r="AB26" s="145"/>
      <c r="AC26" s="145">
        <v>7</v>
      </c>
      <c r="AD26" s="152">
        <v>14.186999999999999</v>
      </c>
      <c r="AE26" s="141">
        <v>1406</v>
      </c>
      <c r="AG26" s="226"/>
      <c r="AH26" s="145"/>
      <c r="AI26" s="145"/>
      <c r="AJ26" s="142">
        <v>407</v>
      </c>
      <c r="AK26" s="145"/>
      <c r="AL26" s="147">
        <v>4.6050000000000004</v>
      </c>
      <c r="AO26" s="147">
        <v>4.6050000000000004</v>
      </c>
      <c r="AP26" s="145"/>
    </row>
    <row r="27" spans="1:43" ht="15.75" thickBot="1" x14ac:dyDescent="0.35">
      <c r="A27" s="141">
        <v>406</v>
      </c>
      <c r="B27" s="167"/>
      <c r="D27" s="141">
        <v>1406</v>
      </c>
      <c r="E27" s="230">
        <v>14.186999999999999</v>
      </c>
      <c r="F27" s="145">
        <v>14</v>
      </c>
      <c r="G27" s="145"/>
      <c r="H27" s="145"/>
      <c r="I27" s="226"/>
      <c r="K27" s="141">
        <v>1644</v>
      </c>
      <c r="L27" s="231">
        <v>13.037000000000001</v>
      </c>
      <c r="M27" s="145">
        <v>13</v>
      </c>
      <c r="N27" s="145"/>
      <c r="O27" s="145">
        <v>10</v>
      </c>
      <c r="P27" s="231">
        <v>13.037000000000001</v>
      </c>
      <c r="Q27" s="141">
        <v>1644</v>
      </c>
      <c r="R27" s="141">
        <v>1492</v>
      </c>
      <c r="S27" s="228">
        <v>13.923</v>
      </c>
      <c r="T27" s="145">
        <v>18</v>
      </c>
      <c r="U27" s="145"/>
      <c r="V27" s="145"/>
      <c r="W27" s="226"/>
      <c r="Y27" s="141">
        <v>1406</v>
      </c>
      <c r="Z27" s="152">
        <v>14.186999999999999</v>
      </c>
      <c r="AA27" s="145">
        <v>10</v>
      </c>
      <c r="AB27" s="145"/>
      <c r="AC27" s="145"/>
      <c r="AD27" s="226"/>
      <c r="AF27" s="141">
        <v>1406</v>
      </c>
      <c r="AG27" s="230">
        <v>14.186999999999999</v>
      </c>
      <c r="AH27" s="145">
        <v>2</v>
      </c>
      <c r="AI27" s="145"/>
      <c r="AJ27" s="142">
        <v>406</v>
      </c>
      <c r="AK27" s="145"/>
      <c r="AL27" s="147">
        <v>4.6050000000000004</v>
      </c>
      <c r="AO27" s="147">
        <v>4.6050000000000004</v>
      </c>
      <c r="AP27" s="145"/>
    </row>
    <row r="28" spans="1:43" ht="15.75" thickBot="1" x14ac:dyDescent="0.35">
      <c r="A28" s="141">
        <v>405</v>
      </c>
      <c r="B28" s="167"/>
      <c r="D28" s="141">
        <v>1406</v>
      </c>
      <c r="E28" s="230">
        <v>14.186999999999999</v>
      </c>
      <c r="F28" s="145">
        <v>13</v>
      </c>
      <c r="G28" s="145"/>
      <c r="H28" s="145">
        <v>12</v>
      </c>
      <c r="I28" s="230">
        <v>14.186999999999999</v>
      </c>
      <c r="J28" s="141">
        <v>1406</v>
      </c>
      <c r="K28" s="141">
        <v>1644</v>
      </c>
      <c r="L28" s="231">
        <v>13.037000000000001</v>
      </c>
      <c r="M28" s="145">
        <v>12</v>
      </c>
      <c r="N28" s="145"/>
      <c r="O28" s="145">
        <v>11</v>
      </c>
      <c r="P28" s="231">
        <v>13.037000000000001</v>
      </c>
      <c r="Q28" s="141">
        <v>1644</v>
      </c>
      <c r="R28" s="141">
        <v>1492</v>
      </c>
      <c r="S28" s="228">
        <v>13.923</v>
      </c>
      <c r="T28" s="145">
        <v>17</v>
      </c>
      <c r="U28" s="145"/>
      <c r="V28" s="145">
        <v>16</v>
      </c>
      <c r="W28" s="228">
        <v>13.923</v>
      </c>
      <c r="X28" s="141">
        <v>1492</v>
      </c>
      <c r="Y28" s="141">
        <v>1406</v>
      </c>
      <c r="Z28" s="152">
        <v>14.186999999999999</v>
      </c>
      <c r="AA28" s="145">
        <v>9</v>
      </c>
      <c r="AB28" s="145"/>
      <c r="AC28" s="145">
        <v>8</v>
      </c>
      <c r="AD28" s="152">
        <v>14.186999999999999</v>
      </c>
      <c r="AE28" s="141">
        <v>1406</v>
      </c>
      <c r="AF28" s="141">
        <v>1406</v>
      </c>
      <c r="AG28" s="230">
        <v>14.186999999999999</v>
      </c>
      <c r="AH28" s="145">
        <v>1</v>
      </c>
      <c r="AI28" s="145"/>
      <c r="AJ28" s="142">
        <v>405</v>
      </c>
      <c r="AK28" s="145"/>
      <c r="AP28" s="145"/>
    </row>
    <row r="29" spans="1:43" ht="15.75" thickBot="1" x14ac:dyDescent="0.35">
      <c r="A29" s="141">
        <v>404</v>
      </c>
      <c r="B29" s="167"/>
      <c r="E29" s="226"/>
      <c r="F29" s="145"/>
      <c r="G29" s="145"/>
      <c r="H29" s="145"/>
      <c r="I29" s="226"/>
      <c r="L29" s="226"/>
      <c r="M29" s="145"/>
      <c r="N29" s="145"/>
      <c r="O29" s="145"/>
      <c r="P29" s="226"/>
      <c r="S29" s="226"/>
      <c r="T29" s="145"/>
      <c r="U29" s="145"/>
      <c r="V29" s="145"/>
      <c r="W29" s="226"/>
      <c r="Z29" s="226"/>
      <c r="AA29" s="145"/>
      <c r="AB29" s="145"/>
      <c r="AC29" s="145"/>
      <c r="AD29" s="226"/>
      <c r="AG29" s="226"/>
      <c r="AH29" s="145"/>
      <c r="AI29" s="145"/>
      <c r="AJ29" s="142">
        <v>404</v>
      </c>
      <c r="AK29" s="145"/>
      <c r="AL29" s="147">
        <v>6.08</v>
      </c>
      <c r="AO29" s="146"/>
      <c r="AP29" s="145"/>
    </row>
    <row r="30" spans="1:43" s="281" customFormat="1" x14ac:dyDescent="0.3">
      <c r="C30" s="282"/>
      <c r="D30" s="282"/>
      <c r="E30" s="281">
        <f>SUM(E6:E29)</f>
        <v>187.72200000000007</v>
      </c>
      <c r="I30" s="281">
        <f>SUM(I6:I29)</f>
        <v>198.44000000000005</v>
      </c>
      <c r="J30" s="282"/>
      <c r="K30" s="282"/>
      <c r="L30" s="283">
        <f>SUM(L6:L29)</f>
        <v>198.23700000000005</v>
      </c>
      <c r="P30" s="281">
        <f>SUM(P6:P29)</f>
        <v>198.17700000000005</v>
      </c>
      <c r="Q30" s="282"/>
      <c r="R30" s="282"/>
      <c r="S30" s="281">
        <f>SUM(S6:S29)</f>
        <v>188.12400000000002</v>
      </c>
      <c r="W30" s="281">
        <f>SUM(W6:W29)</f>
        <v>197.60400000000001</v>
      </c>
      <c r="X30" s="282"/>
      <c r="Y30" s="282"/>
      <c r="Z30" s="281">
        <f>SUM(Z6:Z29)</f>
        <v>200.21200000000005</v>
      </c>
      <c r="AD30" s="281">
        <f>SUM(AD6:AD29)</f>
        <v>213.65100000000007</v>
      </c>
      <c r="AE30" s="282"/>
      <c r="AF30" s="282"/>
      <c r="AG30" s="281">
        <f>SUM(AG6:AG29)</f>
        <v>200.74000000000007</v>
      </c>
      <c r="AH30" s="284" t="s">
        <v>2</v>
      </c>
      <c r="AI30" s="284">
        <f>SUM(B30:AH30)</f>
        <v>1782.9070000000004</v>
      </c>
      <c r="AJ30" s="171"/>
      <c r="AK30" s="169"/>
      <c r="AL30" s="169">
        <f>SUM(AL6:AL29)</f>
        <v>45.201000000000008</v>
      </c>
      <c r="AM30" s="169"/>
      <c r="AN30" s="169"/>
      <c r="AO30" s="169">
        <f>SUM(AO6:AO29)</f>
        <v>38.330000000000013</v>
      </c>
      <c r="AP30" s="169">
        <f>SUM(AL30:AO30)</f>
        <v>83.53100000000002</v>
      </c>
      <c r="AQ30" s="284"/>
    </row>
    <row r="31" spans="1:43" s="169" customFormat="1" x14ac:dyDescent="0.3">
      <c r="E31" s="169">
        <f>E5-E30</f>
        <v>12.277999999999935</v>
      </c>
      <c r="I31" s="169">
        <f>I5-I30</f>
        <v>1.5599999999999454</v>
      </c>
      <c r="L31" s="169">
        <f>L5-L30</f>
        <v>1.7629999999999484</v>
      </c>
      <c r="P31" s="169">
        <f>P5-P30</f>
        <v>1.8229999999999507</v>
      </c>
      <c r="S31" s="169">
        <f>S5-S30</f>
        <v>11.875999999999976</v>
      </c>
      <c r="W31" s="169">
        <f>W5-W30</f>
        <v>2.3959999999999866</v>
      </c>
      <c r="Z31" s="169">
        <f>Z5-Z30</f>
        <v>-0.21200000000004593</v>
      </c>
      <c r="AD31" s="169">
        <f>AD5-AD30</f>
        <v>-13.651000000000067</v>
      </c>
      <c r="AG31" s="169">
        <f>AG5-AG30</f>
        <v>-0.74000000000006594</v>
      </c>
      <c r="AH31" s="173" t="s">
        <v>3</v>
      </c>
      <c r="AI31" s="255">
        <f>SUM(B31:AH31)</f>
        <v>17.092999999999563</v>
      </c>
      <c r="AJ31" s="171" t="s">
        <v>66</v>
      </c>
      <c r="AO31" s="169" t="s">
        <v>3</v>
      </c>
      <c r="AP31" s="175">
        <f>200-AP30</f>
        <v>116.46899999999998</v>
      </c>
    </row>
    <row r="32" spans="1:43" x14ac:dyDescent="0.3">
      <c r="AJ32" s="142"/>
    </row>
    <row r="33" spans="1:44" s="138" customFormat="1" x14ac:dyDescent="0.3">
      <c r="A33" s="138" t="s">
        <v>67</v>
      </c>
      <c r="E33" s="233" t="s">
        <v>76</v>
      </c>
      <c r="F33" s="233"/>
      <c r="G33" s="233"/>
      <c r="H33" s="233"/>
      <c r="I33" s="233" t="s">
        <v>76</v>
      </c>
      <c r="J33" s="233"/>
      <c r="K33" s="233"/>
      <c r="L33" s="233" t="s">
        <v>76</v>
      </c>
      <c r="M33" s="263"/>
      <c r="N33" s="263"/>
      <c r="O33" s="263"/>
      <c r="P33" s="233" t="s">
        <v>76</v>
      </c>
      <c r="Q33" s="233"/>
      <c r="R33" s="233"/>
      <c r="S33" s="233" t="s">
        <v>76</v>
      </c>
      <c r="T33" s="233"/>
      <c r="U33" s="233"/>
      <c r="V33" s="233"/>
      <c r="W33" s="233" t="s">
        <v>76</v>
      </c>
      <c r="X33" s="263"/>
      <c r="Y33" s="263"/>
      <c r="Z33" s="233" t="s">
        <v>76</v>
      </c>
      <c r="AA33" s="233"/>
      <c r="AB33" s="233"/>
      <c r="AC33" s="233"/>
      <c r="AD33" s="233" t="s">
        <v>76</v>
      </c>
      <c r="AE33" s="233"/>
      <c r="AF33" s="233"/>
      <c r="AG33" s="233" t="s">
        <v>76</v>
      </c>
      <c r="AJ33" s="139" t="s">
        <v>67</v>
      </c>
      <c r="AL33" s="533" t="s">
        <v>181</v>
      </c>
      <c r="AM33" s="534"/>
      <c r="AN33" s="534"/>
      <c r="AO33" s="535"/>
    </row>
    <row r="34" spans="1:44" s="138" customFormat="1" x14ac:dyDescent="0.3">
      <c r="A34" s="138" t="s">
        <v>72</v>
      </c>
      <c r="E34" s="234" t="s">
        <v>74</v>
      </c>
      <c r="F34" s="234"/>
      <c r="G34" s="234"/>
      <c r="H34" s="234"/>
      <c r="I34" s="234" t="s">
        <v>74</v>
      </c>
      <c r="J34" s="234"/>
      <c r="K34" s="234"/>
      <c r="L34" s="234" t="s">
        <v>74</v>
      </c>
      <c r="M34" s="263"/>
      <c r="N34" s="263"/>
      <c r="O34" s="263"/>
      <c r="P34" s="224" t="s">
        <v>73</v>
      </c>
      <c r="Q34" s="224"/>
      <c r="R34" s="224"/>
      <c r="S34" s="224" t="s">
        <v>73</v>
      </c>
      <c r="T34" s="224"/>
      <c r="U34" s="224"/>
      <c r="V34" s="224"/>
      <c r="W34" s="224" t="s">
        <v>73</v>
      </c>
      <c r="X34" s="263"/>
      <c r="Y34" s="263"/>
      <c r="Z34" s="140" t="s">
        <v>68</v>
      </c>
      <c r="AA34" s="140"/>
      <c r="AB34" s="140"/>
      <c r="AC34" s="140"/>
      <c r="AD34" s="140" t="s">
        <v>68</v>
      </c>
      <c r="AE34" s="140"/>
      <c r="AF34" s="140"/>
      <c r="AG34" s="140" t="s">
        <v>68</v>
      </c>
      <c r="AJ34" s="139" t="s">
        <v>72</v>
      </c>
      <c r="AL34" s="533" t="s">
        <v>182</v>
      </c>
      <c r="AM34" s="534"/>
      <c r="AN34" s="534"/>
      <c r="AO34" s="535"/>
    </row>
    <row r="35" spans="1:44" s="285" customFormat="1" ht="17.25" customHeight="1" x14ac:dyDescent="0.3">
      <c r="E35" s="529">
        <f>SUM(E30,I30,L30)</f>
        <v>584.39900000000023</v>
      </c>
      <c r="F35" s="529"/>
      <c r="G35" s="529"/>
      <c r="H35" s="529"/>
      <c r="I35" s="529"/>
      <c r="J35" s="529"/>
      <c r="K35" s="529"/>
      <c r="L35" s="529"/>
      <c r="P35" s="529">
        <f>SUM(P30,S30,W30)</f>
        <v>583.90500000000009</v>
      </c>
      <c r="Q35" s="529"/>
      <c r="R35" s="529"/>
      <c r="S35" s="529"/>
      <c r="T35" s="529"/>
      <c r="U35" s="529"/>
      <c r="V35" s="529"/>
      <c r="W35" s="529"/>
      <c r="Z35" s="529">
        <f>SUM(Z30,AD30,AG30)</f>
        <v>614.60300000000018</v>
      </c>
      <c r="AA35" s="529"/>
      <c r="AB35" s="529"/>
      <c r="AC35" s="529"/>
      <c r="AD35" s="529"/>
      <c r="AE35" s="529"/>
      <c r="AF35" s="529"/>
      <c r="AG35" s="529"/>
      <c r="AJ35" s="142"/>
      <c r="AK35" s="141"/>
      <c r="AL35" s="141"/>
      <c r="AM35" s="141"/>
      <c r="AN35" s="141"/>
      <c r="AO35" s="141"/>
      <c r="AP35" s="141"/>
    </row>
    <row r="36" spans="1:44" x14ac:dyDescent="0.3">
      <c r="A36" s="141" t="s">
        <v>78</v>
      </c>
      <c r="E36" s="141">
        <v>17</v>
      </c>
      <c r="I36" s="141">
        <v>14</v>
      </c>
      <c r="L36" s="141">
        <v>15</v>
      </c>
      <c r="P36" s="141">
        <v>15</v>
      </c>
      <c r="S36" s="141">
        <v>14</v>
      </c>
      <c r="W36" s="141">
        <v>14</v>
      </c>
      <c r="Z36" s="141">
        <v>14</v>
      </c>
      <c r="AD36" s="141">
        <v>15</v>
      </c>
      <c r="AG36" s="141">
        <v>14</v>
      </c>
      <c r="AH36" s="138" t="s">
        <v>79</v>
      </c>
      <c r="AI36" s="138">
        <f>SUM(B36:AH36)</f>
        <v>132</v>
      </c>
      <c r="AJ36" s="142"/>
    </row>
    <row r="37" spans="1:44" x14ac:dyDescent="0.3">
      <c r="A37" s="141" t="s">
        <v>81</v>
      </c>
      <c r="B37" s="141">
        <v>22</v>
      </c>
      <c r="E37" s="141">
        <v>5</v>
      </c>
      <c r="I37" s="141">
        <v>8</v>
      </c>
      <c r="L37" s="141">
        <v>7</v>
      </c>
      <c r="P37" s="141">
        <v>7</v>
      </c>
      <c r="S37" s="141">
        <v>8</v>
      </c>
      <c r="W37" s="141">
        <v>8</v>
      </c>
      <c r="Z37" s="141">
        <v>8</v>
      </c>
      <c r="AD37" s="141">
        <v>7</v>
      </c>
      <c r="AG37" s="141">
        <v>8</v>
      </c>
      <c r="AI37" s="141">
        <f t="shared" ref="AI37:AI38" si="3">SUM(B37:AH37)</f>
        <v>88</v>
      </c>
      <c r="AJ37" s="142"/>
    </row>
    <row r="38" spans="1:44" x14ac:dyDescent="0.3">
      <c r="A38" s="141" t="s">
        <v>82</v>
      </c>
      <c r="E38" s="141">
        <v>8</v>
      </c>
      <c r="I38" s="141">
        <v>15</v>
      </c>
      <c r="L38" s="141">
        <v>13</v>
      </c>
      <c r="P38" s="141">
        <v>13</v>
      </c>
      <c r="S38" s="141">
        <v>13</v>
      </c>
      <c r="W38" s="141">
        <v>15</v>
      </c>
      <c r="Z38" s="141">
        <v>13</v>
      </c>
      <c r="AD38" s="141">
        <v>14</v>
      </c>
      <c r="AG38" s="141">
        <v>13</v>
      </c>
      <c r="AI38" s="141">
        <f t="shared" si="3"/>
        <v>117</v>
      </c>
      <c r="AJ38" s="142"/>
    </row>
    <row r="39" spans="1:44" x14ac:dyDescent="0.3">
      <c r="AJ39" s="142"/>
    </row>
    <row r="40" spans="1:44" ht="17.25" customHeight="1" x14ac:dyDescent="0.3">
      <c r="F40" s="141" t="s">
        <v>83</v>
      </c>
      <c r="G40" s="141" t="s">
        <v>84</v>
      </c>
      <c r="J40" s="141" t="s">
        <v>83</v>
      </c>
      <c r="K40" s="141" t="s">
        <v>84</v>
      </c>
      <c r="M40" s="141" t="s">
        <v>83</v>
      </c>
      <c r="N40" s="141" t="s">
        <v>84</v>
      </c>
      <c r="Q40" s="141" t="s">
        <v>83</v>
      </c>
      <c r="R40" s="141" t="s">
        <v>84</v>
      </c>
      <c r="T40" s="141" t="s">
        <v>83</v>
      </c>
      <c r="U40" s="141" t="s">
        <v>84</v>
      </c>
      <c r="X40" s="141" t="s">
        <v>83</v>
      </c>
      <c r="Y40" s="141" t="s">
        <v>84</v>
      </c>
      <c r="AA40" s="141" t="s">
        <v>83</v>
      </c>
      <c r="AB40" s="141" t="s">
        <v>84</v>
      </c>
      <c r="AE40" s="141" t="s">
        <v>83</v>
      </c>
      <c r="AF40" s="141" t="s">
        <v>84</v>
      </c>
      <c r="AH40" s="141" t="s">
        <v>83</v>
      </c>
      <c r="AI40" s="141" t="s">
        <v>84</v>
      </c>
      <c r="AJ40" s="142"/>
    </row>
    <row r="41" spans="1:44" ht="16.5" customHeight="1" x14ac:dyDescent="0.3">
      <c r="E41" s="286" t="s">
        <v>87</v>
      </c>
      <c r="F41" s="141" t="s">
        <v>183</v>
      </c>
      <c r="G41" s="195" t="s">
        <v>89</v>
      </c>
      <c r="I41" s="236" t="s">
        <v>132</v>
      </c>
      <c r="J41" s="141" t="s">
        <v>184</v>
      </c>
      <c r="K41" s="195" t="s">
        <v>89</v>
      </c>
      <c r="L41" s="240" t="s">
        <v>132</v>
      </c>
      <c r="M41" s="141" t="s">
        <v>185</v>
      </c>
      <c r="N41" s="195" t="s">
        <v>89</v>
      </c>
      <c r="P41" s="239" t="s">
        <v>134</v>
      </c>
      <c r="Q41" s="141" t="s">
        <v>131</v>
      </c>
      <c r="R41" s="195" t="s">
        <v>89</v>
      </c>
      <c r="S41" s="236" t="s">
        <v>132</v>
      </c>
      <c r="T41" s="141" t="s">
        <v>131</v>
      </c>
      <c r="U41" s="195" t="s">
        <v>89</v>
      </c>
      <c r="W41" s="240" t="s">
        <v>134</v>
      </c>
      <c r="X41" s="158" t="s">
        <v>186</v>
      </c>
      <c r="Y41" s="195" t="s">
        <v>89</v>
      </c>
      <c r="Z41" s="198" t="s">
        <v>132</v>
      </c>
      <c r="AA41" s="158" t="s">
        <v>187</v>
      </c>
      <c r="AB41" s="195" t="s">
        <v>89</v>
      </c>
      <c r="AD41" s="236" t="s">
        <v>136</v>
      </c>
      <c r="AE41" s="141" t="s">
        <v>137</v>
      </c>
      <c r="AF41" s="195" t="s">
        <v>89</v>
      </c>
      <c r="AG41" s="236" t="s">
        <v>134</v>
      </c>
      <c r="AH41" s="158" t="s">
        <v>188</v>
      </c>
      <c r="AI41" s="195" t="s">
        <v>89</v>
      </c>
      <c r="AJ41" s="142"/>
    </row>
    <row r="42" spans="1:44" ht="14.65" customHeight="1" x14ac:dyDescent="0.3">
      <c r="E42" s="287" t="s">
        <v>189</v>
      </c>
      <c r="I42" s="241" t="s">
        <v>190</v>
      </c>
      <c r="L42" s="245" t="s">
        <v>191</v>
      </c>
      <c r="P42" s="244" t="s">
        <v>192</v>
      </c>
      <c r="S42" s="241" t="s">
        <v>193</v>
      </c>
      <c r="W42" s="245" t="s">
        <v>194</v>
      </c>
      <c r="Y42" s="158"/>
      <c r="Z42" s="203" t="s">
        <v>195</v>
      </c>
      <c r="AA42" s="158"/>
      <c r="AB42" s="195"/>
      <c r="AD42" s="241" t="s">
        <v>196</v>
      </c>
      <c r="AG42" s="241" t="s">
        <v>197</v>
      </c>
      <c r="AJ42" s="235"/>
      <c r="AK42" s="235"/>
      <c r="AL42" s="235"/>
      <c r="AM42" s="235"/>
      <c r="AN42" s="235"/>
      <c r="AO42" s="235"/>
      <c r="AP42" s="235"/>
    </row>
    <row r="43" spans="1:44" ht="17.25" customHeight="1" x14ac:dyDescent="0.3">
      <c r="E43" s="288">
        <v>624338</v>
      </c>
      <c r="I43" s="247">
        <v>625971</v>
      </c>
      <c r="L43" s="250">
        <v>625893</v>
      </c>
      <c r="P43" s="249">
        <v>625862</v>
      </c>
      <c r="S43" s="247">
        <v>625897</v>
      </c>
      <c r="W43" s="250">
        <v>609059</v>
      </c>
      <c r="Z43" s="208">
        <v>608685</v>
      </c>
      <c r="AD43" s="289">
        <v>612074</v>
      </c>
      <c r="AG43" s="247">
        <v>608780</v>
      </c>
      <c r="AJ43" s="235"/>
      <c r="AK43" s="235"/>
      <c r="AL43" s="235"/>
      <c r="AM43" s="235"/>
      <c r="AN43" s="235"/>
      <c r="AO43" s="235"/>
      <c r="AP43" s="235"/>
    </row>
    <row r="44" spans="1:44" ht="17.25" customHeight="1" x14ac:dyDescent="0.3">
      <c r="E44" s="239" t="s">
        <v>112</v>
      </c>
      <c r="F44" s="141" t="s">
        <v>198</v>
      </c>
      <c r="G44" s="195" t="s">
        <v>89</v>
      </c>
    </row>
    <row r="45" spans="1:44" x14ac:dyDescent="0.3">
      <c r="E45" s="290" t="s">
        <v>199</v>
      </c>
      <c r="AR45" s="531"/>
    </row>
    <row r="46" spans="1:44" ht="17.25" customHeight="1" x14ac:dyDescent="0.3">
      <c r="E46" s="249">
        <v>624057</v>
      </c>
      <c r="AR46" s="531"/>
    </row>
    <row r="47" spans="1:44" x14ac:dyDescent="0.3">
      <c r="E47" s="217" t="s">
        <v>200</v>
      </c>
      <c r="F47" s="141" t="s">
        <v>201</v>
      </c>
      <c r="G47" s="195" t="s">
        <v>89</v>
      </c>
      <c r="AR47" s="531"/>
    </row>
    <row r="48" spans="1:44" x14ac:dyDescent="0.3">
      <c r="E48" s="219" t="s">
        <v>199</v>
      </c>
      <c r="AR48" s="531"/>
    </row>
    <row r="49" spans="1:36" ht="17.25" customHeight="1" x14ac:dyDescent="0.3">
      <c r="E49" s="221">
        <v>631125</v>
      </c>
    </row>
    <row r="50" spans="1:36" x14ac:dyDescent="0.3">
      <c r="E50" s="198" t="s">
        <v>109</v>
      </c>
      <c r="F50" s="141" t="s">
        <v>110</v>
      </c>
      <c r="G50" s="195" t="s">
        <v>89</v>
      </c>
    </row>
    <row r="51" spans="1:36" x14ac:dyDescent="0.3">
      <c r="E51" s="292" t="s">
        <v>199</v>
      </c>
    </row>
    <row r="52" spans="1:36" x14ac:dyDescent="0.3">
      <c r="E52" s="208">
        <v>645174</v>
      </c>
    </row>
    <row r="53" spans="1:36" x14ac:dyDescent="0.3">
      <c r="A53" s="141" t="s">
        <v>114</v>
      </c>
    </row>
    <row r="54" spans="1:36" x14ac:dyDescent="0.3">
      <c r="A54" s="141">
        <v>9</v>
      </c>
      <c r="AJ54" s="141" t="s">
        <v>114</v>
      </c>
    </row>
    <row r="55" spans="1:36" x14ac:dyDescent="0.3">
      <c r="AJ55" s="141">
        <v>5</v>
      </c>
    </row>
    <row r="56" spans="1:36" x14ac:dyDescent="0.3">
      <c r="A56" s="141" t="s">
        <v>202</v>
      </c>
    </row>
    <row r="57" spans="1:36" x14ac:dyDescent="0.3">
      <c r="A57" s="141" t="e" vm="1">
        <f>[1]F01C01!A53+[1]F01C02!A53+[1]F01C03!H56+[1]F01C04!A54</f>
        <v>#VALUE!</v>
      </c>
      <c r="B57" s="141">
        <v>13</v>
      </c>
      <c r="C57" s="141" t="e" vm="2">
        <f>A57*B57</f>
        <v>#VALUE!</v>
      </c>
    </row>
  </sheetData>
  <mergeCells count="22">
    <mergeCell ref="AR45:AR48"/>
    <mergeCell ref="AK2:AP2"/>
    <mergeCell ref="AL33:AO33"/>
    <mergeCell ref="AL34:AO34"/>
    <mergeCell ref="B2:AI2"/>
    <mergeCell ref="AH16:AH17"/>
    <mergeCell ref="S16:S17"/>
    <mergeCell ref="V16:V17"/>
    <mergeCell ref="W16:W17"/>
    <mergeCell ref="Z16:Z17"/>
    <mergeCell ref="AA16:AA17"/>
    <mergeCell ref="AD16:AD17"/>
    <mergeCell ref="AG16:AG17"/>
    <mergeCell ref="P35:W35"/>
    <mergeCell ref="Z35:AG35"/>
    <mergeCell ref="L16:L17"/>
    <mergeCell ref="P16:P17"/>
    <mergeCell ref="E35:L35"/>
    <mergeCell ref="A1:B1"/>
    <mergeCell ref="B16:B17"/>
    <mergeCell ref="E16:E17"/>
    <mergeCell ref="I16:I17"/>
  </mergeCells>
  <phoneticPr fontId="4" type="noConversion"/>
  <pageMargins left="0.25" right="0.25" top="0.75" bottom="0.75" header="0.3" footer="0.3"/>
  <pageSetup paperSize="9" scale="4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49F82-AB47-471B-9BC9-7DBC75DD4C00}">
  <dimension ref="B1:W311"/>
  <sheetViews>
    <sheetView zoomScaleNormal="100" workbookViewId="0">
      <selection activeCell="G29" sqref="G29"/>
    </sheetView>
  </sheetViews>
  <sheetFormatPr defaultRowHeight="16.5" x14ac:dyDescent="0.3"/>
  <cols>
    <col min="3" max="3" width="33.75" style="9" customWidth="1"/>
    <col min="6" max="6" width="32.125" style="9" customWidth="1"/>
    <col min="9" max="9" width="32.125" style="9" customWidth="1"/>
    <col min="12" max="12" width="32.125" style="9" customWidth="1"/>
  </cols>
  <sheetData>
    <row r="1" spans="2:23" x14ac:dyDescent="0.3">
      <c r="L1" s="15" t="s">
        <v>203</v>
      </c>
    </row>
    <row r="2" spans="2:23" x14ac:dyDescent="0.3">
      <c r="B2" s="1"/>
      <c r="C2" s="1"/>
      <c r="D2" s="1"/>
      <c r="E2" s="1"/>
      <c r="F2" s="1"/>
      <c r="G2" s="1"/>
      <c r="H2" s="1"/>
      <c r="I2" s="1"/>
      <c r="L2" s="35" t="s">
        <v>204</v>
      </c>
    </row>
    <row r="3" spans="2:23" x14ac:dyDescent="0.3">
      <c r="B3" s="1" t="s">
        <v>205</v>
      </c>
      <c r="C3" s="3" t="s">
        <v>206</v>
      </c>
      <c r="D3" s="1"/>
      <c r="E3" s="1"/>
      <c r="F3" s="1"/>
      <c r="G3" s="1"/>
      <c r="H3" s="1"/>
      <c r="I3" s="1"/>
      <c r="L3" s="40" t="s">
        <v>207</v>
      </c>
    </row>
    <row r="4" spans="2:23" x14ac:dyDescent="0.3">
      <c r="C4" s="3" t="s">
        <v>208</v>
      </c>
      <c r="D4" s="1"/>
      <c r="E4" s="1"/>
      <c r="F4" s="1"/>
      <c r="G4" s="1"/>
      <c r="H4" s="1"/>
      <c r="I4" s="1"/>
      <c r="L4" s="51" t="s">
        <v>209</v>
      </c>
    </row>
    <row r="5" spans="2:23" x14ac:dyDescent="0.3">
      <c r="B5" s="1"/>
      <c r="C5" s="3" t="s">
        <v>210</v>
      </c>
      <c r="D5" s="1"/>
      <c r="E5" s="1"/>
      <c r="F5" s="1"/>
      <c r="G5" s="1"/>
      <c r="H5" s="1"/>
      <c r="I5" s="1"/>
      <c r="L5" s="61" t="s">
        <v>211</v>
      </c>
    </row>
    <row r="6" spans="2:23" x14ac:dyDescent="0.3">
      <c r="B6" s="1"/>
      <c r="C6" s="1"/>
      <c r="D6" s="1"/>
      <c r="E6" s="1"/>
      <c r="F6" s="1"/>
      <c r="G6" s="1"/>
      <c r="H6" s="1"/>
      <c r="I6" s="1"/>
      <c r="L6" s="102" t="s">
        <v>212</v>
      </c>
    </row>
    <row r="7" spans="2:23" x14ac:dyDescent="0.3">
      <c r="B7" s="1"/>
      <c r="C7" s="1"/>
      <c r="D7" s="1"/>
      <c r="E7" s="1"/>
      <c r="F7" s="1"/>
      <c r="G7" s="1"/>
      <c r="H7" s="1"/>
      <c r="I7" s="1"/>
      <c r="L7" s="449" t="s">
        <v>213</v>
      </c>
    </row>
    <row r="8" spans="2:23" x14ac:dyDescent="0.3">
      <c r="B8" s="1"/>
      <c r="C8" s="1"/>
      <c r="D8" s="1"/>
      <c r="E8" s="1"/>
      <c r="F8" s="1"/>
      <c r="G8" s="1"/>
      <c r="H8" s="1"/>
      <c r="I8" s="1"/>
      <c r="L8"/>
    </row>
    <row r="10" spans="2:23" ht="31.5" x14ac:dyDescent="0.3">
      <c r="B10" s="2" t="s">
        <v>214</v>
      </c>
      <c r="C10" s="4" t="s">
        <v>215</v>
      </c>
      <c r="E10" s="2" t="s">
        <v>214</v>
      </c>
      <c r="F10" s="4" t="s">
        <v>216</v>
      </c>
      <c r="H10" s="2" t="s">
        <v>214</v>
      </c>
      <c r="I10" s="4" t="s">
        <v>217</v>
      </c>
      <c r="K10" s="2" t="s">
        <v>214</v>
      </c>
      <c r="L10" s="4" t="s">
        <v>218</v>
      </c>
    </row>
    <row r="11" spans="2:23" x14ac:dyDescent="0.3">
      <c r="B11" s="540" t="s">
        <v>219</v>
      </c>
      <c r="C11" s="5" t="s">
        <v>220</v>
      </c>
      <c r="E11" s="540" t="s">
        <v>221</v>
      </c>
      <c r="F11" s="6" t="s">
        <v>222</v>
      </c>
      <c r="H11" s="540" t="s">
        <v>221</v>
      </c>
      <c r="I11" s="6" t="s">
        <v>223</v>
      </c>
      <c r="K11" s="540" t="s">
        <v>221</v>
      </c>
      <c r="L11" s="6" t="s">
        <v>224</v>
      </c>
      <c r="V11" s="1"/>
      <c r="W11" s="1"/>
    </row>
    <row r="12" spans="2:23" x14ac:dyDescent="0.3">
      <c r="B12" s="540"/>
      <c r="C12" s="5" t="s">
        <v>225</v>
      </c>
      <c r="E12" s="540"/>
      <c r="F12" s="6" t="s">
        <v>226</v>
      </c>
      <c r="H12" s="540"/>
      <c r="I12" s="6" t="s">
        <v>227</v>
      </c>
      <c r="K12" s="540"/>
      <c r="L12" s="6" t="s">
        <v>228</v>
      </c>
      <c r="V12" s="1"/>
      <c r="W12" s="1"/>
    </row>
    <row r="13" spans="2:23" x14ac:dyDescent="0.3">
      <c r="B13" s="540"/>
      <c r="C13" s="7" t="s">
        <v>229</v>
      </c>
      <c r="E13" s="540"/>
      <c r="F13" s="6" t="s">
        <v>230</v>
      </c>
      <c r="H13" s="540"/>
      <c r="I13" s="6" t="s">
        <v>231</v>
      </c>
      <c r="K13" s="540"/>
      <c r="L13" s="6" t="s">
        <v>232</v>
      </c>
      <c r="V13" s="1"/>
      <c r="W13" s="1"/>
    </row>
    <row r="14" spans="2:23" x14ac:dyDescent="0.3">
      <c r="B14" s="540"/>
      <c r="C14" s="7" t="s">
        <v>233</v>
      </c>
      <c r="E14" s="540"/>
      <c r="F14" s="6" t="s">
        <v>234</v>
      </c>
      <c r="H14" s="540"/>
      <c r="I14" s="6" t="s">
        <v>235</v>
      </c>
      <c r="K14" s="540"/>
      <c r="L14" s="6" t="s">
        <v>236</v>
      </c>
      <c r="V14" s="1"/>
      <c r="W14" s="1"/>
    </row>
    <row r="15" spans="2:23" x14ac:dyDescent="0.3">
      <c r="B15" s="540"/>
      <c r="C15" s="7" t="s">
        <v>237</v>
      </c>
      <c r="E15" s="540"/>
      <c r="F15" s="6" t="s">
        <v>238</v>
      </c>
      <c r="H15" s="540"/>
      <c r="I15" s="6" t="s">
        <v>239</v>
      </c>
      <c r="K15" s="8"/>
      <c r="L15" s="7"/>
      <c r="V15" s="1"/>
      <c r="W15" s="1"/>
    </row>
    <row r="16" spans="2:23" x14ac:dyDescent="0.3">
      <c r="B16" s="46"/>
      <c r="C16" s="7"/>
      <c r="E16" s="540"/>
      <c r="F16" s="6" t="s">
        <v>240</v>
      </c>
      <c r="H16" s="540"/>
      <c r="I16" s="6" t="s">
        <v>241</v>
      </c>
      <c r="K16" s="540" t="s">
        <v>242</v>
      </c>
      <c r="L16" s="6" t="s">
        <v>243</v>
      </c>
      <c r="V16" s="1"/>
      <c r="W16" s="1"/>
    </row>
    <row r="17" spans="2:23" x14ac:dyDescent="0.3">
      <c r="B17" s="540" t="s">
        <v>244</v>
      </c>
      <c r="C17" s="5" t="s">
        <v>245</v>
      </c>
      <c r="E17" s="540"/>
      <c r="F17" s="6" t="s">
        <v>246</v>
      </c>
      <c r="H17" s="540"/>
      <c r="I17" s="46" t="s">
        <v>247</v>
      </c>
      <c r="K17" s="540"/>
      <c r="L17" s="6" t="s">
        <v>248</v>
      </c>
      <c r="V17" s="1"/>
      <c r="W17" s="1"/>
    </row>
    <row r="18" spans="2:23" x14ac:dyDescent="0.3">
      <c r="B18" s="540"/>
      <c r="C18" s="5" t="s">
        <v>249</v>
      </c>
      <c r="E18" s="540"/>
      <c r="F18" s="6" t="s">
        <v>250</v>
      </c>
      <c r="H18" s="540"/>
      <c r="I18" s="6" t="s">
        <v>251</v>
      </c>
      <c r="K18" s="540"/>
      <c r="L18" s="6" t="s">
        <v>252</v>
      </c>
    </row>
    <row r="19" spans="2:23" x14ac:dyDescent="0.3">
      <c r="B19" s="540"/>
      <c r="C19" s="7" t="s">
        <v>253</v>
      </c>
      <c r="E19" s="8"/>
      <c r="F19" s="6"/>
      <c r="H19" s="540"/>
      <c r="I19" s="6" t="s">
        <v>254</v>
      </c>
      <c r="K19" s="540"/>
      <c r="L19" s="6" t="s">
        <v>255</v>
      </c>
    </row>
    <row r="20" spans="2:23" x14ac:dyDescent="0.3">
      <c r="B20" s="540"/>
      <c r="C20" s="7" t="s">
        <v>256</v>
      </c>
      <c r="E20" s="540" t="s">
        <v>242</v>
      </c>
      <c r="F20" s="6" t="s">
        <v>257</v>
      </c>
      <c r="H20" s="540"/>
      <c r="I20" s="6" t="s">
        <v>258</v>
      </c>
      <c r="K20" s="8"/>
      <c r="L20" s="7"/>
    </row>
    <row r="21" spans="2:23" x14ac:dyDescent="0.3">
      <c r="B21" s="540"/>
      <c r="C21" s="7" t="s">
        <v>259</v>
      </c>
      <c r="E21" s="540"/>
      <c r="F21" s="6" t="s">
        <v>260</v>
      </c>
      <c r="H21" s="540"/>
      <c r="I21" s="6" t="s">
        <v>261</v>
      </c>
      <c r="K21" s="540" t="s">
        <v>221</v>
      </c>
      <c r="L21" s="6" t="s">
        <v>262</v>
      </c>
    </row>
    <row r="22" spans="2:23" x14ac:dyDescent="0.3">
      <c r="B22" s="8"/>
      <c r="C22" s="5"/>
      <c r="E22" s="540"/>
      <c r="F22" s="6" t="s">
        <v>263</v>
      </c>
      <c r="H22" s="540"/>
      <c r="I22" s="6" t="s">
        <v>264</v>
      </c>
      <c r="K22" s="540"/>
      <c r="L22" s="6" t="s">
        <v>265</v>
      </c>
    </row>
    <row r="23" spans="2:23" ht="17.25" customHeight="1" x14ac:dyDescent="0.3">
      <c r="B23" s="545" t="s">
        <v>219</v>
      </c>
      <c r="C23" s="7" t="s">
        <v>266</v>
      </c>
      <c r="E23" s="540"/>
      <c r="F23" s="6" t="s">
        <v>267</v>
      </c>
      <c r="H23" s="540"/>
      <c r="I23" s="46" t="s">
        <v>268</v>
      </c>
      <c r="K23" s="540"/>
      <c r="L23" s="6" t="s">
        <v>269</v>
      </c>
    </row>
    <row r="24" spans="2:23" ht="17.25" customHeight="1" x14ac:dyDescent="0.3">
      <c r="B24" s="546"/>
      <c r="C24" s="7" t="s">
        <v>270</v>
      </c>
      <c r="E24" s="540"/>
      <c r="F24" s="6" t="s">
        <v>271</v>
      </c>
      <c r="H24" s="540"/>
      <c r="I24" s="46" t="s">
        <v>272</v>
      </c>
      <c r="K24" s="540"/>
      <c r="L24" s="6" t="s">
        <v>273</v>
      </c>
    </row>
    <row r="25" spans="2:23" ht="17.25" customHeight="1" x14ac:dyDescent="0.3">
      <c r="B25" s="546"/>
      <c r="C25" s="7" t="s">
        <v>274</v>
      </c>
      <c r="E25" s="540"/>
      <c r="F25" s="6" t="s">
        <v>275</v>
      </c>
      <c r="H25" s="8"/>
      <c r="I25" s="7"/>
      <c r="K25" s="540"/>
      <c r="L25" s="6" t="s">
        <v>276</v>
      </c>
    </row>
    <row r="26" spans="2:23" ht="17.25" customHeight="1" x14ac:dyDescent="0.3">
      <c r="B26" s="546"/>
      <c r="C26" s="7" t="s">
        <v>277</v>
      </c>
      <c r="E26" s="540"/>
      <c r="F26" s="6" t="s">
        <v>278</v>
      </c>
      <c r="H26" s="540" t="s">
        <v>244</v>
      </c>
      <c r="I26" s="6" t="s">
        <v>279</v>
      </c>
      <c r="K26" s="540"/>
      <c r="L26" s="6" t="s">
        <v>280</v>
      </c>
    </row>
    <row r="27" spans="2:23" ht="17.25" customHeight="1" x14ac:dyDescent="0.3">
      <c r="B27" s="546"/>
      <c r="C27" s="7" t="s">
        <v>281</v>
      </c>
      <c r="E27" s="540"/>
      <c r="F27" s="6" t="s">
        <v>282</v>
      </c>
      <c r="H27" s="540"/>
      <c r="I27" s="6" t="s">
        <v>283</v>
      </c>
      <c r="K27" s="540"/>
      <c r="L27" s="46" t="s">
        <v>284</v>
      </c>
    </row>
    <row r="28" spans="2:23" ht="17.25" customHeight="1" x14ac:dyDescent="0.3">
      <c r="B28" s="546"/>
      <c r="C28" s="7" t="s">
        <v>285</v>
      </c>
      <c r="E28" s="8"/>
      <c r="F28" s="7"/>
      <c r="H28" s="540"/>
      <c r="I28" s="6" t="s">
        <v>286</v>
      </c>
      <c r="K28" s="540"/>
      <c r="L28" s="6" t="s">
        <v>287</v>
      </c>
    </row>
    <row r="29" spans="2:23" ht="17.25" customHeight="1" x14ac:dyDescent="0.3">
      <c r="B29" s="546"/>
      <c r="C29" s="7" t="s">
        <v>288</v>
      </c>
      <c r="E29" s="540" t="s">
        <v>221</v>
      </c>
      <c r="F29" s="6" t="s">
        <v>289</v>
      </c>
      <c r="H29" s="540"/>
      <c r="I29" s="6" t="s">
        <v>290</v>
      </c>
      <c r="K29" s="540"/>
      <c r="L29" s="6" t="s">
        <v>291</v>
      </c>
    </row>
    <row r="30" spans="2:23" ht="17.25" customHeight="1" x14ac:dyDescent="0.3">
      <c r="B30" s="546"/>
      <c r="C30" s="7" t="s">
        <v>292</v>
      </c>
      <c r="E30" s="540"/>
      <c r="F30" s="6" t="s">
        <v>293</v>
      </c>
      <c r="H30" s="540"/>
      <c r="I30" s="6" t="s">
        <v>294</v>
      </c>
      <c r="K30" s="540"/>
      <c r="L30" s="6" t="s">
        <v>295</v>
      </c>
    </row>
    <row r="31" spans="2:23" ht="17.25" customHeight="1" x14ac:dyDescent="0.3">
      <c r="B31" s="546"/>
      <c r="C31" s="7" t="s">
        <v>296</v>
      </c>
      <c r="E31" s="540"/>
      <c r="F31" s="6" t="s">
        <v>297</v>
      </c>
      <c r="H31" s="540"/>
      <c r="I31" s="6" t="s">
        <v>298</v>
      </c>
      <c r="K31" s="540"/>
      <c r="L31" s="6" t="s">
        <v>299</v>
      </c>
    </row>
    <row r="32" spans="2:23" ht="17.25" customHeight="1" x14ac:dyDescent="0.3">
      <c r="B32" s="546"/>
      <c r="C32" s="7" t="s">
        <v>300</v>
      </c>
      <c r="E32" s="540"/>
      <c r="F32" s="6" t="s">
        <v>301</v>
      </c>
      <c r="H32" s="540"/>
      <c r="I32" s="46" t="s">
        <v>302</v>
      </c>
      <c r="K32" s="540"/>
      <c r="L32" s="6" t="s">
        <v>303</v>
      </c>
    </row>
    <row r="33" spans="2:12" ht="17.25" customHeight="1" x14ac:dyDescent="0.3">
      <c r="B33" s="546"/>
      <c r="C33" s="7" t="s">
        <v>304</v>
      </c>
      <c r="E33" s="540"/>
      <c r="F33" s="6" t="s">
        <v>305</v>
      </c>
      <c r="H33" s="540"/>
      <c r="I33" s="6" t="s">
        <v>306</v>
      </c>
      <c r="K33" s="540"/>
      <c r="L33" s="46" t="s">
        <v>307</v>
      </c>
    </row>
    <row r="34" spans="2:12" ht="17.25" customHeight="1" x14ac:dyDescent="0.3">
      <c r="B34" s="546"/>
      <c r="C34" s="7" t="s">
        <v>308</v>
      </c>
      <c r="E34" s="540"/>
      <c r="F34" s="6" t="s">
        <v>309</v>
      </c>
      <c r="H34" s="540"/>
      <c r="I34" s="6" t="s">
        <v>310</v>
      </c>
      <c r="K34" s="540"/>
      <c r="L34" s="46" t="s">
        <v>311</v>
      </c>
    </row>
    <row r="35" spans="2:12" x14ac:dyDescent="0.3">
      <c r="B35" s="547"/>
      <c r="C35" s="103" t="s">
        <v>312</v>
      </c>
      <c r="E35" s="540"/>
      <c r="F35" s="46" t="s">
        <v>313</v>
      </c>
      <c r="H35" s="540"/>
      <c r="I35" s="6" t="s">
        <v>314</v>
      </c>
      <c r="K35" s="46"/>
      <c r="L35" s="7"/>
    </row>
    <row r="36" spans="2:12" x14ac:dyDescent="0.3">
      <c r="B36" s="46"/>
      <c r="C36" s="7"/>
      <c r="E36" s="540"/>
      <c r="F36" s="6" t="s">
        <v>315</v>
      </c>
      <c r="H36" s="540"/>
      <c r="I36" s="6" t="s">
        <v>316</v>
      </c>
      <c r="K36" s="540" t="s">
        <v>242</v>
      </c>
      <c r="L36" s="6" t="s">
        <v>317</v>
      </c>
    </row>
    <row r="37" spans="2:12" x14ac:dyDescent="0.3">
      <c r="B37" s="545" t="s">
        <v>244</v>
      </c>
      <c r="C37" s="7" t="s">
        <v>318</v>
      </c>
      <c r="E37" s="540"/>
      <c r="F37" s="6" t="s">
        <v>319</v>
      </c>
      <c r="H37" s="540"/>
      <c r="I37" s="6" t="s">
        <v>320</v>
      </c>
      <c r="K37" s="540"/>
      <c r="L37" s="6" t="s">
        <v>321</v>
      </c>
    </row>
    <row r="38" spans="2:12" x14ac:dyDescent="0.3">
      <c r="B38" s="546"/>
      <c r="C38" s="7" t="s">
        <v>322</v>
      </c>
      <c r="E38" s="540"/>
      <c r="F38" s="6" t="s">
        <v>323</v>
      </c>
      <c r="H38" s="540"/>
      <c r="I38" s="46" t="s">
        <v>324</v>
      </c>
      <c r="K38" s="540"/>
      <c r="L38" s="6" t="s">
        <v>325</v>
      </c>
    </row>
    <row r="39" spans="2:12" x14ac:dyDescent="0.3">
      <c r="B39" s="546"/>
      <c r="C39" s="7" t="s">
        <v>326</v>
      </c>
      <c r="E39" s="540"/>
      <c r="F39" s="6" t="s">
        <v>327</v>
      </c>
      <c r="H39" s="540"/>
      <c r="I39" s="46" t="s">
        <v>328</v>
      </c>
      <c r="K39" s="540"/>
      <c r="L39" s="6" t="s">
        <v>329</v>
      </c>
    </row>
    <row r="40" spans="2:12" x14ac:dyDescent="0.3">
      <c r="B40" s="546"/>
      <c r="C40" s="7" t="s">
        <v>330</v>
      </c>
      <c r="E40" s="540"/>
      <c r="F40" s="6" t="s">
        <v>331</v>
      </c>
      <c r="H40" s="8"/>
      <c r="I40" s="7"/>
      <c r="K40" s="540"/>
      <c r="L40" s="6" t="s">
        <v>332</v>
      </c>
    </row>
    <row r="41" spans="2:12" x14ac:dyDescent="0.3">
      <c r="B41" s="546"/>
      <c r="C41" s="7" t="s">
        <v>333</v>
      </c>
      <c r="E41" s="540"/>
      <c r="F41" s="46" t="s">
        <v>334</v>
      </c>
      <c r="H41" s="540" t="s">
        <v>221</v>
      </c>
      <c r="I41" s="6" t="s">
        <v>335</v>
      </c>
      <c r="K41" s="540"/>
      <c r="L41" s="6" t="s">
        <v>336</v>
      </c>
    </row>
    <row r="42" spans="2:12" x14ac:dyDescent="0.3">
      <c r="B42" s="546"/>
      <c r="C42" s="7" t="s">
        <v>337</v>
      </c>
      <c r="E42" s="540"/>
      <c r="F42" s="46" t="s">
        <v>338</v>
      </c>
      <c r="H42" s="540"/>
      <c r="I42" s="6" t="s">
        <v>339</v>
      </c>
      <c r="K42" s="540"/>
      <c r="L42" s="46" t="s">
        <v>340</v>
      </c>
    </row>
    <row r="43" spans="2:12" x14ac:dyDescent="0.3">
      <c r="B43" s="546"/>
      <c r="C43" s="7" t="s">
        <v>341</v>
      </c>
      <c r="E43" s="8"/>
      <c r="F43" s="7"/>
      <c r="H43" s="540"/>
      <c r="I43" s="6" t="s">
        <v>342</v>
      </c>
      <c r="K43" s="540"/>
      <c r="L43" s="6" t="s">
        <v>343</v>
      </c>
    </row>
    <row r="44" spans="2:12" x14ac:dyDescent="0.3">
      <c r="B44" s="546"/>
      <c r="C44" s="7" t="s">
        <v>344</v>
      </c>
      <c r="E44" s="540" t="s">
        <v>242</v>
      </c>
      <c r="F44" s="6" t="s">
        <v>345</v>
      </c>
      <c r="H44" s="540"/>
      <c r="I44" s="6" t="s">
        <v>346</v>
      </c>
      <c r="K44" s="540"/>
      <c r="L44" s="6" t="s">
        <v>347</v>
      </c>
    </row>
    <row r="45" spans="2:12" x14ac:dyDescent="0.3">
      <c r="B45" s="546"/>
      <c r="C45" s="7" t="s">
        <v>348</v>
      </c>
      <c r="E45" s="540"/>
      <c r="F45" s="6" t="s">
        <v>349</v>
      </c>
      <c r="H45" s="540"/>
      <c r="I45" s="6" t="s">
        <v>350</v>
      </c>
      <c r="K45" s="540"/>
      <c r="L45" s="6" t="s">
        <v>351</v>
      </c>
    </row>
    <row r="46" spans="2:12" x14ac:dyDescent="0.3">
      <c r="B46" s="546"/>
      <c r="C46" s="7" t="s">
        <v>352</v>
      </c>
      <c r="E46" s="540"/>
      <c r="F46" s="6" t="s">
        <v>353</v>
      </c>
      <c r="H46" s="540"/>
      <c r="I46" s="46" t="s">
        <v>354</v>
      </c>
      <c r="K46" s="540"/>
      <c r="L46" s="6" t="s">
        <v>355</v>
      </c>
    </row>
    <row r="47" spans="2:12" x14ac:dyDescent="0.3">
      <c r="B47" s="546"/>
      <c r="C47" s="7" t="s">
        <v>356</v>
      </c>
      <c r="E47" s="540"/>
      <c r="F47" s="6" t="s">
        <v>357</v>
      </c>
      <c r="H47" s="540"/>
      <c r="I47" s="6" t="s">
        <v>358</v>
      </c>
      <c r="K47" s="540"/>
      <c r="L47" s="6" t="s">
        <v>359</v>
      </c>
    </row>
    <row r="48" spans="2:12" x14ac:dyDescent="0.3">
      <c r="B48" s="546"/>
      <c r="C48" s="7" t="s">
        <v>360</v>
      </c>
      <c r="E48" s="540"/>
      <c r="F48" s="6" t="s">
        <v>361</v>
      </c>
      <c r="H48" s="540"/>
      <c r="I48" s="6" t="s">
        <v>362</v>
      </c>
      <c r="K48" s="540"/>
      <c r="L48" s="46" t="s">
        <v>363</v>
      </c>
    </row>
    <row r="49" spans="2:12" x14ac:dyDescent="0.3">
      <c r="B49" s="547"/>
      <c r="C49" s="103" t="s">
        <v>364</v>
      </c>
      <c r="E49" s="540"/>
      <c r="F49" s="6" t="s">
        <v>365</v>
      </c>
      <c r="H49" s="540"/>
      <c r="I49" s="6" t="s">
        <v>366</v>
      </c>
      <c r="K49" s="540"/>
      <c r="L49" s="46" t="s">
        <v>367</v>
      </c>
    </row>
    <row r="50" spans="2:12" x14ac:dyDescent="0.3">
      <c r="B50" s="8"/>
      <c r="C50" s="5"/>
      <c r="E50" s="540"/>
      <c r="F50" s="46" t="s">
        <v>368</v>
      </c>
      <c r="H50" s="540"/>
      <c r="I50" s="6" t="s">
        <v>369</v>
      </c>
      <c r="K50" s="8"/>
      <c r="L50" s="7"/>
    </row>
    <row r="51" spans="2:12" x14ac:dyDescent="0.3">
      <c r="B51" s="545" t="s">
        <v>219</v>
      </c>
      <c r="C51" s="7" t="s">
        <v>370</v>
      </c>
      <c r="E51" s="540"/>
      <c r="F51" s="6" t="s">
        <v>371</v>
      </c>
      <c r="H51" s="540"/>
      <c r="I51" s="6" t="s">
        <v>372</v>
      </c>
      <c r="K51" s="540" t="s">
        <v>221</v>
      </c>
      <c r="L51" s="6" t="s">
        <v>373</v>
      </c>
    </row>
    <row r="52" spans="2:12" x14ac:dyDescent="0.3">
      <c r="B52" s="546"/>
      <c r="C52" s="7" t="s">
        <v>374</v>
      </c>
      <c r="E52" s="540"/>
      <c r="F52" s="6" t="s">
        <v>375</v>
      </c>
      <c r="H52" s="540"/>
      <c r="I52" s="6" t="s">
        <v>376</v>
      </c>
      <c r="K52" s="540"/>
      <c r="L52" s="6" t="s">
        <v>377</v>
      </c>
    </row>
    <row r="53" spans="2:12" x14ac:dyDescent="0.3">
      <c r="B53" s="546"/>
      <c r="C53" s="7" t="s">
        <v>378</v>
      </c>
      <c r="E53" s="540"/>
      <c r="F53" s="6" t="s">
        <v>379</v>
      </c>
      <c r="H53" s="540"/>
      <c r="I53" s="6" t="s">
        <v>380</v>
      </c>
      <c r="K53" s="540"/>
      <c r="L53" s="6" t="s">
        <v>381</v>
      </c>
    </row>
    <row r="54" spans="2:12" x14ac:dyDescent="0.3">
      <c r="B54" s="546"/>
      <c r="C54" s="7" t="s">
        <v>382</v>
      </c>
      <c r="E54" s="540"/>
      <c r="F54" s="6" t="s">
        <v>383</v>
      </c>
      <c r="H54" s="540"/>
      <c r="I54" s="6" t="s">
        <v>384</v>
      </c>
      <c r="K54" s="540"/>
      <c r="L54" s="6" t="s">
        <v>385</v>
      </c>
    </row>
    <row r="55" spans="2:12" x14ac:dyDescent="0.3">
      <c r="B55" s="546"/>
      <c r="C55" s="7" t="s">
        <v>386</v>
      </c>
      <c r="E55" s="540"/>
      <c r="F55" s="6" t="s">
        <v>387</v>
      </c>
      <c r="H55" s="8"/>
      <c r="I55" s="7"/>
      <c r="K55" s="540"/>
      <c r="L55" s="6" t="s">
        <v>388</v>
      </c>
    </row>
    <row r="56" spans="2:12" x14ac:dyDescent="0.3">
      <c r="B56" s="546"/>
      <c r="C56" s="7" t="s">
        <v>389</v>
      </c>
      <c r="E56" s="540"/>
      <c r="F56" s="46" t="s">
        <v>390</v>
      </c>
      <c r="H56" s="540" t="s">
        <v>242</v>
      </c>
      <c r="I56" s="6" t="s">
        <v>391</v>
      </c>
      <c r="K56" s="540"/>
      <c r="L56" s="46" t="s">
        <v>392</v>
      </c>
    </row>
    <row r="57" spans="2:12" x14ac:dyDescent="0.3">
      <c r="B57" s="546"/>
      <c r="C57" s="7" t="s">
        <v>393</v>
      </c>
      <c r="E57" s="540"/>
      <c r="F57" s="46" t="s">
        <v>394</v>
      </c>
      <c r="H57" s="540"/>
      <c r="I57" s="6" t="s">
        <v>395</v>
      </c>
      <c r="K57" s="540"/>
      <c r="L57" s="6" t="s">
        <v>396</v>
      </c>
    </row>
    <row r="58" spans="2:12" x14ac:dyDescent="0.3">
      <c r="B58" s="546"/>
      <c r="C58" s="452" t="s">
        <v>397</v>
      </c>
      <c r="E58" s="8"/>
      <c r="F58" s="7"/>
      <c r="H58" s="540"/>
      <c r="I58" s="6" t="s">
        <v>398</v>
      </c>
      <c r="K58" s="540"/>
      <c r="L58" s="6" t="s">
        <v>399</v>
      </c>
    </row>
    <row r="59" spans="2:12" x14ac:dyDescent="0.3">
      <c r="B59" s="546"/>
      <c r="C59" s="7" t="s">
        <v>400</v>
      </c>
      <c r="E59" s="540" t="s">
        <v>221</v>
      </c>
      <c r="F59" s="6" t="s">
        <v>401</v>
      </c>
      <c r="H59" s="540"/>
      <c r="I59" s="6" t="s">
        <v>402</v>
      </c>
      <c r="K59" s="540"/>
      <c r="L59" s="6" t="s">
        <v>403</v>
      </c>
    </row>
    <row r="60" spans="2:12" x14ac:dyDescent="0.3">
      <c r="B60" s="546"/>
      <c r="C60" s="453" t="s">
        <v>404</v>
      </c>
      <c r="E60" s="540"/>
      <c r="F60" s="6" t="s">
        <v>405</v>
      </c>
      <c r="H60" s="540"/>
      <c r="I60" s="6" t="s">
        <v>406</v>
      </c>
      <c r="K60" s="540"/>
      <c r="L60" s="6" t="s">
        <v>407</v>
      </c>
    </row>
    <row r="61" spans="2:12" x14ac:dyDescent="0.3">
      <c r="B61" s="546"/>
      <c r="C61" s="452" t="s">
        <v>408</v>
      </c>
      <c r="E61" s="540"/>
      <c r="F61" s="6" t="s">
        <v>409</v>
      </c>
      <c r="H61" s="540"/>
      <c r="I61" s="46" t="s">
        <v>410</v>
      </c>
      <c r="K61" s="540"/>
      <c r="L61" s="6" t="s">
        <v>411</v>
      </c>
    </row>
    <row r="62" spans="2:12" x14ac:dyDescent="0.3">
      <c r="B62" s="546"/>
      <c r="C62" s="452" t="s">
        <v>412</v>
      </c>
      <c r="E62" s="540"/>
      <c r="F62" s="6" t="s">
        <v>413</v>
      </c>
      <c r="H62" s="540"/>
      <c r="I62" s="6" t="s">
        <v>414</v>
      </c>
      <c r="K62" s="540"/>
      <c r="L62" s="6" t="s">
        <v>415</v>
      </c>
    </row>
    <row r="63" spans="2:12" x14ac:dyDescent="0.3">
      <c r="B63" s="546"/>
      <c r="C63" s="452" t="s">
        <v>416</v>
      </c>
      <c r="E63" s="540"/>
      <c r="F63" s="6" t="s">
        <v>417</v>
      </c>
      <c r="H63" s="540"/>
      <c r="I63" s="6" t="s">
        <v>418</v>
      </c>
      <c r="K63" s="540"/>
      <c r="L63" s="6" t="s">
        <v>419</v>
      </c>
    </row>
    <row r="64" spans="2:12" x14ac:dyDescent="0.3">
      <c r="B64" s="546"/>
      <c r="C64" s="452" t="s">
        <v>420</v>
      </c>
      <c r="E64" s="540"/>
      <c r="F64" s="46" t="s">
        <v>421</v>
      </c>
      <c r="H64" s="540"/>
      <c r="I64" s="6" t="s">
        <v>422</v>
      </c>
      <c r="K64" s="540"/>
      <c r="L64" s="6" t="s">
        <v>423</v>
      </c>
    </row>
    <row r="65" spans="2:12" x14ac:dyDescent="0.3">
      <c r="B65" s="546"/>
      <c r="C65" s="450" t="s">
        <v>424</v>
      </c>
      <c r="E65" s="540"/>
      <c r="F65" s="6" t="s">
        <v>425</v>
      </c>
      <c r="H65" s="540"/>
      <c r="I65" s="6" t="s">
        <v>426</v>
      </c>
      <c r="K65" s="8"/>
      <c r="L65" s="7"/>
    </row>
    <row r="66" spans="2:12" x14ac:dyDescent="0.3">
      <c r="B66" s="546"/>
      <c r="C66" s="455" t="s">
        <v>427</v>
      </c>
      <c r="E66" s="540"/>
      <c r="F66" s="6" t="s">
        <v>428</v>
      </c>
      <c r="H66" s="540"/>
      <c r="I66" s="6" t="s">
        <v>429</v>
      </c>
      <c r="K66" s="540" t="s">
        <v>242</v>
      </c>
      <c r="L66" s="6" t="s">
        <v>430</v>
      </c>
    </row>
    <row r="67" spans="2:12" x14ac:dyDescent="0.3">
      <c r="B67" s="547"/>
      <c r="C67" s="451" t="s">
        <v>431</v>
      </c>
      <c r="E67" s="540"/>
      <c r="F67" s="6" t="s">
        <v>432</v>
      </c>
      <c r="H67" s="540"/>
      <c r="I67" s="6" t="s">
        <v>433</v>
      </c>
      <c r="K67" s="540"/>
      <c r="L67" s="6" t="s">
        <v>434</v>
      </c>
    </row>
    <row r="68" spans="2:12" x14ac:dyDescent="0.3">
      <c r="B68" s="8"/>
      <c r="C68" s="7"/>
      <c r="E68" s="540"/>
      <c r="F68" s="6" t="s">
        <v>435</v>
      </c>
      <c r="H68" s="540"/>
      <c r="I68" s="6" t="s">
        <v>436</v>
      </c>
      <c r="K68" s="540"/>
      <c r="L68" s="6" t="s">
        <v>437</v>
      </c>
    </row>
    <row r="69" spans="2:12" x14ac:dyDescent="0.3">
      <c r="B69" s="545" t="s">
        <v>244</v>
      </c>
      <c r="C69" s="7" t="s">
        <v>438</v>
      </c>
      <c r="E69" s="540"/>
      <c r="F69" s="6" t="s">
        <v>439</v>
      </c>
      <c r="H69" s="540"/>
      <c r="I69" s="6" t="s">
        <v>440</v>
      </c>
      <c r="K69" s="540"/>
      <c r="L69" s="6" t="s">
        <v>441</v>
      </c>
    </row>
    <row r="70" spans="2:12" x14ac:dyDescent="0.3">
      <c r="B70" s="546"/>
      <c r="C70" s="7" t="s">
        <v>442</v>
      </c>
      <c r="E70" s="540"/>
      <c r="F70" s="6" t="s">
        <v>443</v>
      </c>
      <c r="H70" s="8"/>
      <c r="I70" s="5"/>
      <c r="K70" s="540"/>
      <c r="L70" s="6" t="s">
        <v>444</v>
      </c>
    </row>
    <row r="71" spans="2:12" x14ac:dyDescent="0.3">
      <c r="B71" s="546"/>
      <c r="C71" s="7" t="s">
        <v>445</v>
      </c>
      <c r="E71" s="540"/>
      <c r="F71" s="6" t="s">
        <v>446</v>
      </c>
      <c r="H71" s="540" t="s">
        <v>221</v>
      </c>
      <c r="I71" s="6" t="s">
        <v>447</v>
      </c>
      <c r="K71" s="540"/>
      <c r="L71" s="46" t="s">
        <v>448</v>
      </c>
    </row>
    <row r="72" spans="2:12" x14ac:dyDescent="0.3">
      <c r="B72" s="546"/>
      <c r="C72" s="7" t="s">
        <v>449</v>
      </c>
      <c r="E72" s="540"/>
      <c r="F72" s="6" t="s">
        <v>450</v>
      </c>
      <c r="H72" s="540"/>
      <c r="I72" s="6" t="s">
        <v>451</v>
      </c>
      <c r="K72" s="540"/>
      <c r="L72" s="6" t="s">
        <v>452</v>
      </c>
    </row>
    <row r="73" spans="2:12" x14ac:dyDescent="0.3">
      <c r="B73" s="546"/>
      <c r="C73" s="7" t="s">
        <v>453</v>
      </c>
      <c r="E73" s="46"/>
      <c r="F73" s="6"/>
      <c r="H73" s="540"/>
      <c r="I73" s="6" t="s">
        <v>454</v>
      </c>
      <c r="K73" s="540"/>
      <c r="L73" s="6" t="s">
        <v>455</v>
      </c>
    </row>
    <row r="74" spans="2:12" x14ac:dyDescent="0.3">
      <c r="B74" s="546"/>
      <c r="C74" s="7" t="s">
        <v>456</v>
      </c>
      <c r="E74" s="540" t="s">
        <v>242</v>
      </c>
      <c r="F74" s="6" t="s">
        <v>457</v>
      </c>
      <c r="H74" s="540"/>
      <c r="I74" s="6" t="s">
        <v>458</v>
      </c>
      <c r="K74" s="540"/>
      <c r="L74" s="6" t="s">
        <v>459</v>
      </c>
    </row>
    <row r="75" spans="2:12" x14ac:dyDescent="0.3">
      <c r="B75" s="546"/>
      <c r="C75" s="7" t="s">
        <v>460</v>
      </c>
      <c r="E75" s="540"/>
      <c r="F75" s="6" t="s">
        <v>461</v>
      </c>
      <c r="H75" s="540"/>
      <c r="I75" s="6" t="s">
        <v>462</v>
      </c>
      <c r="K75" s="540"/>
      <c r="L75" s="6" t="s">
        <v>463</v>
      </c>
    </row>
    <row r="76" spans="2:12" x14ac:dyDescent="0.3">
      <c r="B76" s="546"/>
      <c r="C76" s="452" t="s">
        <v>464</v>
      </c>
      <c r="E76" s="540"/>
      <c r="F76" s="6" t="s">
        <v>465</v>
      </c>
      <c r="H76" s="540"/>
      <c r="I76" s="6" t="s">
        <v>466</v>
      </c>
      <c r="K76" s="540"/>
      <c r="L76" s="6" t="s">
        <v>467</v>
      </c>
    </row>
    <row r="77" spans="2:12" x14ac:dyDescent="0.3">
      <c r="B77" s="546"/>
      <c r="C77" s="7" t="s">
        <v>468</v>
      </c>
      <c r="E77" s="540"/>
      <c r="F77" s="6" t="s">
        <v>469</v>
      </c>
      <c r="H77" s="540"/>
      <c r="I77" s="46" t="s">
        <v>470</v>
      </c>
      <c r="K77" s="540"/>
      <c r="L77" s="6" t="s">
        <v>471</v>
      </c>
    </row>
    <row r="78" spans="2:12" x14ac:dyDescent="0.3">
      <c r="B78" s="546"/>
      <c r="C78" s="453" t="s">
        <v>472</v>
      </c>
      <c r="E78" s="540"/>
      <c r="F78" s="6" t="s">
        <v>473</v>
      </c>
      <c r="H78" s="540"/>
      <c r="I78" s="6" t="s">
        <v>474</v>
      </c>
      <c r="K78" s="540"/>
      <c r="L78" s="6" t="s">
        <v>475</v>
      </c>
    </row>
    <row r="79" spans="2:12" x14ac:dyDescent="0.3">
      <c r="B79" s="546"/>
      <c r="C79" s="452" t="s">
        <v>476</v>
      </c>
      <c r="E79" s="540"/>
      <c r="F79" s="46" t="s">
        <v>477</v>
      </c>
      <c r="H79" s="540"/>
      <c r="I79" s="6" t="s">
        <v>478</v>
      </c>
      <c r="K79" s="540"/>
      <c r="L79" s="6" t="s">
        <v>479</v>
      </c>
    </row>
    <row r="80" spans="2:12" x14ac:dyDescent="0.3">
      <c r="B80" s="546"/>
      <c r="C80" s="452" t="s">
        <v>480</v>
      </c>
      <c r="E80" s="540"/>
      <c r="F80" s="6" t="s">
        <v>481</v>
      </c>
      <c r="H80" s="540"/>
      <c r="I80" s="6" t="s">
        <v>482</v>
      </c>
      <c r="K80" s="8"/>
      <c r="L80" s="7"/>
    </row>
    <row r="81" spans="2:12" x14ac:dyDescent="0.3">
      <c r="B81" s="546"/>
      <c r="C81" s="452" t="s">
        <v>483</v>
      </c>
      <c r="E81" s="540"/>
      <c r="F81" s="6" t="s">
        <v>484</v>
      </c>
      <c r="H81" s="540"/>
      <c r="I81" s="6" t="s">
        <v>485</v>
      </c>
      <c r="K81" s="540" t="s">
        <v>221</v>
      </c>
      <c r="L81" s="6" t="s">
        <v>486</v>
      </c>
    </row>
    <row r="82" spans="2:12" x14ac:dyDescent="0.3">
      <c r="B82" s="546"/>
      <c r="C82" s="450" t="s">
        <v>487</v>
      </c>
      <c r="E82" s="540"/>
      <c r="F82" s="6" t="s">
        <v>488</v>
      </c>
      <c r="H82" s="540"/>
      <c r="I82" s="6" t="s">
        <v>489</v>
      </c>
      <c r="K82" s="540"/>
      <c r="L82" s="6" t="s">
        <v>490</v>
      </c>
    </row>
    <row r="83" spans="2:12" x14ac:dyDescent="0.3">
      <c r="B83" s="546"/>
      <c r="C83" s="450" t="s">
        <v>491</v>
      </c>
      <c r="E83" s="540"/>
      <c r="F83" s="6" t="s">
        <v>492</v>
      </c>
      <c r="H83" s="540"/>
      <c r="I83" s="46" t="s">
        <v>493</v>
      </c>
      <c r="K83" s="540"/>
      <c r="L83" s="6" t="s">
        <v>494</v>
      </c>
    </row>
    <row r="84" spans="2:12" x14ac:dyDescent="0.3">
      <c r="B84" s="546"/>
      <c r="C84" s="455" t="s">
        <v>495</v>
      </c>
      <c r="E84" s="540"/>
      <c r="F84" s="6" t="s">
        <v>496</v>
      </c>
      <c r="H84" s="540"/>
      <c r="I84" s="46" t="s">
        <v>497</v>
      </c>
      <c r="K84" s="540"/>
      <c r="L84" s="6" t="s">
        <v>498</v>
      </c>
    </row>
    <row r="85" spans="2:12" x14ac:dyDescent="0.3">
      <c r="B85" s="547"/>
      <c r="C85" s="451" t="s">
        <v>499</v>
      </c>
      <c r="E85" s="540"/>
      <c r="F85" s="6" t="s">
        <v>500</v>
      </c>
      <c r="H85" s="8"/>
      <c r="I85" s="5"/>
      <c r="K85" s="540"/>
      <c r="L85" s="6" t="s">
        <v>501</v>
      </c>
    </row>
    <row r="86" spans="2:12" x14ac:dyDescent="0.3">
      <c r="B86" s="8"/>
      <c r="C86" s="5"/>
      <c r="E86" s="540"/>
      <c r="F86" s="6" t="s">
        <v>502</v>
      </c>
      <c r="H86" s="540" t="s">
        <v>242</v>
      </c>
      <c r="I86" s="6" t="s">
        <v>503</v>
      </c>
      <c r="K86" s="540"/>
      <c r="L86" s="6" t="s">
        <v>504</v>
      </c>
    </row>
    <row r="87" spans="2:12" x14ac:dyDescent="0.3">
      <c r="B87" s="540" t="s">
        <v>219</v>
      </c>
      <c r="C87" s="7" t="s">
        <v>505</v>
      </c>
      <c r="E87" s="540"/>
      <c r="F87" s="6" t="s">
        <v>506</v>
      </c>
      <c r="H87" s="540"/>
      <c r="I87" s="6" t="s">
        <v>507</v>
      </c>
      <c r="K87" s="540"/>
      <c r="L87" s="6" t="s">
        <v>508</v>
      </c>
    </row>
    <row r="88" spans="2:12" x14ac:dyDescent="0.3">
      <c r="B88" s="540"/>
      <c r="C88" s="7" t="s">
        <v>509</v>
      </c>
      <c r="E88" s="46"/>
      <c r="F88" s="6"/>
      <c r="H88" s="540"/>
      <c r="I88" s="6" t="s">
        <v>510</v>
      </c>
      <c r="K88" s="540"/>
      <c r="L88" s="6" t="s">
        <v>511</v>
      </c>
    </row>
    <row r="89" spans="2:12" x14ac:dyDescent="0.3">
      <c r="B89" s="540"/>
      <c r="C89" s="7" t="s">
        <v>512</v>
      </c>
      <c r="E89" s="540" t="s">
        <v>221</v>
      </c>
      <c r="F89" s="6" t="s">
        <v>513</v>
      </c>
      <c r="H89" s="540"/>
      <c r="I89" s="6" t="s">
        <v>514</v>
      </c>
      <c r="K89" s="540"/>
      <c r="L89" s="6" t="s">
        <v>515</v>
      </c>
    </row>
    <row r="90" spans="2:12" x14ac:dyDescent="0.3">
      <c r="B90" s="540"/>
      <c r="C90" s="7" t="s">
        <v>516</v>
      </c>
      <c r="E90" s="540"/>
      <c r="F90" s="6" t="s">
        <v>517</v>
      </c>
      <c r="H90" s="540"/>
      <c r="I90" s="6" t="s">
        <v>518</v>
      </c>
      <c r="K90" s="540"/>
      <c r="L90" s="6" t="s">
        <v>519</v>
      </c>
    </row>
    <row r="91" spans="2:12" x14ac:dyDescent="0.3">
      <c r="B91" s="540"/>
      <c r="C91" s="7" t="s">
        <v>520</v>
      </c>
      <c r="E91" s="540"/>
      <c r="F91" s="6" t="s">
        <v>521</v>
      </c>
      <c r="H91" s="540"/>
      <c r="I91" s="6" t="s">
        <v>522</v>
      </c>
      <c r="K91" s="540"/>
      <c r="L91" s="6" t="s">
        <v>523</v>
      </c>
    </row>
    <row r="92" spans="2:12" x14ac:dyDescent="0.3">
      <c r="B92" s="540"/>
      <c r="C92" s="7" t="s">
        <v>524</v>
      </c>
      <c r="E92" s="540"/>
      <c r="F92" s="6" t="s">
        <v>525</v>
      </c>
      <c r="H92" s="540"/>
      <c r="I92" s="46" t="s">
        <v>526</v>
      </c>
      <c r="K92" s="540"/>
      <c r="L92" s="46" t="s">
        <v>527</v>
      </c>
    </row>
    <row r="93" spans="2:12" x14ac:dyDescent="0.3">
      <c r="B93" s="540"/>
      <c r="C93" s="7" t="s">
        <v>528</v>
      </c>
      <c r="E93" s="540"/>
      <c r="F93" s="6" t="s">
        <v>529</v>
      </c>
      <c r="H93" s="540"/>
      <c r="I93" s="6" t="s">
        <v>530</v>
      </c>
      <c r="K93" s="540"/>
      <c r="L93" s="46" t="s">
        <v>531</v>
      </c>
    </row>
    <row r="94" spans="2:12" x14ac:dyDescent="0.3">
      <c r="B94" s="540"/>
      <c r="C94" s="7" t="s">
        <v>532</v>
      </c>
      <c r="E94" s="540"/>
      <c r="F94" s="6" t="s">
        <v>533</v>
      </c>
      <c r="H94" s="540"/>
      <c r="I94" s="6" t="s">
        <v>534</v>
      </c>
      <c r="K94" s="8"/>
      <c r="L94" s="5"/>
    </row>
    <row r="95" spans="2:12" x14ac:dyDescent="0.3">
      <c r="B95" s="540"/>
      <c r="C95" s="7" t="s">
        <v>535</v>
      </c>
      <c r="E95" s="540"/>
      <c r="F95" s="46" t="s">
        <v>536</v>
      </c>
      <c r="H95" s="540"/>
      <c r="I95" s="6" t="s">
        <v>537</v>
      </c>
      <c r="K95" s="540" t="s">
        <v>242</v>
      </c>
      <c r="L95" s="6" t="s">
        <v>538</v>
      </c>
    </row>
    <row r="96" spans="2:12" x14ac:dyDescent="0.3">
      <c r="B96" s="540"/>
      <c r="C96" s="7" t="s">
        <v>539</v>
      </c>
      <c r="E96" s="540"/>
      <c r="F96" s="6" t="s">
        <v>540</v>
      </c>
      <c r="H96" s="540"/>
      <c r="I96" s="6" t="s">
        <v>541</v>
      </c>
      <c r="K96" s="540"/>
      <c r="L96" s="6" t="s">
        <v>542</v>
      </c>
    </row>
    <row r="97" spans="2:12" x14ac:dyDescent="0.3">
      <c r="B97" s="540"/>
      <c r="C97" s="7" t="s">
        <v>543</v>
      </c>
      <c r="E97" s="540"/>
      <c r="F97" s="6" t="s">
        <v>544</v>
      </c>
      <c r="H97" s="540"/>
      <c r="I97" s="6" t="s">
        <v>545</v>
      </c>
      <c r="K97" s="540"/>
      <c r="L97" s="6" t="s">
        <v>546</v>
      </c>
    </row>
    <row r="98" spans="2:12" x14ac:dyDescent="0.3">
      <c r="B98" s="540"/>
      <c r="C98" s="7" t="s">
        <v>547</v>
      </c>
      <c r="E98" s="540"/>
      <c r="F98" s="6" t="s">
        <v>548</v>
      </c>
      <c r="H98" s="540"/>
      <c r="I98" s="46" t="s">
        <v>549</v>
      </c>
      <c r="K98" s="540"/>
      <c r="L98" s="6" t="s">
        <v>550</v>
      </c>
    </row>
    <row r="99" spans="2:12" x14ac:dyDescent="0.3">
      <c r="B99" s="540"/>
      <c r="C99" s="7" t="s">
        <v>551</v>
      </c>
      <c r="E99" s="540"/>
      <c r="F99" s="6" t="s">
        <v>552</v>
      </c>
      <c r="H99" s="540"/>
      <c r="I99" s="46" t="s">
        <v>553</v>
      </c>
      <c r="K99" s="540"/>
      <c r="L99" s="6" t="s">
        <v>554</v>
      </c>
    </row>
    <row r="100" spans="2:12" x14ac:dyDescent="0.3">
      <c r="B100" s="540"/>
      <c r="C100" s="7" t="s">
        <v>555</v>
      </c>
      <c r="E100" s="540"/>
      <c r="F100" s="6" t="s">
        <v>556</v>
      </c>
      <c r="H100" s="8"/>
      <c r="I100" s="5"/>
      <c r="K100" s="540"/>
      <c r="L100" s="6" t="s">
        <v>557</v>
      </c>
    </row>
    <row r="101" spans="2:12" x14ac:dyDescent="0.3">
      <c r="B101" s="540"/>
      <c r="C101" s="7" t="s">
        <v>558</v>
      </c>
      <c r="E101" s="540"/>
      <c r="F101" s="46" t="s">
        <v>559</v>
      </c>
      <c r="H101" s="540" t="s">
        <v>221</v>
      </c>
      <c r="I101" s="6" t="s">
        <v>560</v>
      </c>
      <c r="K101" s="540"/>
      <c r="L101" s="6" t="s">
        <v>561</v>
      </c>
    </row>
    <row r="102" spans="2:12" x14ac:dyDescent="0.3">
      <c r="B102" s="540"/>
      <c r="C102" s="7" t="s">
        <v>562</v>
      </c>
      <c r="E102" s="540"/>
      <c r="F102" s="46" t="s">
        <v>563</v>
      </c>
      <c r="H102" s="540"/>
      <c r="I102" s="6" t="s">
        <v>564</v>
      </c>
      <c r="K102" s="540"/>
      <c r="L102" s="6" t="s">
        <v>565</v>
      </c>
    </row>
    <row r="103" spans="2:12" x14ac:dyDescent="0.3">
      <c r="B103" s="540"/>
      <c r="C103" s="7" t="s">
        <v>566</v>
      </c>
      <c r="E103" s="8"/>
      <c r="F103" s="5"/>
      <c r="H103" s="540"/>
      <c r="I103" s="6" t="s">
        <v>567</v>
      </c>
      <c r="K103" s="540"/>
      <c r="L103" s="6" t="s">
        <v>568</v>
      </c>
    </row>
    <row r="104" spans="2:12" x14ac:dyDescent="0.3">
      <c r="B104" s="540"/>
      <c r="C104" s="7" t="s">
        <v>569</v>
      </c>
      <c r="E104" s="540" t="s">
        <v>242</v>
      </c>
      <c r="F104" s="6" t="s">
        <v>570</v>
      </c>
      <c r="H104" s="540"/>
      <c r="I104" s="6" t="s">
        <v>571</v>
      </c>
      <c r="K104" s="540"/>
      <c r="L104" s="6" t="s">
        <v>572</v>
      </c>
    </row>
    <row r="105" spans="2:12" x14ac:dyDescent="0.3">
      <c r="B105" s="540"/>
      <c r="C105" s="7" t="s">
        <v>573</v>
      </c>
      <c r="E105" s="540"/>
      <c r="F105" s="6" t="s">
        <v>574</v>
      </c>
      <c r="H105" s="540"/>
      <c r="I105" s="6" t="s">
        <v>575</v>
      </c>
      <c r="K105" s="540"/>
      <c r="L105" s="6" t="s">
        <v>576</v>
      </c>
    </row>
    <row r="106" spans="2:12" x14ac:dyDescent="0.3">
      <c r="B106" s="540"/>
      <c r="C106" s="7" t="s">
        <v>577</v>
      </c>
      <c r="E106" s="540"/>
      <c r="F106" s="6" t="s">
        <v>578</v>
      </c>
      <c r="H106" s="540"/>
      <c r="I106" s="46" t="s">
        <v>579</v>
      </c>
      <c r="K106" s="540"/>
      <c r="L106" s="46" t="s">
        <v>580</v>
      </c>
    </row>
    <row r="107" spans="2:12" x14ac:dyDescent="0.3">
      <c r="B107" s="8"/>
      <c r="C107" s="5"/>
      <c r="E107" s="540"/>
      <c r="F107" s="6" t="s">
        <v>581</v>
      </c>
      <c r="H107" s="540"/>
      <c r="I107" s="6" t="s">
        <v>582</v>
      </c>
      <c r="K107" s="540"/>
      <c r="L107" s="46" t="s">
        <v>583</v>
      </c>
    </row>
    <row r="108" spans="2:12" x14ac:dyDescent="0.3">
      <c r="B108" s="540" t="s">
        <v>244</v>
      </c>
      <c r="C108" s="7" t="s">
        <v>584</v>
      </c>
      <c r="E108" s="540"/>
      <c r="F108" s="6" t="s">
        <v>585</v>
      </c>
      <c r="H108" s="540"/>
      <c r="I108" s="6" t="s">
        <v>586</v>
      </c>
      <c r="K108" s="8"/>
      <c r="L108" s="5"/>
    </row>
    <row r="109" spans="2:12" x14ac:dyDescent="0.3">
      <c r="B109" s="540"/>
      <c r="C109" s="7" t="s">
        <v>587</v>
      </c>
      <c r="E109" s="540"/>
      <c r="F109" s="6" t="s">
        <v>588</v>
      </c>
      <c r="H109" s="540"/>
      <c r="I109" s="6" t="s">
        <v>589</v>
      </c>
      <c r="K109" s="540" t="s">
        <v>221</v>
      </c>
      <c r="L109" s="6" t="s">
        <v>590</v>
      </c>
    </row>
    <row r="110" spans="2:12" ht="17.25" customHeight="1" x14ac:dyDescent="0.3">
      <c r="B110" s="540"/>
      <c r="C110" s="7" t="s">
        <v>591</v>
      </c>
      <c r="E110" s="540"/>
      <c r="F110" s="46" t="s">
        <v>592</v>
      </c>
      <c r="H110" s="540"/>
      <c r="I110" s="6" t="s">
        <v>593</v>
      </c>
      <c r="K110" s="540"/>
      <c r="L110" s="6" t="s">
        <v>594</v>
      </c>
    </row>
    <row r="111" spans="2:12" ht="17.25" customHeight="1" x14ac:dyDescent="0.3">
      <c r="B111" s="540"/>
      <c r="C111" s="7" t="s">
        <v>595</v>
      </c>
      <c r="E111" s="540"/>
      <c r="F111" s="6" t="s">
        <v>596</v>
      </c>
      <c r="H111" s="540"/>
      <c r="I111" s="6" t="s">
        <v>597</v>
      </c>
      <c r="K111" s="540"/>
      <c r="L111" s="6" t="s">
        <v>598</v>
      </c>
    </row>
    <row r="112" spans="2:12" ht="17.25" customHeight="1" x14ac:dyDescent="0.3">
      <c r="B112" s="540"/>
      <c r="C112" s="7" t="s">
        <v>599</v>
      </c>
      <c r="E112" s="540"/>
      <c r="F112" s="6" t="s">
        <v>600</v>
      </c>
      <c r="H112" s="540"/>
      <c r="I112" s="6" t="s">
        <v>601</v>
      </c>
      <c r="K112" s="540"/>
      <c r="L112" s="6" t="s">
        <v>602</v>
      </c>
    </row>
    <row r="113" spans="2:12" ht="17.25" customHeight="1" x14ac:dyDescent="0.3">
      <c r="B113" s="540"/>
      <c r="C113" s="7" t="s">
        <v>603</v>
      </c>
      <c r="E113" s="540"/>
      <c r="F113" s="6" t="s">
        <v>604</v>
      </c>
      <c r="H113" s="540"/>
      <c r="I113" s="6" t="s">
        <v>605</v>
      </c>
      <c r="K113" s="540"/>
      <c r="L113" s="6" t="s">
        <v>606</v>
      </c>
    </row>
    <row r="114" spans="2:12" ht="17.25" customHeight="1" x14ac:dyDescent="0.3">
      <c r="B114" s="540"/>
      <c r="C114" s="7" t="s">
        <v>607</v>
      </c>
      <c r="E114" s="540"/>
      <c r="F114" s="6" t="s">
        <v>608</v>
      </c>
      <c r="H114" s="540"/>
      <c r="I114" s="6" t="s">
        <v>609</v>
      </c>
      <c r="K114" s="540"/>
      <c r="L114" s="46" t="s">
        <v>610</v>
      </c>
    </row>
    <row r="115" spans="2:12" ht="17.25" customHeight="1" x14ac:dyDescent="0.3">
      <c r="B115" s="540"/>
      <c r="C115" s="7" t="s">
        <v>611</v>
      </c>
      <c r="E115" s="540"/>
      <c r="F115" s="6" t="s">
        <v>612</v>
      </c>
      <c r="H115" s="8"/>
      <c r="I115" s="5"/>
      <c r="K115" s="540"/>
      <c r="L115" s="6" t="s">
        <v>613</v>
      </c>
    </row>
    <row r="116" spans="2:12" ht="17.25" customHeight="1" x14ac:dyDescent="0.3">
      <c r="B116" s="540"/>
      <c r="C116" s="7" t="s">
        <v>614</v>
      </c>
      <c r="E116" s="540"/>
      <c r="F116" s="46" t="s">
        <v>615</v>
      </c>
      <c r="H116" s="540" t="s">
        <v>242</v>
      </c>
      <c r="I116" s="6" t="s">
        <v>616</v>
      </c>
      <c r="K116" s="540"/>
      <c r="L116" s="6" t="s">
        <v>617</v>
      </c>
    </row>
    <row r="117" spans="2:12" ht="17.25" customHeight="1" x14ac:dyDescent="0.3">
      <c r="B117" s="540"/>
      <c r="C117" s="7" t="s">
        <v>618</v>
      </c>
      <c r="E117" s="540"/>
      <c r="F117" s="46" t="s">
        <v>619</v>
      </c>
      <c r="H117" s="540"/>
      <c r="I117" s="6" t="s">
        <v>620</v>
      </c>
      <c r="K117" s="540"/>
      <c r="L117" s="6" t="s">
        <v>621</v>
      </c>
    </row>
    <row r="118" spans="2:12" ht="17.25" customHeight="1" x14ac:dyDescent="0.3">
      <c r="B118" s="540"/>
      <c r="C118" s="7" t="s">
        <v>622</v>
      </c>
      <c r="E118" s="8"/>
      <c r="F118" s="5"/>
      <c r="H118" s="540"/>
      <c r="I118" s="6" t="s">
        <v>623</v>
      </c>
      <c r="K118" s="540"/>
      <c r="L118" s="6" t="s">
        <v>624</v>
      </c>
    </row>
    <row r="119" spans="2:12" ht="17.25" customHeight="1" x14ac:dyDescent="0.3">
      <c r="B119" s="540"/>
      <c r="C119" s="7" t="s">
        <v>625</v>
      </c>
      <c r="E119" s="540" t="s">
        <v>221</v>
      </c>
      <c r="F119" s="6" t="s">
        <v>626</v>
      </c>
      <c r="H119" s="540"/>
      <c r="I119" s="6" t="s">
        <v>627</v>
      </c>
      <c r="K119" s="540"/>
      <c r="L119" s="6" t="s">
        <v>628</v>
      </c>
    </row>
    <row r="120" spans="2:12" ht="17.25" customHeight="1" x14ac:dyDescent="0.3">
      <c r="B120" s="540"/>
      <c r="C120" s="7" t="s">
        <v>629</v>
      </c>
      <c r="E120" s="540"/>
      <c r="F120" s="6" t="s">
        <v>630</v>
      </c>
      <c r="H120" s="540"/>
      <c r="I120" s="6" t="s">
        <v>631</v>
      </c>
      <c r="K120" s="540"/>
      <c r="L120" s="6" t="s">
        <v>632</v>
      </c>
    </row>
    <row r="121" spans="2:12" ht="17.25" customHeight="1" x14ac:dyDescent="0.3">
      <c r="B121" s="540"/>
      <c r="C121" s="7" t="s">
        <v>633</v>
      </c>
      <c r="E121" s="540"/>
      <c r="F121" s="6" t="s">
        <v>634</v>
      </c>
      <c r="H121" s="540"/>
      <c r="I121" s="46" t="s">
        <v>635</v>
      </c>
      <c r="K121" s="540"/>
      <c r="L121" s="6" t="s">
        <v>636</v>
      </c>
    </row>
    <row r="122" spans="2:12" x14ac:dyDescent="0.3">
      <c r="B122" s="540"/>
      <c r="C122" s="7" t="s">
        <v>637</v>
      </c>
      <c r="E122" s="540"/>
      <c r="F122" s="6" t="s">
        <v>638</v>
      </c>
      <c r="H122" s="540"/>
      <c r="I122" s="6" t="s">
        <v>639</v>
      </c>
      <c r="K122" s="540"/>
      <c r="L122" s="6" t="s">
        <v>640</v>
      </c>
    </row>
    <row r="123" spans="2:12" ht="17.25" customHeight="1" x14ac:dyDescent="0.3">
      <c r="B123" s="540"/>
      <c r="C123" s="7" t="s">
        <v>641</v>
      </c>
      <c r="E123" s="540"/>
      <c r="F123" s="6" t="s">
        <v>642</v>
      </c>
      <c r="H123" s="540"/>
      <c r="I123" s="6" t="s">
        <v>643</v>
      </c>
      <c r="K123" s="8"/>
      <c r="L123" s="5"/>
    </row>
    <row r="124" spans="2:12" ht="17.25" customHeight="1" x14ac:dyDescent="0.3">
      <c r="B124" s="540"/>
      <c r="C124" s="7" t="s">
        <v>644</v>
      </c>
      <c r="E124" s="540"/>
      <c r="F124" s="46" t="s">
        <v>645</v>
      </c>
      <c r="H124" s="540"/>
      <c r="I124" s="6" t="s">
        <v>646</v>
      </c>
      <c r="K124" s="540" t="s">
        <v>242</v>
      </c>
      <c r="L124" s="6" t="s">
        <v>647</v>
      </c>
    </row>
    <row r="125" spans="2:12" ht="17.25" customHeight="1" x14ac:dyDescent="0.3">
      <c r="B125" s="540"/>
      <c r="C125" s="7" t="s">
        <v>648</v>
      </c>
      <c r="E125" s="540"/>
      <c r="F125" s="6" t="s">
        <v>649</v>
      </c>
      <c r="H125" s="540"/>
      <c r="I125" s="6" t="s">
        <v>650</v>
      </c>
      <c r="K125" s="540"/>
      <c r="L125" s="6" t="s">
        <v>651</v>
      </c>
    </row>
    <row r="126" spans="2:12" ht="17.25" customHeight="1" x14ac:dyDescent="0.3">
      <c r="B126" s="540"/>
      <c r="C126" s="7" t="s">
        <v>652</v>
      </c>
      <c r="E126" s="540"/>
      <c r="F126" s="6" t="s">
        <v>653</v>
      </c>
      <c r="H126" s="540"/>
      <c r="I126" s="6" t="s">
        <v>654</v>
      </c>
      <c r="K126" s="540"/>
      <c r="L126" s="6" t="s">
        <v>655</v>
      </c>
    </row>
    <row r="127" spans="2:12" ht="17.25" customHeight="1" x14ac:dyDescent="0.3">
      <c r="B127" s="540"/>
      <c r="C127" s="7" t="s">
        <v>656</v>
      </c>
      <c r="E127" s="540"/>
      <c r="F127" s="6" t="s">
        <v>657</v>
      </c>
      <c r="H127" s="540"/>
      <c r="I127" s="6" t="s">
        <v>658</v>
      </c>
      <c r="K127" s="540"/>
      <c r="L127" s="6" t="s">
        <v>659</v>
      </c>
    </row>
    <row r="128" spans="2:12" ht="17.25" customHeight="1" x14ac:dyDescent="0.3">
      <c r="E128" s="540"/>
      <c r="F128" s="6" t="s">
        <v>660</v>
      </c>
      <c r="H128" s="540"/>
      <c r="I128" s="6" t="s">
        <v>661</v>
      </c>
      <c r="K128" s="540"/>
      <c r="L128" s="6" t="s">
        <v>662</v>
      </c>
    </row>
    <row r="129" spans="2:12" ht="17.25" customHeight="1" x14ac:dyDescent="0.3">
      <c r="E129" s="540"/>
      <c r="F129" s="6" t="s">
        <v>663</v>
      </c>
      <c r="H129" s="540"/>
      <c r="I129" s="6" t="s">
        <v>664</v>
      </c>
      <c r="K129" s="540"/>
      <c r="L129" s="46" t="s">
        <v>665</v>
      </c>
    </row>
    <row r="130" spans="2:12" ht="17.25" customHeight="1" x14ac:dyDescent="0.3">
      <c r="B130" s="552" t="s">
        <v>219</v>
      </c>
      <c r="C130" s="11" t="s">
        <v>666</v>
      </c>
      <c r="E130" s="540"/>
      <c r="F130" s="6" t="s">
        <v>667</v>
      </c>
      <c r="H130" s="8"/>
      <c r="I130" s="5"/>
      <c r="K130" s="540"/>
      <c r="L130" s="6" t="s">
        <v>668</v>
      </c>
    </row>
    <row r="131" spans="2:12" ht="17.25" customHeight="1" x14ac:dyDescent="0.3">
      <c r="B131" s="553"/>
      <c r="C131" s="12" t="s">
        <v>669</v>
      </c>
      <c r="E131" s="540"/>
      <c r="F131" s="6" t="s">
        <v>670</v>
      </c>
      <c r="H131" s="540" t="s">
        <v>221</v>
      </c>
      <c r="I131" s="6" t="s">
        <v>671</v>
      </c>
      <c r="K131" s="540"/>
      <c r="L131" s="6" t="s">
        <v>672</v>
      </c>
    </row>
    <row r="132" spans="2:12" ht="17.25" customHeight="1" x14ac:dyDescent="0.3">
      <c r="B132" s="553"/>
      <c r="C132" s="12" t="s">
        <v>673</v>
      </c>
      <c r="E132" s="540"/>
      <c r="F132" s="6" t="s">
        <v>674</v>
      </c>
      <c r="H132" s="540"/>
      <c r="I132" s="6" t="s">
        <v>675</v>
      </c>
      <c r="K132" s="540"/>
      <c r="L132" s="6" t="s">
        <v>676</v>
      </c>
    </row>
    <row r="133" spans="2:12" ht="17.25" customHeight="1" x14ac:dyDescent="0.3">
      <c r="B133" s="553"/>
      <c r="C133" s="12" t="s">
        <v>677</v>
      </c>
      <c r="E133" s="8"/>
      <c r="F133" s="5"/>
      <c r="H133" s="540"/>
      <c r="I133" s="6" t="s">
        <v>678</v>
      </c>
      <c r="K133" s="540"/>
      <c r="L133" s="6" t="s">
        <v>679</v>
      </c>
    </row>
    <row r="134" spans="2:12" ht="17.25" customHeight="1" x14ac:dyDescent="0.3">
      <c r="B134" s="553"/>
      <c r="C134" s="12" t="s">
        <v>680</v>
      </c>
      <c r="E134" s="540" t="s">
        <v>242</v>
      </c>
      <c r="F134" s="6" t="s">
        <v>681</v>
      </c>
      <c r="H134" s="540"/>
      <c r="I134" s="6" t="s">
        <v>682</v>
      </c>
      <c r="K134" s="540"/>
      <c r="L134" s="6" t="s">
        <v>683</v>
      </c>
    </row>
    <row r="135" spans="2:12" x14ac:dyDescent="0.3">
      <c r="B135" s="553"/>
      <c r="C135" s="12" t="s">
        <v>684</v>
      </c>
      <c r="E135" s="540"/>
      <c r="F135" s="6" t="s">
        <v>685</v>
      </c>
      <c r="H135" s="540"/>
      <c r="I135" s="6" t="s">
        <v>686</v>
      </c>
      <c r="K135" s="540"/>
      <c r="L135" s="6" t="s">
        <v>687</v>
      </c>
    </row>
    <row r="136" spans="2:12" ht="17.25" customHeight="1" x14ac:dyDescent="0.3">
      <c r="B136" s="553"/>
      <c r="C136" s="12" t="s">
        <v>688</v>
      </c>
      <c r="E136" s="540"/>
      <c r="F136" s="6" t="s">
        <v>689</v>
      </c>
      <c r="H136" s="540"/>
      <c r="I136" s="6" t="s">
        <v>690</v>
      </c>
      <c r="K136" s="540"/>
      <c r="L136" s="6" t="s">
        <v>691</v>
      </c>
    </row>
    <row r="137" spans="2:12" ht="17.25" customHeight="1" x14ac:dyDescent="0.3">
      <c r="B137" s="553"/>
      <c r="C137" s="59" t="s">
        <v>692</v>
      </c>
      <c r="E137" s="540"/>
      <c r="F137" s="6" t="s">
        <v>693</v>
      </c>
      <c r="H137" s="540"/>
      <c r="I137" s="46" t="s">
        <v>694</v>
      </c>
      <c r="K137" s="540"/>
      <c r="L137" s="6" t="s">
        <v>695</v>
      </c>
    </row>
    <row r="138" spans="2:12" ht="17.25" customHeight="1" x14ac:dyDescent="0.3">
      <c r="B138" s="553"/>
      <c r="C138" s="60" t="s">
        <v>696</v>
      </c>
      <c r="E138" s="540"/>
      <c r="F138" s="6" t="s">
        <v>697</v>
      </c>
      <c r="H138" s="540"/>
      <c r="I138" s="6" t="s">
        <v>698</v>
      </c>
    </row>
    <row r="139" spans="2:12" ht="17.25" customHeight="1" x14ac:dyDescent="0.3">
      <c r="B139" s="553"/>
      <c r="C139" s="60" t="s">
        <v>699</v>
      </c>
      <c r="E139" s="540"/>
      <c r="F139" s="46" t="s">
        <v>700</v>
      </c>
      <c r="H139" s="540"/>
      <c r="I139" s="6" t="s">
        <v>701</v>
      </c>
      <c r="K139" s="551" t="s">
        <v>219</v>
      </c>
      <c r="L139" s="456" t="s">
        <v>702</v>
      </c>
    </row>
    <row r="140" spans="2:12" ht="17.25" customHeight="1" x14ac:dyDescent="0.3">
      <c r="B140" s="553"/>
      <c r="C140" s="12" t="s">
        <v>703</v>
      </c>
      <c r="E140" s="540"/>
      <c r="F140" s="6" t="s">
        <v>704</v>
      </c>
      <c r="H140" s="540"/>
      <c r="I140" s="6" t="s">
        <v>705</v>
      </c>
      <c r="K140" s="551"/>
      <c r="L140" s="104" t="s">
        <v>706</v>
      </c>
    </row>
    <row r="141" spans="2:12" ht="17.25" customHeight="1" x14ac:dyDescent="0.3">
      <c r="B141" s="553"/>
      <c r="C141" s="12" t="s">
        <v>707</v>
      </c>
      <c r="E141" s="540"/>
      <c r="F141" s="6" t="s">
        <v>708</v>
      </c>
      <c r="H141" s="540"/>
      <c r="I141" s="6" t="s">
        <v>709</v>
      </c>
      <c r="K141" s="551"/>
      <c r="L141" s="454" t="s">
        <v>710</v>
      </c>
    </row>
    <row r="142" spans="2:12" x14ac:dyDescent="0.3">
      <c r="B142" s="553"/>
      <c r="C142" s="12" t="s">
        <v>711</v>
      </c>
      <c r="E142" s="540"/>
      <c r="F142" s="6" t="s">
        <v>712</v>
      </c>
      <c r="H142" s="540"/>
      <c r="I142" s="6" t="s">
        <v>713</v>
      </c>
      <c r="K142" s="551"/>
      <c r="L142" s="42" t="s">
        <v>714</v>
      </c>
    </row>
    <row r="143" spans="2:12" ht="17.25" customHeight="1" x14ac:dyDescent="0.3">
      <c r="B143" s="553"/>
      <c r="C143" s="12" t="s">
        <v>715</v>
      </c>
      <c r="E143" s="540"/>
      <c r="F143" s="6" t="s">
        <v>716</v>
      </c>
      <c r="H143" s="540"/>
      <c r="I143" s="46" t="s">
        <v>717</v>
      </c>
      <c r="K143" s="551"/>
      <c r="L143" s="42" t="s">
        <v>718</v>
      </c>
    </row>
    <row r="144" spans="2:12" ht="17.25" customHeight="1" x14ac:dyDescent="0.3">
      <c r="B144" s="554"/>
      <c r="C144" s="12" t="s">
        <v>719</v>
      </c>
      <c r="E144" s="540"/>
      <c r="F144" s="6" t="s">
        <v>720</v>
      </c>
      <c r="H144" s="540"/>
      <c r="I144" s="46" t="s">
        <v>721</v>
      </c>
      <c r="K144" s="551"/>
      <c r="L144" s="42" t="s">
        <v>722</v>
      </c>
    </row>
    <row r="145" spans="2:12" ht="17.25" customHeight="1" x14ac:dyDescent="0.3">
      <c r="B145" s="44" t="s">
        <v>723</v>
      </c>
      <c r="C145" s="58" t="s">
        <v>723</v>
      </c>
      <c r="E145" s="540"/>
      <c r="F145" s="6" t="s">
        <v>724</v>
      </c>
      <c r="H145" s="8"/>
      <c r="I145" s="5"/>
      <c r="K145" s="551"/>
      <c r="L145" s="42" t="s">
        <v>725</v>
      </c>
    </row>
    <row r="146" spans="2:12" ht="17.25" customHeight="1" x14ac:dyDescent="0.3">
      <c r="B146" s="56" t="s">
        <v>244</v>
      </c>
      <c r="C146" s="12" t="s">
        <v>726</v>
      </c>
      <c r="E146" s="540"/>
      <c r="F146" s="6" t="s">
        <v>727</v>
      </c>
      <c r="H146" s="540" t="s">
        <v>242</v>
      </c>
      <c r="I146" s="6" t="s">
        <v>728</v>
      </c>
      <c r="K146" s="551"/>
      <c r="L146" s="42" t="s">
        <v>729</v>
      </c>
    </row>
    <row r="147" spans="2:12" ht="17.25" customHeight="1" x14ac:dyDescent="0.3">
      <c r="B147" s="56"/>
      <c r="C147" s="12" t="s">
        <v>730</v>
      </c>
      <c r="E147" s="540"/>
      <c r="F147" s="6" t="s">
        <v>731</v>
      </c>
      <c r="H147" s="540"/>
      <c r="I147" s="6" t="s">
        <v>732</v>
      </c>
      <c r="K147" s="551"/>
      <c r="L147" s="42" t="s">
        <v>733</v>
      </c>
    </row>
    <row r="148" spans="2:12" ht="17.25" customHeight="1" x14ac:dyDescent="0.3">
      <c r="B148" s="56"/>
      <c r="C148" s="12" t="s">
        <v>734</v>
      </c>
      <c r="E148" s="8"/>
      <c r="F148" s="5"/>
      <c r="H148" s="540"/>
      <c r="I148" s="6" t="s">
        <v>735</v>
      </c>
      <c r="K148" s="551"/>
      <c r="L148" s="43" t="s">
        <v>736</v>
      </c>
    </row>
    <row r="149" spans="2:12" x14ac:dyDescent="0.3">
      <c r="B149" s="56"/>
      <c r="C149" s="12" t="s">
        <v>737</v>
      </c>
      <c r="E149" s="540" t="s">
        <v>221</v>
      </c>
      <c r="F149" s="6" t="s">
        <v>738</v>
      </c>
      <c r="H149" s="540"/>
      <c r="I149" s="6" t="s">
        <v>739</v>
      </c>
      <c r="K149" s="551"/>
      <c r="L149" s="43" t="s">
        <v>740</v>
      </c>
    </row>
    <row r="150" spans="2:12" ht="17.25" customHeight="1" x14ac:dyDescent="0.3">
      <c r="B150" s="56"/>
      <c r="C150" s="12" t="s">
        <v>741</v>
      </c>
      <c r="E150" s="540"/>
      <c r="F150" s="10" t="s">
        <v>742</v>
      </c>
      <c r="H150" s="540"/>
      <c r="I150" s="6" t="s">
        <v>743</v>
      </c>
      <c r="K150" s="551"/>
      <c r="L150" s="43" t="s">
        <v>744</v>
      </c>
    </row>
    <row r="151" spans="2:12" ht="17.25" customHeight="1" x14ac:dyDescent="0.3">
      <c r="B151" s="56"/>
      <c r="C151" s="12" t="s">
        <v>745</v>
      </c>
      <c r="E151" s="540"/>
      <c r="F151" s="6" t="s">
        <v>746</v>
      </c>
      <c r="H151" s="540"/>
      <c r="I151" s="6" t="s">
        <v>747</v>
      </c>
      <c r="K151" s="551"/>
      <c r="L151" s="43" t="s">
        <v>748</v>
      </c>
    </row>
    <row r="152" spans="2:12" ht="17.25" customHeight="1" x14ac:dyDescent="0.3">
      <c r="B152" s="56"/>
      <c r="C152" s="12" t="s">
        <v>749</v>
      </c>
      <c r="E152" s="540"/>
      <c r="F152" s="6" t="s">
        <v>750</v>
      </c>
      <c r="H152" s="540"/>
      <c r="I152" s="46" t="s">
        <v>751</v>
      </c>
      <c r="K152" s="551"/>
      <c r="L152" s="43" t="s">
        <v>752</v>
      </c>
    </row>
    <row r="153" spans="2:12" ht="17.25" customHeight="1" x14ac:dyDescent="0.3">
      <c r="B153" s="56"/>
      <c r="C153" s="59" t="s">
        <v>753</v>
      </c>
      <c r="E153" s="540"/>
      <c r="F153" s="6" t="s">
        <v>754</v>
      </c>
      <c r="H153" s="540"/>
      <c r="I153" s="6" t="s">
        <v>755</v>
      </c>
      <c r="K153" s="551"/>
      <c r="L153" s="43" t="s">
        <v>756</v>
      </c>
    </row>
    <row r="154" spans="2:12" ht="17.25" customHeight="1" x14ac:dyDescent="0.3">
      <c r="B154" s="56"/>
      <c r="C154" s="60" t="s">
        <v>757</v>
      </c>
      <c r="E154" s="540"/>
      <c r="F154" s="6" t="s">
        <v>758</v>
      </c>
      <c r="H154" s="540"/>
      <c r="I154" s="6" t="s">
        <v>759</v>
      </c>
      <c r="K154" s="551"/>
      <c r="L154" s="43" t="s">
        <v>760</v>
      </c>
    </row>
    <row r="155" spans="2:12" ht="17.25" customHeight="1" x14ac:dyDescent="0.3">
      <c r="B155" s="56"/>
      <c r="C155" s="60" t="s">
        <v>761</v>
      </c>
      <c r="E155" s="540"/>
      <c r="F155" s="46" t="s">
        <v>762</v>
      </c>
      <c r="H155" s="540"/>
      <c r="I155" s="6" t="s">
        <v>763</v>
      </c>
      <c r="K155" s="551"/>
      <c r="L155" s="43" t="s">
        <v>764</v>
      </c>
    </row>
    <row r="156" spans="2:12" ht="17.25" customHeight="1" x14ac:dyDescent="0.3">
      <c r="B156" s="56"/>
      <c r="C156" s="12" t="s">
        <v>765</v>
      </c>
      <c r="E156" s="540"/>
      <c r="F156" s="6" t="s">
        <v>766</v>
      </c>
      <c r="H156" s="540"/>
      <c r="I156" s="6" t="s">
        <v>767</v>
      </c>
      <c r="K156" s="44"/>
      <c r="L156" s="105"/>
    </row>
    <row r="157" spans="2:12" ht="17.25" customHeight="1" x14ac:dyDescent="0.3">
      <c r="B157" s="56"/>
      <c r="C157" s="12" t="s">
        <v>768</v>
      </c>
      <c r="E157" s="540"/>
      <c r="F157" s="6" t="s">
        <v>769</v>
      </c>
      <c r="H157" s="540"/>
      <c r="I157" s="6" t="s">
        <v>770</v>
      </c>
      <c r="K157" s="548" t="s">
        <v>242</v>
      </c>
      <c r="L157" s="457" t="s">
        <v>771</v>
      </c>
    </row>
    <row r="158" spans="2:12" ht="17.25" customHeight="1" x14ac:dyDescent="0.3">
      <c r="B158" s="56"/>
      <c r="C158" s="12" t="s">
        <v>772</v>
      </c>
      <c r="E158" s="540"/>
      <c r="F158" s="6" t="s">
        <v>773</v>
      </c>
      <c r="H158" s="540"/>
      <c r="I158" s="46" t="s">
        <v>774</v>
      </c>
      <c r="K158" s="549"/>
      <c r="L158" s="104" t="s">
        <v>775</v>
      </c>
    </row>
    <row r="159" spans="2:12" ht="17.25" customHeight="1" x14ac:dyDescent="0.3">
      <c r="B159" s="56"/>
      <c r="C159" s="12" t="s">
        <v>776</v>
      </c>
      <c r="E159" s="540"/>
      <c r="F159" s="6" t="s">
        <v>777</v>
      </c>
      <c r="H159" s="540"/>
      <c r="I159" s="46" t="s">
        <v>778</v>
      </c>
      <c r="K159" s="549"/>
      <c r="L159" s="53" t="s">
        <v>779</v>
      </c>
    </row>
    <row r="160" spans="2:12" ht="17.25" customHeight="1" x14ac:dyDescent="0.3">
      <c r="B160" s="57"/>
      <c r="C160" s="12" t="s">
        <v>780</v>
      </c>
      <c r="E160" s="540"/>
      <c r="F160" s="6" t="s">
        <v>781</v>
      </c>
      <c r="H160" s="8"/>
      <c r="I160" s="5"/>
      <c r="K160" s="549"/>
      <c r="L160" s="42" t="s">
        <v>782</v>
      </c>
    </row>
    <row r="161" spans="2:12" ht="17.25" customHeight="1" x14ac:dyDescent="0.3">
      <c r="B161" s="45" t="s">
        <v>723</v>
      </c>
      <c r="C161" s="13" t="s">
        <v>723</v>
      </c>
      <c r="E161" s="540"/>
      <c r="F161" s="46" t="s">
        <v>783</v>
      </c>
      <c r="H161" s="540" t="s">
        <v>221</v>
      </c>
      <c r="I161" s="6" t="s">
        <v>784</v>
      </c>
      <c r="K161" s="549"/>
      <c r="L161" s="42" t="s">
        <v>785</v>
      </c>
    </row>
    <row r="162" spans="2:12" ht="17.25" customHeight="1" x14ac:dyDescent="0.3">
      <c r="B162" s="45" t="s">
        <v>723</v>
      </c>
      <c r="C162" s="13" t="s">
        <v>723</v>
      </c>
      <c r="E162" s="540"/>
      <c r="F162" s="46" t="s">
        <v>786</v>
      </c>
      <c r="H162" s="540"/>
      <c r="I162" s="6" t="s">
        <v>787</v>
      </c>
      <c r="K162" s="549"/>
      <c r="L162" s="42" t="s">
        <v>788</v>
      </c>
    </row>
    <row r="163" spans="2:12" ht="17.25" customHeight="1" x14ac:dyDescent="0.3">
      <c r="B163" s="538" t="s">
        <v>219</v>
      </c>
      <c r="C163" s="12" t="s">
        <v>789</v>
      </c>
      <c r="E163" s="8"/>
      <c r="F163" s="5"/>
      <c r="H163" s="540"/>
      <c r="I163" s="6" t="s">
        <v>790</v>
      </c>
      <c r="K163" s="549"/>
      <c r="L163" s="42" t="s">
        <v>791</v>
      </c>
    </row>
    <row r="164" spans="2:12" ht="17.25" customHeight="1" x14ac:dyDescent="0.3">
      <c r="B164" s="538"/>
      <c r="C164" s="12" t="s">
        <v>792</v>
      </c>
      <c r="E164" s="540" t="s">
        <v>242</v>
      </c>
      <c r="F164" s="6" t="s">
        <v>793</v>
      </c>
      <c r="H164" s="540"/>
      <c r="I164" s="6" t="s">
        <v>794</v>
      </c>
      <c r="K164" s="549"/>
      <c r="L164" s="42" t="s">
        <v>795</v>
      </c>
    </row>
    <row r="165" spans="2:12" ht="17.25" customHeight="1" x14ac:dyDescent="0.3">
      <c r="B165" s="538"/>
      <c r="C165" s="12" t="s">
        <v>796</v>
      </c>
      <c r="E165" s="540"/>
      <c r="F165" s="10" t="s">
        <v>797</v>
      </c>
      <c r="H165" s="540"/>
      <c r="I165" s="6" t="s">
        <v>798</v>
      </c>
      <c r="K165" s="549"/>
      <c r="L165" s="42" t="s">
        <v>799</v>
      </c>
    </row>
    <row r="166" spans="2:12" ht="17.25" customHeight="1" x14ac:dyDescent="0.3">
      <c r="B166" s="538"/>
      <c r="C166" s="12" t="s">
        <v>800</v>
      </c>
      <c r="E166" s="540"/>
      <c r="F166" s="6" t="s">
        <v>801</v>
      </c>
      <c r="H166" s="540"/>
      <c r="I166" s="46" t="s">
        <v>802</v>
      </c>
      <c r="K166" s="549"/>
      <c r="L166" s="12" t="s">
        <v>803</v>
      </c>
    </row>
    <row r="167" spans="2:12" ht="17.25" customHeight="1" x14ac:dyDescent="0.3">
      <c r="B167" s="538"/>
      <c r="C167" s="12" t="s">
        <v>804</v>
      </c>
      <c r="E167" s="540"/>
      <c r="F167" s="6" t="s">
        <v>805</v>
      </c>
      <c r="H167" s="540"/>
      <c r="I167" s="6" t="s">
        <v>806</v>
      </c>
      <c r="K167" s="549"/>
      <c r="L167" s="12" t="s">
        <v>807</v>
      </c>
    </row>
    <row r="168" spans="2:12" ht="17.25" customHeight="1" x14ac:dyDescent="0.3">
      <c r="B168" s="538"/>
      <c r="C168" s="12" t="s">
        <v>808</v>
      </c>
      <c r="E168" s="540"/>
      <c r="F168" s="6" t="s">
        <v>809</v>
      </c>
      <c r="H168" s="540"/>
      <c r="I168" s="6" t="s">
        <v>810</v>
      </c>
      <c r="K168" s="549"/>
      <c r="L168" s="12" t="s">
        <v>811</v>
      </c>
    </row>
    <row r="169" spans="2:12" ht="17.25" customHeight="1" x14ac:dyDescent="0.3">
      <c r="B169" s="538"/>
      <c r="C169" s="12" t="s">
        <v>812</v>
      </c>
      <c r="E169" s="540"/>
      <c r="F169" s="6" t="s">
        <v>813</v>
      </c>
      <c r="H169" s="540"/>
      <c r="I169" s="6" t="s">
        <v>814</v>
      </c>
      <c r="K169" s="549"/>
      <c r="L169" s="12" t="s">
        <v>815</v>
      </c>
    </row>
    <row r="170" spans="2:12" ht="17.25" customHeight="1" x14ac:dyDescent="0.3">
      <c r="B170" s="538"/>
      <c r="C170" s="12" t="s">
        <v>816</v>
      </c>
      <c r="E170" s="540"/>
      <c r="F170" s="46" t="s">
        <v>817</v>
      </c>
      <c r="H170" s="540"/>
      <c r="I170" s="6" t="s">
        <v>818</v>
      </c>
      <c r="K170" s="549"/>
      <c r="L170" s="12" t="s">
        <v>819</v>
      </c>
    </row>
    <row r="171" spans="2:12" x14ac:dyDescent="0.3">
      <c r="B171" s="538"/>
      <c r="C171" s="12" t="s">
        <v>820</v>
      </c>
      <c r="E171" s="540"/>
      <c r="F171" s="6" t="s">
        <v>821</v>
      </c>
      <c r="H171" s="540"/>
      <c r="I171" s="6" t="s">
        <v>822</v>
      </c>
      <c r="K171" s="549"/>
      <c r="L171" s="12" t="s">
        <v>823</v>
      </c>
    </row>
    <row r="172" spans="2:12" ht="17.25" customHeight="1" x14ac:dyDescent="0.3">
      <c r="B172" s="538"/>
      <c r="C172" s="12" t="s">
        <v>824</v>
      </c>
      <c r="E172" s="540"/>
      <c r="F172" s="6" t="s">
        <v>825</v>
      </c>
      <c r="H172" s="540"/>
      <c r="I172" s="6" t="s">
        <v>826</v>
      </c>
      <c r="K172" s="549"/>
      <c r="L172" s="12" t="s">
        <v>827</v>
      </c>
    </row>
    <row r="173" spans="2:12" ht="17.25" customHeight="1" x14ac:dyDescent="0.3">
      <c r="B173" s="538"/>
      <c r="C173" s="12" t="s">
        <v>828</v>
      </c>
      <c r="E173" s="540"/>
      <c r="F173" s="6" t="s">
        <v>829</v>
      </c>
      <c r="H173" s="540"/>
      <c r="I173" s="6" t="s">
        <v>830</v>
      </c>
      <c r="K173" s="550"/>
      <c r="L173" s="12" t="s">
        <v>831</v>
      </c>
    </row>
    <row r="174" spans="2:12" ht="17.25" customHeight="1" x14ac:dyDescent="0.3">
      <c r="B174" s="538"/>
      <c r="C174" s="12" t="s">
        <v>832</v>
      </c>
      <c r="E174" s="540"/>
      <c r="F174" s="6" t="s">
        <v>833</v>
      </c>
      <c r="H174" s="540"/>
      <c r="I174" s="6" t="s">
        <v>834</v>
      </c>
      <c r="K174" s="45" t="s">
        <v>723</v>
      </c>
      <c r="L174" s="13" t="s">
        <v>723</v>
      </c>
    </row>
    <row r="175" spans="2:12" ht="17.25" customHeight="1" x14ac:dyDescent="0.3">
      <c r="B175" s="538"/>
      <c r="C175" s="12" t="s">
        <v>835</v>
      </c>
      <c r="E175" s="540"/>
      <c r="F175" s="6" t="s">
        <v>836</v>
      </c>
      <c r="H175" s="8"/>
      <c r="I175" s="5"/>
      <c r="K175" s="538" t="s">
        <v>219</v>
      </c>
      <c r="L175" s="12" t="s">
        <v>837</v>
      </c>
    </row>
    <row r="176" spans="2:12" ht="17.25" customHeight="1" x14ac:dyDescent="0.3">
      <c r="B176" s="538"/>
      <c r="C176" s="12" t="s">
        <v>838</v>
      </c>
      <c r="E176" s="540"/>
      <c r="F176" s="46" t="s">
        <v>839</v>
      </c>
      <c r="H176" s="540" t="s">
        <v>242</v>
      </c>
      <c r="I176" s="6" t="s">
        <v>840</v>
      </c>
      <c r="K176" s="538"/>
      <c r="L176" s="12" t="s">
        <v>841</v>
      </c>
    </row>
    <row r="177" spans="2:12" ht="17.25" customHeight="1" x14ac:dyDescent="0.3">
      <c r="B177" s="538"/>
      <c r="C177" s="12" t="s">
        <v>842</v>
      </c>
      <c r="E177" s="540"/>
      <c r="F177" s="46" t="s">
        <v>843</v>
      </c>
      <c r="H177" s="540"/>
      <c r="I177" s="6" t="s">
        <v>844</v>
      </c>
      <c r="K177" s="538"/>
      <c r="L177" s="12" t="s">
        <v>845</v>
      </c>
    </row>
    <row r="178" spans="2:12" ht="17.25" customHeight="1" x14ac:dyDescent="0.3">
      <c r="B178" s="538"/>
      <c r="C178" s="12" t="s">
        <v>846</v>
      </c>
      <c r="E178" s="8"/>
      <c r="F178" s="5"/>
      <c r="H178" s="540"/>
      <c r="I178" s="6" t="s">
        <v>847</v>
      </c>
      <c r="K178" s="538"/>
      <c r="L178" s="12" t="s">
        <v>848</v>
      </c>
    </row>
    <row r="179" spans="2:12" ht="17.25" customHeight="1" x14ac:dyDescent="0.3">
      <c r="B179" s="538"/>
      <c r="C179" s="12" t="s">
        <v>849</v>
      </c>
      <c r="E179" s="540" t="s">
        <v>221</v>
      </c>
      <c r="F179" s="6" t="s">
        <v>850</v>
      </c>
      <c r="H179" s="540"/>
      <c r="I179" s="6" t="s">
        <v>851</v>
      </c>
      <c r="K179" s="538"/>
      <c r="L179" s="12" t="s">
        <v>852</v>
      </c>
    </row>
    <row r="180" spans="2:12" ht="17.25" customHeight="1" x14ac:dyDescent="0.3">
      <c r="B180" s="538"/>
      <c r="C180" s="12" t="s">
        <v>853</v>
      </c>
      <c r="E180" s="540"/>
      <c r="F180" s="6" t="s">
        <v>854</v>
      </c>
      <c r="H180" s="540"/>
      <c r="I180" s="6" t="s">
        <v>855</v>
      </c>
      <c r="K180" s="538"/>
      <c r="L180" s="13" t="s">
        <v>856</v>
      </c>
    </row>
    <row r="181" spans="2:12" ht="17.25" customHeight="1" x14ac:dyDescent="0.3">
      <c r="B181" s="538"/>
      <c r="C181" s="12" t="s">
        <v>857</v>
      </c>
      <c r="E181" s="540"/>
      <c r="F181" s="6" t="s">
        <v>858</v>
      </c>
      <c r="H181" s="540"/>
      <c r="I181" s="46" t="s">
        <v>859</v>
      </c>
      <c r="K181" s="538"/>
      <c r="L181" s="13" t="s">
        <v>860</v>
      </c>
    </row>
    <row r="182" spans="2:12" ht="17.25" customHeight="1" x14ac:dyDescent="0.3">
      <c r="B182" s="538"/>
      <c r="C182" s="12" t="s">
        <v>861</v>
      </c>
      <c r="E182" s="540"/>
      <c r="F182" s="6" t="s">
        <v>862</v>
      </c>
      <c r="H182" s="540"/>
      <c r="I182" s="6" t="s">
        <v>863</v>
      </c>
      <c r="K182" s="538"/>
      <c r="L182" s="12" t="s">
        <v>864</v>
      </c>
    </row>
    <row r="183" spans="2:12" ht="17.25" customHeight="1" x14ac:dyDescent="0.3">
      <c r="B183" s="539"/>
      <c r="C183" s="12" t="s">
        <v>865</v>
      </c>
      <c r="E183" s="540"/>
      <c r="F183" s="6" t="s">
        <v>866</v>
      </c>
      <c r="H183" s="540"/>
      <c r="I183" s="6" t="s">
        <v>867</v>
      </c>
      <c r="K183" s="538"/>
      <c r="L183" s="12" t="s">
        <v>868</v>
      </c>
    </row>
    <row r="184" spans="2:12" ht="17.25" customHeight="1" x14ac:dyDescent="0.3">
      <c r="B184" s="45" t="s">
        <v>723</v>
      </c>
      <c r="C184" s="13" t="s">
        <v>723</v>
      </c>
      <c r="E184" s="540"/>
      <c r="F184" s="46" t="s">
        <v>869</v>
      </c>
      <c r="H184" s="540"/>
      <c r="I184" s="6" t="s">
        <v>870</v>
      </c>
      <c r="K184" s="538"/>
      <c r="L184" s="12" t="s">
        <v>871</v>
      </c>
    </row>
    <row r="185" spans="2:12" ht="17.25" customHeight="1" x14ac:dyDescent="0.3">
      <c r="B185" s="538" t="s">
        <v>244</v>
      </c>
      <c r="C185" s="12" t="s">
        <v>872</v>
      </c>
      <c r="E185" s="540"/>
      <c r="F185" s="6" t="s">
        <v>873</v>
      </c>
      <c r="H185" s="540"/>
      <c r="I185" s="6" t="s">
        <v>874</v>
      </c>
      <c r="K185" s="538"/>
      <c r="L185" s="12" t="s">
        <v>875</v>
      </c>
    </row>
    <row r="186" spans="2:12" ht="17.25" customHeight="1" x14ac:dyDescent="0.3">
      <c r="B186" s="538"/>
      <c r="C186" s="12" t="s">
        <v>876</v>
      </c>
      <c r="E186" s="540"/>
      <c r="F186" s="6" t="s">
        <v>877</v>
      </c>
      <c r="H186" s="540"/>
      <c r="I186" s="6" t="s">
        <v>878</v>
      </c>
      <c r="K186" s="538"/>
      <c r="L186" s="12" t="s">
        <v>879</v>
      </c>
    </row>
    <row r="187" spans="2:12" ht="17.25" customHeight="1" x14ac:dyDescent="0.3">
      <c r="B187" s="538"/>
      <c r="C187" s="12" t="s">
        <v>880</v>
      </c>
      <c r="E187" s="540"/>
      <c r="F187" s="6" t="s">
        <v>881</v>
      </c>
      <c r="H187" s="540"/>
      <c r="I187" s="6" t="s">
        <v>882</v>
      </c>
      <c r="K187" s="538"/>
      <c r="L187" s="12" t="s">
        <v>883</v>
      </c>
    </row>
    <row r="188" spans="2:12" ht="17.25" customHeight="1" x14ac:dyDescent="0.3">
      <c r="B188" s="538"/>
      <c r="C188" s="12" t="s">
        <v>884</v>
      </c>
      <c r="E188" s="540"/>
      <c r="F188" s="6" t="s">
        <v>885</v>
      </c>
      <c r="H188" s="540"/>
      <c r="I188" s="6" t="s">
        <v>886</v>
      </c>
      <c r="K188" s="539"/>
      <c r="L188" s="12" t="s">
        <v>887</v>
      </c>
    </row>
    <row r="189" spans="2:12" ht="17.25" customHeight="1" x14ac:dyDescent="0.3">
      <c r="B189" s="538"/>
      <c r="C189" s="12" t="s">
        <v>888</v>
      </c>
      <c r="E189" s="540"/>
      <c r="F189" s="6" t="s">
        <v>889</v>
      </c>
      <c r="H189" s="540"/>
      <c r="I189" s="6" t="s">
        <v>890</v>
      </c>
      <c r="K189" s="45" t="s">
        <v>723</v>
      </c>
      <c r="L189" s="13" t="s">
        <v>723</v>
      </c>
    </row>
    <row r="190" spans="2:12" ht="17.25" customHeight="1" x14ac:dyDescent="0.3">
      <c r="B190" s="538"/>
      <c r="C190" s="12" t="s">
        <v>891</v>
      </c>
      <c r="E190" s="540"/>
      <c r="F190" s="6" t="s">
        <v>892</v>
      </c>
      <c r="H190" s="8"/>
      <c r="I190" s="5"/>
      <c r="K190" s="538" t="s">
        <v>244</v>
      </c>
      <c r="L190" s="12" t="s">
        <v>893</v>
      </c>
    </row>
    <row r="191" spans="2:12" ht="17.25" customHeight="1" x14ac:dyDescent="0.3">
      <c r="B191" s="538"/>
      <c r="C191" s="12" t="s">
        <v>894</v>
      </c>
      <c r="E191" s="540"/>
      <c r="F191" s="6" t="s">
        <v>895</v>
      </c>
      <c r="H191" s="540" t="s">
        <v>221</v>
      </c>
      <c r="I191" s="6" t="s">
        <v>896</v>
      </c>
      <c r="K191" s="538"/>
      <c r="L191" s="12" t="s">
        <v>897</v>
      </c>
    </row>
    <row r="192" spans="2:12" ht="17.25" customHeight="1" x14ac:dyDescent="0.3">
      <c r="B192" s="538"/>
      <c r="C192" s="12" t="s">
        <v>898</v>
      </c>
      <c r="E192" s="540"/>
      <c r="F192" s="6" t="s">
        <v>899</v>
      </c>
      <c r="H192" s="540"/>
      <c r="I192" s="6" t="s">
        <v>900</v>
      </c>
      <c r="K192" s="538"/>
      <c r="L192" s="12" t="s">
        <v>901</v>
      </c>
    </row>
    <row r="193" spans="2:12" x14ac:dyDescent="0.3">
      <c r="B193" s="538"/>
      <c r="C193" s="12" t="s">
        <v>902</v>
      </c>
      <c r="E193" s="8"/>
      <c r="F193" s="5"/>
      <c r="H193" s="540"/>
      <c r="I193" s="6" t="s">
        <v>903</v>
      </c>
      <c r="K193" s="538"/>
      <c r="L193" s="12" t="s">
        <v>904</v>
      </c>
    </row>
    <row r="194" spans="2:12" ht="17.25" customHeight="1" x14ac:dyDescent="0.3">
      <c r="B194" s="538"/>
      <c r="C194" s="12" t="s">
        <v>905</v>
      </c>
      <c r="E194" s="540" t="s">
        <v>242</v>
      </c>
      <c r="F194" s="6" t="s">
        <v>906</v>
      </c>
      <c r="H194" s="540"/>
      <c r="I194" s="6" t="s">
        <v>907</v>
      </c>
      <c r="K194" s="538"/>
      <c r="L194" s="12" t="s">
        <v>908</v>
      </c>
    </row>
    <row r="195" spans="2:12" ht="17.25" customHeight="1" x14ac:dyDescent="0.3">
      <c r="B195" s="538"/>
      <c r="C195" s="12" t="s">
        <v>909</v>
      </c>
      <c r="E195" s="540"/>
      <c r="F195" s="6" t="s">
        <v>910</v>
      </c>
      <c r="H195" s="540"/>
      <c r="I195" s="6" t="s">
        <v>911</v>
      </c>
      <c r="K195" s="538"/>
      <c r="L195" s="13" t="s">
        <v>912</v>
      </c>
    </row>
    <row r="196" spans="2:12" ht="17.25" customHeight="1" x14ac:dyDescent="0.3">
      <c r="B196" s="538"/>
      <c r="C196" s="12" t="s">
        <v>913</v>
      </c>
      <c r="E196" s="540"/>
      <c r="F196" s="6" t="s">
        <v>914</v>
      </c>
      <c r="H196" s="540"/>
      <c r="I196" s="6" t="s">
        <v>915</v>
      </c>
      <c r="K196" s="538"/>
      <c r="L196" s="13" t="s">
        <v>916</v>
      </c>
    </row>
    <row r="197" spans="2:12" ht="17.25" customHeight="1" x14ac:dyDescent="0.3">
      <c r="B197" s="538"/>
      <c r="C197" s="12" t="s">
        <v>917</v>
      </c>
      <c r="E197" s="540"/>
      <c r="F197" s="6" t="s">
        <v>918</v>
      </c>
      <c r="H197" s="540"/>
      <c r="I197" s="46" t="s">
        <v>919</v>
      </c>
      <c r="K197" s="538"/>
      <c r="L197" s="12" t="s">
        <v>920</v>
      </c>
    </row>
    <row r="198" spans="2:12" ht="17.25" customHeight="1" x14ac:dyDescent="0.3">
      <c r="B198" s="538"/>
      <c r="C198" s="12" t="s">
        <v>921</v>
      </c>
      <c r="E198" s="540"/>
      <c r="F198" s="6" t="s">
        <v>922</v>
      </c>
      <c r="H198" s="540"/>
      <c r="I198" s="6" t="s">
        <v>923</v>
      </c>
      <c r="K198" s="538"/>
      <c r="L198" s="12" t="s">
        <v>924</v>
      </c>
    </row>
    <row r="199" spans="2:12" ht="17.25" customHeight="1" x14ac:dyDescent="0.3">
      <c r="B199" s="538"/>
      <c r="C199" s="12" t="s">
        <v>925</v>
      </c>
      <c r="E199" s="540"/>
      <c r="F199" s="46" t="s">
        <v>926</v>
      </c>
      <c r="H199" s="540"/>
      <c r="I199" s="6" t="s">
        <v>927</v>
      </c>
      <c r="K199" s="538"/>
      <c r="L199" s="12" t="s">
        <v>928</v>
      </c>
    </row>
    <row r="200" spans="2:12" ht="17.25" customHeight="1" x14ac:dyDescent="0.3">
      <c r="B200" s="538"/>
      <c r="C200" s="12" t="s">
        <v>929</v>
      </c>
      <c r="E200" s="540"/>
      <c r="F200" s="6" t="s">
        <v>930</v>
      </c>
      <c r="H200" s="540"/>
      <c r="I200" s="6" t="s">
        <v>931</v>
      </c>
      <c r="K200" s="538"/>
      <c r="L200" s="12" t="s">
        <v>932</v>
      </c>
    </row>
    <row r="201" spans="2:12" ht="17.25" customHeight="1" x14ac:dyDescent="0.3">
      <c r="B201" s="538"/>
      <c r="C201" s="12" t="s">
        <v>933</v>
      </c>
      <c r="E201" s="540"/>
      <c r="F201" s="6" t="s">
        <v>934</v>
      </c>
      <c r="H201" s="540"/>
      <c r="I201" s="6" t="s">
        <v>935</v>
      </c>
      <c r="K201" s="538"/>
      <c r="L201" s="12" t="s">
        <v>936</v>
      </c>
    </row>
    <row r="202" spans="2:12" ht="17.25" customHeight="1" x14ac:dyDescent="0.3">
      <c r="B202" s="538"/>
      <c r="C202" s="12" t="s">
        <v>937</v>
      </c>
      <c r="E202" s="540"/>
      <c r="F202" s="6" t="s">
        <v>938</v>
      </c>
      <c r="H202" s="540"/>
      <c r="I202" s="6" t="s">
        <v>939</v>
      </c>
      <c r="K202" s="538"/>
      <c r="L202" s="12" t="s">
        <v>940</v>
      </c>
    </row>
    <row r="203" spans="2:12" x14ac:dyDescent="0.3">
      <c r="B203" s="538"/>
      <c r="C203" s="12" t="s">
        <v>941</v>
      </c>
      <c r="E203" s="540"/>
      <c r="F203" s="6" t="s">
        <v>942</v>
      </c>
      <c r="H203" s="540"/>
      <c r="I203" s="46" t="s">
        <v>943</v>
      </c>
      <c r="K203" s="539"/>
      <c r="L203" s="12" t="s">
        <v>944</v>
      </c>
    </row>
    <row r="204" spans="2:12" ht="17.25" customHeight="1" x14ac:dyDescent="0.3">
      <c r="B204" s="538"/>
      <c r="C204" s="12" t="s">
        <v>945</v>
      </c>
      <c r="E204" s="540"/>
      <c r="F204" s="6" t="s">
        <v>946</v>
      </c>
      <c r="H204" s="540"/>
      <c r="I204" s="46" t="s">
        <v>947</v>
      </c>
      <c r="K204" s="45" t="s">
        <v>723</v>
      </c>
      <c r="L204" s="13" t="s">
        <v>723</v>
      </c>
    </row>
    <row r="205" spans="2:12" ht="17.25" customHeight="1" x14ac:dyDescent="0.3">
      <c r="B205" s="539"/>
      <c r="C205" s="12" t="s">
        <v>948</v>
      </c>
      <c r="E205" s="540"/>
      <c r="F205" s="6" t="s">
        <v>949</v>
      </c>
      <c r="H205" s="8"/>
      <c r="I205" s="5"/>
      <c r="K205" s="538" t="s">
        <v>219</v>
      </c>
      <c r="L205" s="12" t="s">
        <v>950</v>
      </c>
    </row>
    <row r="206" spans="2:12" ht="17.25" customHeight="1" x14ac:dyDescent="0.3">
      <c r="E206" s="540"/>
      <c r="F206" s="6" t="s">
        <v>951</v>
      </c>
      <c r="H206" s="540" t="s">
        <v>242</v>
      </c>
      <c r="I206" s="6" t="s">
        <v>952</v>
      </c>
      <c r="K206" s="538"/>
      <c r="L206" s="12" t="s">
        <v>953</v>
      </c>
    </row>
    <row r="207" spans="2:12" ht="17.25" customHeight="1" x14ac:dyDescent="0.3">
      <c r="B207" s="9"/>
      <c r="E207" s="540"/>
      <c r="F207" s="6" t="s">
        <v>954</v>
      </c>
      <c r="H207" s="540"/>
      <c r="I207" s="6" t="s">
        <v>955</v>
      </c>
      <c r="K207" s="538"/>
      <c r="L207" s="12" t="s">
        <v>956</v>
      </c>
    </row>
    <row r="208" spans="2:12" ht="17.25" customHeight="1" x14ac:dyDescent="0.3">
      <c r="B208" s="9"/>
      <c r="E208" s="8"/>
      <c r="F208" s="5"/>
      <c r="H208" s="540"/>
      <c r="I208" s="6" t="s">
        <v>957</v>
      </c>
      <c r="K208" s="538"/>
      <c r="L208" s="12" t="s">
        <v>958</v>
      </c>
    </row>
    <row r="209" spans="2:12" ht="17.25" customHeight="1" x14ac:dyDescent="0.3">
      <c r="B209" s="9"/>
      <c r="E209" s="540" t="s">
        <v>221</v>
      </c>
      <c r="F209" s="6" t="s">
        <v>959</v>
      </c>
      <c r="H209" s="540"/>
      <c r="I209" s="6" t="s">
        <v>960</v>
      </c>
      <c r="K209" s="538"/>
      <c r="L209" s="12" t="s">
        <v>961</v>
      </c>
    </row>
    <row r="210" spans="2:12" ht="17.25" customHeight="1" x14ac:dyDescent="0.3">
      <c r="B210" s="9"/>
      <c r="E210" s="540"/>
      <c r="F210" s="6" t="s">
        <v>962</v>
      </c>
      <c r="H210" s="540"/>
      <c r="I210" s="6" t="s">
        <v>963</v>
      </c>
      <c r="K210" s="538"/>
      <c r="L210" s="13" t="s">
        <v>964</v>
      </c>
    </row>
    <row r="211" spans="2:12" ht="17.25" customHeight="1" x14ac:dyDescent="0.3">
      <c r="B211" s="9"/>
      <c r="E211" s="540"/>
      <c r="F211" s="6" t="s">
        <v>965</v>
      </c>
      <c r="H211" s="540"/>
      <c r="I211" s="6" t="s">
        <v>966</v>
      </c>
      <c r="K211" s="538"/>
      <c r="L211" s="12" t="s">
        <v>967</v>
      </c>
    </row>
    <row r="212" spans="2:12" ht="17.25" customHeight="1" x14ac:dyDescent="0.3">
      <c r="B212" s="9"/>
      <c r="E212" s="540"/>
      <c r="F212" s="6" t="s">
        <v>968</v>
      </c>
      <c r="H212" s="540"/>
      <c r="I212" s="46" t="s">
        <v>969</v>
      </c>
      <c r="K212" s="538"/>
      <c r="L212" s="12" t="s">
        <v>970</v>
      </c>
    </row>
    <row r="213" spans="2:12" ht="17.25" customHeight="1" x14ac:dyDescent="0.3">
      <c r="B213" s="9"/>
      <c r="E213" s="540"/>
      <c r="F213" s="6" t="s">
        <v>971</v>
      </c>
      <c r="H213" s="540"/>
      <c r="I213" s="6" t="s">
        <v>972</v>
      </c>
      <c r="K213" s="538"/>
      <c r="L213" s="12" t="s">
        <v>973</v>
      </c>
    </row>
    <row r="214" spans="2:12" ht="17.25" customHeight="1" x14ac:dyDescent="0.3">
      <c r="B214" s="9"/>
      <c r="E214" s="540"/>
      <c r="F214" s="6" t="s">
        <v>974</v>
      </c>
      <c r="H214" s="540"/>
      <c r="I214" s="6" t="s">
        <v>975</v>
      </c>
      <c r="K214" s="538"/>
      <c r="L214" s="12" t="s">
        <v>976</v>
      </c>
    </row>
    <row r="215" spans="2:12" ht="17.25" customHeight="1" x14ac:dyDescent="0.3">
      <c r="B215" s="9"/>
      <c r="E215" s="540"/>
      <c r="F215" s="46" t="s">
        <v>977</v>
      </c>
      <c r="H215" s="540"/>
      <c r="I215" s="6" t="s">
        <v>978</v>
      </c>
      <c r="K215" s="538"/>
      <c r="L215" s="12" t="s">
        <v>979</v>
      </c>
    </row>
    <row r="216" spans="2:12" ht="17.25" customHeight="1" x14ac:dyDescent="0.3">
      <c r="B216" s="9"/>
      <c r="E216" s="540"/>
      <c r="F216" s="6" t="s">
        <v>980</v>
      </c>
      <c r="H216" s="540"/>
      <c r="I216" s="6" t="s">
        <v>981</v>
      </c>
      <c r="K216" s="538"/>
      <c r="L216" s="12" t="s">
        <v>982</v>
      </c>
    </row>
    <row r="217" spans="2:12" ht="17.25" customHeight="1" x14ac:dyDescent="0.3">
      <c r="B217" s="9"/>
      <c r="E217" s="540"/>
      <c r="F217" s="6" t="s">
        <v>983</v>
      </c>
      <c r="H217" s="540"/>
      <c r="I217" s="6" t="s">
        <v>984</v>
      </c>
      <c r="K217" s="538"/>
      <c r="L217" s="12" t="s">
        <v>985</v>
      </c>
    </row>
    <row r="218" spans="2:12" ht="17.25" customHeight="1" x14ac:dyDescent="0.3">
      <c r="B218" s="9"/>
      <c r="E218" s="540"/>
      <c r="F218" s="6" t="s">
        <v>986</v>
      </c>
      <c r="H218" s="540"/>
      <c r="I218" s="46" t="s">
        <v>987</v>
      </c>
      <c r="K218" s="538"/>
      <c r="L218" s="12" t="s">
        <v>988</v>
      </c>
    </row>
    <row r="219" spans="2:12" x14ac:dyDescent="0.3">
      <c r="E219" s="540"/>
      <c r="F219" s="6" t="s">
        <v>989</v>
      </c>
      <c r="H219" s="540"/>
      <c r="I219" s="46" t="s">
        <v>990</v>
      </c>
      <c r="K219" s="539"/>
      <c r="L219" s="12" t="s">
        <v>991</v>
      </c>
    </row>
    <row r="220" spans="2:12" ht="17.25" customHeight="1" x14ac:dyDescent="0.3">
      <c r="E220" s="540"/>
      <c r="F220" s="6" t="s">
        <v>992</v>
      </c>
      <c r="H220" s="8"/>
      <c r="I220" s="5"/>
      <c r="K220" s="45" t="s">
        <v>723</v>
      </c>
      <c r="L220" s="13" t="s">
        <v>723</v>
      </c>
    </row>
    <row r="221" spans="2:12" ht="17.25" customHeight="1" x14ac:dyDescent="0.3">
      <c r="E221" s="540"/>
      <c r="F221" s="46" t="s">
        <v>993</v>
      </c>
      <c r="H221" s="540" t="s">
        <v>221</v>
      </c>
      <c r="I221" s="6" t="s">
        <v>994</v>
      </c>
      <c r="K221" s="538" t="s">
        <v>244</v>
      </c>
      <c r="L221" s="12" t="s">
        <v>995</v>
      </c>
    </row>
    <row r="222" spans="2:12" ht="17.25" customHeight="1" x14ac:dyDescent="0.3">
      <c r="E222" s="540"/>
      <c r="F222" s="46" t="s">
        <v>996</v>
      </c>
      <c r="H222" s="540"/>
      <c r="I222" s="6" t="s">
        <v>997</v>
      </c>
      <c r="K222" s="538"/>
      <c r="L222" s="12" t="s">
        <v>998</v>
      </c>
    </row>
    <row r="223" spans="2:12" ht="17.25" customHeight="1" x14ac:dyDescent="0.3">
      <c r="E223" s="8"/>
      <c r="F223" s="5"/>
      <c r="H223" s="540"/>
      <c r="I223" s="6" t="s">
        <v>999</v>
      </c>
      <c r="K223" s="538"/>
      <c r="L223" s="12" t="s">
        <v>1000</v>
      </c>
    </row>
    <row r="224" spans="2:12" ht="17.25" customHeight="1" x14ac:dyDescent="0.3">
      <c r="E224" s="540" t="s">
        <v>242</v>
      </c>
      <c r="F224" s="6" t="s">
        <v>1001</v>
      </c>
      <c r="H224" s="540"/>
      <c r="I224" s="6" t="s">
        <v>1002</v>
      </c>
      <c r="K224" s="538"/>
      <c r="L224" s="12" t="s">
        <v>1003</v>
      </c>
    </row>
    <row r="225" spans="5:12" ht="17.25" customHeight="1" x14ac:dyDescent="0.3">
      <c r="E225" s="540"/>
      <c r="F225" s="6" t="s">
        <v>1004</v>
      </c>
      <c r="H225" s="540"/>
      <c r="I225" s="6" t="s">
        <v>1005</v>
      </c>
      <c r="K225" s="538"/>
      <c r="L225" s="12" t="s">
        <v>1006</v>
      </c>
    </row>
    <row r="226" spans="5:12" ht="17.25" customHeight="1" x14ac:dyDescent="0.3">
      <c r="E226" s="540"/>
      <c r="F226" s="6" t="s">
        <v>1007</v>
      </c>
      <c r="H226" s="540"/>
      <c r="I226" s="46" t="s">
        <v>1008</v>
      </c>
      <c r="K226" s="538"/>
      <c r="L226" s="13" t="s">
        <v>1009</v>
      </c>
    </row>
    <row r="227" spans="5:12" ht="17.25" customHeight="1" x14ac:dyDescent="0.3">
      <c r="E227" s="540"/>
      <c r="F227" s="6" t="s">
        <v>1010</v>
      </c>
      <c r="H227" s="540"/>
      <c r="I227" s="6" t="s">
        <v>1011</v>
      </c>
      <c r="K227" s="538"/>
      <c r="L227" s="12" t="s">
        <v>1012</v>
      </c>
    </row>
    <row r="228" spans="5:12" ht="17.25" customHeight="1" x14ac:dyDescent="0.3">
      <c r="E228" s="540"/>
      <c r="F228" s="6" t="s">
        <v>1013</v>
      </c>
      <c r="H228" s="540"/>
      <c r="I228" s="6" t="s">
        <v>1014</v>
      </c>
      <c r="K228" s="538"/>
      <c r="L228" s="12" t="s">
        <v>1015</v>
      </c>
    </row>
    <row r="229" spans="5:12" ht="17.25" customHeight="1" x14ac:dyDescent="0.3">
      <c r="E229" s="540"/>
      <c r="F229" s="6" t="s">
        <v>1016</v>
      </c>
      <c r="H229" s="540"/>
      <c r="I229" s="6" t="s">
        <v>1017</v>
      </c>
      <c r="K229" s="538"/>
      <c r="L229" s="12" t="s">
        <v>1018</v>
      </c>
    </row>
    <row r="230" spans="5:12" ht="17.25" customHeight="1" x14ac:dyDescent="0.3">
      <c r="E230" s="540"/>
      <c r="F230" s="46" t="s">
        <v>1019</v>
      </c>
      <c r="H230" s="540"/>
      <c r="I230" s="6" t="s">
        <v>1020</v>
      </c>
      <c r="K230" s="538"/>
      <c r="L230" s="12" t="s">
        <v>1021</v>
      </c>
    </row>
    <row r="231" spans="5:12" ht="17.25" customHeight="1" x14ac:dyDescent="0.3">
      <c r="E231" s="540"/>
      <c r="F231" s="6" t="s">
        <v>1022</v>
      </c>
      <c r="H231" s="540"/>
      <c r="I231" s="6" t="s">
        <v>1023</v>
      </c>
      <c r="K231" s="538"/>
      <c r="L231" s="12" t="s">
        <v>1024</v>
      </c>
    </row>
    <row r="232" spans="5:12" ht="17.25" customHeight="1" x14ac:dyDescent="0.3">
      <c r="E232" s="540"/>
      <c r="F232" s="6" t="s">
        <v>1025</v>
      </c>
      <c r="H232" s="540"/>
      <c r="I232" s="6" t="s">
        <v>1026</v>
      </c>
      <c r="K232" s="538"/>
      <c r="L232" s="12" t="s">
        <v>1027</v>
      </c>
    </row>
    <row r="233" spans="5:12" ht="17.25" customHeight="1" x14ac:dyDescent="0.3">
      <c r="E233" s="540"/>
      <c r="F233" s="6" t="s">
        <v>1028</v>
      </c>
      <c r="H233" s="540"/>
      <c r="I233" s="6" t="s">
        <v>1029</v>
      </c>
      <c r="K233" s="538"/>
      <c r="L233" s="12" t="s">
        <v>1030</v>
      </c>
    </row>
    <row r="234" spans="5:12" ht="17.25" customHeight="1" x14ac:dyDescent="0.3">
      <c r="E234" s="540"/>
      <c r="F234" s="6" t="s">
        <v>1031</v>
      </c>
      <c r="H234" s="540"/>
      <c r="I234" s="6" t="s">
        <v>1032</v>
      </c>
      <c r="K234" s="538"/>
      <c r="L234" s="12" t="s">
        <v>1033</v>
      </c>
    </row>
    <row r="235" spans="5:12" ht="17.25" customHeight="1" x14ac:dyDescent="0.3">
      <c r="E235" s="540"/>
      <c r="F235" s="6" t="s">
        <v>1034</v>
      </c>
      <c r="H235" s="8"/>
      <c r="I235" s="5"/>
      <c r="K235" s="539"/>
      <c r="L235" s="12" t="s">
        <v>1035</v>
      </c>
    </row>
    <row r="236" spans="5:12" x14ac:dyDescent="0.3">
      <c r="E236" s="540"/>
      <c r="F236" s="46" t="s">
        <v>1036</v>
      </c>
      <c r="H236" s="540" t="s">
        <v>242</v>
      </c>
      <c r="I236" s="6" t="s">
        <v>1037</v>
      </c>
      <c r="K236" s="45" t="s">
        <v>723</v>
      </c>
      <c r="L236" s="13" t="s">
        <v>723</v>
      </c>
    </row>
    <row r="237" spans="5:12" ht="17.25" customHeight="1" x14ac:dyDescent="0.3">
      <c r="E237" s="540"/>
      <c r="F237" s="46" t="s">
        <v>1038</v>
      </c>
      <c r="H237" s="540"/>
      <c r="I237" s="6" t="s">
        <v>1039</v>
      </c>
      <c r="K237" s="538" t="s">
        <v>219</v>
      </c>
      <c r="L237" s="12" t="s">
        <v>1040</v>
      </c>
    </row>
    <row r="238" spans="5:12" ht="17.25" customHeight="1" x14ac:dyDescent="0.3">
      <c r="E238" s="8"/>
      <c r="F238" s="5"/>
      <c r="H238" s="540"/>
      <c r="I238" s="6" t="s">
        <v>1041</v>
      </c>
      <c r="K238" s="538"/>
      <c r="L238" s="12" t="s">
        <v>1042</v>
      </c>
    </row>
    <row r="239" spans="5:12" ht="17.25" customHeight="1" x14ac:dyDescent="0.3">
      <c r="E239" s="540" t="s">
        <v>221</v>
      </c>
      <c r="F239" s="6" t="s">
        <v>1043</v>
      </c>
      <c r="H239" s="540"/>
      <c r="I239" s="6" t="s">
        <v>1044</v>
      </c>
      <c r="K239" s="538"/>
      <c r="L239" s="12" t="s">
        <v>1045</v>
      </c>
    </row>
    <row r="240" spans="5:12" ht="17.25" customHeight="1" x14ac:dyDescent="0.3">
      <c r="E240" s="540"/>
      <c r="F240" s="6" t="s">
        <v>1046</v>
      </c>
      <c r="H240" s="540"/>
      <c r="I240" s="6" t="s">
        <v>1047</v>
      </c>
      <c r="K240" s="538"/>
      <c r="L240" s="12" t="s">
        <v>1048</v>
      </c>
    </row>
    <row r="241" spans="5:12" ht="17.25" customHeight="1" x14ac:dyDescent="0.3">
      <c r="E241" s="540"/>
      <c r="F241" s="6" t="s">
        <v>1049</v>
      </c>
      <c r="H241" s="540"/>
      <c r="I241" s="46" t="s">
        <v>1050</v>
      </c>
      <c r="K241" s="538"/>
      <c r="L241" s="12" t="s">
        <v>1051</v>
      </c>
    </row>
    <row r="242" spans="5:12" ht="17.25" customHeight="1" x14ac:dyDescent="0.3">
      <c r="E242" s="540"/>
      <c r="F242" s="6" t="s">
        <v>1052</v>
      </c>
      <c r="H242" s="540"/>
      <c r="I242" s="6" t="s">
        <v>1053</v>
      </c>
      <c r="K242" s="538"/>
      <c r="L242" s="12" t="s">
        <v>1054</v>
      </c>
    </row>
    <row r="243" spans="5:12" ht="17.25" customHeight="1" x14ac:dyDescent="0.3">
      <c r="E243" s="540"/>
      <c r="F243" s="6" t="s">
        <v>1055</v>
      </c>
      <c r="H243" s="540"/>
      <c r="I243" s="6" t="s">
        <v>1056</v>
      </c>
      <c r="K243" s="538"/>
      <c r="L243" s="13" t="s">
        <v>1057</v>
      </c>
    </row>
    <row r="244" spans="5:12" ht="17.25" customHeight="1" x14ac:dyDescent="0.3">
      <c r="E244" s="540"/>
      <c r="F244" s="46" t="s">
        <v>1058</v>
      </c>
      <c r="H244" s="540"/>
      <c r="I244" s="6" t="s">
        <v>1059</v>
      </c>
      <c r="K244" s="538"/>
      <c r="L244" s="12" t="s">
        <v>1060</v>
      </c>
    </row>
    <row r="245" spans="5:12" ht="17.25" customHeight="1" x14ac:dyDescent="0.3">
      <c r="E245" s="540"/>
      <c r="F245" s="6" t="s">
        <v>1061</v>
      </c>
      <c r="H245" s="540"/>
      <c r="I245" s="6" t="s">
        <v>1062</v>
      </c>
      <c r="K245" s="538"/>
      <c r="L245" s="12" t="s">
        <v>1063</v>
      </c>
    </row>
    <row r="246" spans="5:12" ht="17.25" customHeight="1" x14ac:dyDescent="0.3">
      <c r="E246" s="540"/>
      <c r="F246" s="6" t="s">
        <v>1064</v>
      </c>
      <c r="H246" s="540"/>
      <c r="I246" s="6" t="s">
        <v>1065</v>
      </c>
      <c r="K246" s="538"/>
      <c r="L246" s="12" t="s">
        <v>1066</v>
      </c>
    </row>
    <row r="247" spans="5:12" ht="17.25" customHeight="1" x14ac:dyDescent="0.3">
      <c r="E247" s="540"/>
      <c r="F247" s="6" t="s">
        <v>1067</v>
      </c>
      <c r="H247" s="540"/>
      <c r="I247" s="6" t="s">
        <v>1068</v>
      </c>
      <c r="K247" s="538"/>
      <c r="L247" s="12" t="s">
        <v>1069</v>
      </c>
    </row>
    <row r="248" spans="5:12" ht="17.25" customHeight="1" x14ac:dyDescent="0.3">
      <c r="E248" s="540"/>
      <c r="F248" s="6" t="s">
        <v>1070</v>
      </c>
      <c r="H248" s="540"/>
      <c r="I248" s="6" t="s">
        <v>1071</v>
      </c>
      <c r="K248" s="538"/>
      <c r="L248" s="12" t="s">
        <v>1072</v>
      </c>
    </row>
    <row r="249" spans="5:12" ht="17.25" customHeight="1" x14ac:dyDescent="0.3">
      <c r="E249" s="540"/>
      <c r="F249" s="6" t="s">
        <v>1073</v>
      </c>
      <c r="H249" s="540"/>
      <c r="I249" s="6" t="s">
        <v>1074</v>
      </c>
      <c r="K249" s="538"/>
      <c r="L249" s="12" t="s">
        <v>1075</v>
      </c>
    </row>
    <row r="250" spans="5:12" ht="17.25" customHeight="1" x14ac:dyDescent="0.3">
      <c r="E250" s="540"/>
      <c r="F250" s="6" t="s">
        <v>1076</v>
      </c>
      <c r="H250" s="8"/>
      <c r="I250" s="5"/>
      <c r="K250" s="538"/>
      <c r="L250" s="12" t="s">
        <v>1077</v>
      </c>
    </row>
    <row r="251" spans="5:12" ht="17.25" customHeight="1" x14ac:dyDescent="0.3">
      <c r="E251" s="540"/>
      <c r="F251" s="6" t="s">
        <v>1078</v>
      </c>
      <c r="H251" s="540" t="s">
        <v>221</v>
      </c>
      <c r="I251" s="6" t="s">
        <v>1079</v>
      </c>
      <c r="K251" s="538"/>
      <c r="L251" s="13" t="s">
        <v>1080</v>
      </c>
    </row>
    <row r="252" spans="5:12" ht="17.25" customHeight="1" x14ac:dyDescent="0.3">
      <c r="E252" s="540"/>
      <c r="F252" s="6" t="s">
        <v>1081</v>
      </c>
      <c r="H252" s="540"/>
      <c r="I252" s="6" t="s">
        <v>1082</v>
      </c>
      <c r="K252" s="539"/>
      <c r="L252" s="13" t="s">
        <v>1083</v>
      </c>
    </row>
    <row r="253" spans="5:12" x14ac:dyDescent="0.3">
      <c r="E253" s="8"/>
      <c r="F253" s="5"/>
      <c r="H253" s="8"/>
      <c r="I253" s="5"/>
      <c r="K253" s="45" t="s">
        <v>723</v>
      </c>
      <c r="L253" s="12" t="s">
        <v>723</v>
      </c>
    </row>
    <row r="254" spans="5:12" ht="17.25" customHeight="1" x14ac:dyDescent="0.3">
      <c r="E254" s="540" t="s">
        <v>242</v>
      </c>
      <c r="F254" s="6" t="s">
        <v>1084</v>
      </c>
      <c r="H254" s="540" t="s">
        <v>242</v>
      </c>
      <c r="I254" s="6" t="s">
        <v>1085</v>
      </c>
      <c r="K254" s="538" t="s">
        <v>244</v>
      </c>
      <c r="L254" s="12" t="s">
        <v>1086</v>
      </c>
    </row>
    <row r="255" spans="5:12" ht="17.25" customHeight="1" x14ac:dyDescent="0.3">
      <c r="E255" s="540"/>
      <c r="F255" s="6" t="s">
        <v>1087</v>
      </c>
      <c r="H255" s="540"/>
      <c r="I255" s="6" t="s">
        <v>1088</v>
      </c>
      <c r="K255" s="538"/>
      <c r="L255" s="12" t="s">
        <v>1089</v>
      </c>
    </row>
    <row r="256" spans="5:12" ht="17.25" customHeight="1" x14ac:dyDescent="0.3">
      <c r="E256" s="540"/>
      <c r="F256" s="6" t="s">
        <v>1090</v>
      </c>
      <c r="K256" s="538"/>
      <c r="L256" s="12" t="s">
        <v>1091</v>
      </c>
    </row>
    <row r="257" spans="5:12" x14ac:dyDescent="0.3">
      <c r="E257" s="540"/>
      <c r="F257" s="6" t="s">
        <v>1092</v>
      </c>
      <c r="K257" s="538"/>
      <c r="L257" s="12" t="s">
        <v>1093</v>
      </c>
    </row>
    <row r="258" spans="5:12" ht="17.25" customHeight="1" x14ac:dyDescent="0.3">
      <c r="E258" s="540"/>
      <c r="F258" s="6" t="s">
        <v>1094</v>
      </c>
      <c r="H258" s="544" t="s">
        <v>219</v>
      </c>
      <c r="I258" s="14" t="s">
        <v>1095</v>
      </c>
      <c r="K258" s="538"/>
      <c r="L258" s="12" t="s">
        <v>1096</v>
      </c>
    </row>
    <row r="259" spans="5:12" ht="17.25" customHeight="1" x14ac:dyDescent="0.3">
      <c r="E259" s="540"/>
      <c r="F259" s="46" t="s">
        <v>1097</v>
      </c>
      <c r="H259" s="539"/>
      <c r="I259" s="13" t="s">
        <v>1098</v>
      </c>
      <c r="K259" s="538"/>
      <c r="L259" s="12" t="s">
        <v>1099</v>
      </c>
    </row>
    <row r="260" spans="5:12" x14ac:dyDescent="0.3">
      <c r="E260" s="540"/>
      <c r="F260" s="6" t="s">
        <v>1100</v>
      </c>
      <c r="H260" s="45" t="s">
        <v>723</v>
      </c>
      <c r="I260" s="13" t="s">
        <v>723</v>
      </c>
      <c r="K260" s="538"/>
      <c r="L260" s="13" t="s">
        <v>1101</v>
      </c>
    </row>
    <row r="261" spans="5:12" ht="17.25" customHeight="1" x14ac:dyDescent="0.3">
      <c r="E261" s="540"/>
      <c r="F261" s="6" t="s">
        <v>1102</v>
      </c>
      <c r="H261" s="538" t="s">
        <v>244</v>
      </c>
      <c r="I261" s="13" t="s">
        <v>1103</v>
      </c>
      <c r="K261" s="538"/>
      <c r="L261" s="12" t="s">
        <v>1104</v>
      </c>
    </row>
    <row r="262" spans="5:12" ht="17.25" customHeight="1" x14ac:dyDescent="0.3">
      <c r="E262" s="540"/>
      <c r="F262" s="6" t="s">
        <v>1105</v>
      </c>
      <c r="H262" s="539"/>
      <c r="I262" s="13" t="s">
        <v>1106</v>
      </c>
      <c r="K262" s="538"/>
      <c r="L262" s="12" t="s">
        <v>1107</v>
      </c>
    </row>
    <row r="263" spans="5:12" x14ac:dyDescent="0.3">
      <c r="E263" s="540"/>
      <c r="F263" s="6" t="s">
        <v>1108</v>
      </c>
      <c r="H263" s="45" t="s">
        <v>723</v>
      </c>
      <c r="I263" s="13" t="s">
        <v>723</v>
      </c>
      <c r="K263" s="538"/>
      <c r="L263" s="12" t="s">
        <v>1109</v>
      </c>
    </row>
    <row r="264" spans="5:12" ht="17.25" customHeight="1" x14ac:dyDescent="0.3">
      <c r="E264" s="540"/>
      <c r="F264" s="6" t="s">
        <v>1110</v>
      </c>
      <c r="H264" s="538" t="s">
        <v>219</v>
      </c>
      <c r="I264" s="12" t="s">
        <v>1111</v>
      </c>
      <c r="K264" s="538"/>
      <c r="L264" s="12" t="s">
        <v>1112</v>
      </c>
    </row>
    <row r="265" spans="5:12" ht="17.25" customHeight="1" x14ac:dyDescent="0.3">
      <c r="E265" s="540"/>
      <c r="F265" s="6" t="s">
        <v>1113</v>
      </c>
      <c r="H265" s="538"/>
      <c r="I265" s="12" t="s">
        <v>1114</v>
      </c>
      <c r="K265" s="538"/>
      <c r="L265" s="12" t="s">
        <v>1115</v>
      </c>
    </row>
    <row r="266" spans="5:12" ht="17.25" customHeight="1" x14ac:dyDescent="0.3">
      <c r="E266" s="540"/>
      <c r="F266" s="6" t="s">
        <v>1116</v>
      </c>
      <c r="H266" s="538"/>
      <c r="I266" s="12" t="s">
        <v>1117</v>
      </c>
      <c r="K266" s="538"/>
      <c r="L266" s="12" t="s">
        <v>1118</v>
      </c>
    </row>
    <row r="267" spans="5:12" ht="17.25" customHeight="1" x14ac:dyDescent="0.3">
      <c r="E267" s="540"/>
      <c r="F267" s="6" t="s">
        <v>1119</v>
      </c>
      <c r="H267" s="538"/>
      <c r="I267" s="12" t="s">
        <v>1120</v>
      </c>
      <c r="K267" s="538"/>
      <c r="L267" s="12" t="s">
        <v>1121</v>
      </c>
    </row>
    <row r="268" spans="5:12" ht="17.25" customHeight="1" x14ac:dyDescent="0.3">
      <c r="H268" s="538"/>
      <c r="I268" s="13" t="s">
        <v>1122</v>
      </c>
      <c r="K268" s="538"/>
      <c r="L268" s="13" t="s">
        <v>1123</v>
      </c>
    </row>
    <row r="269" spans="5:12" x14ac:dyDescent="0.3">
      <c r="H269" s="538"/>
      <c r="I269" s="13" t="s">
        <v>1124</v>
      </c>
      <c r="K269" s="539"/>
      <c r="L269" s="13" t="s">
        <v>1125</v>
      </c>
    </row>
    <row r="270" spans="5:12" ht="17.25" customHeight="1" x14ac:dyDescent="0.3">
      <c r="E270" s="544" t="s">
        <v>219</v>
      </c>
      <c r="F270" s="11" t="s">
        <v>1126</v>
      </c>
      <c r="H270" s="538"/>
      <c r="I270" s="13" t="s">
        <v>1127</v>
      </c>
      <c r="K270" s="45" t="s">
        <v>723</v>
      </c>
      <c r="L270" s="13" t="s">
        <v>723</v>
      </c>
    </row>
    <row r="271" spans="5:12" ht="17.25" customHeight="1" x14ac:dyDescent="0.3">
      <c r="E271" s="539"/>
      <c r="F271" s="12" t="s">
        <v>1128</v>
      </c>
      <c r="H271" s="538"/>
      <c r="I271" s="12" t="s">
        <v>1129</v>
      </c>
      <c r="K271" s="538" t="s">
        <v>219</v>
      </c>
      <c r="L271" s="12" t="s">
        <v>1130</v>
      </c>
    </row>
    <row r="272" spans="5:12" x14ac:dyDescent="0.3">
      <c r="E272" s="45" t="s">
        <v>723</v>
      </c>
      <c r="F272" s="13" t="s">
        <v>723</v>
      </c>
      <c r="H272" s="538"/>
      <c r="I272" s="12" t="s">
        <v>1131</v>
      </c>
      <c r="K272" s="538"/>
      <c r="L272" s="12" t="s">
        <v>1132</v>
      </c>
    </row>
    <row r="273" spans="5:12" ht="17.25" customHeight="1" x14ac:dyDescent="0.3">
      <c r="E273" s="538" t="s">
        <v>244</v>
      </c>
      <c r="F273" s="12" t="s">
        <v>1133</v>
      </c>
      <c r="H273" s="538"/>
      <c r="I273" s="12" t="s">
        <v>1134</v>
      </c>
      <c r="K273" s="538"/>
      <c r="L273" s="12" t="s">
        <v>1135</v>
      </c>
    </row>
    <row r="274" spans="5:12" ht="17.25" customHeight="1" x14ac:dyDescent="0.3">
      <c r="E274" s="539"/>
      <c r="F274" s="12" t="s">
        <v>1136</v>
      </c>
      <c r="H274" s="538"/>
      <c r="I274" s="12" t="s">
        <v>1137</v>
      </c>
      <c r="K274" s="538"/>
      <c r="L274" s="12" t="s">
        <v>1138</v>
      </c>
    </row>
    <row r="275" spans="5:12" x14ac:dyDescent="0.3">
      <c r="H275" s="538"/>
      <c r="I275" s="12" t="s">
        <v>1139</v>
      </c>
      <c r="K275" s="538"/>
      <c r="L275" s="12" t="s">
        <v>1140</v>
      </c>
    </row>
    <row r="276" spans="5:12" ht="17.25" customHeight="1" x14ac:dyDescent="0.3">
      <c r="H276" s="538"/>
      <c r="I276" s="12" t="s">
        <v>1141</v>
      </c>
      <c r="K276" s="538"/>
      <c r="L276" s="13" t="s">
        <v>1142</v>
      </c>
    </row>
    <row r="277" spans="5:12" ht="17.25" customHeight="1" x14ac:dyDescent="0.3">
      <c r="E277" s="542" t="s">
        <v>219</v>
      </c>
      <c r="F277" s="32" t="s">
        <v>1143</v>
      </c>
      <c r="H277" s="538"/>
      <c r="I277" s="13" t="s">
        <v>1144</v>
      </c>
      <c r="K277" s="538"/>
      <c r="L277" s="12" t="s">
        <v>1145</v>
      </c>
    </row>
    <row r="278" spans="5:12" ht="17.25" customHeight="1" x14ac:dyDescent="0.3">
      <c r="E278" s="543"/>
      <c r="F278" s="32" t="s">
        <v>1146</v>
      </c>
      <c r="H278" s="539"/>
      <c r="I278" s="13" t="s">
        <v>1147</v>
      </c>
      <c r="K278" s="538"/>
      <c r="L278" s="12" t="s">
        <v>1148</v>
      </c>
    </row>
    <row r="279" spans="5:12" x14ac:dyDescent="0.3">
      <c r="H279" s="45" t="s">
        <v>723</v>
      </c>
      <c r="I279" s="13" t="s">
        <v>723</v>
      </c>
      <c r="K279" s="538"/>
      <c r="L279" s="12" t="s">
        <v>1149</v>
      </c>
    </row>
    <row r="280" spans="5:12" ht="17.25" customHeight="1" x14ac:dyDescent="0.3">
      <c r="E280" s="542" t="s">
        <v>242</v>
      </c>
      <c r="F280" s="32" t="s">
        <v>1150</v>
      </c>
      <c r="H280" s="538" t="s">
        <v>244</v>
      </c>
      <c r="I280" s="12" t="s">
        <v>1151</v>
      </c>
      <c r="K280" s="538"/>
      <c r="L280" s="12" t="s">
        <v>1152</v>
      </c>
    </row>
    <row r="281" spans="5:12" ht="17.25" customHeight="1" x14ac:dyDescent="0.3">
      <c r="E281" s="543"/>
      <c r="F281" s="32" t="s">
        <v>1153</v>
      </c>
      <c r="H281" s="538"/>
      <c r="I281" s="12" t="s">
        <v>1154</v>
      </c>
      <c r="K281" s="539"/>
      <c r="L281" s="12" t="s">
        <v>1155</v>
      </c>
    </row>
    <row r="282" spans="5:12" ht="17.25" customHeight="1" x14ac:dyDescent="0.3">
      <c r="H282" s="538"/>
      <c r="I282" s="12" t="s">
        <v>1156</v>
      </c>
      <c r="K282" s="45" t="s">
        <v>723</v>
      </c>
      <c r="L282" s="13" t="s">
        <v>723</v>
      </c>
    </row>
    <row r="283" spans="5:12" ht="17.25" customHeight="1" x14ac:dyDescent="0.3">
      <c r="E283" s="541" t="s">
        <v>219</v>
      </c>
      <c r="F283" s="42" t="s">
        <v>1157</v>
      </c>
      <c r="H283" s="538"/>
      <c r="I283" s="12" t="s">
        <v>1158</v>
      </c>
      <c r="K283" s="538" t="s">
        <v>244</v>
      </c>
      <c r="L283" s="12" t="s">
        <v>1159</v>
      </c>
    </row>
    <row r="284" spans="5:12" ht="17.25" customHeight="1" x14ac:dyDescent="0.3">
      <c r="E284" s="541"/>
      <c r="F284" s="42" t="s">
        <v>1160</v>
      </c>
      <c r="H284" s="538"/>
      <c r="I284" s="13" t="s">
        <v>1161</v>
      </c>
      <c r="K284" s="538"/>
      <c r="L284" s="12" t="s">
        <v>1162</v>
      </c>
    </row>
    <row r="285" spans="5:12" ht="17.25" customHeight="1" x14ac:dyDescent="0.3">
      <c r="E285" s="541"/>
      <c r="F285" s="42" t="s">
        <v>1163</v>
      </c>
      <c r="H285" s="538"/>
      <c r="I285" s="13" t="s">
        <v>1164</v>
      </c>
      <c r="K285" s="538"/>
      <c r="L285" s="12" t="s">
        <v>1165</v>
      </c>
    </row>
    <row r="286" spans="5:12" ht="17.25" customHeight="1" x14ac:dyDescent="0.3">
      <c r="H286" s="538"/>
      <c r="I286" s="13" t="s">
        <v>1166</v>
      </c>
      <c r="K286" s="538"/>
      <c r="L286" s="12" t="s">
        <v>1167</v>
      </c>
    </row>
    <row r="287" spans="5:12" ht="17.25" customHeight="1" x14ac:dyDescent="0.3">
      <c r="E287" s="541" t="s">
        <v>242</v>
      </c>
      <c r="F287" s="42" t="s">
        <v>1168</v>
      </c>
      <c r="H287" s="538"/>
      <c r="I287" s="12" t="s">
        <v>1169</v>
      </c>
      <c r="K287" s="538"/>
      <c r="L287" s="12" t="s">
        <v>1170</v>
      </c>
    </row>
    <row r="288" spans="5:12" ht="17.25" customHeight="1" x14ac:dyDescent="0.3">
      <c r="E288" s="541"/>
      <c r="F288" s="42" t="s">
        <v>1171</v>
      </c>
      <c r="H288" s="538"/>
      <c r="I288" s="12" t="s">
        <v>1172</v>
      </c>
      <c r="K288" s="538"/>
      <c r="L288" s="13" t="s">
        <v>1173</v>
      </c>
    </row>
    <row r="289" spans="5:12" ht="17.25" customHeight="1" x14ac:dyDescent="0.3">
      <c r="E289" s="541"/>
      <c r="F289" s="42" t="s">
        <v>1174</v>
      </c>
      <c r="H289" s="538"/>
      <c r="I289" s="12" t="s">
        <v>1175</v>
      </c>
      <c r="K289" s="538"/>
      <c r="L289" s="12" t="s">
        <v>1176</v>
      </c>
    </row>
    <row r="290" spans="5:12" ht="17.25" customHeight="1" x14ac:dyDescent="0.3">
      <c r="E290" s="9"/>
      <c r="H290" s="538"/>
      <c r="I290" s="12" t="s">
        <v>1177</v>
      </c>
      <c r="K290" s="538"/>
      <c r="L290" s="12" t="s">
        <v>1178</v>
      </c>
    </row>
    <row r="291" spans="5:12" ht="17.25" customHeight="1" x14ac:dyDescent="0.3">
      <c r="H291" s="538"/>
      <c r="I291" s="12" t="s">
        <v>1179</v>
      </c>
      <c r="K291" s="538"/>
      <c r="L291" s="12" t="s">
        <v>1180</v>
      </c>
    </row>
    <row r="292" spans="5:12" ht="17.25" customHeight="1" x14ac:dyDescent="0.3">
      <c r="H292" s="538"/>
      <c r="I292" s="12" t="s">
        <v>1181</v>
      </c>
      <c r="K292" s="538"/>
      <c r="L292" s="12" t="s">
        <v>1182</v>
      </c>
    </row>
    <row r="293" spans="5:12" ht="17.25" customHeight="1" x14ac:dyDescent="0.3">
      <c r="H293" s="538"/>
      <c r="I293" s="13" t="s">
        <v>1183</v>
      </c>
      <c r="K293" s="539"/>
      <c r="L293" s="12" t="s">
        <v>1184</v>
      </c>
    </row>
    <row r="294" spans="5:12" ht="17.25" customHeight="1" x14ac:dyDescent="0.3">
      <c r="H294" s="539"/>
      <c r="I294" s="13" t="s">
        <v>1185</v>
      </c>
      <c r="K294" s="45" t="s">
        <v>723</v>
      </c>
      <c r="L294" s="13" t="s">
        <v>723</v>
      </c>
    </row>
    <row r="295" spans="5:12" x14ac:dyDescent="0.3">
      <c r="K295" s="538" t="s">
        <v>219</v>
      </c>
      <c r="L295" s="12" t="s">
        <v>1186</v>
      </c>
    </row>
    <row r="296" spans="5:12" x14ac:dyDescent="0.3">
      <c r="K296" s="539"/>
      <c r="L296" s="12" t="s">
        <v>1187</v>
      </c>
    </row>
    <row r="297" spans="5:12" x14ac:dyDescent="0.3">
      <c r="K297" s="45" t="s">
        <v>723</v>
      </c>
      <c r="L297" s="13" t="s">
        <v>723</v>
      </c>
    </row>
    <row r="298" spans="5:12" x14ac:dyDescent="0.3">
      <c r="K298" s="538" t="s">
        <v>1188</v>
      </c>
      <c r="L298" s="12" t="s">
        <v>1189</v>
      </c>
    </row>
    <row r="299" spans="5:12" x14ac:dyDescent="0.3">
      <c r="K299" s="539"/>
      <c r="L299" s="12" t="s">
        <v>1190</v>
      </c>
    </row>
    <row r="302" spans="5:12" x14ac:dyDescent="0.3">
      <c r="K302" s="47" t="s">
        <v>221</v>
      </c>
      <c r="L302" s="33" t="s">
        <v>1191</v>
      </c>
    </row>
    <row r="304" spans="5:12" x14ac:dyDescent="0.3">
      <c r="K304" s="47" t="s">
        <v>242</v>
      </c>
      <c r="L304" s="33" t="s">
        <v>1192</v>
      </c>
    </row>
    <row r="306" spans="11:12" x14ac:dyDescent="0.3">
      <c r="K306" s="47" t="s">
        <v>221</v>
      </c>
      <c r="L306" s="34" t="s">
        <v>1193</v>
      </c>
    </row>
    <row r="308" spans="11:12" x14ac:dyDescent="0.3">
      <c r="K308" s="47" t="s">
        <v>242</v>
      </c>
      <c r="L308" s="34" t="s">
        <v>1194</v>
      </c>
    </row>
    <row r="311" spans="11:12" x14ac:dyDescent="0.3">
      <c r="K311" s="50"/>
      <c r="L311" s="49"/>
    </row>
  </sheetData>
  <mergeCells count="79">
    <mergeCell ref="B51:B67"/>
    <mergeCell ref="B69:B85"/>
    <mergeCell ref="K205:K219"/>
    <mergeCell ref="E59:E72"/>
    <mergeCell ref="B130:B144"/>
    <mergeCell ref="H101:H114"/>
    <mergeCell ref="K66:K79"/>
    <mergeCell ref="B87:B106"/>
    <mergeCell ref="H71:H84"/>
    <mergeCell ref="E74:E87"/>
    <mergeCell ref="K81:K93"/>
    <mergeCell ref="H86:H99"/>
    <mergeCell ref="B108:B127"/>
    <mergeCell ref="E89:E102"/>
    <mergeCell ref="B163:B183"/>
    <mergeCell ref="B185:B205"/>
    <mergeCell ref="H236:H249"/>
    <mergeCell ref="H191:H204"/>
    <mergeCell ref="H206:H219"/>
    <mergeCell ref="K157:K173"/>
    <mergeCell ref="K139:K155"/>
    <mergeCell ref="K11:K14"/>
    <mergeCell ref="K16:K19"/>
    <mergeCell ref="H146:H159"/>
    <mergeCell ref="H161:H174"/>
    <mergeCell ref="E164:E177"/>
    <mergeCell ref="K36:K49"/>
    <mergeCell ref="H41:H54"/>
    <mergeCell ref="E44:E57"/>
    <mergeCell ref="K51:K64"/>
    <mergeCell ref="H56:H69"/>
    <mergeCell ref="B11:B15"/>
    <mergeCell ref="E11:E18"/>
    <mergeCell ref="B23:B35"/>
    <mergeCell ref="B37:B49"/>
    <mergeCell ref="K124:K137"/>
    <mergeCell ref="H131:H144"/>
    <mergeCell ref="H116:H129"/>
    <mergeCell ref="K109:K122"/>
    <mergeCell ref="K95:K107"/>
    <mergeCell ref="E104:E117"/>
    <mergeCell ref="H11:H24"/>
    <mergeCell ref="B17:B21"/>
    <mergeCell ref="E20:E27"/>
    <mergeCell ref="K21:K34"/>
    <mergeCell ref="H26:H39"/>
    <mergeCell ref="E29:E42"/>
    <mergeCell ref="K298:K299"/>
    <mergeCell ref="H258:H259"/>
    <mergeCell ref="H261:H262"/>
    <mergeCell ref="H264:H278"/>
    <mergeCell ref="K175:K188"/>
    <mergeCell ref="K190:K203"/>
    <mergeCell ref="H176:H189"/>
    <mergeCell ref="H254:H255"/>
    <mergeCell ref="H280:H294"/>
    <mergeCell ref="H251:H252"/>
    <mergeCell ref="K221:K235"/>
    <mergeCell ref="K237:K252"/>
    <mergeCell ref="K254:K269"/>
    <mergeCell ref="K271:K281"/>
    <mergeCell ref="H221:H234"/>
    <mergeCell ref="K283:K293"/>
    <mergeCell ref="K295:K296"/>
    <mergeCell ref="E134:E147"/>
    <mergeCell ref="E149:E162"/>
    <mergeCell ref="E119:E132"/>
    <mergeCell ref="E179:E192"/>
    <mergeCell ref="E283:E285"/>
    <mergeCell ref="E287:E289"/>
    <mergeCell ref="E280:E281"/>
    <mergeCell ref="E270:E271"/>
    <mergeCell ref="E273:E274"/>
    <mergeCell ref="E254:E267"/>
    <mergeCell ref="E277:E278"/>
    <mergeCell ref="E239:E252"/>
    <mergeCell ref="E194:E207"/>
    <mergeCell ref="E209:E222"/>
    <mergeCell ref="E224:E237"/>
  </mergeCells>
  <phoneticPr fontId="4" type="noConversion"/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6D4B0A-29C9-4136-A39B-E68904FE519F}">
  <dimension ref="A1:AL54"/>
  <sheetViews>
    <sheetView zoomScale="80" zoomScaleNormal="80" zoomScaleSheetLayoutView="50" workbookViewId="0">
      <pane xSplit="1" ySplit="3" topLeftCell="B4" activePane="bottomRight" state="frozen"/>
      <selection pane="topRight" activeCell="G29" sqref="G29"/>
      <selection pane="bottomLeft" activeCell="G29" sqref="G29"/>
      <selection pane="bottomRight" activeCell="I25" sqref="I25"/>
    </sheetView>
  </sheetViews>
  <sheetFormatPr defaultColWidth="8.75" defaultRowHeight="15" x14ac:dyDescent="0.3"/>
  <cols>
    <col min="1" max="3" width="8.625" style="141" customWidth="1"/>
    <col min="4" max="4" width="10.625" style="141" customWidth="1"/>
    <col min="5" max="6" width="8.625" style="141" customWidth="1"/>
    <col min="7" max="7" width="10.625" style="141" customWidth="1"/>
    <col min="8" max="10" width="8.625" style="141" customWidth="1"/>
    <col min="11" max="11" width="10.625" style="141" customWidth="1"/>
    <col min="12" max="13" width="8.625" style="141" customWidth="1"/>
    <col min="14" max="14" width="10.625" style="141" customWidth="1"/>
    <col min="15" max="17" width="8.625" style="141" customWidth="1"/>
    <col min="18" max="18" width="10.625" style="141" customWidth="1"/>
    <col min="19" max="20" width="8.625" style="141" customWidth="1"/>
    <col min="21" max="21" width="10.625" style="141" customWidth="1"/>
    <col min="22" max="24" width="8.625" style="141" customWidth="1"/>
    <col min="25" max="25" width="10.625" style="141" customWidth="1"/>
    <col min="26" max="27" width="8.625" style="141" customWidth="1"/>
    <col min="28" max="28" width="10.625" style="141" customWidth="1"/>
    <col min="29" max="31" width="8.625" style="141" customWidth="1"/>
    <col min="32" max="32" width="10.625" style="141" customWidth="1"/>
    <col min="33" max="34" width="8.625" style="141" customWidth="1"/>
    <col min="35" max="35" width="10.625" style="141" customWidth="1"/>
    <col min="36" max="37" width="8.625" style="141" customWidth="1"/>
    <col min="38" max="38" width="11.625" style="141" customWidth="1"/>
    <col min="39" max="39" width="8.75" style="141"/>
    <col min="40" max="40" width="10" style="141" bestFit="1" customWidth="1"/>
    <col min="41" max="16384" width="8.75" style="141"/>
  </cols>
  <sheetData>
    <row r="1" spans="1:37" s="138" customFormat="1" x14ac:dyDescent="0.3">
      <c r="A1" s="138" t="s">
        <v>115</v>
      </c>
      <c r="B1" s="477" t="s">
        <v>1195</v>
      </c>
      <c r="C1" s="477"/>
      <c r="D1" s="477"/>
      <c r="E1" s="477"/>
      <c r="F1" s="477"/>
      <c r="G1" s="477"/>
      <c r="H1" s="477"/>
      <c r="I1" s="477"/>
      <c r="J1" s="477"/>
      <c r="K1" s="477"/>
      <c r="L1" s="477"/>
      <c r="M1" s="477"/>
      <c r="N1" s="477"/>
      <c r="O1" s="477"/>
      <c r="P1" s="477"/>
      <c r="Q1" s="477"/>
      <c r="R1" s="477"/>
      <c r="S1" s="477"/>
      <c r="T1" s="477"/>
      <c r="U1" s="477"/>
      <c r="V1" s="477"/>
      <c r="W1" s="477"/>
      <c r="X1" s="477"/>
      <c r="Y1" s="477"/>
      <c r="Z1" s="477"/>
      <c r="AA1" s="477"/>
      <c r="AB1" s="477"/>
      <c r="AC1" s="477"/>
      <c r="AD1" s="477"/>
      <c r="AE1" s="477"/>
      <c r="AF1" s="477"/>
      <c r="AG1" s="477"/>
      <c r="AH1" s="477"/>
      <c r="AI1" s="477"/>
      <c r="AJ1" s="477"/>
      <c r="AK1" s="477"/>
    </row>
    <row r="2" spans="1:37" s="138" customFormat="1" x14ac:dyDescent="0.3">
      <c r="D2" s="138" t="s">
        <v>118</v>
      </c>
      <c r="G2" s="138" t="s">
        <v>1196</v>
      </c>
      <c r="K2" s="138" t="s">
        <v>120</v>
      </c>
      <c r="N2" s="138" t="s">
        <v>1197</v>
      </c>
      <c r="R2" s="138" t="s">
        <v>49</v>
      </c>
      <c r="U2" s="138" t="s">
        <v>1198</v>
      </c>
      <c r="Y2" s="138" t="s">
        <v>51</v>
      </c>
      <c r="AB2" s="138" t="s">
        <v>1199</v>
      </c>
      <c r="AF2" s="138" t="s">
        <v>53</v>
      </c>
      <c r="AI2" s="138" t="s">
        <v>1200</v>
      </c>
    </row>
    <row r="3" spans="1:37" s="138" customFormat="1" x14ac:dyDescent="0.3">
      <c r="D3" s="141" t="s">
        <v>56</v>
      </c>
      <c r="E3" s="141" t="s">
        <v>57</v>
      </c>
      <c r="F3" s="141" t="s">
        <v>57</v>
      </c>
      <c r="G3" s="141" t="s">
        <v>56</v>
      </c>
      <c r="K3" s="141" t="s">
        <v>56</v>
      </c>
      <c r="L3" s="141" t="s">
        <v>57</v>
      </c>
      <c r="M3" s="141" t="s">
        <v>57</v>
      </c>
      <c r="N3" s="141" t="s">
        <v>56</v>
      </c>
      <c r="R3" s="141" t="s">
        <v>56</v>
      </c>
      <c r="S3" s="141" t="s">
        <v>57</v>
      </c>
      <c r="T3" s="141" t="s">
        <v>57</v>
      </c>
      <c r="U3" s="141" t="s">
        <v>56</v>
      </c>
      <c r="Y3" s="141" t="s">
        <v>56</v>
      </c>
      <c r="Z3" s="141" t="s">
        <v>57</v>
      </c>
      <c r="AA3" s="141" t="s">
        <v>57</v>
      </c>
      <c r="AB3" s="141" t="s">
        <v>56</v>
      </c>
      <c r="AF3" s="141" t="s">
        <v>56</v>
      </c>
      <c r="AG3" s="141" t="s">
        <v>57</v>
      </c>
      <c r="AH3" s="141" t="s">
        <v>57</v>
      </c>
      <c r="AI3" s="141" t="s">
        <v>56</v>
      </c>
    </row>
    <row r="4" spans="1:37" x14ac:dyDescent="0.3">
      <c r="D4" s="141">
        <v>200</v>
      </c>
      <c r="E4" s="172">
        <f>SUM(E5:E28)</f>
        <v>19070.699999999997</v>
      </c>
      <c r="F4" s="172">
        <f>SUM(F5:F28)</f>
        <v>20018.900000000001</v>
      </c>
      <c r="G4" s="141">
        <v>200</v>
      </c>
      <c r="K4" s="141">
        <v>200</v>
      </c>
      <c r="L4" s="172">
        <f t="shared" ref="L4:M4" si="0">SUM(L5:L28)</f>
        <v>19684</v>
      </c>
      <c r="M4" s="172">
        <f t="shared" si="0"/>
        <v>19684</v>
      </c>
      <c r="N4" s="141">
        <v>200</v>
      </c>
      <c r="R4" s="141">
        <v>200</v>
      </c>
      <c r="S4" s="172">
        <f t="shared" ref="S4:T4" si="1">SUM(S5:S28)</f>
        <v>20018.900000000001</v>
      </c>
      <c r="T4" s="172">
        <f t="shared" si="1"/>
        <v>20018.900000000001</v>
      </c>
      <c r="U4" s="141">
        <v>200</v>
      </c>
      <c r="Y4" s="141">
        <v>200</v>
      </c>
      <c r="Z4" s="172">
        <f t="shared" ref="Z4:AA4" si="2">SUM(Z5:Z28)</f>
        <v>20018.900000000001</v>
      </c>
      <c r="AA4" s="172">
        <f t="shared" si="2"/>
        <v>20018.900000000001</v>
      </c>
      <c r="AB4" s="141">
        <v>200</v>
      </c>
      <c r="AF4" s="141">
        <v>200</v>
      </c>
      <c r="AG4" s="172">
        <f t="shared" ref="AG4:AH4" si="3">SUM(AG5:AG28)</f>
        <v>20560.900000000001</v>
      </c>
      <c r="AH4" s="172">
        <f t="shared" si="3"/>
        <v>0</v>
      </c>
      <c r="AI4" s="144" t="s">
        <v>58</v>
      </c>
      <c r="AJ4" s="138" t="s">
        <v>59</v>
      </c>
      <c r="AK4" s="320">
        <f>SUM(E4:F4,L4:M4,S4:T4,Z4:AA4,AG4:AH4)</f>
        <v>179094.09999999998</v>
      </c>
    </row>
    <row r="5" spans="1:37" x14ac:dyDescent="0.3">
      <c r="A5" s="141">
        <v>503</v>
      </c>
      <c r="B5" s="145"/>
      <c r="C5" s="145" t="s">
        <v>1201</v>
      </c>
      <c r="D5" s="321">
        <v>2.8980000000000001</v>
      </c>
      <c r="E5" s="141">
        <v>457.8</v>
      </c>
      <c r="G5" s="226"/>
      <c r="H5" s="145"/>
      <c r="I5" s="145"/>
      <c r="J5" s="145">
        <v>8</v>
      </c>
      <c r="K5" s="152">
        <v>14.186999999999999</v>
      </c>
      <c r="L5" s="141">
        <v>1406</v>
      </c>
      <c r="N5" s="322"/>
      <c r="O5" s="145"/>
      <c r="P5" s="145"/>
      <c r="Q5" s="145">
        <v>16</v>
      </c>
      <c r="R5" s="323">
        <v>14.186999999999999</v>
      </c>
      <c r="S5" s="141">
        <v>1406</v>
      </c>
      <c r="U5" s="226"/>
      <c r="V5" s="145"/>
      <c r="W5" s="145"/>
      <c r="X5" s="145">
        <v>4</v>
      </c>
      <c r="Y5" s="261">
        <v>14.186999999999999</v>
      </c>
      <c r="Z5" s="141">
        <v>1406</v>
      </c>
      <c r="AB5" s="226"/>
      <c r="AC5" s="145"/>
      <c r="AD5" s="145"/>
      <c r="AE5" s="145">
        <v>12</v>
      </c>
      <c r="AF5" s="280">
        <v>14.186999999999999</v>
      </c>
      <c r="AG5" s="141">
        <v>1406</v>
      </c>
      <c r="AI5" s="167"/>
      <c r="AJ5" s="145"/>
      <c r="AK5" s="145"/>
    </row>
    <row r="6" spans="1:37" x14ac:dyDescent="0.3">
      <c r="A6" s="141">
        <v>504</v>
      </c>
      <c r="B6" s="145"/>
      <c r="C6" s="145">
        <v>1</v>
      </c>
      <c r="D6" s="230">
        <v>14.186999999999999</v>
      </c>
      <c r="E6" s="141">
        <v>1406</v>
      </c>
      <c r="F6" s="141">
        <v>1406</v>
      </c>
      <c r="G6" s="152">
        <v>14.186999999999999</v>
      </c>
      <c r="H6" s="145">
        <v>7</v>
      </c>
      <c r="I6" s="145"/>
      <c r="J6" s="145">
        <v>9</v>
      </c>
      <c r="K6" s="152">
        <v>14.186999999999999</v>
      </c>
      <c r="L6" s="141">
        <v>1406</v>
      </c>
      <c r="M6" s="141">
        <v>1406</v>
      </c>
      <c r="N6" s="323">
        <v>14.186999999999999</v>
      </c>
      <c r="O6" s="145">
        <v>15</v>
      </c>
      <c r="P6" s="145"/>
      <c r="Q6" s="145">
        <v>17</v>
      </c>
      <c r="R6" s="323">
        <v>14.186999999999999</v>
      </c>
      <c r="S6" s="141">
        <v>1406</v>
      </c>
      <c r="T6" s="141">
        <v>1406</v>
      </c>
      <c r="U6" s="261">
        <v>14.186999999999999</v>
      </c>
      <c r="V6" s="145">
        <v>3</v>
      </c>
      <c r="W6" s="145"/>
      <c r="X6" s="145">
        <v>5</v>
      </c>
      <c r="Y6" s="261">
        <v>14.186999999999999</v>
      </c>
      <c r="Z6" s="141">
        <v>1406</v>
      </c>
      <c r="AA6" s="141">
        <v>1406</v>
      </c>
      <c r="AB6" s="280">
        <v>14.186999999999999</v>
      </c>
      <c r="AC6" s="145">
        <v>11</v>
      </c>
      <c r="AD6" s="145"/>
      <c r="AE6" s="145">
        <v>13</v>
      </c>
      <c r="AF6" s="280">
        <v>14.186999999999999</v>
      </c>
      <c r="AG6" s="141">
        <v>1406</v>
      </c>
      <c r="AI6" s="167"/>
      <c r="AJ6" s="145"/>
      <c r="AK6" s="145"/>
    </row>
    <row r="7" spans="1:37" x14ac:dyDescent="0.3">
      <c r="A7" s="141">
        <v>505</v>
      </c>
      <c r="B7" s="145"/>
      <c r="C7" s="145"/>
      <c r="D7" s="226"/>
      <c r="F7" s="141">
        <v>1406</v>
      </c>
      <c r="G7" s="152">
        <v>14.186999999999999</v>
      </c>
      <c r="H7" s="145">
        <v>6</v>
      </c>
      <c r="I7" s="145"/>
      <c r="J7" s="145"/>
      <c r="K7" s="226"/>
      <c r="M7" s="141">
        <v>1406</v>
      </c>
      <c r="N7" s="323">
        <v>14.186999999999999</v>
      </c>
      <c r="O7" s="145">
        <v>14</v>
      </c>
      <c r="P7" s="145"/>
      <c r="Q7" s="145"/>
      <c r="R7" s="226"/>
      <c r="T7" s="141">
        <v>1406</v>
      </c>
      <c r="U7" s="261">
        <v>14.186999999999999</v>
      </c>
      <c r="V7" s="145">
        <v>2</v>
      </c>
      <c r="W7" s="145"/>
      <c r="X7" s="145"/>
      <c r="Y7" s="226"/>
      <c r="AA7" s="141">
        <v>1406</v>
      </c>
      <c r="AB7" s="280">
        <v>14.186999999999999</v>
      </c>
      <c r="AC7" s="145">
        <v>10</v>
      </c>
      <c r="AD7" s="145"/>
      <c r="AE7" s="145"/>
      <c r="AF7" s="226"/>
      <c r="AI7" s="167"/>
      <c r="AJ7" s="145"/>
      <c r="AK7" s="145"/>
    </row>
    <row r="8" spans="1:37" x14ac:dyDescent="0.3">
      <c r="A8" s="141">
        <v>506</v>
      </c>
      <c r="B8" s="145"/>
      <c r="C8" s="145">
        <v>2</v>
      </c>
      <c r="D8" s="230">
        <v>14.186999999999999</v>
      </c>
      <c r="E8" s="141">
        <v>1406</v>
      </c>
      <c r="G8" s="226"/>
      <c r="H8" s="145"/>
      <c r="I8" s="145"/>
      <c r="J8" s="145">
        <v>10</v>
      </c>
      <c r="K8" s="152">
        <v>14.186999999999999</v>
      </c>
      <c r="L8" s="141">
        <v>1406</v>
      </c>
      <c r="N8" s="322"/>
      <c r="O8" s="145"/>
      <c r="P8" s="145"/>
      <c r="Q8" s="145">
        <v>18</v>
      </c>
      <c r="R8" s="323">
        <v>14.186999999999999</v>
      </c>
      <c r="S8" s="141">
        <v>1406</v>
      </c>
      <c r="U8" s="226"/>
      <c r="V8" s="145"/>
      <c r="W8" s="145"/>
      <c r="X8" s="145">
        <v>6</v>
      </c>
      <c r="Y8" s="261">
        <v>14.186999999999999</v>
      </c>
      <c r="Z8" s="141">
        <v>1406</v>
      </c>
      <c r="AB8" s="226"/>
      <c r="AC8" s="145"/>
      <c r="AD8" s="145"/>
      <c r="AE8" s="145">
        <v>14</v>
      </c>
      <c r="AF8" s="280">
        <v>14.186999999999999</v>
      </c>
      <c r="AG8" s="141">
        <v>1406</v>
      </c>
      <c r="AI8" s="167"/>
      <c r="AJ8" s="145"/>
      <c r="AK8" s="145"/>
    </row>
    <row r="9" spans="1:37" x14ac:dyDescent="0.3">
      <c r="A9" s="141">
        <v>507</v>
      </c>
      <c r="B9" s="145"/>
      <c r="C9" s="145">
        <v>3</v>
      </c>
      <c r="D9" s="230">
        <v>14.186999999999999</v>
      </c>
      <c r="E9" s="141">
        <v>1406</v>
      </c>
      <c r="F9" s="141">
        <v>1406</v>
      </c>
      <c r="G9" s="152">
        <v>14.186999999999999</v>
      </c>
      <c r="H9" s="145">
        <v>5</v>
      </c>
      <c r="I9" s="145"/>
      <c r="J9" s="145">
        <v>11</v>
      </c>
      <c r="K9" s="152">
        <v>14.186999999999999</v>
      </c>
      <c r="L9" s="141">
        <v>1406</v>
      </c>
      <c r="M9" s="141">
        <v>1406</v>
      </c>
      <c r="N9" s="323">
        <v>14.186999999999999</v>
      </c>
      <c r="O9" s="145">
        <v>13</v>
      </c>
      <c r="P9" s="145"/>
      <c r="Q9" s="145">
        <v>19</v>
      </c>
      <c r="R9" s="323">
        <v>14.186999999999999</v>
      </c>
      <c r="S9" s="141">
        <v>1406</v>
      </c>
      <c r="T9" s="141">
        <v>1406</v>
      </c>
      <c r="U9" s="261">
        <v>14.186999999999999</v>
      </c>
      <c r="V9" s="145">
        <v>1</v>
      </c>
      <c r="W9" s="145"/>
      <c r="X9" s="145">
        <v>7</v>
      </c>
      <c r="Y9" s="261">
        <v>14.186999999999999</v>
      </c>
      <c r="Z9" s="141">
        <v>1406</v>
      </c>
      <c r="AA9" s="141">
        <v>1406</v>
      </c>
      <c r="AB9" s="280">
        <v>14.186999999999999</v>
      </c>
      <c r="AC9" s="145">
        <v>9</v>
      </c>
      <c r="AD9" s="145"/>
      <c r="AE9" s="145">
        <v>15</v>
      </c>
      <c r="AF9" s="280">
        <v>14.186999999999999</v>
      </c>
      <c r="AG9" s="141">
        <v>1406</v>
      </c>
      <c r="AI9" s="167"/>
      <c r="AJ9" s="145"/>
      <c r="AK9" s="145"/>
    </row>
    <row r="10" spans="1:37" x14ac:dyDescent="0.3">
      <c r="A10" s="141">
        <v>508</v>
      </c>
      <c r="B10" s="145"/>
      <c r="C10" s="145"/>
      <c r="D10" s="226"/>
      <c r="F10" s="141">
        <v>1406</v>
      </c>
      <c r="G10" s="152">
        <v>14.186999999999999</v>
      </c>
      <c r="H10" s="145">
        <v>4</v>
      </c>
      <c r="I10" s="145"/>
      <c r="J10" s="145"/>
      <c r="K10" s="226"/>
      <c r="M10" s="141">
        <v>1406</v>
      </c>
      <c r="N10" s="323">
        <v>14.186999999999999</v>
      </c>
      <c r="O10" s="145">
        <v>12</v>
      </c>
      <c r="P10" s="145"/>
      <c r="Q10" s="145"/>
      <c r="R10" s="226"/>
      <c r="T10" s="141">
        <v>1406</v>
      </c>
      <c r="U10" s="228">
        <v>14.186999999999999</v>
      </c>
      <c r="V10" s="145">
        <v>20</v>
      </c>
      <c r="W10" s="145"/>
      <c r="X10" s="145"/>
      <c r="Y10" s="226"/>
      <c r="AA10" s="141">
        <v>1406</v>
      </c>
      <c r="AB10" s="280">
        <v>14.186999999999999</v>
      </c>
      <c r="AC10" s="145">
        <v>8</v>
      </c>
      <c r="AD10" s="145"/>
      <c r="AE10" s="145"/>
      <c r="AF10" s="226"/>
      <c r="AI10" s="167"/>
      <c r="AJ10" s="145"/>
      <c r="AK10" s="145"/>
    </row>
    <row r="11" spans="1:37" x14ac:dyDescent="0.3">
      <c r="A11" s="141">
        <v>509</v>
      </c>
      <c r="B11" s="145"/>
      <c r="C11" s="145">
        <v>4</v>
      </c>
      <c r="D11" s="230">
        <v>14.186999999999999</v>
      </c>
      <c r="E11" s="141">
        <v>1406</v>
      </c>
      <c r="G11" s="226"/>
      <c r="H11" s="145"/>
      <c r="I11" s="145"/>
      <c r="J11" s="145">
        <v>12</v>
      </c>
      <c r="K11" s="152">
        <v>14.186999999999999</v>
      </c>
      <c r="L11" s="141">
        <v>1406</v>
      </c>
      <c r="N11" s="322"/>
      <c r="O11" s="145"/>
      <c r="P11" s="145"/>
      <c r="Q11" s="145">
        <v>20</v>
      </c>
      <c r="R11" s="323">
        <v>14.186999999999999</v>
      </c>
      <c r="S11" s="141">
        <v>1406</v>
      </c>
      <c r="U11" s="226"/>
      <c r="V11" s="145"/>
      <c r="W11" s="145"/>
      <c r="X11" s="145">
        <v>8</v>
      </c>
      <c r="Y11" s="261">
        <v>14.186999999999999</v>
      </c>
      <c r="Z11" s="141">
        <v>1406</v>
      </c>
      <c r="AB11" s="226"/>
      <c r="AC11" s="145"/>
      <c r="AD11" s="145"/>
      <c r="AE11" s="145">
        <v>16</v>
      </c>
      <c r="AF11" s="280">
        <v>14.186999999999999</v>
      </c>
      <c r="AG11" s="141">
        <v>1406</v>
      </c>
      <c r="AI11" s="167"/>
      <c r="AJ11" s="145"/>
      <c r="AK11" s="145"/>
    </row>
    <row r="12" spans="1:37" x14ac:dyDescent="0.3">
      <c r="A12" s="141">
        <v>510</v>
      </c>
      <c r="B12" s="145"/>
      <c r="C12" s="145">
        <v>5</v>
      </c>
      <c r="D12" s="230">
        <v>14.186999999999999</v>
      </c>
      <c r="E12" s="141">
        <v>1406</v>
      </c>
      <c r="F12" s="141">
        <v>1406</v>
      </c>
      <c r="G12" s="152">
        <v>14.186999999999999</v>
      </c>
      <c r="H12" s="145">
        <v>3</v>
      </c>
      <c r="I12" s="145"/>
      <c r="J12" s="145">
        <v>13</v>
      </c>
      <c r="K12" s="152">
        <v>14.186999999999999</v>
      </c>
      <c r="L12" s="141">
        <v>1406</v>
      </c>
      <c r="M12" s="141">
        <v>1406</v>
      </c>
      <c r="N12" s="323">
        <v>14.186999999999999</v>
      </c>
      <c r="O12" s="145">
        <v>11</v>
      </c>
      <c r="P12" s="145"/>
      <c r="Q12" s="145">
        <v>1</v>
      </c>
      <c r="R12" s="228">
        <v>14.186999999999999</v>
      </c>
      <c r="S12" s="141">
        <v>1406</v>
      </c>
      <c r="T12" s="141">
        <v>1406</v>
      </c>
      <c r="U12" s="228">
        <v>14.186999999999999</v>
      </c>
      <c r="V12" s="145">
        <v>19</v>
      </c>
      <c r="W12" s="145"/>
      <c r="X12" s="145">
        <v>9</v>
      </c>
      <c r="Y12" s="261">
        <v>14.186999999999999</v>
      </c>
      <c r="Z12" s="141">
        <v>1406</v>
      </c>
      <c r="AA12" s="141">
        <v>1406</v>
      </c>
      <c r="AB12" s="280">
        <v>14.186999999999999</v>
      </c>
      <c r="AC12" s="145">
        <v>7</v>
      </c>
      <c r="AD12" s="145"/>
      <c r="AE12" s="145">
        <v>17</v>
      </c>
      <c r="AF12" s="280">
        <v>14.186999999999999</v>
      </c>
      <c r="AG12" s="141">
        <v>1406</v>
      </c>
      <c r="AI12" s="167"/>
      <c r="AJ12" s="145"/>
      <c r="AK12" s="145"/>
    </row>
    <row r="13" spans="1:37" x14ac:dyDescent="0.3">
      <c r="A13" s="141">
        <v>511</v>
      </c>
      <c r="B13" s="145"/>
      <c r="C13" s="145"/>
      <c r="D13" s="226"/>
      <c r="F13" s="141">
        <v>1406</v>
      </c>
      <c r="G13" s="152">
        <v>14.186999999999999</v>
      </c>
      <c r="H13" s="145">
        <v>2</v>
      </c>
      <c r="I13" s="145"/>
      <c r="J13" s="145"/>
      <c r="K13" s="226"/>
      <c r="M13" s="141">
        <v>1406</v>
      </c>
      <c r="N13" s="323">
        <v>14.186999999999999</v>
      </c>
      <c r="O13" s="145">
        <v>10</v>
      </c>
      <c r="P13" s="145"/>
      <c r="Q13" s="145"/>
      <c r="R13" s="226"/>
      <c r="T13" s="141">
        <v>1406</v>
      </c>
      <c r="U13" s="228">
        <v>14.186999999999999</v>
      </c>
      <c r="V13" s="145">
        <v>18</v>
      </c>
      <c r="W13" s="145"/>
      <c r="X13" s="145"/>
      <c r="Y13" s="226"/>
      <c r="AA13" s="141">
        <v>1406</v>
      </c>
      <c r="AB13" s="280">
        <v>14.186999999999999</v>
      </c>
      <c r="AC13" s="145">
        <v>6</v>
      </c>
      <c r="AD13" s="145"/>
      <c r="AE13" s="145"/>
      <c r="AF13" s="226"/>
      <c r="AI13" s="167"/>
      <c r="AJ13" s="145"/>
      <c r="AK13" s="145"/>
    </row>
    <row r="14" spans="1:37" x14ac:dyDescent="0.3">
      <c r="A14" s="141">
        <v>512</v>
      </c>
      <c r="B14" s="145"/>
      <c r="C14" s="145">
        <v>6</v>
      </c>
      <c r="D14" s="230">
        <v>14.186999999999999</v>
      </c>
      <c r="E14" s="141">
        <v>1406</v>
      </c>
      <c r="G14" s="226"/>
      <c r="H14" s="145"/>
      <c r="I14" s="145"/>
      <c r="J14" s="145">
        <v>14</v>
      </c>
      <c r="K14" s="152">
        <v>14.186999999999999</v>
      </c>
      <c r="L14" s="141">
        <v>1406</v>
      </c>
      <c r="N14" s="226"/>
      <c r="O14" s="145"/>
      <c r="P14" s="145"/>
      <c r="Q14" s="145">
        <v>2</v>
      </c>
      <c r="R14" s="228">
        <v>14.186999999999999</v>
      </c>
      <c r="S14" s="141">
        <v>1406</v>
      </c>
      <c r="U14" s="226"/>
      <c r="V14" s="145"/>
      <c r="W14" s="145"/>
      <c r="X14" s="145">
        <v>10</v>
      </c>
      <c r="Y14" s="261">
        <v>14.186999999999999</v>
      </c>
      <c r="Z14" s="141">
        <v>1406</v>
      </c>
      <c r="AB14" s="226"/>
      <c r="AC14" s="145"/>
      <c r="AD14" s="145"/>
      <c r="AE14" s="145">
        <v>18</v>
      </c>
      <c r="AF14" s="280">
        <v>14.186999999999999</v>
      </c>
      <c r="AG14" s="141">
        <v>1406</v>
      </c>
      <c r="AI14" s="167"/>
      <c r="AJ14" s="145"/>
      <c r="AK14" s="145"/>
    </row>
    <row r="15" spans="1:37" x14ac:dyDescent="0.3">
      <c r="A15" s="232">
        <v>513</v>
      </c>
      <c r="B15" s="145"/>
      <c r="C15" s="559" t="s">
        <v>1202</v>
      </c>
      <c r="D15" s="485">
        <v>2.1219999999999999</v>
      </c>
      <c r="E15" s="141">
        <v>334.9</v>
      </c>
      <c r="F15" s="141">
        <v>334.9</v>
      </c>
      <c r="G15" s="484">
        <v>2.1219999999999999</v>
      </c>
      <c r="H15" s="145"/>
      <c r="I15" s="145"/>
      <c r="J15" s="556"/>
      <c r="K15" s="507"/>
      <c r="N15" s="507"/>
      <c r="O15" s="556"/>
      <c r="P15" s="145"/>
      <c r="Q15" s="556"/>
      <c r="R15" s="558">
        <v>2.1219999999999999</v>
      </c>
      <c r="S15" s="141">
        <v>334.9</v>
      </c>
      <c r="T15" s="141">
        <v>334.9</v>
      </c>
      <c r="U15" s="537">
        <v>2.1219999999999999</v>
      </c>
      <c r="V15" s="145"/>
      <c r="W15" s="145"/>
      <c r="X15" s="556"/>
      <c r="Y15" s="527">
        <v>2.1219999999999999</v>
      </c>
      <c r="Z15" s="141">
        <v>334.9</v>
      </c>
      <c r="AA15" s="141">
        <v>334.9</v>
      </c>
      <c r="AB15" s="530">
        <v>2.1219999999999999</v>
      </c>
      <c r="AC15" s="556"/>
      <c r="AD15" s="145"/>
      <c r="AE15" s="145"/>
      <c r="AF15" s="555">
        <v>2.6219999999999999</v>
      </c>
      <c r="AG15" s="141">
        <v>413.9</v>
      </c>
      <c r="AI15" s="486"/>
      <c r="AJ15" s="145"/>
      <c r="AK15" s="145"/>
    </row>
    <row r="16" spans="1:37" x14ac:dyDescent="0.3">
      <c r="A16" s="141">
        <v>514</v>
      </c>
      <c r="B16" s="145"/>
      <c r="C16" s="560"/>
      <c r="D16" s="485"/>
      <c r="G16" s="484"/>
      <c r="H16" s="145"/>
      <c r="I16" s="145"/>
      <c r="J16" s="557"/>
      <c r="K16" s="507"/>
      <c r="N16" s="507"/>
      <c r="O16" s="557"/>
      <c r="P16" s="145"/>
      <c r="Q16" s="557"/>
      <c r="R16" s="558"/>
      <c r="U16" s="537"/>
      <c r="V16" s="145"/>
      <c r="W16" s="145"/>
      <c r="X16" s="557"/>
      <c r="Y16" s="527"/>
      <c r="AB16" s="530"/>
      <c r="AC16" s="557"/>
      <c r="AD16" s="145"/>
      <c r="AE16" s="145"/>
      <c r="AF16" s="555"/>
      <c r="AI16" s="486"/>
      <c r="AJ16" s="145"/>
      <c r="AK16" s="145"/>
    </row>
    <row r="17" spans="1:38" x14ac:dyDescent="0.3">
      <c r="A17" s="141">
        <v>515</v>
      </c>
      <c r="B17" s="145"/>
      <c r="C17" s="145"/>
      <c r="D17" s="226"/>
      <c r="F17" s="141">
        <v>1406</v>
      </c>
      <c r="G17" s="152">
        <v>14.186999999999999</v>
      </c>
      <c r="H17" s="145">
        <v>1</v>
      </c>
      <c r="I17" s="145"/>
      <c r="J17" s="145"/>
      <c r="K17" s="226"/>
      <c r="M17" s="141">
        <v>1406</v>
      </c>
      <c r="N17" s="323">
        <v>14.186999999999999</v>
      </c>
      <c r="O17" s="145">
        <v>9</v>
      </c>
      <c r="P17" s="145"/>
      <c r="Q17" s="145"/>
      <c r="R17" s="226"/>
      <c r="T17" s="141">
        <v>1406</v>
      </c>
      <c r="U17" s="228">
        <v>14.186999999999999</v>
      </c>
      <c r="V17" s="145">
        <v>17</v>
      </c>
      <c r="W17" s="145"/>
      <c r="X17" s="145"/>
      <c r="Y17" s="226"/>
      <c r="AA17" s="141">
        <v>1406</v>
      </c>
      <c r="AB17" s="280">
        <v>14.186999999999999</v>
      </c>
      <c r="AC17" s="145">
        <v>5</v>
      </c>
      <c r="AD17" s="145"/>
      <c r="AE17" s="145"/>
      <c r="AF17" s="226"/>
      <c r="AI17" s="167"/>
      <c r="AJ17" s="145"/>
      <c r="AK17" s="145"/>
    </row>
    <row r="18" spans="1:38" x14ac:dyDescent="0.3">
      <c r="A18" s="141">
        <v>516</v>
      </c>
      <c r="B18" s="145"/>
      <c r="C18" s="145">
        <v>7</v>
      </c>
      <c r="D18" s="230">
        <v>14.186999999999999</v>
      </c>
      <c r="E18" s="141">
        <v>1406</v>
      </c>
      <c r="F18" s="141">
        <v>1406</v>
      </c>
      <c r="G18" s="230">
        <v>14.186999999999999</v>
      </c>
      <c r="H18" s="145">
        <v>20</v>
      </c>
      <c r="I18" s="145"/>
      <c r="J18" s="145">
        <v>15</v>
      </c>
      <c r="K18" s="152">
        <v>14.186999999999999</v>
      </c>
      <c r="L18" s="141">
        <v>1406</v>
      </c>
      <c r="M18" s="141">
        <v>1406</v>
      </c>
      <c r="N18" s="323">
        <v>14.186999999999999</v>
      </c>
      <c r="O18" s="145">
        <v>8</v>
      </c>
      <c r="P18" s="145"/>
      <c r="Q18" s="145">
        <v>3</v>
      </c>
      <c r="R18" s="228">
        <v>14.186999999999999</v>
      </c>
      <c r="S18" s="141">
        <v>1406</v>
      </c>
      <c r="T18" s="141">
        <v>1406</v>
      </c>
      <c r="U18" s="228">
        <v>14.186999999999999</v>
      </c>
      <c r="V18" s="145">
        <v>16</v>
      </c>
      <c r="W18" s="145"/>
      <c r="X18" s="145">
        <v>11</v>
      </c>
      <c r="Y18" s="261">
        <v>14.186999999999999</v>
      </c>
      <c r="Z18" s="141">
        <v>1406</v>
      </c>
      <c r="AA18" s="141">
        <v>1406</v>
      </c>
      <c r="AB18" s="280">
        <v>14.186999999999999</v>
      </c>
      <c r="AC18" s="145">
        <v>4</v>
      </c>
      <c r="AD18" s="145"/>
      <c r="AE18" s="145">
        <v>19</v>
      </c>
      <c r="AF18" s="280">
        <v>14.186999999999999</v>
      </c>
      <c r="AG18" s="141">
        <v>1406</v>
      </c>
      <c r="AI18" s="167"/>
      <c r="AJ18" s="145"/>
      <c r="AK18" s="145"/>
    </row>
    <row r="19" spans="1:38" x14ac:dyDescent="0.3">
      <c r="A19" s="141">
        <v>517</v>
      </c>
      <c r="B19" s="145"/>
      <c r="C19" s="145">
        <v>8</v>
      </c>
      <c r="D19" s="230">
        <v>14.186999999999999</v>
      </c>
      <c r="E19" s="141">
        <v>1406</v>
      </c>
      <c r="G19" s="226"/>
      <c r="H19" s="145"/>
      <c r="I19" s="145"/>
      <c r="J19" s="145">
        <v>16</v>
      </c>
      <c r="K19" s="152">
        <v>14.186999999999999</v>
      </c>
      <c r="L19" s="141">
        <v>1406</v>
      </c>
      <c r="N19" s="226"/>
      <c r="O19" s="145"/>
      <c r="P19" s="145"/>
      <c r="Q19" s="145">
        <v>4</v>
      </c>
      <c r="R19" s="228">
        <v>14.186999999999999</v>
      </c>
      <c r="S19" s="141">
        <v>1406</v>
      </c>
      <c r="U19" s="226"/>
      <c r="V19" s="145"/>
      <c r="W19" s="145"/>
      <c r="X19" s="145">
        <v>12</v>
      </c>
      <c r="Y19" s="261">
        <v>14.186999999999999</v>
      </c>
      <c r="Z19" s="141">
        <v>1406</v>
      </c>
      <c r="AB19" s="226"/>
      <c r="AC19" s="145"/>
      <c r="AD19" s="145"/>
      <c r="AE19" s="145">
        <v>20</v>
      </c>
      <c r="AF19" s="280">
        <v>14.186999999999999</v>
      </c>
      <c r="AG19" s="141">
        <v>1406</v>
      </c>
      <c r="AI19" s="167"/>
      <c r="AJ19" s="145"/>
      <c r="AK19" s="145"/>
    </row>
    <row r="20" spans="1:38" x14ac:dyDescent="0.3">
      <c r="A20" s="141">
        <v>518</v>
      </c>
      <c r="B20" s="145"/>
      <c r="C20" s="145"/>
      <c r="D20" s="226"/>
      <c r="F20" s="141">
        <v>1406</v>
      </c>
      <c r="G20" s="230">
        <v>14.186999999999999</v>
      </c>
      <c r="H20" s="145">
        <v>19</v>
      </c>
      <c r="I20" s="145"/>
      <c r="J20" s="145"/>
      <c r="K20" s="226"/>
      <c r="M20" s="141">
        <v>1406</v>
      </c>
      <c r="N20" s="323">
        <v>14.186999999999999</v>
      </c>
      <c r="O20" s="145">
        <v>7</v>
      </c>
      <c r="P20" s="145"/>
      <c r="Q20" s="145"/>
      <c r="R20" s="226"/>
      <c r="T20" s="141">
        <v>1406</v>
      </c>
      <c r="U20" s="228">
        <v>14.186999999999999</v>
      </c>
      <c r="V20" s="145">
        <v>15</v>
      </c>
      <c r="W20" s="145"/>
      <c r="X20" s="145"/>
      <c r="Y20" s="226"/>
      <c r="AA20" s="141">
        <v>1406</v>
      </c>
      <c r="AB20" s="280">
        <v>14.186999999999999</v>
      </c>
      <c r="AC20" s="145">
        <v>3</v>
      </c>
      <c r="AD20" s="145"/>
      <c r="AE20" s="145"/>
      <c r="AF20" s="226"/>
      <c r="AG20" s="143"/>
      <c r="AH20" s="143"/>
      <c r="AI20" s="167"/>
      <c r="AJ20" s="145"/>
      <c r="AK20" s="145"/>
    </row>
    <row r="21" spans="1:38" x14ac:dyDescent="0.3">
      <c r="A21" s="141">
        <v>519</v>
      </c>
      <c r="B21" s="145"/>
      <c r="C21" s="145">
        <v>9</v>
      </c>
      <c r="D21" s="230">
        <v>14.186999999999999</v>
      </c>
      <c r="E21" s="141">
        <v>1406</v>
      </c>
      <c r="F21" s="141">
        <v>1406</v>
      </c>
      <c r="G21" s="230">
        <v>14.186999999999999</v>
      </c>
      <c r="H21" s="145">
        <v>18</v>
      </c>
      <c r="I21" s="145"/>
      <c r="J21" s="145">
        <v>17</v>
      </c>
      <c r="K21" s="152">
        <v>14.186999999999999</v>
      </c>
      <c r="L21" s="141">
        <v>1406</v>
      </c>
      <c r="M21" s="141">
        <v>1406</v>
      </c>
      <c r="N21" s="323">
        <v>14.186999999999999</v>
      </c>
      <c r="O21" s="145">
        <v>6</v>
      </c>
      <c r="P21" s="145"/>
      <c r="Q21" s="145">
        <v>5</v>
      </c>
      <c r="R21" s="228">
        <v>14.186999999999999</v>
      </c>
      <c r="S21" s="141">
        <v>1406</v>
      </c>
      <c r="T21" s="141">
        <v>1406</v>
      </c>
      <c r="U21" s="228">
        <v>14.186999999999999</v>
      </c>
      <c r="V21" s="145">
        <v>14</v>
      </c>
      <c r="W21" s="145"/>
      <c r="X21" s="145">
        <v>13</v>
      </c>
      <c r="Y21" s="261">
        <v>14.186999999999999</v>
      </c>
      <c r="Z21" s="141">
        <v>1406</v>
      </c>
      <c r="AA21" s="141">
        <v>1406</v>
      </c>
      <c r="AB21" s="280">
        <v>14.186999999999999</v>
      </c>
      <c r="AC21" s="145">
        <v>2</v>
      </c>
      <c r="AD21" s="145"/>
      <c r="AE21" s="145">
        <v>1</v>
      </c>
      <c r="AF21" s="324">
        <v>8.6059999999999999</v>
      </c>
      <c r="AG21" s="141">
        <v>1031</v>
      </c>
      <c r="AI21" s="167"/>
      <c r="AJ21" s="145"/>
      <c r="AK21" s="145"/>
    </row>
    <row r="22" spans="1:38" x14ac:dyDescent="0.3">
      <c r="A22" s="141">
        <v>520</v>
      </c>
      <c r="B22" s="145"/>
      <c r="C22" s="145">
        <v>10</v>
      </c>
      <c r="D22" s="230">
        <v>14.186999999999999</v>
      </c>
      <c r="E22" s="141">
        <v>1406</v>
      </c>
      <c r="G22" s="226"/>
      <c r="H22" s="145"/>
      <c r="I22" s="145"/>
      <c r="J22" s="145">
        <v>18</v>
      </c>
      <c r="K22" s="152">
        <v>14.186999999999999</v>
      </c>
      <c r="L22" s="141">
        <v>1406</v>
      </c>
      <c r="N22" s="226"/>
      <c r="O22" s="145"/>
      <c r="P22" s="145"/>
      <c r="Q22" s="145">
        <v>6</v>
      </c>
      <c r="R22" s="228">
        <v>14.186999999999999</v>
      </c>
      <c r="S22" s="141">
        <v>1406</v>
      </c>
      <c r="U22" s="226"/>
      <c r="V22" s="145"/>
      <c r="W22" s="145"/>
      <c r="X22" s="145">
        <v>14</v>
      </c>
      <c r="Y22" s="261">
        <v>14.186999999999999</v>
      </c>
      <c r="Z22" s="141">
        <v>1406</v>
      </c>
      <c r="AB22" s="226"/>
      <c r="AC22" s="145"/>
      <c r="AD22" s="145"/>
      <c r="AE22" s="145">
        <v>2</v>
      </c>
      <c r="AF22" s="324">
        <v>8.6059999999999999</v>
      </c>
      <c r="AG22" s="141">
        <v>1031</v>
      </c>
      <c r="AI22" s="167"/>
      <c r="AJ22" s="145"/>
      <c r="AK22" s="145"/>
    </row>
    <row r="23" spans="1:38" x14ac:dyDescent="0.3">
      <c r="A23" s="141">
        <v>521</v>
      </c>
      <c r="B23" s="145"/>
      <c r="C23" s="145"/>
      <c r="D23" s="226"/>
      <c r="F23" s="141">
        <v>1406</v>
      </c>
      <c r="G23" s="230">
        <v>14.186999999999999</v>
      </c>
      <c r="H23" s="145">
        <v>17</v>
      </c>
      <c r="I23" s="145"/>
      <c r="J23" s="145"/>
      <c r="K23" s="226"/>
      <c r="M23" s="141">
        <v>1406</v>
      </c>
      <c r="N23" s="323">
        <v>14.186999999999999</v>
      </c>
      <c r="O23" s="145">
        <v>5</v>
      </c>
      <c r="P23" s="145"/>
      <c r="Q23" s="145"/>
      <c r="R23" s="226"/>
      <c r="T23" s="141">
        <v>1406</v>
      </c>
      <c r="U23" s="228">
        <v>14.186999999999999</v>
      </c>
      <c r="V23" s="145">
        <v>13</v>
      </c>
      <c r="W23" s="145"/>
      <c r="X23" s="145"/>
      <c r="Y23" s="226"/>
      <c r="AA23" s="141">
        <v>1406</v>
      </c>
      <c r="AB23" s="280">
        <v>14.186999999999999</v>
      </c>
      <c r="AC23" s="145">
        <v>1</v>
      </c>
      <c r="AD23" s="145"/>
      <c r="AE23" s="145">
        <v>3</v>
      </c>
      <c r="AF23" s="324">
        <v>8.6059999999999999</v>
      </c>
      <c r="AG23" s="141">
        <v>1031</v>
      </c>
      <c r="AI23" s="167"/>
      <c r="AJ23" s="145"/>
      <c r="AK23" s="145"/>
    </row>
    <row r="24" spans="1:38" x14ac:dyDescent="0.3">
      <c r="A24" s="141">
        <v>522</v>
      </c>
      <c r="B24" s="145"/>
      <c r="C24" s="145">
        <v>11</v>
      </c>
      <c r="D24" s="230">
        <v>14.186999999999999</v>
      </c>
      <c r="E24" s="141">
        <v>1406</v>
      </c>
      <c r="F24" s="141">
        <v>1406</v>
      </c>
      <c r="G24" s="230">
        <v>14.186999999999999</v>
      </c>
      <c r="H24" s="145">
        <v>16</v>
      </c>
      <c r="I24" s="145"/>
      <c r="J24" s="145">
        <v>19</v>
      </c>
      <c r="K24" s="152">
        <v>14.186999999999999</v>
      </c>
      <c r="L24" s="141">
        <v>1406</v>
      </c>
      <c r="M24" s="141">
        <v>1406</v>
      </c>
      <c r="N24" s="323">
        <v>14.186999999999999</v>
      </c>
      <c r="O24" s="145">
        <v>4</v>
      </c>
      <c r="P24" s="145"/>
      <c r="Q24" s="145">
        <v>7</v>
      </c>
      <c r="R24" s="228">
        <v>14.186999999999999</v>
      </c>
      <c r="S24" s="141">
        <v>1406</v>
      </c>
      <c r="T24" s="141">
        <v>1406</v>
      </c>
      <c r="U24" s="228">
        <v>14.186999999999999</v>
      </c>
      <c r="V24" s="145">
        <v>12</v>
      </c>
      <c r="W24" s="145"/>
      <c r="X24" s="145">
        <v>15</v>
      </c>
      <c r="Y24" s="261">
        <v>14.186999999999999</v>
      </c>
      <c r="Z24" s="141">
        <v>1406</v>
      </c>
      <c r="AA24" s="141">
        <v>1406</v>
      </c>
      <c r="AB24" s="261">
        <v>14.186999999999999</v>
      </c>
      <c r="AC24" s="145">
        <v>20</v>
      </c>
      <c r="AD24" s="145"/>
      <c r="AE24" s="145">
        <v>4</v>
      </c>
      <c r="AF24" s="324">
        <v>8.6059999999999999</v>
      </c>
      <c r="AG24" s="141">
        <v>1031</v>
      </c>
      <c r="AI24" s="167"/>
      <c r="AJ24" s="145"/>
      <c r="AK24" s="145"/>
    </row>
    <row r="25" spans="1:38" x14ac:dyDescent="0.3">
      <c r="A25" s="141">
        <v>523</v>
      </c>
      <c r="B25" s="145"/>
      <c r="C25" s="145">
        <v>12</v>
      </c>
      <c r="D25" s="230">
        <v>14.186999999999999</v>
      </c>
      <c r="E25" s="141">
        <v>1406</v>
      </c>
      <c r="G25" s="226"/>
      <c r="H25" s="145"/>
      <c r="I25" s="145"/>
      <c r="J25" s="145">
        <v>20</v>
      </c>
      <c r="K25" s="152">
        <v>14.186999999999999</v>
      </c>
      <c r="L25" s="141">
        <v>1406</v>
      </c>
      <c r="N25" s="226"/>
      <c r="O25" s="145"/>
      <c r="P25" s="145"/>
      <c r="Q25" s="145">
        <v>8</v>
      </c>
      <c r="R25" s="228">
        <v>14.186999999999999</v>
      </c>
      <c r="S25" s="141">
        <v>1406</v>
      </c>
      <c r="U25" s="226"/>
      <c r="V25" s="145"/>
      <c r="W25" s="145"/>
      <c r="X25" s="145">
        <v>16</v>
      </c>
      <c r="Y25" s="261">
        <v>14.186999999999999</v>
      </c>
      <c r="Z25" s="141">
        <v>1406</v>
      </c>
      <c r="AB25" s="226"/>
      <c r="AC25" s="145"/>
      <c r="AD25" s="145"/>
      <c r="AE25" s="145">
        <v>5</v>
      </c>
      <c r="AF25" s="324">
        <v>8.6059999999999999</v>
      </c>
      <c r="AG25" s="141">
        <v>1031</v>
      </c>
      <c r="AI25" s="167"/>
      <c r="AJ25" s="145"/>
      <c r="AK25" s="145"/>
    </row>
    <row r="26" spans="1:38" x14ac:dyDescent="0.3">
      <c r="A26" s="141">
        <v>524</v>
      </c>
      <c r="B26" s="145"/>
      <c r="C26" s="145"/>
      <c r="D26" s="226"/>
      <c r="F26" s="141">
        <v>1406</v>
      </c>
      <c r="G26" s="230">
        <v>14.186999999999999</v>
      </c>
      <c r="H26" s="145">
        <v>15</v>
      </c>
      <c r="I26" s="145"/>
      <c r="J26" s="145"/>
      <c r="K26" s="226"/>
      <c r="M26" s="141">
        <v>1406</v>
      </c>
      <c r="N26" s="323">
        <v>14.186999999999999</v>
      </c>
      <c r="O26" s="145">
        <v>3</v>
      </c>
      <c r="P26" s="145"/>
      <c r="Q26" s="145"/>
      <c r="R26" s="226"/>
      <c r="T26" s="141">
        <v>1406</v>
      </c>
      <c r="U26" s="228">
        <v>14.186999999999999</v>
      </c>
      <c r="V26" s="145">
        <v>11</v>
      </c>
      <c r="W26" s="145"/>
      <c r="X26" s="145"/>
      <c r="Y26" s="226"/>
      <c r="AA26" s="141">
        <v>1406</v>
      </c>
      <c r="AB26" s="261">
        <v>14.186999999999999</v>
      </c>
      <c r="AC26" s="145">
        <v>19</v>
      </c>
      <c r="AD26" s="145"/>
      <c r="AE26" s="145">
        <v>1</v>
      </c>
      <c r="AF26" s="350">
        <v>8.1159999999999997</v>
      </c>
      <c r="AG26" s="141">
        <v>1169</v>
      </c>
      <c r="AI26" s="167"/>
      <c r="AJ26" s="145"/>
      <c r="AK26" s="145"/>
    </row>
    <row r="27" spans="1:38" x14ac:dyDescent="0.3">
      <c r="A27" s="141">
        <v>525</v>
      </c>
      <c r="B27" s="145"/>
      <c r="C27" s="145">
        <v>13</v>
      </c>
      <c r="D27" s="230">
        <v>14.186999999999999</v>
      </c>
      <c r="E27" s="141">
        <v>1406</v>
      </c>
      <c r="F27" s="141">
        <v>1406</v>
      </c>
      <c r="G27" s="230">
        <v>14.186999999999999</v>
      </c>
      <c r="H27" s="145">
        <v>14</v>
      </c>
      <c r="I27" s="145"/>
      <c r="J27" s="145">
        <v>1</v>
      </c>
      <c r="K27" s="323">
        <v>14.186999999999999</v>
      </c>
      <c r="L27" s="141">
        <v>1406</v>
      </c>
      <c r="M27" s="141">
        <v>1406</v>
      </c>
      <c r="N27" s="323">
        <v>14.186999999999999</v>
      </c>
      <c r="O27" s="145">
        <v>2</v>
      </c>
      <c r="P27" s="145"/>
      <c r="Q27" s="145">
        <v>9</v>
      </c>
      <c r="R27" s="228">
        <v>14.186999999999999</v>
      </c>
      <c r="S27" s="141">
        <v>1406</v>
      </c>
      <c r="T27" s="141">
        <v>1406</v>
      </c>
      <c r="U27" s="228">
        <v>14.186999999999999</v>
      </c>
      <c r="V27" s="145">
        <v>10</v>
      </c>
      <c r="W27" s="145"/>
      <c r="X27" s="145">
        <v>17</v>
      </c>
      <c r="Y27" s="261">
        <v>14.186999999999999</v>
      </c>
      <c r="Z27" s="141">
        <v>1406</v>
      </c>
      <c r="AA27" s="141">
        <v>1406</v>
      </c>
      <c r="AB27" s="261">
        <v>14.186999999999999</v>
      </c>
      <c r="AC27" s="145">
        <v>18</v>
      </c>
      <c r="AD27" s="145"/>
      <c r="AE27" s="145">
        <v>2</v>
      </c>
      <c r="AF27" s="350">
        <v>8.1159999999999997</v>
      </c>
      <c r="AG27" s="141">
        <v>1169</v>
      </c>
      <c r="AI27" s="167"/>
      <c r="AJ27" s="145"/>
      <c r="AK27" s="145"/>
    </row>
    <row r="28" spans="1:38" x14ac:dyDescent="0.3">
      <c r="A28" s="141">
        <v>526</v>
      </c>
      <c r="B28" s="145"/>
      <c r="C28" s="145"/>
      <c r="D28" s="226"/>
      <c r="G28" s="226"/>
      <c r="H28" s="145"/>
      <c r="I28" s="145"/>
      <c r="J28" s="145"/>
      <c r="K28" s="226"/>
      <c r="N28" s="226"/>
      <c r="O28" s="145"/>
      <c r="P28" s="145"/>
      <c r="Q28" s="145"/>
      <c r="R28" s="226"/>
      <c r="U28" s="226"/>
      <c r="V28" s="145"/>
      <c r="W28" s="145"/>
      <c r="X28" s="145"/>
      <c r="Y28" s="226"/>
      <c r="AB28" s="226"/>
      <c r="AC28" s="145"/>
      <c r="AD28" s="145"/>
      <c r="AE28" s="145"/>
      <c r="AF28" s="150"/>
      <c r="AI28" s="167"/>
      <c r="AJ28" s="145"/>
      <c r="AK28" s="145"/>
    </row>
    <row r="29" spans="1:38" s="169" customFormat="1" x14ac:dyDescent="0.3">
      <c r="D29" s="169">
        <f>SUM(D5:D28)</f>
        <v>189.45100000000005</v>
      </c>
      <c r="E29" s="172"/>
      <c r="F29" s="172"/>
      <c r="G29" s="169">
        <f>SUM(G5:G28)</f>
        <v>200.74000000000007</v>
      </c>
      <c r="K29" s="169">
        <f>SUM(K5:K28)</f>
        <v>198.61800000000005</v>
      </c>
      <c r="L29" s="172"/>
      <c r="M29" s="172"/>
      <c r="N29" s="169">
        <f>SUM(N5:N28)</f>
        <v>198.61800000000005</v>
      </c>
      <c r="R29" s="169">
        <f>SUM(R5:R28)</f>
        <v>200.74000000000007</v>
      </c>
      <c r="S29" s="172"/>
      <c r="T29" s="172"/>
      <c r="U29" s="169">
        <f>SUM(U5:U28)</f>
        <v>200.74000000000007</v>
      </c>
      <c r="Y29" s="169">
        <f>SUM(Y5:Y28)</f>
        <v>200.74000000000007</v>
      </c>
      <c r="Z29" s="172"/>
      <c r="AA29" s="172"/>
      <c r="AB29" s="169">
        <f>SUM(AB5:AB28)</f>
        <v>200.74000000000007</v>
      </c>
      <c r="AF29" s="169">
        <f>SUM(AF5:AF28)</f>
        <v>189.56699999999995</v>
      </c>
      <c r="AG29" s="172"/>
      <c r="AJ29" s="173" t="s">
        <v>2</v>
      </c>
      <c r="AK29" s="173">
        <f>SUM(D29:AJ29)</f>
        <v>1779.9540000000004</v>
      </c>
      <c r="AL29" s="173"/>
    </row>
    <row r="30" spans="1:38" s="169" customFormat="1" x14ac:dyDescent="0.3">
      <c r="D30" s="169">
        <f>D4-D29</f>
        <v>10.54899999999995</v>
      </c>
      <c r="G30" s="169">
        <f>G4-G29</f>
        <v>-0.74000000000006594</v>
      </c>
      <c r="K30" s="169">
        <f>K4-K29</f>
        <v>1.3819999999999482</v>
      </c>
      <c r="N30" s="169">
        <f>N4-N29</f>
        <v>1.3819999999999482</v>
      </c>
      <c r="R30" s="169">
        <f>R4-R29</f>
        <v>-0.74000000000006594</v>
      </c>
      <c r="U30" s="169">
        <f>U4-U29</f>
        <v>-0.74000000000006594</v>
      </c>
      <c r="Y30" s="169">
        <f>Y4-Y29</f>
        <v>-0.74000000000006594</v>
      </c>
      <c r="AB30" s="169">
        <f>AB4-AB29</f>
        <v>-0.74000000000006594</v>
      </c>
      <c r="AF30" s="169">
        <f>AF4-AF29</f>
        <v>10.43300000000005</v>
      </c>
      <c r="AJ30" s="173" t="s">
        <v>3</v>
      </c>
      <c r="AK30" s="255">
        <f>SUM(D30:AJ30)</f>
        <v>20.045999999999566</v>
      </c>
    </row>
    <row r="31" spans="1:38" x14ac:dyDescent="0.3">
      <c r="AL31" s="325"/>
    </row>
    <row r="32" spans="1:38" s="138" customFormat="1" x14ac:dyDescent="0.3">
      <c r="A32" s="138" t="s">
        <v>67</v>
      </c>
      <c r="D32" s="140" t="s">
        <v>68</v>
      </c>
      <c r="E32" s="140"/>
      <c r="F32" s="140"/>
      <c r="G32" s="140" t="s">
        <v>68</v>
      </c>
      <c r="H32" s="140"/>
      <c r="I32" s="140"/>
      <c r="J32" s="140"/>
      <c r="K32" s="140" t="s">
        <v>68</v>
      </c>
      <c r="L32" s="263"/>
      <c r="M32" s="263"/>
      <c r="N32" s="140" t="s">
        <v>68</v>
      </c>
      <c r="O32" s="140"/>
      <c r="P32" s="140"/>
      <c r="Q32" s="140"/>
      <c r="R32" s="140" t="s">
        <v>68</v>
      </c>
      <c r="S32" s="140"/>
      <c r="T32" s="140"/>
      <c r="U32" s="140" t="s">
        <v>68</v>
      </c>
      <c r="V32" s="263"/>
      <c r="W32" s="263"/>
      <c r="X32" s="263"/>
      <c r="Y32" s="140" t="s">
        <v>68</v>
      </c>
      <c r="Z32" s="140"/>
      <c r="AA32" s="140"/>
      <c r="AB32" s="140" t="s">
        <v>68</v>
      </c>
      <c r="AC32" s="140"/>
      <c r="AD32" s="140"/>
      <c r="AE32" s="140"/>
      <c r="AF32" s="140" t="s">
        <v>68</v>
      </c>
    </row>
    <row r="33" spans="1:37" s="138" customFormat="1" x14ac:dyDescent="0.3">
      <c r="A33" s="138" t="s">
        <v>72</v>
      </c>
      <c r="D33" s="224" t="s">
        <v>73</v>
      </c>
      <c r="E33" s="224"/>
      <c r="F33" s="224"/>
      <c r="G33" s="224" t="s">
        <v>73</v>
      </c>
      <c r="H33" s="224"/>
      <c r="I33" s="224"/>
      <c r="J33" s="224"/>
      <c r="K33" s="224" t="s">
        <v>73</v>
      </c>
      <c r="L33" s="263"/>
      <c r="M33" s="263"/>
      <c r="N33" s="234" t="s">
        <v>74</v>
      </c>
      <c r="O33" s="234"/>
      <c r="P33" s="234"/>
      <c r="Q33" s="234"/>
      <c r="R33" s="234" t="s">
        <v>74</v>
      </c>
      <c r="S33" s="234"/>
      <c r="T33" s="234"/>
      <c r="U33" s="234" t="s">
        <v>74</v>
      </c>
      <c r="V33" s="263"/>
      <c r="W33" s="263"/>
      <c r="X33" s="263"/>
      <c r="Y33" s="233" t="s">
        <v>76</v>
      </c>
      <c r="Z33" s="233"/>
      <c r="AA33" s="233"/>
      <c r="AB33" s="233" t="s">
        <v>76</v>
      </c>
      <c r="AC33" s="233"/>
      <c r="AD33" s="233"/>
      <c r="AE33" s="233"/>
      <c r="AF33" s="233" t="s">
        <v>76</v>
      </c>
      <c r="AK33" s="326"/>
    </row>
    <row r="34" spans="1:37" x14ac:dyDescent="0.3">
      <c r="D34" s="481">
        <f>SUM(D29,G29,K29)</f>
        <v>588.8090000000002</v>
      </c>
      <c r="E34" s="481"/>
      <c r="F34" s="481"/>
      <c r="G34" s="481"/>
      <c r="H34" s="481"/>
      <c r="I34" s="481"/>
      <c r="J34" s="481"/>
      <c r="K34" s="481"/>
      <c r="N34" s="481">
        <f>SUM(N29,R29,U29)</f>
        <v>600.09800000000018</v>
      </c>
      <c r="O34" s="481"/>
      <c r="P34" s="481"/>
      <c r="Q34" s="481"/>
      <c r="R34" s="481"/>
      <c r="S34" s="481"/>
      <c r="T34" s="481"/>
      <c r="U34" s="481"/>
      <c r="Y34" s="481">
        <f>SUM(Y29,AB29,AF29)</f>
        <v>591.04700000000003</v>
      </c>
      <c r="Z34" s="481"/>
      <c r="AA34" s="481"/>
      <c r="AB34" s="481"/>
      <c r="AC34" s="481"/>
      <c r="AD34" s="481"/>
      <c r="AE34" s="481"/>
      <c r="AF34" s="481"/>
    </row>
    <row r="35" spans="1:37" x14ac:dyDescent="0.3">
      <c r="A35" s="141" t="s">
        <v>78</v>
      </c>
      <c r="D35" s="141">
        <v>13</v>
      </c>
      <c r="G35" s="141">
        <v>14</v>
      </c>
      <c r="K35" s="141">
        <v>14</v>
      </c>
      <c r="N35" s="141">
        <v>14</v>
      </c>
      <c r="R35" s="141">
        <v>14</v>
      </c>
      <c r="U35" s="141">
        <v>14</v>
      </c>
      <c r="Y35" s="141">
        <v>14</v>
      </c>
      <c r="AB35" s="141">
        <v>14</v>
      </c>
      <c r="AF35" s="141">
        <v>16</v>
      </c>
      <c r="AJ35" s="138" t="s">
        <v>79</v>
      </c>
      <c r="AK35" s="138">
        <f>SUM(D35:AJ35)</f>
        <v>127</v>
      </c>
    </row>
    <row r="36" spans="1:37" x14ac:dyDescent="0.3">
      <c r="A36" s="141" t="s">
        <v>81</v>
      </c>
      <c r="D36" s="141">
        <v>8</v>
      </c>
      <c r="G36" s="141">
        <v>8</v>
      </c>
      <c r="K36" s="141">
        <v>8</v>
      </c>
      <c r="N36" s="141">
        <v>8</v>
      </c>
      <c r="R36" s="141">
        <v>8</v>
      </c>
      <c r="U36" s="141">
        <v>8</v>
      </c>
      <c r="Y36" s="141">
        <v>8</v>
      </c>
      <c r="AB36" s="141">
        <v>8</v>
      </c>
      <c r="AF36" s="141">
        <v>6</v>
      </c>
      <c r="AI36" s="141">
        <v>22</v>
      </c>
      <c r="AK36" s="141">
        <f t="shared" ref="AK36:AK37" si="4">SUM(D36:AJ36)</f>
        <v>92</v>
      </c>
    </row>
    <row r="37" spans="1:37" x14ac:dyDescent="0.3">
      <c r="A37" s="141" t="s">
        <v>82</v>
      </c>
      <c r="D37" s="141">
        <v>14</v>
      </c>
      <c r="G37" s="141">
        <v>13</v>
      </c>
      <c r="K37" s="149">
        <v>15</v>
      </c>
      <c r="N37" s="141">
        <v>13</v>
      </c>
      <c r="R37" s="149">
        <v>15</v>
      </c>
      <c r="U37" s="149">
        <v>13</v>
      </c>
      <c r="Y37" s="141">
        <v>15</v>
      </c>
      <c r="AB37" s="141">
        <v>13</v>
      </c>
      <c r="AF37" s="141">
        <v>11</v>
      </c>
      <c r="AK37" s="141">
        <f t="shared" si="4"/>
        <v>122</v>
      </c>
    </row>
    <row r="39" spans="1:37" ht="17.25" customHeight="1" x14ac:dyDescent="0.3">
      <c r="E39" s="141" t="s">
        <v>83</v>
      </c>
      <c r="F39" s="141" t="s">
        <v>84</v>
      </c>
      <c r="H39" s="141" t="s">
        <v>83</v>
      </c>
      <c r="I39" s="141" t="s">
        <v>84</v>
      </c>
      <c r="S39" s="141" t="s">
        <v>83</v>
      </c>
      <c r="T39" s="141" t="s">
        <v>84</v>
      </c>
      <c r="V39" s="141" t="s">
        <v>83</v>
      </c>
      <c r="W39" s="141" t="s">
        <v>84</v>
      </c>
      <c r="Z39" s="141" t="s">
        <v>83</v>
      </c>
      <c r="AA39" s="141" t="s">
        <v>84</v>
      </c>
      <c r="AC39" s="141" t="s">
        <v>83</v>
      </c>
      <c r="AD39" s="141" t="s">
        <v>84</v>
      </c>
      <c r="AG39" s="141" t="s">
        <v>83</v>
      </c>
      <c r="AH39" s="141" t="s">
        <v>84</v>
      </c>
    </row>
    <row r="40" spans="1:37" ht="17.25" customHeight="1" x14ac:dyDescent="0.3">
      <c r="A40" s="483" t="s">
        <v>86</v>
      </c>
      <c r="B40" s="483"/>
      <c r="D40" s="236" t="s">
        <v>132</v>
      </c>
      <c r="E40" s="141" t="s">
        <v>1203</v>
      </c>
      <c r="F40" s="195" t="s">
        <v>89</v>
      </c>
      <c r="G40" s="198" t="s">
        <v>132</v>
      </c>
      <c r="H40" s="141" t="s">
        <v>1204</v>
      </c>
      <c r="I40" s="195" t="s">
        <v>89</v>
      </c>
      <c r="R40" s="327" t="s">
        <v>132</v>
      </c>
      <c r="S40" s="141" t="s">
        <v>1205</v>
      </c>
      <c r="T40" s="195" t="s">
        <v>89</v>
      </c>
      <c r="U40" s="240" t="s">
        <v>132</v>
      </c>
      <c r="V40" s="141" t="s">
        <v>1206</v>
      </c>
      <c r="W40" s="195" t="s">
        <v>89</v>
      </c>
      <c r="Y40" s="267" t="s">
        <v>132</v>
      </c>
      <c r="Z40" s="141" t="s">
        <v>1207</v>
      </c>
      <c r="AA40" s="195" t="s">
        <v>89</v>
      </c>
      <c r="AB40" s="286" t="s">
        <v>132</v>
      </c>
      <c r="AC40" s="141" t="s">
        <v>1208</v>
      </c>
      <c r="AD40" s="195" t="s">
        <v>89</v>
      </c>
      <c r="AF40" s="237" t="s">
        <v>87</v>
      </c>
      <c r="AG40" s="141" t="s">
        <v>1209</v>
      </c>
      <c r="AH40" s="195" t="s">
        <v>89</v>
      </c>
    </row>
    <row r="41" spans="1:37" ht="14.65" customHeight="1" x14ac:dyDescent="0.3">
      <c r="A41" s="483"/>
      <c r="B41" s="483"/>
      <c r="D41" s="241" t="s">
        <v>1202</v>
      </c>
      <c r="G41" s="203" t="s">
        <v>1210</v>
      </c>
      <c r="R41" s="328" t="s">
        <v>1211</v>
      </c>
      <c r="U41" s="245" t="s">
        <v>1212</v>
      </c>
      <c r="Y41" s="272" t="s">
        <v>1213</v>
      </c>
      <c r="AB41" s="287" t="s">
        <v>1214</v>
      </c>
      <c r="AF41" s="242" t="s">
        <v>1215</v>
      </c>
    </row>
    <row r="42" spans="1:37" x14ac:dyDescent="0.3">
      <c r="D42" s="247">
        <v>625997</v>
      </c>
      <c r="G42" s="208">
        <v>625992</v>
      </c>
      <c r="R42" s="254">
        <v>625880</v>
      </c>
      <c r="U42" s="250">
        <v>625934</v>
      </c>
      <c r="Y42" s="278">
        <v>625991</v>
      </c>
      <c r="AB42" s="288">
        <v>625935</v>
      </c>
      <c r="AF42" s="329">
        <v>625915</v>
      </c>
    </row>
    <row r="43" spans="1:37" x14ac:dyDescent="0.3">
      <c r="AF43" s="370" t="s">
        <v>87</v>
      </c>
      <c r="AG43" s="141" t="s">
        <v>1216</v>
      </c>
      <c r="AH43" s="195" t="s">
        <v>89</v>
      </c>
    </row>
    <row r="44" spans="1:37" ht="17.25" customHeight="1" x14ac:dyDescent="0.3">
      <c r="AF44" s="273" t="s">
        <v>1215</v>
      </c>
    </row>
    <row r="45" spans="1:37" ht="14.65" customHeight="1" x14ac:dyDescent="0.3">
      <c r="AF45" s="279">
        <v>622920</v>
      </c>
    </row>
    <row r="46" spans="1:37" x14ac:dyDescent="0.3">
      <c r="AF46" s="330"/>
    </row>
    <row r="53" spans="1:1" x14ac:dyDescent="0.3">
      <c r="A53" s="141" t="s">
        <v>114</v>
      </c>
    </row>
    <row r="54" spans="1:1" x14ac:dyDescent="0.3">
      <c r="A54" s="141">
        <v>6</v>
      </c>
    </row>
  </sheetData>
  <mergeCells count="21">
    <mergeCell ref="A40:B41"/>
    <mergeCell ref="C15:C16"/>
    <mergeCell ref="D15:D16"/>
    <mergeCell ref="G15:G16"/>
    <mergeCell ref="J15:J16"/>
    <mergeCell ref="B1:AK1"/>
    <mergeCell ref="AF15:AF16"/>
    <mergeCell ref="N34:U34"/>
    <mergeCell ref="Y34:AF34"/>
    <mergeCell ref="D34:K34"/>
    <mergeCell ref="AI15:AI16"/>
    <mergeCell ref="K15:K16"/>
    <mergeCell ref="N15:N16"/>
    <mergeCell ref="O15:O16"/>
    <mergeCell ref="Q15:Q16"/>
    <mergeCell ref="R15:R16"/>
    <mergeCell ref="U15:U16"/>
    <mergeCell ref="X15:X16"/>
    <mergeCell ref="Y15:Y16"/>
    <mergeCell ref="AB15:AB16"/>
    <mergeCell ref="AC15:AC16"/>
  </mergeCells>
  <phoneticPr fontId="4" type="noConversion"/>
  <pageMargins left="0.7" right="0.7" top="0.75" bottom="0.75" header="0.3" footer="0.3"/>
  <pageSetup paperSize="8" fitToWidth="0" fitToHeight="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09392-D910-43FD-9A3F-68DD5B032BF4}">
  <dimension ref="A1:AK61"/>
  <sheetViews>
    <sheetView zoomScale="80" zoomScaleNormal="80" workbookViewId="0">
      <selection activeCell="G29" sqref="G29"/>
    </sheetView>
  </sheetViews>
  <sheetFormatPr defaultColWidth="8.75" defaultRowHeight="15" x14ac:dyDescent="0.3"/>
  <cols>
    <col min="1" max="1" width="8.625" style="141" customWidth="1"/>
    <col min="2" max="2" width="10.625" style="141" customWidth="1"/>
    <col min="3" max="4" width="8.625" style="141" customWidth="1"/>
    <col min="5" max="5" width="10.625" style="141" customWidth="1"/>
    <col min="6" max="8" width="8.625" style="141" customWidth="1"/>
    <col min="9" max="9" width="10.625" style="141" customWidth="1"/>
    <col min="10" max="11" width="8.625" style="141" customWidth="1"/>
    <col min="12" max="12" width="10.625" style="141" customWidth="1"/>
    <col min="13" max="15" width="8.625" style="141" customWidth="1"/>
    <col min="16" max="16" width="10.625" style="141" customWidth="1"/>
    <col min="17" max="18" width="8.625" style="141" customWidth="1"/>
    <col min="19" max="19" width="10.625" style="141" customWidth="1"/>
    <col min="20" max="22" width="8.625" style="141" customWidth="1"/>
    <col min="23" max="23" width="10.625" style="141" customWidth="1"/>
    <col min="24" max="25" width="8.625" style="141" customWidth="1"/>
    <col min="26" max="26" width="10.625" style="141" customWidth="1"/>
    <col min="27" max="29" width="8.625" style="141" customWidth="1"/>
    <col min="30" max="30" width="10.625" style="141" customWidth="1"/>
    <col min="31" max="32" width="8.625" style="141" customWidth="1"/>
    <col min="33" max="33" width="10.625" style="141" customWidth="1"/>
    <col min="34" max="35" width="8.625" style="141" customWidth="1"/>
    <col min="36" max="36" width="10.25" style="141" customWidth="1"/>
    <col min="37" max="37" width="8.75" style="141"/>
    <col min="38" max="38" width="10" style="141" bestFit="1" customWidth="1"/>
    <col min="39" max="16384" width="8.75" style="141"/>
  </cols>
  <sheetData>
    <row r="1" spans="1:35" s="138" customFormat="1" x14ac:dyDescent="0.3">
      <c r="A1" s="138" t="s">
        <v>115</v>
      </c>
      <c r="B1" s="496" t="s">
        <v>1217</v>
      </c>
      <c r="C1" s="496"/>
      <c r="D1" s="496"/>
      <c r="E1" s="496"/>
      <c r="F1" s="496"/>
      <c r="G1" s="496"/>
      <c r="H1" s="496"/>
      <c r="I1" s="496"/>
      <c r="J1" s="496"/>
      <c r="K1" s="496"/>
      <c r="L1" s="496"/>
      <c r="M1" s="496"/>
      <c r="N1" s="496"/>
      <c r="O1" s="496"/>
      <c r="P1" s="496"/>
      <c r="Q1" s="496"/>
      <c r="R1" s="496"/>
      <c r="S1" s="496"/>
      <c r="T1" s="496"/>
      <c r="U1" s="496"/>
      <c r="V1" s="496"/>
      <c r="W1" s="496"/>
      <c r="X1" s="496"/>
      <c r="Y1" s="496"/>
      <c r="Z1" s="496"/>
      <c r="AA1" s="496"/>
      <c r="AB1" s="496"/>
      <c r="AC1" s="496"/>
      <c r="AD1" s="496"/>
      <c r="AE1" s="496"/>
      <c r="AF1" s="496"/>
      <c r="AG1" s="496"/>
      <c r="AH1" s="496"/>
      <c r="AI1" s="496"/>
    </row>
    <row r="2" spans="1:35" s="138" customFormat="1" x14ac:dyDescent="0.3">
      <c r="B2" s="138" t="s">
        <v>1218</v>
      </c>
      <c r="E2" s="138" t="s">
        <v>1219</v>
      </c>
      <c r="I2" s="138" t="s">
        <v>7</v>
      </c>
      <c r="L2" s="138" t="s">
        <v>1220</v>
      </c>
      <c r="P2" s="138" t="s">
        <v>1221</v>
      </c>
      <c r="S2" s="138" t="s">
        <v>1222</v>
      </c>
      <c r="W2" s="138" t="s">
        <v>1223</v>
      </c>
      <c r="Z2" s="138" t="s">
        <v>1224</v>
      </c>
      <c r="AD2" s="138" t="s">
        <v>1225</v>
      </c>
      <c r="AG2" s="138" t="s">
        <v>1226</v>
      </c>
    </row>
    <row r="3" spans="1:35" x14ac:dyDescent="0.3">
      <c r="D3" s="141" t="s">
        <v>57</v>
      </c>
      <c r="E3" s="141" t="s">
        <v>56</v>
      </c>
      <c r="I3" s="141" t="s">
        <v>56</v>
      </c>
      <c r="J3" s="141" t="s">
        <v>57</v>
      </c>
      <c r="K3" s="141" t="s">
        <v>57</v>
      </c>
      <c r="L3" s="141" t="s">
        <v>56</v>
      </c>
      <c r="P3" s="141" t="s">
        <v>56</v>
      </c>
      <c r="Q3" s="141" t="s">
        <v>57</v>
      </c>
      <c r="R3" s="141" t="s">
        <v>57</v>
      </c>
      <c r="S3" s="141" t="s">
        <v>56</v>
      </c>
      <c r="W3" s="141" t="s">
        <v>56</v>
      </c>
      <c r="X3" s="141" t="s">
        <v>57</v>
      </c>
      <c r="Y3" s="141" t="s">
        <v>57</v>
      </c>
      <c r="Z3" s="141" t="s">
        <v>56</v>
      </c>
      <c r="AD3" s="141" t="s">
        <v>56</v>
      </c>
      <c r="AE3" s="141" t="s">
        <v>57</v>
      </c>
      <c r="AF3" s="141" t="s">
        <v>57</v>
      </c>
      <c r="AG3" s="141" t="s">
        <v>56</v>
      </c>
    </row>
    <row r="4" spans="1:35" ht="15.75" thickBot="1" x14ac:dyDescent="0.35">
      <c r="B4" s="144" t="s">
        <v>58</v>
      </c>
      <c r="D4" s="172">
        <f>SUM(D5:D28)</f>
        <v>18166.900000000001</v>
      </c>
      <c r="E4" s="141">
        <v>200</v>
      </c>
      <c r="I4" s="141">
        <v>200</v>
      </c>
      <c r="J4" s="172">
        <f t="shared" ref="J4:K4" si="0">SUM(J5:J28)</f>
        <v>20107.3</v>
      </c>
      <c r="K4" s="172">
        <f t="shared" si="0"/>
        <v>20018.900000000001</v>
      </c>
      <c r="L4" s="141">
        <v>200</v>
      </c>
      <c r="P4" s="141">
        <v>200</v>
      </c>
      <c r="Q4" s="172">
        <f t="shared" ref="Q4:R4" si="1">SUM(Q5:Q28)</f>
        <v>20018.900000000001</v>
      </c>
      <c r="R4" s="172">
        <f t="shared" si="1"/>
        <v>20018.900000000001</v>
      </c>
      <c r="S4" s="141">
        <v>200</v>
      </c>
      <c r="W4" s="141">
        <v>200</v>
      </c>
      <c r="X4" s="172">
        <f t="shared" ref="X4:Y4" si="2">SUM(X5:X28)</f>
        <v>19684</v>
      </c>
      <c r="Y4" s="172">
        <f t="shared" si="2"/>
        <v>19684</v>
      </c>
      <c r="Z4" s="141">
        <v>200</v>
      </c>
      <c r="AD4" s="141">
        <v>200</v>
      </c>
      <c r="AE4" s="172">
        <f t="shared" ref="AE4:AF4" si="3">SUM(AE5:AE28)</f>
        <v>20018.900000000001</v>
      </c>
      <c r="AF4" s="172">
        <f t="shared" si="3"/>
        <v>20476.699999999997</v>
      </c>
      <c r="AG4" s="141">
        <v>200</v>
      </c>
      <c r="AH4" s="138" t="s">
        <v>59</v>
      </c>
      <c r="AI4" s="320">
        <f>SUM(C4:D4,J4:K4,Q4:R4,X4:Y4,AE4:AF4)</f>
        <v>178194.5</v>
      </c>
    </row>
    <row r="5" spans="1:35" x14ac:dyDescent="0.3">
      <c r="A5" s="141">
        <v>503</v>
      </c>
      <c r="B5" s="154"/>
      <c r="E5" s="344"/>
      <c r="F5" s="145"/>
      <c r="G5" s="145"/>
      <c r="H5" s="145">
        <v>19</v>
      </c>
      <c r="I5" s="228">
        <v>14.186999999999999</v>
      </c>
      <c r="J5" s="141">
        <v>1406</v>
      </c>
      <c r="L5" s="226"/>
      <c r="M5" s="145"/>
      <c r="N5" s="145"/>
      <c r="O5" s="145">
        <v>11</v>
      </c>
      <c r="P5" s="345">
        <v>14.186999999999999</v>
      </c>
      <c r="Q5" s="141">
        <v>1406</v>
      </c>
      <c r="S5" s="226"/>
      <c r="T5" s="145"/>
      <c r="U5" s="145"/>
      <c r="V5" s="145">
        <v>3</v>
      </c>
      <c r="W5" s="152">
        <v>14.186999999999999</v>
      </c>
      <c r="X5" s="141">
        <v>1406</v>
      </c>
      <c r="Z5" s="322"/>
      <c r="AA5" s="145"/>
      <c r="AB5" s="145"/>
      <c r="AC5" s="145">
        <v>15</v>
      </c>
      <c r="AD5" s="230">
        <v>14.186999999999999</v>
      </c>
      <c r="AE5" s="141">
        <v>1406</v>
      </c>
      <c r="AF5" s="141">
        <v>457.8</v>
      </c>
      <c r="AG5" s="321">
        <v>2.8980000000000001</v>
      </c>
      <c r="AH5" s="145" t="s">
        <v>1227</v>
      </c>
      <c r="AI5" s="145"/>
    </row>
    <row r="6" spans="1:35" x14ac:dyDescent="0.3">
      <c r="A6" s="141">
        <v>504</v>
      </c>
      <c r="B6" s="155"/>
      <c r="D6" s="141">
        <v>876</v>
      </c>
      <c r="E6" s="346">
        <v>8.5909999999999993</v>
      </c>
      <c r="F6" s="145">
        <v>1</v>
      </c>
      <c r="G6" s="145"/>
      <c r="H6" s="145">
        <v>20</v>
      </c>
      <c r="I6" s="228">
        <v>14.186999999999999</v>
      </c>
      <c r="J6" s="141">
        <v>1406</v>
      </c>
      <c r="K6" s="141">
        <v>1406</v>
      </c>
      <c r="L6" s="228">
        <v>14.186999999999999</v>
      </c>
      <c r="M6" s="145">
        <v>18</v>
      </c>
      <c r="N6" s="145"/>
      <c r="O6" s="145">
        <v>12</v>
      </c>
      <c r="P6" s="345">
        <v>14.186999999999999</v>
      </c>
      <c r="Q6" s="141">
        <v>1406</v>
      </c>
      <c r="R6" s="141">
        <v>1406</v>
      </c>
      <c r="S6" s="345">
        <v>14.186999999999999</v>
      </c>
      <c r="T6" s="145">
        <v>10</v>
      </c>
      <c r="U6" s="145"/>
      <c r="V6" s="145">
        <v>4</v>
      </c>
      <c r="W6" s="152">
        <v>14.186999999999999</v>
      </c>
      <c r="X6" s="141">
        <v>1406</v>
      </c>
      <c r="Y6" s="141">
        <v>1406</v>
      </c>
      <c r="Z6" s="152">
        <v>14.186999999999999</v>
      </c>
      <c r="AA6" s="145">
        <v>2</v>
      </c>
      <c r="AB6" s="145"/>
      <c r="AC6" s="145">
        <v>16</v>
      </c>
      <c r="AD6" s="230">
        <v>14.186999999999999</v>
      </c>
      <c r="AE6" s="141">
        <v>1406</v>
      </c>
      <c r="AF6" s="141">
        <v>1406</v>
      </c>
      <c r="AG6" s="230">
        <v>14.186999999999999</v>
      </c>
      <c r="AH6" s="145">
        <v>14</v>
      </c>
      <c r="AI6" s="145"/>
    </row>
    <row r="7" spans="1:35" x14ac:dyDescent="0.3">
      <c r="A7" s="141">
        <v>505</v>
      </c>
      <c r="B7" s="155"/>
      <c r="D7" s="141">
        <v>876</v>
      </c>
      <c r="E7" s="347">
        <v>8.5909999999999993</v>
      </c>
      <c r="F7" s="145">
        <v>1</v>
      </c>
      <c r="G7" s="145"/>
      <c r="H7" s="145"/>
      <c r="I7" s="226"/>
      <c r="K7" s="141">
        <v>1406</v>
      </c>
      <c r="L7" s="228">
        <v>14.186999999999999</v>
      </c>
      <c r="M7" s="145">
        <v>17</v>
      </c>
      <c r="N7" s="145"/>
      <c r="O7" s="145"/>
      <c r="P7" s="226"/>
      <c r="R7" s="141">
        <v>1406</v>
      </c>
      <c r="S7" s="345">
        <v>14.186999999999999</v>
      </c>
      <c r="T7" s="145">
        <v>9</v>
      </c>
      <c r="U7" s="145"/>
      <c r="V7" s="145"/>
      <c r="W7" s="322"/>
      <c r="Y7" s="141">
        <v>1406</v>
      </c>
      <c r="Z7" s="152">
        <v>14.186999999999999</v>
      </c>
      <c r="AA7" s="145">
        <v>1</v>
      </c>
      <c r="AB7" s="145"/>
      <c r="AC7" s="145"/>
      <c r="AD7" s="226"/>
      <c r="AF7" s="141">
        <v>1406</v>
      </c>
      <c r="AG7" s="230">
        <v>14.186999999999999</v>
      </c>
      <c r="AH7" s="145">
        <v>13</v>
      </c>
      <c r="AI7" s="145"/>
    </row>
    <row r="8" spans="1:35" x14ac:dyDescent="0.3">
      <c r="A8" s="141">
        <v>506</v>
      </c>
      <c r="B8" s="155"/>
      <c r="D8" s="141">
        <v>616</v>
      </c>
      <c r="E8" s="348">
        <v>8.4670000000000005</v>
      </c>
      <c r="F8" s="145">
        <v>4</v>
      </c>
      <c r="G8" s="145"/>
      <c r="H8" s="145">
        <v>1</v>
      </c>
      <c r="I8" s="349">
        <v>14.186999999999999</v>
      </c>
      <c r="J8" s="141">
        <v>1406</v>
      </c>
      <c r="L8" s="226"/>
      <c r="M8" s="145"/>
      <c r="N8" s="145"/>
      <c r="O8" s="145">
        <v>13</v>
      </c>
      <c r="P8" s="345">
        <v>14.186999999999999</v>
      </c>
      <c r="Q8" s="141">
        <v>1406</v>
      </c>
      <c r="S8" s="226"/>
      <c r="T8" s="145"/>
      <c r="U8" s="145"/>
      <c r="V8" s="145">
        <v>5</v>
      </c>
      <c r="W8" s="152">
        <v>14.186999999999999</v>
      </c>
      <c r="X8" s="141">
        <v>1406</v>
      </c>
      <c r="Z8" s="322"/>
      <c r="AA8" s="145"/>
      <c r="AB8" s="145"/>
      <c r="AC8" s="145">
        <v>17</v>
      </c>
      <c r="AD8" s="230">
        <v>14.186999999999999</v>
      </c>
      <c r="AE8" s="141">
        <v>1406</v>
      </c>
      <c r="AG8" s="226"/>
      <c r="AH8" s="145"/>
      <c r="AI8" s="145"/>
    </row>
    <row r="9" spans="1:35" x14ac:dyDescent="0.3">
      <c r="A9" s="141">
        <v>507</v>
      </c>
      <c r="B9" s="155"/>
      <c r="D9" s="141">
        <v>616</v>
      </c>
      <c r="E9" s="348">
        <v>8.4670000000000005</v>
      </c>
      <c r="F9" s="145">
        <v>3</v>
      </c>
      <c r="G9" s="145"/>
      <c r="H9" s="145">
        <v>2</v>
      </c>
      <c r="I9" s="349">
        <v>14.186999999999999</v>
      </c>
      <c r="J9" s="141">
        <v>1406</v>
      </c>
      <c r="K9" s="141">
        <v>1406</v>
      </c>
      <c r="L9" s="228">
        <v>14.186999999999999</v>
      </c>
      <c r="M9" s="145">
        <v>16</v>
      </c>
      <c r="N9" s="145"/>
      <c r="O9" s="145">
        <v>14</v>
      </c>
      <c r="P9" s="345">
        <v>14.186999999999999</v>
      </c>
      <c r="Q9" s="141">
        <v>1406</v>
      </c>
      <c r="R9" s="141">
        <v>1406</v>
      </c>
      <c r="S9" s="345">
        <v>14.186999999999999</v>
      </c>
      <c r="T9" s="145">
        <v>8</v>
      </c>
      <c r="U9" s="145"/>
      <c r="V9" s="145">
        <v>6</v>
      </c>
      <c r="W9" s="152">
        <v>14.186999999999999</v>
      </c>
      <c r="X9" s="141">
        <v>1406</v>
      </c>
      <c r="Y9" s="141">
        <v>1406</v>
      </c>
      <c r="Z9" s="280">
        <v>14.186999999999999</v>
      </c>
      <c r="AA9" s="145">
        <v>20</v>
      </c>
      <c r="AB9" s="145"/>
      <c r="AC9" s="145">
        <v>18</v>
      </c>
      <c r="AD9" s="230">
        <v>14.186999999999999</v>
      </c>
      <c r="AE9" s="141">
        <v>1406</v>
      </c>
      <c r="AF9" s="141">
        <v>1406</v>
      </c>
      <c r="AG9" s="230">
        <v>14.186999999999999</v>
      </c>
      <c r="AH9" s="145">
        <v>12</v>
      </c>
      <c r="AI9" s="145"/>
    </row>
    <row r="10" spans="1:35" x14ac:dyDescent="0.3">
      <c r="A10" s="141">
        <v>508</v>
      </c>
      <c r="B10" s="155"/>
      <c r="D10" s="141">
        <v>616</v>
      </c>
      <c r="E10" s="348">
        <v>8.4670000000000005</v>
      </c>
      <c r="F10" s="145">
        <v>2</v>
      </c>
      <c r="G10" s="145"/>
      <c r="H10" s="145"/>
      <c r="I10" s="226"/>
      <c r="K10" s="141">
        <v>1406</v>
      </c>
      <c r="L10" s="228">
        <v>14.186999999999999</v>
      </c>
      <c r="M10" s="145">
        <v>15</v>
      </c>
      <c r="N10" s="145"/>
      <c r="O10" s="145"/>
      <c r="P10" s="226"/>
      <c r="R10" s="141">
        <v>1406</v>
      </c>
      <c r="S10" s="345">
        <v>14.186999999999999</v>
      </c>
      <c r="T10" s="145">
        <v>7</v>
      </c>
      <c r="U10" s="145"/>
      <c r="V10" s="145"/>
      <c r="W10" s="322"/>
      <c r="Y10" s="141">
        <v>1406</v>
      </c>
      <c r="Z10" s="280">
        <v>14.186999999999999</v>
      </c>
      <c r="AA10" s="145">
        <v>19</v>
      </c>
      <c r="AB10" s="145"/>
      <c r="AC10" s="145"/>
      <c r="AD10" s="226"/>
      <c r="AF10" s="141">
        <v>1406</v>
      </c>
      <c r="AG10" s="230">
        <v>14.186999999999999</v>
      </c>
      <c r="AH10" s="145">
        <v>11</v>
      </c>
      <c r="AI10" s="145"/>
    </row>
    <row r="11" spans="1:35" x14ac:dyDescent="0.3">
      <c r="A11" s="141">
        <v>509</v>
      </c>
      <c r="B11" s="155"/>
      <c r="D11" s="141">
        <v>616</v>
      </c>
      <c r="E11" s="348">
        <v>8.4670000000000005</v>
      </c>
      <c r="F11" s="145">
        <v>1</v>
      </c>
      <c r="G11" s="145"/>
      <c r="H11" s="145">
        <v>3</v>
      </c>
      <c r="I11" s="349">
        <v>14.186999999999999</v>
      </c>
      <c r="J11" s="141">
        <v>1406</v>
      </c>
      <c r="L11" s="226"/>
      <c r="M11" s="145"/>
      <c r="N11" s="145"/>
      <c r="O11" s="145">
        <v>15</v>
      </c>
      <c r="P11" s="345">
        <v>14.186999999999999</v>
      </c>
      <c r="Q11" s="141">
        <v>1406</v>
      </c>
      <c r="S11" s="226"/>
      <c r="T11" s="145"/>
      <c r="U11" s="145"/>
      <c r="V11" s="145">
        <v>7</v>
      </c>
      <c r="W11" s="152">
        <v>14.186999999999999</v>
      </c>
      <c r="X11" s="141">
        <v>1406</v>
      </c>
      <c r="Z11" s="322"/>
      <c r="AA11" s="145"/>
      <c r="AB11" s="145"/>
      <c r="AC11" s="145">
        <v>19</v>
      </c>
      <c r="AD11" s="230">
        <v>14.186999999999999</v>
      </c>
      <c r="AE11" s="141">
        <v>1406</v>
      </c>
      <c r="AG11" s="226"/>
      <c r="AH11" s="145"/>
      <c r="AI11" s="145"/>
    </row>
    <row r="12" spans="1:35" x14ac:dyDescent="0.3">
      <c r="A12" s="141">
        <v>510</v>
      </c>
      <c r="B12" s="155"/>
      <c r="D12" s="141">
        <v>876</v>
      </c>
      <c r="E12" s="350">
        <v>8.5909999999999993</v>
      </c>
      <c r="F12" s="145">
        <v>1</v>
      </c>
      <c r="G12" s="145"/>
      <c r="H12" s="145">
        <v>4</v>
      </c>
      <c r="I12" s="349">
        <v>14.186999999999999</v>
      </c>
      <c r="J12" s="141">
        <v>1406</v>
      </c>
      <c r="K12" s="141">
        <v>1406</v>
      </c>
      <c r="L12" s="228">
        <v>14.186999999999999</v>
      </c>
      <c r="M12" s="145">
        <v>14</v>
      </c>
      <c r="N12" s="145"/>
      <c r="O12" s="145">
        <v>16</v>
      </c>
      <c r="P12" s="345">
        <v>14.186999999999999</v>
      </c>
      <c r="Q12" s="141">
        <v>1406</v>
      </c>
      <c r="R12" s="141">
        <v>1406</v>
      </c>
      <c r="S12" s="345">
        <v>14.186999999999999</v>
      </c>
      <c r="T12" s="145">
        <v>6</v>
      </c>
      <c r="U12" s="145"/>
      <c r="V12" s="145">
        <v>8</v>
      </c>
      <c r="W12" s="152">
        <v>14.186999999999999</v>
      </c>
      <c r="X12" s="141">
        <v>1406</v>
      </c>
      <c r="Y12" s="141">
        <v>1406</v>
      </c>
      <c r="Z12" s="280">
        <v>14.186999999999999</v>
      </c>
      <c r="AA12" s="145">
        <v>18</v>
      </c>
      <c r="AB12" s="145"/>
      <c r="AC12" s="145">
        <v>20</v>
      </c>
      <c r="AD12" s="230">
        <v>14.186999999999999</v>
      </c>
      <c r="AE12" s="141">
        <v>1406</v>
      </c>
      <c r="AF12" s="141">
        <v>1406</v>
      </c>
      <c r="AG12" s="230">
        <v>14.186999999999999</v>
      </c>
      <c r="AH12" s="145">
        <v>10</v>
      </c>
      <c r="AI12" s="145"/>
    </row>
    <row r="13" spans="1:35" x14ac:dyDescent="0.3">
      <c r="A13" s="141">
        <v>511</v>
      </c>
      <c r="B13" s="155"/>
      <c r="C13" s="351"/>
      <c r="D13" s="352">
        <v>876</v>
      </c>
      <c r="E13" s="353">
        <v>8.5909999999999993</v>
      </c>
      <c r="F13" s="145">
        <v>1</v>
      </c>
      <c r="G13" s="145"/>
      <c r="H13" s="145"/>
      <c r="I13" s="226"/>
      <c r="K13" s="141">
        <v>1406</v>
      </c>
      <c r="L13" s="228">
        <v>14.186999999999999</v>
      </c>
      <c r="M13" s="145">
        <v>13</v>
      </c>
      <c r="N13" s="145"/>
      <c r="O13" s="145"/>
      <c r="P13" s="226"/>
      <c r="R13" s="141">
        <v>1406</v>
      </c>
      <c r="S13" s="345">
        <v>14.186999999999999</v>
      </c>
      <c r="T13" s="145">
        <v>5</v>
      </c>
      <c r="U13" s="145"/>
      <c r="V13" s="145"/>
      <c r="W13" s="322"/>
      <c r="Y13" s="141">
        <v>1406</v>
      </c>
      <c r="Z13" s="280">
        <v>14.186999999999999</v>
      </c>
      <c r="AA13" s="145">
        <v>17</v>
      </c>
      <c r="AB13" s="145"/>
      <c r="AC13" s="145"/>
      <c r="AD13" s="226"/>
      <c r="AF13" s="141">
        <v>1406</v>
      </c>
      <c r="AG13" s="230">
        <v>14.186999999999999</v>
      </c>
      <c r="AH13" s="145">
        <v>9</v>
      </c>
      <c r="AI13" s="145"/>
    </row>
    <row r="14" spans="1:35" x14ac:dyDescent="0.3">
      <c r="A14" s="141">
        <v>512</v>
      </c>
      <c r="B14" s="155"/>
      <c r="D14" s="141">
        <v>616</v>
      </c>
      <c r="E14" s="324">
        <v>8.4670000000000005</v>
      </c>
      <c r="F14" s="145">
        <v>1</v>
      </c>
      <c r="G14" s="145"/>
      <c r="H14" s="145">
        <v>5</v>
      </c>
      <c r="I14" s="349">
        <v>14.186999999999999</v>
      </c>
      <c r="J14" s="141">
        <v>1406</v>
      </c>
      <c r="L14" s="226"/>
      <c r="M14" s="145"/>
      <c r="N14" s="145"/>
      <c r="O14" s="145">
        <v>17</v>
      </c>
      <c r="P14" s="345">
        <v>14.186999999999999</v>
      </c>
      <c r="Q14" s="141">
        <v>1406</v>
      </c>
      <c r="S14" s="226"/>
      <c r="T14" s="145"/>
      <c r="U14" s="145"/>
      <c r="V14" s="145">
        <v>9</v>
      </c>
      <c r="W14" s="152">
        <v>14.186999999999999</v>
      </c>
      <c r="X14" s="141">
        <v>1406</v>
      </c>
      <c r="Z14" s="322"/>
      <c r="AA14" s="145"/>
      <c r="AB14" s="145"/>
      <c r="AC14" s="145">
        <v>1</v>
      </c>
      <c r="AD14" s="280">
        <v>14.186999999999999</v>
      </c>
      <c r="AE14" s="141">
        <v>1406</v>
      </c>
      <c r="AG14" s="226"/>
      <c r="AH14" s="145"/>
      <c r="AI14" s="145"/>
    </row>
    <row r="15" spans="1:35" x14ac:dyDescent="0.3">
      <c r="A15" s="232">
        <v>513</v>
      </c>
      <c r="B15" s="480"/>
      <c r="D15" s="141">
        <v>334.9</v>
      </c>
      <c r="E15" s="555">
        <v>2.1219999999999999</v>
      </c>
      <c r="F15" s="145"/>
      <c r="G15" s="145"/>
      <c r="H15" s="561"/>
      <c r="I15" s="563">
        <v>2.6819999999999999</v>
      </c>
      <c r="J15" s="141">
        <v>423.3</v>
      </c>
      <c r="K15" s="141">
        <v>334.9</v>
      </c>
      <c r="L15" s="537">
        <v>2.1219999999999999</v>
      </c>
      <c r="M15" s="556"/>
      <c r="N15" s="145"/>
      <c r="O15" s="145"/>
      <c r="P15" s="564">
        <v>2.1219999999999999</v>
      </c>
      <c r="Q15" s="141">
        <v>334.9</v>
      </c>
      <c r="R15" s="141">
        <v>334.9</v>
      </c>
      <c r="S15" s="484">
        <v>2.1219999999999999</v>
      </c>
      <c r="T15" s="565"/>
      <c r="U15" s="145"/>
      <c r="V15" s="561"/>
      <c r="W15" s="567"/>
      <c r="Z15" s="567"/>
      <c r="AA15" s="556"/>
      <c r="AB15" s="145"/>
      <c r="AC15" s="145"/>
      <c r="AD15" s="530">
        <v>2.1219999999999999</v>
      </c>
      <c r="AE15" s="141">
        <v>334.9</v>
      </c>
      <c r="AF15" s="141">
        <v>334.9</v>
      </c>
      <c r="AG15" s="485">
        <v>2.1219999999999999</v>
      </c>
      <c r="AH15" s="559" t="s">
        <v>1228</v>
      </c>
      <c r="AI15" s="145"/>
    </row>
    <row r="16" spans="1:35" x14ac:dyDescent="0.3">
      <c r="A16" s="141">
        <v>514</v>
      </c>
      <c r="B16" s="480"/>
      <c r="E16" s="555"/>
      <c r="F16" s="145"/>
      <c r="G16" s="145"/>
      <c r="H16" s="562"/>
      <c r="I16" s="563"/>
      <c r="L16" s="537"/>
      <c r="M16" s="557"/>
      <c r="N16" s="145"/>
      <c r="O16" s="145"/>
      <c r="P16" s="564"/>
      <c r="S16" s="484"/>
      <c r="T16" s="566"/>
      <c r="U16" s="145"/>
      <c r="V16" s="562"/>
      <c r="W16" s="567"/>
      <c r="Z16" s="567"/>
      <c r="AA16" s="557"/>
      <c r="AB16" s="145"/>
      <c r="AC16" s="145"/>
      <c r="AD16" s="530"/>
      <c r="AG16" s="485"/>
      <c r="AH16" s="560"/>
      <c r="AI16" s="145"/>
    </row>
    <row r="17" spans="1:37" ht="17.25" customHeight="1" x14ac:dyDescent="0.3">
      <c r="A17" s="141">
        <v>515</v>
      </c>
      <c r="B17" s="155"/>
      <c r="D17" s="141">
        <v>1406</v>
      </c>
      <c r="E17" s="349">
        <v>14.186999999999999</v>
      </c>
      <c r="F17" s="145">
        <v>20</v>
      </c>
      <c r="G17" s="145"/>
      <c r="H17" s="145"/>
      <c r="I17" s="226"/>
      <c r="K17" s="141">
        <v>1406</v>
      </c>
      <c r="L17" s="228">
        <v>14.186999999999999</v>
      </c>
      <c r="M17" s="145">
        <v>12</v>
      </c>
      <c r="N17" s="145"/>
      <c r="O17" s="145"/>
      <c r="P17" s="226"/>
      <c r="R17" s="141">
        <v>1406</v>
      </c>
      <c r="S17" s="345">
        <v>14.186999999999999</v>
      </c>
      <c r="T17" s="145">
        <v>4</v>
      </c>
      <c r="U17" s="145"/>
      <c r="V17" s="145"/>
      <c r="W17" s="322"/>
      <c r="Y17" s="141">
        <v>1406</v>
      </c>
      <c r="Z17" s="280">
        <v>14.186999999999999</v>
      </c>
      <c r="AA17" s="145">
        <v>16</v>
      </c>
      <c r="AB17" s="145"/>
      <c r="AC17" s="145"/>
      <c r="AD17" s="226"/>
      <c r="AF17" s="141">
        <v>1406</v>
      </c>
      <c r="AG17" s="230">
        <v>14.186999999999999</v>
      </c>
      <c r="AH17" s="145">
        <v>8</v>
      </c>
      <c r="AI17" s="145"/>
    </row>
    <row r="18" spans="1:37" x14ac:dyDescent="0.3">
      <c r="A18" s="141">
        <v>516</v>
      </c>
      <c r="B18" s="155"/>
      <c r="D18" s="141">
        <v>1406</v>
      </c>
      <c r="E18" s="349">
        <v>14.186999999999999</v>
      </c>
      <c r="F18" s="145">
        <v>19</v>
      </c>
      <c r="G18" s="145"/>
      <c r="H18" s="145">
        <v>6</v>
      </c>
      <c r="I18" s="349">
        <v>14.186999999999999</v>
      </c>
      <c r="J18" s="141">
        <v>1406</v>
      </c>
      <c r="K18" s="141">
        <v>1406</v>
      </c>
      <c r="L18" s="228">
        <v>14.186999999999999</v>
      </c>
      <c r="M18" s="145">
        <v>11</v>
      </c>
      <c r="N18" s="145"/>
      <c r="O18" s="145">
        <v>18</v>
      </c>
      <c r="P18" s="345">
        <v>14.186999999999999</v>
      </c>
      <c r="Q18" s="141">
        <v>1406</v>
      </c>
      <c r="R18" s="141">
        <v>1406</v>
      </c>
      <c r="S18" s="345">
        <v>14.186999999999999</v>
      </c>
      <c r="T18" s="145">
        <v>3</v>
      </c>
      <c r="U18" s="145"/>
      <c r="V18" s="145">
        <v>10</v>
      </c>
      <c r="W18" s="152">
        <v>14.186999999999999</v>
      </c>
      <c r="X18" s="141">
        <v>1406</v>
      </c>
      <c r="Y18" s="141">
        <v>1406</v>
      </c>
      <c r="Z18" s="280">
        <v>14.186999999999999</v>
      </c>
      <c r="AA18" s="145">
        <v>15</v>
      </c>
      <c r="AB18" s="145"/>
      <c r="AC18" s="145">
        <v>2</v>
      </c>
      <c r="AD18" s="280">
        <v>14.186999999999999</v>
      </c>
      <c r="AE18" s="141">
        <v>1406</v>
      </c>
      <c r="AF18" s="141">
        <v>1406</v>
      </c>
      <c r="AG18" s="230">
        <v>14.186999999999999</v>
      </c>
      <c r="AH18" s="145">
        <v>7</v>
      </c>
      <c r="AI18" s="145"/>
    </row>
    <row r="19" spans="1:37" x14ac:dyDescent="0.3">
      <c r="A19" s="141">
        <v>517</v>
      </c>
      <c r="B19" s="155"/>
      <c r="E19" s="322"/>
      <c r="F19" s="145"/>
      <c r="G19" s="145"/>
      <c r="H19" s="145">
        <v>7</v>
      </c>
      <c r="I19" s="349">
        <v>14.186999999999999</v>
      </c>
      <c r="J19" s="141">
        <v>1406</v>
      </c>
      <c r="L19" s="226"/>
      <c r="M19" s="145"/>
      <c r="N19" s="145"/>
      <c r="O19" s="145">
        <v>19</v>
      </c>
      <c r="P19" s="345">
        <v>14.186999999999999</v>
      </c>
      <c r="Q19" s="141">
        <v>1406</v>
      </c>
      <c r="S19" s="226"/>
      <c r="T19" s="145"/>
      <c r="U19" s="145"/>
      <c r="V19" s="145">
        <v>11</v>
      </c>
      <c r="W19" s="152">
        <v>14.186999999999999</v>
      </c>
      <c r="X19" s="141">
        <v>1406</v>
      </c>
      <c r="Z19" s="322"/>
      <c r="AA19" s="145"/>
      <c r="AB19" s="145"/>
      <c r="AC19" s="145">
        <v>3</v>
      </c>
      <c r="AD19" s="280">
        <v>14.186999999999999</v>
      </c>
      <c r="AE19" s="141">
        <v>1406</v>
      </c>
      <c r="AG19" s="226"/>
      <c r="AH19" s="145"/>
      <c r="AI19" s="145"/>
    </row>
    <row r="20" spans="1:37" x14ac:dyDescent="0.3">
      <c r="A20" s="141">
        <v>518</v>
      </c>
      <c r="B20" s="155"/>
      <c r="D20" s="141">
        <v>1406</v>
      </c>
      <c r="E20" s="349">
        <v>14.186999999999999</v>
      </c>
      <c r="F20" s="145">
        <v>18</v>
      </c>
      <c r="G20" s="145"/>
      <c r="H20" s="145"/>
      <c r="I20" s="226"/>
      <c r="K20" s="141">
        <v>1406</v>
      </c>
      <c r="L20" s="228">
        <v>14.186999999999999</v>
      </c>
      <c r="M20" s="145">
        <v>10</v>
      </c>
      <c r="N20" s="145"/>
      <c r="O20" s="145"/>
      <c r="P20" s="226"/>
      <c r="R20" s="141">
        <v>1406</v>
      </c>
      <c r="S20" s="345">
        <v>14.186999999999999</v>
      </c>
      <c r="T20" s="145">
        <v>2</v>
      </c>
      <c r="U20" s="145"/>
      <c r="V20" s="145"/>
      <c r="W20" s="322"/>
      <c r="Y20" s="141">
        <v>1406</v>
      </c>
      <c r="Z20" s="280">
        <v>14.186999999999999</v>
      </c>
      <c r="AA20" s="145">
        <v>14</v>
      </c>
      <c r="AB20" s="145"/>
      <c r="AC20" s="145"/>
      <c r="AD20" s="226"/>
      <c r="AF20" s="141">
        <v>1406</v>
      </c>
      <c r="AG20" s="230">
        <v>14.186999999999999</v>
      </c>
      <c r="AH20" s="145">
        <v>6</v>
      </c>
      <c r="AI20" s="145"/>
    </row>
    <row r="21" spans="1:37" x14ac:dyDescent="0.3">
      <c r="A21" s="141">
        <v>519</v>
      </c>
      <c r="B21" s="155"/>
      <c r="D21" s="141">
        <v>1406</v>
      </c>
      <c r="E21" s="349">
        <v>14.186999999999999</v>
      </c>
      <c r="F21" s="145">
        <v>17</v>
      </c>
      <c r="G21" s="145"/>
      <c r="H21" s="145">
        <v>8</v>
      </c>
      <c r="I21" s="349">
        <v>14.186999999999999</v>
      </c>
      <c r="J21" s="141">
        <v>1406</v>
      </c>
      <c r="K21" s="141">
        <v>1406</v>
      </c>
      <c r="L21" s="228">
        <v>14.186999999999999</v>
      </c>
      <c r="M21" s="145">
        <v>9</v>
      </c>
      <c r="N21" s="145"/>
      <c r="O21" s="145">
        <v>20</v>
      </c>
      <c r="P21" s="345">
        <v>14.186999999999999</v>
      </c>
      <c r="Q21" s="141">
        <v>1406</v>
      </c>
      <c r="R21" s="141">
        <v>1406</v>
      </c>
      <c r="S21" s="345">
        <v>14.186999999999999</v>
      </c>
      <c r="T21" s="145">
        <v>1</v>
      </c>
      <c r="U21" s="145"/>
      <c r="V21" s="145">
        <v>12</v>
      </c>
      <c r="W21" s="152">
        <v>14.186999999999999</v>
      </c>
      <c r="X21" s="141">
        <v>1406</v>
      </c>
      <c r="Y21" s="141">
        <v>1406</v>
      </c>
      <c r="Z21" s="280">
        <v>14.186999999999999</v>
      </c>
      <c r="AA21" s="145">
        <v>13</v>
      </c>
      <c r="AB21" s="145"/>
      <c r="AC21" s="145">
        <v>4</v>
      </c>
      <c r="AD21" s="280">
        <v>14.186999999999999</v>
      </c>
      <c r="AE21" s="141">
        <v>1406</v>
      </c>
      <c r="AF21" s="141">
        <v>1406</v>
      </c>
      <c r="AG21" s="230">
        <v>14.186999999999999</v>
      </c>
      <c r="AH21" s="145">
        <v>5</v>
      </c>
      <c r="AI21" s="145"/>
    </row>
    <row r="22" spans="1:37" x14ac:dyDescent="0.3">
      <c r="A22" s="141">
        <v>520</v>
      </c>
      <c r="B22" s="155"/>
      <c r="E22" s="322"/>
      <c r="F22" s="145"/>
      <c r="G22" s="145"/>
      <c r="H22" s="145">
        <v>9</v>
      </c>
      <c r="I22" s="349">
        <v>14.186999999999999</v>
      </c>
      <c r="J22" s="141">
        <v>1406</v>
      </c>
      <c r="L22" s="226"/>
      <c r="M22" s="145"/>
      <c r="N22" s="145"/>
      <c r="O22" s="145">
        <v>1</v>
      </c>
      <c r="P22" s="228">
        <v>14.186999999999999</v>
      </c>
      <c r="Q22" s="141">
        <v>1406</v>
      </c>
      <c r="S22" s="226"/>
      <c r="T22" s="145"/>
      <c r="U22" s="145"/>
      <c r="V22" s="145">
        <v>13</v>
      </c>
      <c r="W22" s="152">
        <v>14.186999999999999</v>
      </c>
      <c r="X22" s="141">
        <v>1406</v>
      </c>
      <c r="Z22" s="322"/>
      <c r="AA22" s="145"/>
      <c r="AB22" s="145"/>
      <c r="AC22" s="145">
        <v>5</v>
      </c>
      <c r="AD22" s="280">
        <v>14.186999999999999</v>
      </c>
      <c r="AE22" s="141">
        <v>1406</v>
      </c>
      <c r="AG22" s="226"/>
      <c r="AH22" s="145"/>
      <c r="AI22" s="145"/>
    </row>
    <row r="23" spans="1:37" x14ac:dyDescent="0.3">
      <c r="A23" s="141">
        <v>521</v>
      </c>
      <c r="B23" s="155"/>
      <c r="D23" s="141">
        <v>1406</v>
      </c>
      <c r="E23" s="349">
        <v>14.186999999999999</v>
      </c>
      <c r="F23" s="145">
        <v>16</v>
      </c>
      <c r="G23" s="145"/>
      <c r="H23" s="145"/>
      <c r="I23" s="226"/>
      <c r="K23" s="141">
        <v>1406</v>
      </c>
      <c r="L23" s="228">
        <v>14.186999999999999</v>
      </c>
      <c r="M23" s="145">
        <v>8</v>
      </c>
      <c r="N23" s="145"/>
      <c r="O23" s="145"/>
      <c r="P23" s="226"/>
      <c r="R23" s="141">
        <v>1406</v>
      </c>
      <c r="S23" s="152">
        <v>14.186999999999999</v>
      </c>
      <c r="T23" s="145">
        <v>20</v>
      </c>
      <c r="U23" s="145"/>
      <c r="V23" s="145"/>
      <c r="W23" s="322"/>
      <c r="Y23" s="141">
        <v>1406</v>
      </c>
      <c r="Z23" s="280">
        <v>14.186999999999999</v>
      </c>
      <c r="AA23" s="145">
        <v>12</v>
      </c>
      <c r="AB23" s="145"/>
      <c r="AC23" s="145"/>
      <c r="AD23" s="226"/>
      <c r="AF23" s="141">
        <v>1406</v>
      </c>
      <c r="AG23" s="230">
        <v>14.186999999999999</v>
      </c>
      <c r="AH23" s="145">
        <v>4</v>
      </c>
      <c r="AI23" s="145"/>
    </row>
    <row r="24" spans="1:37" x14ac:dyDescent="0.3">
      <c r="A24" s="141">
        <v>522</v>
      </c>
      <c r="B24" s="155"/>
      <c r="D24" s="141">
        <v>1406</v>
      </c>
      <c r="E24" s="349">
        <v>14.186999999999999</v>
      </c>
      <c r="F24" s="145">
        <v>15</v>
      </c>
      <c r="G24" s="145"/>
      <c r="H24" s="145">
        <v>10</v>
      </c>
      <c r="I24" s="349">
        <v>14.186999999999999</v>
      </c>
      <c r="J24" s="141">
        <v>1406</v>
      </c>
      <c r="K24" s="141">
        <v>1406</v>
      </c>
      <c r="L24" s="228">
        <v>14.186999999999999</v>
      </c>
      <c r="M24" s="145">
        <v>7</v>
      </c>
      <c r="N24" s="145"/>
      <c r="O24" s="145">
        <v>2</v>
      </c>
      <c r="P24" s="228">
        <v>14.186999999999999</v>
      </c>
      <c r="Q24" s="141">
        <v>1406</v>
      </c>
      <c r="R24" s="141">
        <v>1406</v>
      </c>
      <c r="S24" s="152">
        <v>14.186999999999999</v>
      </c>
      <c r="T24" s="145">
        <v>19</v>
      </c>
      <c r="U24" s="145"/>
      <c r="V24" s="145">
        <v>14</v>
      </c>
      <c r="W24" s="152">
        <v>14.186999999999999</v>
      </c>
      <c r="X24" s="141">
        <v>1406</v>
      </c>
      <c r="Y24" s="141">
        <v>1406</v>
      </c>
      <c r="Z24" s="280">
        <v>14.186999999999999</v>
      </c>
      <c r="AA24" s="145">
        <v>11</v>
      </c>
      <c r="AB24" s="145"/>
      <c r="AC24" s="145">
        <v>6</v>
      </c>
      <c r="AD24" s="280">
        <v>14.186999999999999</v>
      </c>
      <c r="AE24" s="141">
        <v>1406</v>
      </c>
      <c r="AF24" s="141">
        <v>1406</v>
      </c>
      <c r="AG24" s="230">
        <v>14.186999999999999</v>
      </c>
      <c r="AH24" s="145">
        <v>3</v>
      </c>
      <c r="AI24" s="145"/>
      <c r="AK24" s="169"/>
    </row>
    <row r="25" spans="1:37" x14ac:dyDescent="0.3">
      <c r="A25" s="141">
        <v>523</v>
      </c>
      <c r="B25" s="155"/>
      <c r="E25" s="322"/>
      <c r="F25" s="145"/>
      <c r="G25" s="145"/>
      <c r="H25" s="145">
        <v>11</v>
      </c>
      <c r="I25" s="349">
        <v>14.186999999999999</v>
      </c>
      <c r="J25" s="141">
        <v>1406</v>
      </c>
      <c r="L25" s="226"/>
      <c r="M25" s="145"/>
      <c r="N25" s="145"/>
      <c r="O25" s="145">
        <v>3</v>
      </c>
      <c r="P25" s="228">
        <v>14.186999999999999</v>
      </c>
      <c r="Q25" s="141">
        <v>1406</v>
      </c>
      <c r="S25" s="226"/>
      <c r="T25" s="145"/>
      <c r="U25" s="145"/>
      <c r="V25" s="145">
        <v>15</v>
      </c>
      <c r="W25" s="152">
        <v>14.186999999999999</v>
      </c>
      <c r="X25" s="141">
        <v>1406</v>
      </c>
      <c r="Z25" s="322"/>
      <c r="AA25" s="145"/>
      <c r="AB25" s="145"/>
      <c r="AC25" s="145">
        <v>7</v>
      </c>
      <c r="AD25" s="280">
        <v>14.186999999999999</v>
      </c>
      <c r="AE25" s="141">
        <v>1406</v>
      </c>
      <c r="AG25" s="226"/>
      <c r="AH25" s="145"/>
      <c r="AI25" s="145"/>
    </row>
    <row r="26" spans="1:37" x14ac:dyDescent="0.3">
      <c r="A26" s="141">
        <v>524</v>
      </c>
      <c r="B26" s="155"/>
      <c r="D26" s="141">
        <v>1406</v>
      </c>
      <c r="E26" s="349">
        <v>14.186999999999999</v>
      </c>
      <c r="F26" s="145">
        <v>14</v>
      </c>
      <c r="G26" s="145"/>
      <c r="H26" s="145"/>
      <c r="I26" s="226"/>
      <c r="K26" s="141">
        <v>1406</v>
      </c>
      <c r="L26" s="228">
        <v>14.186999999999999</v>
      </c>
      <c r="M26" s="145">
        <v>6</v>
      </c>
      <c r="N26" s="145"/>
      <c r="O26" s="145"/>
      <c r="P26" s="226"/>
      <c r="R26" s="141">
        <v>1406</v>
      </c>
      <c r="S26" s="152">
        <v>14.186999999999999</v>
      </c>
      <c r="T26" s="145">
        <v>18</v>
      </c>
      <c r="U26" s="145"/>
      <c r="V26" s="145"/>
      <c r="W26" s="322"/>
      <c r="Y26" s="141">
        <v>1406</v>
      </c>
      <c r="Z26" s="280">
        <v>14.186999999999999</v>
      </c>
      <c r="AA26" s="145">
        <v>10</v>
      </c>
      <c r="AB26" s="145"/>
      <c r="AC26" s="145"/>
      <c r="AD26" s="226"/>
      <c r="AF26" s="141">
        <v>1406</v>
      </c>
      <c r="AG26" s="230">
        <v>14.186999999999999</v>
      </c>
      <c r="AH26" s="145">
        <v>2</v>
      </c>
      <c r="AI26" s="145"/>
    </row>
    <row r="27" spans="1:37" x14ac:dyDescent="0.3">
      <c r="A27" s="141">
        <v>525</v>
      </c>
      <c r="B27" s="155"/>
      <c r="D27" s="141">
        <v>1406</v>
      </c>
      <c r="E27" s="349">
        <v>14.186999999999999</v>
      </c>
      <c r="F27" s="145">
        <v>13</v>
      </c>
      <c r="G27" s="145"/>
      <c r="H27" s="145">
        <v>12</v>
      </c>
      <c r="I27" s="349">
        <v>14.186999999999999</v>
      </c>
      <c r="J27" s="141">
        <v>1406</v>
      </c>
      <c r="K27" s="141">
        <v>1406</v>
      </c>
      <c r="L27" s="228">
        <v>14.186999999999999</v>
      </c>
      <c r="M27" s="145">
        <v>5</v>
      </c>
      <c r="N27" s="145"/>
      <c r="O27" s="145">
        <v>4</v>
      </c>
      <c r="P27" s="228">
        <v>14.186999999999999</v>
      </c>
      <c r="Q27" s="141">
        <v>1406</v>
      </c>
      <c r="R27" s="141">
        <v>1406</v>
      </c>
      <c r="S27" s="152">
        <v>14.186999999999999</v>
      </c>
      <c r="T27" s="145">
        <v>17</v>
      </c>
      <c r="U27" s="145"/>
      <c r="V27" s="145">
        <v>16</v>
      </c>
      <c r="W27" s="152">
        <v>14.186999999999999</v>
      </c>
      <c r="X27" s="141">
        <v>1406</v>
      </c>
      <c r="Y27" s="141">
        <v>1406</v>
      </c>
      <c r="Z27" s="280">
        <v>14.186999999999999</v>
      </c>
      <c r="AA27" s="145">
        <v>9</v>
      </c>
      <c r="AB27" s="145"/>
      <c r="AC27" s="145">
        <v>8</v>
      </c>
      <c r="AD27" s="280">
        <v>14.186999999999999</v>
      </c>
      <c r="AE27" s="141">
        <v>1406</v>
      </c>
      <c r="AF27" s="141">
        <v>1406</v>
      </c>
      <c r="AG27" s="230">
        <v>14.186999999999999</v>
      </c>
      <c r="AH27" s="145">
        <v>1</v>
      </c>
      <c r="AI27" s="145"/>
    </row>
    <row r="28" spans="1:37" ht="15.75" thickBot="1" x14ac:dyDescent="0.35">
      <c r="A28" s="141">
        <v>526</v>
      </c>
      <c r="B28" s="168"/>
      <c r="E28" s="322"/>
      <c r="F28" s="145"/>
      <c r="G28" s="145"/>
      <c r="H28" s="145"/>
      <c r="I28" s="322"/>
      <c r="L28" s="322"/>
      <c r="M28" s="145"/>
      <c r="N28" s="145"/>
      <c r="O28" s="145"/>
      <c r="P28" s="322"/>
      <c r="S28" s="322"/>
      <c r="T28" s="145"/>
      <c r="U28" s="145"/>
      <c r="V28" s="145"/>
      <c r="W28" s="322"/>
      <c r="Z28" s="322"/>
      <c r="AA28" s="145"/>
      <c r="AB28" s="145"/>
      <c r="AC28" s="145"/>
      <c r="AD28" s="226"/>
      <c r="AG28" s="226"/>
      <c r="AH28" s="145"/>
      <c r="AI28" s="145"/>
    </row>
    <row r="29" spans="1:37" s="169" customFormat="1" x14ac:dyDescent="0.3">
      <c r="B29" s="169">
        <f>SUM(B5:B28)</f>
        <v>0</v>
      </c>
      <c r="D29" s="172"/>
      <c r="E29" s="169">
        <f>SUM(E5:E28)</f>
        <v>192.31700000000004</v>
      </c>
      <c r="I29" s="169">
        <f>SUM(I5:I28)</f>
        <v>201.30000000000007</v>
      </c>
      <c r="J29" s="172"/>
      <c r="K29" s="172"/>
      <c r="L29" s="169">
        <f>SUM(L5:L28)</f>
        <v>200.74000000000007</v>
      </c>
      <c r="P29" s="169">
        <f>SUM(P5:P28)</f>
        <v>200.74000000000007</v>
      </c>
      <c r="Q29" s="172"/>
      <c r="R29" s="172"/>
      <c r="S29" s="169">
        <f>SUM(S5:S28)</f>
        <v>200.74000000000007</v>
      </c>
      <c r="W29" s="169">
        <f>SUM(W5:W28)</f>
        <v>198.61800000000005</v>
      </c>
      <c r="X29" s="172"/>
      <c r="Y29" s="172"/>
      <c r="Z29" s="169">
        <f>SUM(Z5:Z28)</f>
        <v>198.61800000000005</v>
      </c>
      <c r="AD29" s="169">
        <f>SUM(AD5:AD28)</f>
        <v>200.74000000000007</v>
      </c>
      <c r="AE29" s="172"/>
      <c r="AF29" s="172"/>
      <c r="AG29" s="169">
        <f>SUM(AG5:AG28)</f>
        <v>203.63800000000006</v>
      </c>
      <c r="AH29" s="173" t="s">
        <v>2</v>
      </c>
      <c r="AI29" s="173">
        <f>SUM(B29:AH29)</f>
        <v>1797.4510000000005</v>
      </c>
      <c r="AJ29" s="173"/>
    </row>
    <row r="30" spans="1:37" s="169" customFormat="1" x14ac:dyDescent="0.3">
      <c r="E30" s="169">
        <f>E4-E29</f>
        <v>7.6829999999999643</v>
      </c>
      <c r="I30" s="169">
        <f>I4-I29</f>
        <v>-1.3000000000000682</v>
      </c>
      <c r="L30" s="169">
        <f>L4-L29</f>
        <v>-0.74000000000006594</v>
      </c>
      <c r="P30" s="169">
        <f>P4-P29</f>
        <v>-0.74000000000006594</v>
      </c>
      <c r="S30" s="169">
        <f>S4-S29</f>
        <v>-0.74000000000006594</v>
      </c>
      <c r="W30" s="169">
        <f>W4-W29</f>
        <v>1.3819999999999482</v>
      </c>
      <c r="Z30" s="169">
        <f>Z4-Z29</f>
        <v>1.3819999999999482</v>
      </c>
      <c r="AD30" s="169">
        <f>AD4-AD29</f>
        <v>-0.74000000000006594</v>
      </c>
      <c r="AG30" s="169">
        <f>AG4-AG29</f>
        <v>-3.6380000000000621</v>
      </c>
      <c r="AH30" s="173" t="s">
        <v>3</v>
      </c>
      <c r="AI30" s="255">
        <f>SUM(B30:AH30)</f>
        <v>2.5489999999994666</v>
      </c>
    </row>
    <row r="31" spans="1:37" x14ac:dyDescent="0.3">
      <c r="AJ31" s="325"/>
    </row>
    <row r="32" spans="1:37" s="138" customFormat="1" x14ac:dyDescent="0.3">
      <c r="A32" s="138" t="s">
        <v>67</v>
      </c>
      <c r="E32" s="224" t="s">
        <v>73</v>
      </c>
      <c r="F32" s="224"/>
      <c r="G32" s="224"/>
      <c r="H32" s="224"/>
      <c r="I32" s="224" t="s">
        <v>73</v>
      </c>
      <c r="J32" s="224"/>
      <c r="K32" s="224"/>
      <c r="L32" s="224" t="s">
        <v>73</v>
      </c>
      <c r="M32" s="263"/>
      <c r="N32" s="263"/>
      <c r="O32" s="263"/>
      <c r="P32" s="224" t="s">
        <v>73</v>
      </c>
      <c r="Q32" s="224"/>
      <c r="R32" s="224"/>
      <c r="S32" s="224" t="s">
        <v>73</v>
      </c>
      <c r="T32" s="224"/>
      <c r="U32" s="224"/>
      <c r="V32" s="224"/>
      <c r="W32" s="224" t="s">
        <v>73</v>
      </c>
      <c r="X32" s="263"/>
      <c r="Y32" s="263"/>
      <c r="Z32" s="224" t="s">
        <v>73</v>
      </c>
      <c r="AA32" s="224"/>
      <c r="AB32" s="224"/>
      <c r="AC32" s="224"/>
      <c r="AD32" s="224" t="s">
        <v>73</v>
      </c>
      <c r="AE32" s="224"/>
      <c r="AF32" s="224"/>
      <c r="AG32" s="224" t="s">
        <v>73</v>
      </c>
    </row>
    <row r="33" spans="1:35" s="138" customFormat="1" x14ac:dyDescent="0.3">
      <c r="A33" s="138" t="s">
        <v>72</v>
      </c>
      <c r="E33" s="233" t="s">
        <v>76</v>
      </c>
      <c r="F33" s="233"/>
      <c r="G33" s="233"/>
      <c r="H33" s="233"/>
      <c r="I33" s="233" t="s">
        <v>76</v>
      </c>
      <c r="J33" s="233"/>
      <c r="K33" s="233"/>
      <c r="L33" s="233" t="s">
        <v>76</v>
      </c>
      <c r="M33" s="263"/>
      <c r="N33" s="263"/>
      <c r="O33" s="263"/>
      <c r="P33" s="234" t="s">
        <v>74</v>
      </c>
      <c r="Q33" s="234"/>
      <c r="R33" s="234"/>
      <c r="S33" s="234" t="s">
        <v>74</v>
      </c>
      <c r="T33" s="234"/>
      <c r="U33" s="234"/>
      <c r="V33" s="234"/>
      <c r="W33" s="234" t="s">
        <v>74</v>
      </c>
      <c r="X33" s="263"/>
      <c r="Y33" s="263"/>
      <c r="Z33" s="140" t="s">
        <v>68</v>
      </c>
      <c r="AA33" s="140"/>
      <c r="AB33" s="140"/>
      <c r="AC33" s="140"/>
      <c r="AD33" s="140" t="s">
        <v>68</v>
      </c>
      <c r="AE33" s="140"/>
      <c r="AF33" s="140"/>
      <c r="AG33" s="140" t="s">
        <v>68</v>
      </c>
      <c r="AI33" s="326"/>
    </row>
    <row r="34" spans="1:35" x14ac:dyDescent="0.3">
      <c r="E34" s="481">
        <f>SUM(E29,I29,L29)</f>
        <v>594.3570000000002</v>
      </c>
      <c r="F34" s="481"/>
      <c r="G34" s="481"/>
      <c r="H34" s="481"/>
      <c r="I34" s="481"/>
      <c r="J34" s="481"/>
      <c r="K34" s="481"/>
      <c r="L34" s="481"/>
      <c r="P34" s="481">
        <f>SUM(P29,S29,W29)</f>
        <v>600.09800000000018</v>
      </c>
      <c r="Q34" s="481"/>
      <c r="R34" s="481"/>
      <c r="S34" s="481"/>
      <c r="T34" s="481"/>
      <c r="U34" s="481"/>
      <c r="V34" s="481"/>
      <c r="W34" s="481"/>
      <c r="Z34" s="481">
        <f>SUM(Z29,AD29,AG29)</f>
        <v>602.99600000000021</v>
      </c>
      <c r="AA34" s="481"/>
      <c r="AB34" s="481"/>
      <c r="AC34" s="481"/>
      <c r="AD34" s="481"/>
      <c r="AE34" s="481"/>
      <c r="AF34" s="481"/>
      <c r="AG34" s="481"/>
    </row>
    <row r="35" spans="1:35" x14ac:dyDescent="0.3">
      <c r="A35" s="141" t="s">
        <v>78</v>
      </c>
      <c r="E35" s="141">
        <v>17</v>
      </c>
      <c r="I35" s="141">
        <v>14</v>
      </c>
      <c r="L35" s="141">
        <v>14</v>
      </c>
      <c r="P35" s="141">
        <v>14</v>
      </c>
      <c r="S35" s="141">
        <v>14</v>
      </c>
      <c r="W35" s="141">
        <v>14</v>
      </c>
      <c r="Z35" s="141">
        <v>14</v>
      </c>
      <c r="AD35" s="141">
        <v>14</v>
      </c>
      <c r="AG35" s="141">
        <v>14</v>
      </c>
      <c r="AH35" s="138" t="s">
        <v>79</v>
      </c>
      <c r="AI35" s="138">
        <f>SUM(B35:AH35)</f>
        <v>129</v>
      </c>
    </row>
    <row r="36" spans="1:35" x14ac:dyDescent="0.3">
      <c r="A36" s="141" t="s">
        <v>81</v>
      </c>
      <c r="B36" s="141">
        <v>22</v>
      </c>
      <c r="E36" s="141">
        <v>5</v>
      </c>
      <c r="I36" s="141">
        <v>8</v>
      </c>
      <c r="L36" s="141">
        <v>8</v>
      </c>
      <c r="P36" s="141">
        <v>8</v>
      </c>
      <c r="S36" s="141">
        <v>8</v>
      </c>
      <c r="W36" s="141">
        <v>8</v>
      </c>
      <c r="Z36" s="141">
        <v>8</v>
      </c>
      <c r="AD36" s="141">
        <v>8</v>
      </c>
      <c r="AG36" s="141">
        <v>7</v>
      </c>
      <c r="AI36" s="141">
        <f t="shared" ref="AI36:AI37" si="4">SUM(B36:AH36)</f>
        <v>90</v>
      </c>
    </row>
    <row r="37" spans="1:35" x14ac:dyDescent="0.3">
      <c r="A37" s="141" t="s">
        <v>82</v>
      </c>
      <c r="E37" s="141">
        <v>8</v>
      </c>
      <c r="I37" s="141">
        <v>15</v>
      </c>
      <c r="L37" s="141">
        <v>13</v>
      </c>
      <c r="P37" s="141">
        <v>15</v>
      </c>
      <c r="S37" s="141">
        <v>13</v>
      </c>
      <c r="W37" s="141">
        <v>15</v>
      </c>
      <c r="Z37" s="141">
        <v>13</v>
      </c>
      <c r="AD37" s="141">
        <v>15</v>
      </c>
      <c r="AG37" s="141">
        <v>12</v>
      </c>
      <c r="AI37" s="141">
        <f t="shared" si="4"/>
        <v>119</v>
      </c>
    </row>
    <row r="39" spans="1:35" x14ac:dyDescent="0.3">
      <c r="A39" s="483" t="s">
        <v>86</v>
      </c>
      <c r="B39" s="483"/>
      <c r="F39" s="141" t="s">
        <v>83</v>
      </c>
      <c r="G39" s="141" t="s">
        <v>84</v>
      </c>
      <c r="J39" s="141" t="s">
        <v>83</v>
      </c>
      <c r="K39" s="141" t="s">
        <v>84</v>
      </c>
      <c r="M39" s="141" t="s">
        <v>83</v>
      </c>
      <c r="N39" s="141" t="s">
        <v>84</v>
      </c>
      <c r="Q39" s="141" t="s">
        <v>83</v>
      </c>
      <c r="R39" s="141" t="s">
        <v>84</v>
      </c>
      <c r="T39" s="141" t="s">
        <v>83</v>
      </c>
      <c r="U39" s="141" t="s">
        <v>84</v>
      </c>
      <c r="AE39" s="141" t="s">
        <v>83</v>
      </c>
      <c r="AF39" s="141" t="s">
        <v>84</v>
      </c>
      <c r="AH39" s="141" t="s">
        <v>83</v>
      </c>
      <c r="AI39" s="141" t="s">
        <v>84</v>
      </c>
    </row>
    <row r="40" spans="1:35" ht="17.25" customHeight="1" x14ac:dyDescent="0.3">
      <c r="A40" s="483"/>
      <c r="B40" s="483"/>
      <c r="E40" s="237" t="s">
        <v>1229</v>
      </c>
      <c r="F40" s="141" t="s">
        <v>1230</v>
      </c>
      <c r="G40" s="195" t="s">
        <v>89</v>
      </c>
      <c r="I40" s="354" t="s">
        <v>132</v>
      </c>
      <c r="J40" s="141" t="s">
        <v>1231</v>
      </c>
      <c r="K40" s="195" t="s">
        <v>89</v>
      </c>
      <c r="L40" s="240" t="s">
        <v>132</v>
      </c>
      <c r="M40" s="141" t="s">
        <v>1232</v>
      </c>
      <c r="N40" s="195" t="s">
        <v>89</v>
      </c>
      <c r="P40" s="355" t="s">
        <v>132</v>
      </c>
      <c r="Q40" s="141" t="s">
        <v>1233</v>
      </c>
      <c r="R40" s="195" t="s">
        <v>89</v>
      </c>
      <c r="S40" s="198" t="s">
        <v>132</v>
      </c>
      <c r="T40" s="141" t="s">
        <v>1234</v>
      </c>
      <c r="U40" s="195" t="s">
        <v>89</v>
      </c>
      <c r="AD40" s="286" t="s">
        <v>132</v>
      </c>
      <c r="AE40" s="141" t="s">
        <v>1235</v>
      </c>
      <c r="AF40" s="195" t="s">
        <v>89</v>
      </c>
      <c r="AG40" s="236" t="s">
        <v>132</v>
      </c>
      <c r="AH40" s="141" t="s">
        <v>1236</v>
      </c>
      <c r="AI40" s="195" t="s">
        <v>89</v>
      </c>
    </row>
    <row r="41" spans="1:35" ht="17.25" customHeight="1" x14ac:dyDescent="0.3">
      <c r="E41" s="242" t="s">
        <v>1237</v>
      </c>
      <c r="I41" s="356" t="s">
        <v>1238</v>
      </c>
      <c r="L41" s="245" t="s">
        <v>1239</v>
      </c>
      <c r="P41" s="357" t="s">
        <v>1240</v>
      </c>
      <c r="S41" s="203" t="s">
        <v>1241</v>
      </c>
      <c r="AD41" s="287" t="s">
        <v>1242</v>
      </c>
      <c r="AG41" s="241" t="s">
        <v>1243</v>
      </c>
    </row>
    <row r="42" spans="1:35" ht="17.25" customHeight="1" x14ac:dyDescent="0.3">
      <c r="E42" s="246">
        <v>630961</v>
      </c>
      <c r="I42" s="358">
        <v>625955</v>
      </c>
      <c r="L42" s="250">
        <v>625972</v>
      </c>
      <c r="P42" s="359">
        <v>625996</v>
      </c>
      <c r="S42" s="208">
        <v>625894</v>
      </c>
      <c r="AD42" s="288">
        <v>626010</v>
      </c>
      <c r="AG42" s="247">
        <v>626001</v>
      </c>
    </row>
    <row r="43" spans="1:35" ht="17.25" customHeight="1" x14ac:dyDescent="0.3">
      <c r="E43" s="360" t="s">
        <v>112</v>
      </c>
      <c r="F43" s="361" t="s">
        <v>1230</v>
      </c>
      <c r="I43" s="362"/>
      <c r="L43" s="362"/>
      <c r="P43" s="362"/>
      <c r="S43" s="362"/>
      <c r="AD43" s="362"/>
      <c r="AG43" s="362"/>
    </row>
    <row r="44" spans="1:35" ht="17.25" customHeight="1" x14ac:dyDescent="0.3">
      <c r="E44" s="363" t="s">
        <v>1237</v>
      </c>
    </row>
    <row r="45" spans="1:35" x14ac:dyDescent="0.3">
      <c r="E45" s="364">
        <v>631133</v>
      </c>
    </row>
    <row r="46" spans="1:35" ht="17.25" customHeight="1" x14ac:dyDescent="0.3">
      <c r="E46" s="268" t="s">
        <v>87</v>
      </c>
      <c r="F46" s="141" t="s">
        <v>1244</v>
      </c>
      <c r="G46" s="195" t="s">
        <v>89</v>
      </c>
    </row>
    <row r="47" spans="1:35" ht="17.25" customHeight="1" x14ac:dyDescent="0.3">
      <c r="E47" s="273" t="s">
        <v>1237</v>
      </c>
    </row>
    <row r="48" spans="1:35" x14ac:dyDescent="0.3">
      <c r="A48" s="141" t="s">
        <v>114</v>
      </c>
      <c r="E48" s="279">
        <v>631166</v>
      </c>
    </row>
    <row r="49" spans="1:7" x14ac:dyDescent="0.3">
      <c r="A49" s="141">
        <v>6</v>
      </c>
      <c r="E49" s="240" t="s">
        <v>112</v>
      </c>
      <c r="F49" s="141" t="s">
        <v>1245</v>
      </c>
      <c r="G49" s="195" t="s">
        <v>89</v>
      </c>
    </row>
    <row r="50" spans="1:7" ht="17.25" customHeight="1" x14ac:dyDescent="0.3">
      <c r="E50" s="245" t="s">
        <v>1237</v>
      </c>
    </row>
    <row r="51" spans="1:7" x14ac:dyDescent="0.3">
      <c r="E51" s="250">
        <v>635945</v>
      </c>
    </row>
    <row r="52" spans="1:7" x14ac:dyDescent="0.3">
      <c r="E52" s="198" t="s">
        <v>1246</v>
      </c>
      <c r="F52" s="141" t="s">
        <v>1247</v>
      </c>
      <c r="G52" s="195" t="s">
        <v>89</v>
      </c>
    </row>
    <row r="53" spans="1:7" x14ac:dyDescent="0.3">
      <c r="E53" s="292" t="s">
        <v>1237</v>
      </c>
    </row>
    <row r="54" spans="1:7" ht="17.25" customHeight="1" x14ac:dyDescent="0.3">
      <c r="E54" s="208">
        <v>637361</v>
      </c>
    </row>
    <row r="55" spans="1:7" x14ac:dyDescent="0.3">
      <c r="E55" s="266" t="s">
        <v>1248</v>
      </c>
      <c r="F55" s="141" t="s">
        <v>1249</v>
      </c>
      <c r="G55" s="195" t="s">
        <v>89</v>
      </c>
    </row>
    <row r="56" spans="1:7" x14ac:dyDescent="0.3">
      <c r="E56" s="365" t="s">
        <v>1237</v>
      </c>
    </row>
    <row r="57" spans="1:7" x14ac:dyDescent="0.3">
      <c r="E57" s="277">
        <v>632469</v>
      </c>
    </row>
    <row r="58" spans="1:7" ht="17.25" customHeight="1" x14ac:dyDescent="0.3">
      <c r="E58" s="211" t="s">
        <v>87</v>
      </c>
      <c r="F58" s="141" t="s">
        <v>201</v>
      </c>
      <c r="G58" s="195" t="s">
        <v>89</v>
      </c>
    </row>
    <row r="59" spans="1:7" x14ac:dyDescent="0.3">
      <c r="E59" s="214" t="s">
        <v>1237</v>
      </c>
    </row>
    <row r="60" spans="1:7" x14ac:dyDescent="0.3">
      <c r="E60" s="254">
        <v>635699</v>
      </c>
    </row>
    <row r="61" spans="1:7" ht="17.25" customHeight="1" x14ac:dyDescent="0.3"/>
  </sheetData>
  <mergeCells count="21">
    <mergeCell ref="AH15:AH16"/>
    <mergeCell ref="E34:L34"/>
    <mergeCell ref="P34:W34"/>
    <mergeCell ref="Z34:AG34"/>
    <mergeCell ref="A39:B40"/>
    <mergeCell ref="B1:AI1"/>
    <mergeCell ref="B15:B16"/>
    <mergeCell ref="E15:E16"/>
    <mergeCell ref="H15:H16"/>
    <mergeCell ref="I15:I16"/>
    <mergeCell ref="L15:L16"/>
    <mergeCell ref="M15:M16"/>
    <mergeCell ref="P15:P16"/>
    <mergeCell ref="S15:S16"/>
    <mergeCell ref="T15:T16"/>
    <mergeCell ref="V15:V16"/>
    <mergeCell ref="W15:W16"/>
    <mergeCell ref="Z15:Z16"/>
    <mergeCell ref="AA15:AA16"/>
    <mergeCell ref="AD15:AD16"/>
    <mergeCell ref="AG15:AG16"/>
  </mergeCells>
  <phoneticPr fontId="4" type="noConversion"/>
  <pageMargins left="0.7" right="0.7" top="0.75" bottom="0.75" header="0.3" footer="0.3"/>
  <pageSetup paperSize="8" fitToWidth="0" fitToHeight="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1F7D5-AEA2-4E66-B3D2-7CB8BDF781DD}">
  <dimension ref="A1:AL55"/>
  <sheetViews>
    <sheetView zoomScale="80" zoomScaleNormal="80" workbookViewId="0">
      <selection activeCell="G29" sqref="G29"/>
    </sheetView>
  </sheetViews>
  <sheetFormatPr defaultColWidth="8.75" defaultRowHeight="15" x14ac:dyDescent="0.3"/>
  <cols>
    <col min="1" max="3" width="8.625" style="141" customWidth="1"/>
    <col min="4" max="4" width="10.625" style="141" customWidth="1"/>
    <col min="5" max="6" width="8.625" style="141" customWidth="1"/>
    <col min="7" max="7" width="10.625" style="141" customWidth="1"/>
    <col min="8" max="10" width="8.625" style="141" customWidth="1"/>
    <col min="11" max="11" width="10.625" style="141" customWidth="1"/>
    <col min="12" max="13" width="8.625" style="141" customWidth="1"/>
    <col min="14" max="14" width="10.625" style="141" customWidth="1"/>
    <col min="15" max="17" width="8.625" style="141" customWidth="1"/>
    <col min="18" max="18" width="10.625" style="141" customWidth="1"/>
    <col min="19" max="20" width="8.625" style="141" customWidth="1"/>
    <col min="21" max="21" width="10.625" style="141" customWidth="1"/>
    <col min="22" max="24" width="8.625" style="141" customWidth="1"/>
    <col min="25" max="25" width="10.625" style="141" customWidth="1"/>
    <col min="26" max="27" width="8.625" style="141" customWidth="1"/>
    <col min="28" max="28" width="10.625" style="141" customWidth="1"/>
    <col min="29" max="31" width="8.625" style="141" customWidth="1"/>
    <col min="32" max="32" width="10.625" style="141" customWidth="1"/>
    <col min="33" max="34" width="8.625" style="141" customWidth="1"/>
    <col min="35" max="35" width="10.625" style="141" customWidth="1"/>
    <col min="36" max="37" width="8.625" style="141" customWidth="1"/>
    <col min="38" max="38" width="11.25" style="141" customWidth="1"/>
    <col min="39" max="39" width="8.75" style="141"/>
    <col min="40" max="40" width="10.25" style="141" bestFit="1" customWidth="1"/>
    <col min="41" max="16384" width="8.75" style="141"/>
  </cols>
  <sheetData>
    <row r="1" spans="1:37" ht="31.5" x14ac:dyDescent="0.3">
      <c r="A1" s="483" t="s">
        <v>86</v>
      </c>
      <c r="B1" s="483"/>
    </row>
    <row r="2" spans="1:37" s="138" customFormat="1" ht="18" customHeight="1" x14ac:dyDescent="0.3">
      <c r="A2" s="138" t="s">
        <v>115</v>
      </c>
      <c r="B2" s="520" t="s">
        <v>1250</v>
      </c>
      <c r="C2" s="520"/>
      <c r="D2" s="520"/>
      <c r="E2" s="520"/>
      <c r="F2" s="520"/>
      <c r="G2" s="520"/>
      <c r="H2" s="520"/>
      <c r="I2" s="520"/>
      <c r="J2" s="520"/>
      <c r="K2" s="520"/>
      <c r="L2" s="520"/>
      <c r="M2" s="520"/>
      <c r="N2" s="520"/>
      <c r="O2" s="520"/>
      <c r="P2" s="520"/>
      <c r="Q2" s="520"/>
      <c r="R2" s="520"/>
      <c r="S2" s="520"/>
      <c r="T2" s="520"/>
      <c r="U2" s="520"/>
      <c r="V2" s="520"/>
      <c r="W2" s="520"/>
      <c r="X2" s="520"/>
      <c r="Y2" s="520"/>
      <c r="Z2" s="520"/>
      <c r="AA2" s="520"/>
      <c r="AB2" s="520"/>
      <c r="AC2" s="520"/>
      <c r="AD2" s="520"/>
      <c r="AE2" s="520"/>
      <c r="AF2" s="520"/>
      <c r="AG2" s="520"/>
      <c r="AH2" s="520"/>
      <c r="AI2" s="520"/>
      <c r="AJ2" s="520"/>
      <c r="AK2" s="520"/>
    </row>
    <row r="3" spans="1:37" s="138" customFormat="1" x14ac:dyDescent="0.3">
      <c r="D3" s="138" t="s">
        <v>118</v>
      </c>
      <c r="G3" s="138" t="s">
        <v>1196</v>
      </c>
      <c r="K3" s="138" t="s">
        <v>120</v>
      </c>
      <c r="N3" s="138" t="s">
        <v>1197</v>
      </c>
      <c r="R3" s="138" t="s">
        <v>49</v>
      </c>
      <c r="U3" s="138" t="s">
        <v>1198</v>
      </c>
      <c r="Y3" s="138" t="s">
        <v>51</v>
      </c>
      <c r="AB3" s="138" t="s">
        <v>1199</v>
      </c>
      <c r="AF3" s="138" t="s">
        <v>53</v>
      </c>
      <c r="AI3" s="138" t="s">
        <v>1200</v>
      </c>
    </row>
    <row r="4" spans="1:37" x14ac:dyDescent="0.3">
      <c r="D4" s="141" t="s">
        <v>56</v>
      </c>
      <c r="E4" s="141" t="s">
        <v>57</v>
      </c>
      <c r="F4" s="141" t="s">
        <v>57</v>
      </c>
      <c r="G4" s="141" t="s">
        <v>56</v>
      </c>
      <c r="K4" s="141" t="s">
        <v>56</v>
      </c>
      <c r="L4" s="141" t="s">
        <v>57</v>
      </c>
      <c r="M4" s="141" t="s">
        <v>57</v>
      </c>
      <c r="N4" s="141" t="s">
        <v>56</v>
      </c>
      <c r="R4" s="141" t="s">
        <v>56</v>
      </c>
      <c r="S4" s="141" t="s">
        <v>57</v>
      </c>
      <c r="T4" s="141" t="s">
        <v>57</v>
      </c>
      <c r="U4" s="141" t="s">
        <v>56</v>
      </c>
      <c r="Y4" s="141" t="s">
        <v>56</v>
      </c>
      <c r="Z4" s="141" t="s">
        <v>57</v>
      </c>
      <c r="AA4" s="141" t="s">
        <v>57</v>
      </c>
      <c r="AB4" s="141" t="s">
        <v>56</v>
      </c>
      <c r="AF4" s="141" t="s">
        <v>56</v>
      </c>
      <c r="AG4" s="141" t="s">
        <v>57</v>
      </c>
      <c r="AH4" s="141" t="s">
        <v>57</v>
      </c>
      <c r="AI4" s="141" t="s">
        <v>56</v>
      </c>
    </row>
    <row r="5" spans="1:37" ht="15.75" thickBot="1" x14ac:dyDescent="0.35">
      <c r="D5" s="141">
        <v>200</v>
      </c>
      <c r="E5" s="172">
        <f>SUM(E6:E29)</f>
        <v>20476.7</v>
      </c>
      <c r="F5" s="172">
        <f>SUM(F6:F29)</f>
        <v>20018.900000000001</v>
      </c>
      <c r="G5" s="141">
        <v>200</v>
      </c>
      <c r="K5" s="141">
        <v>200</v>
      </c>
      <c r="L5" s="172">
        <f t="shared" ref="L5:M5" si="0">SUM(L6:L29)</f>
        <v>19684</v>
      </c>
      <c r="M5" s="172">
        <f t="shared" si="0"/>
        <v>19684</v>
      </c>
      <c r="N5" s="141">
        <v>200</v>
      </c>
      <c r="R5" s="141">
        <v>200</v>
      </c>
      <c r="S5" s="172">
        <f t="shared" ref="S5:T5" si="1">SUM(S6:S29)</f>
        <v>20018.900000000001</v>
      </c>
      <c r="T5" s="172">
        <f t="shared" si="1"/>
        <v>20018.900000000001</v>
      </c>
      <c r="U5" s="141">
        <v>200</v>
      </c>
      <c r="Y5" s="141">
        <v>200</v>
      </c>
      <c r="Z5" s="172">
        <f t="shared" ref="Z5:AA5" si="2">SUM(Z6:Z29)</f>
        <v>20018.900000000001</v>
      </c>
      <c r="AA5" s="172">
        <f t="shared" si="2"/>
        <v>20018.900000000001</v>
      </c>
      <c r="AB5" s="141">
        <v>200</v>
      </c>
      <c r="AF5" s="141">
        <v>200</v>
      </c>
      <c r="AG5" s="172">
        <f t="shared" ref="AG5:AH5" si="3">SUM(AG6:AG29)</f>
        <v>15778.1</v>
      </c>
      <c r="AH5" s="172">
        <f t="shared" si="3"/>
        <v>0</v>
      </c>
      <c r="AI5" s="144" t="s">
        <v>58</v>
      </c>
      <c r="AJ5" s="138" t="s">
        <v>59</v>
      </c>
      <c r="AK5" s="320">
        <f>SUM(E5:F5,L5:M5,S5:T5,Z5:AA5,AG5:AH5)</f>
        <v>175717.3</v>
      </c>
    </row>
    <row r="6" spans="1:37" x14ac:dyDescent="0.3">
      <c r="A6" s="141">
        <v>535</v>
      </c>
      <c r="B6" s="145"/>
      <c r="C6" s="145">
        <v>1</v>
      </c>
      <c r="D6" s="230">
        <v>14.186999999999999</v>
      </c>
      <c r="E6" s="141">
        <v>1406</v>
      </c>
      <c r="G6" s="226"/>
      <c r="H6" s="145"/>
      <c r="I6" s="145"/>
      <c r="J6" s="145">
        <v>9</v>
      </c>
      <c r="K6" s="280">
        <v>14.186999999999999</v>
      </c>
      <c r="L6" s="141">
        <v>1406</v>
      </c>
      <c r="N6" s="322"/>
      <c r="O6" s="145"/>
      <c r="P6" s="145"/>
      <c r="Q6" s="145">
        <v>17</v>
      </c>
      <c r="R6" s="152">
        <v>14.186999999999999</v>
      </c>
      <c r="S6" s="141">
        <v>1406</v>
      </c>
      <c r="U6" s="226"/>
      <c r="V6" s="145"/>
      <c r="W6" s="145"/>
      <c r="X6" s="145">
        <v>5</v>
      </c>
      <c r="Y6" s="228">
        <v>14.186999999999999</v>
      </c>
      <c r="Z6" s="141">
        <v>1406</v>
      </c>
      <c r="AB6" s="226"/>
      <c r="AC6" s="145"/>
      <c r="AD6" s="145"/>
      <c r="AE6" s="145">
        <v>13</v>
      </c>
      <c r="AF6" s="230">
        <v>14.186999999999999</v>
      </c>
      <c r="AG6" s="141">
        <v>1406</v>
      </c>
      <c r="AI6" s="154"/>
      <c r="AJ6" s="145"/>
      <c r="AK6" s="145"/>
    </row>
    <row r="7" spans="1:37" x14ac:dyDescent="0.3">
      <c r="A7" s="141">
        <v>536</v>
      </c>
      <c r="B7" s="145"/>
      <c r="C7" s="145">
        <v>2</v>
      </c>
      <c r="D7" s="230">
        <v>14.186999999999999</v>
      </c>
      <c r="E7" s="141">
        <v>1406</v>
      </c>
      <c r="F7" s="141">
        <v>1406</v>
      </c>
      <c r="G7" s="280">
        <v>14.186999999999999</v>
      </c>
      <c r="H7" s="145">
        <v>8</v>
      </c>
      <c r="I7" s="145"/>
      <c r="J7" s="145">
        <v>10</v>
      </c>
      <c r="K7" s="280">
        <v>14.186999999999999</v>
      </c>
      <c r="L7" s="141">
        <v>1406</v>
      </c>
      <c r="M7" s="141">
        <v>1406</v>
      </c>
      <c r="N7" s="152">
        <v>14.186999999999999</v>
      </c>
      <c r="O7" s="145">
        <v>16</v>
      </c>
      <c r="P7" s="145"/>
      <c r="Q7" s="145">
        <v>18</v>
      </c>
      <c r="R7" s="152">
        <v>14.186999999999999</v>
      </c>
      <c r="S7" s="141">
        <v>1406</v>
      </c>
      <c r="T7" s="141">
        <v>1406</v>
      </c>
      <c r="U7" s="228">
        <v>14.186999999999999</v>
      </c>
      <c r="V7" s="145">
        <v>4</v>
      </c>
      <c r="W7" s="145"/>
      <c r="X7" s="145">
        <v>6</v>
      </c>
      <c r="Y7" s="228">
        <v>14.186999999999999</v>
      </c>
      <c r="Z7" s="141">
        <v>1406</v>
      </c>
      <c r="AA7" s="141">
        <v>1406</v>
      </c>
      <c r="AB7" s="230">
        <v>14.186999999999999</v>
      </c>
      <c r="AC7" s="145">
        <v>12</v>
      </c>
      <c r="AD7" s="145"/>
      <c r="AE7" s="145">
        <v>14</v>
      </c>
      <c r="AF7" s="230">
        <v>14.186999999999999</v>
      </c>
      <c r="AG7" s="141">
        <v>1406</v>
      </c>
      <c r="AI7" s="155"/>
      <c r="AJ7" s="145"/>
      <c r="AK7" s="145"/>
    </row>
    <row r="8" spans="1:37" x14ac:dyDescent="0.3">
      <c r="A8" s="141">
        <v>537</v>
      </c>
      <c r="B8" s="145"/>
      <c r="C8" s="145"/>
      <c r="D8" s="226"/>
      <c r="F8" s="141">
        <v>1406</v>
      </c>
      <c r="G8" s="280">
        <v>14.186999999999999</v>
      </c>
      <c r="H8" s="145">
        <v>7</v>
      </c>
      <c r="I8" s="145"/>
      <c r="J8" s="145"/>
      <c r="K8" s="226"/>
      <c r="M8" s="141">
        <v>1406</v>
      </c>
      <c r="N8" s="152">
        <v>14.186999999999999</v>
      </c>
      <c r="O8" s="145">
        <v>15</v>
      </c>
      <c r="P8" s="145"/>
      <c r="Q8" s="145"/>
      <c r="R8" s="226"/>
      <c r="T8" s="141">
        <v>1406</v>
      </c>
      <c r="U8" s="228">
        <v>14.186999999999999</v>
      </c>
      <c r="V8" s="145">
        <v>3</v>
      </c>
      <c r="W8" s="145"/>
      <c r="X8" s="145"/>
      <c r="Y8" s="226"/>
      <c r="AA8" s="141">
        <v>1406</v>
      </c>
      <c r="AB8" s="230">
        <v>14.186999999999999</v>
      </c>
      <c r="AC8" s="145">
        <v>11</v>
      </c>
      <c r="AD8" s="145"/>
      <c r="AE8" s="145"/>
      <c r="AF8" s="226"/>
      <c r="AI8" s="155"/>
      <c r="AJ8" s="145"/>
      <c r="AK8" s="145"/>
    </row>
    <row r="9" spans="1:37" x14ac:dyDescent="0.3">
      <c r="A9" s="141">
        <v>538</v>
      </c>
      <c r="B9" s="145"/>
      <c r="C9" s="145">
        <v>3</v>
      </c>
      <c r="D9" s="230">
        <v>14.186999999999999</v>
      </c>
      <c r="E9" s="141">
        <v>1406</v>
      </c>
      <c r="G9" s="226"/>
      <c r="H9" s="145"/>
      <c r="I9" s="145"/>
      <c r="J9" s="145">
        <v>11</v>
      </c>
      <c r="K9" s="280">
        <v>14.186999999999999</v>
      </c>
      <c r="L9" s="141">
        <v>1406</v>
      </c>
      <c r="N9" s="322"/>
      <c r="O9" s="145"/>
      <c r="P9" s="145"/>
      <c r="Q9" s="145">
        <v>19</v>
      </c>
      <c r="R9" s="152">
        <v>14.186999999999999</v>
      </c>
      <c r="S9" s="141">
        <v>1406</v>
      </c>
      <c r="U9" s="226"/>
      <c r="V9" s="145"/>
      <c r="W9" s="145"/>
      <c r="X9" s="145">
        <v>7</v>
      </c>
      <c r="Y9" s="228">
        <v>14.186999999999999</v>
      </c>
      <c r="Z9" s="141">
        <v>1406</v>
      </c>
      <c r="AB9" s="226"/>
      <c r="AC9" s="145"/>
      <c r="AD9" s="145"/>
      <c r="AE9" s="145">
        <v>15</v>
      </c>
      <c r="AF9" s="230">
        <v>14.186999999999999</v>
      </c>
      <c r="AG9" s="141">
        <v>1406</v>
      </c>
      <c r="AI9" s="155"/>
      <c r="AJ9" s="145"/>
      <c r="AK9" s="145"/>
    </row>
    <row r="10" spans="1:37" x14ac:dyDescent="0.3">
      <c r="A10" s="141">
        <v>539</v>
      </c>
      <c r="B10" s="145"/>
      <c r="C10" s="145">
        <v>4</v>
      </c>
      <c r="D10" s="230">
        <v>14.186999999999999</v>
      </c>
      <c r="E10" s="141">
        <v>1406</v>
      </c>
      <c r="F10" s="141">
        <v>1406</v>
      </c>
      <c r="G10" s="280">
        <v>14.186999999999999</v>
      </c>
      <c r="H10" s="145">
        <v>6</v>
      </c>
      <c r="I10" s="145"/>
      <c r="J10" s="145">
        <v>12</v>
      </c>
      <c r="K10" s="280">
        <v>14.186999999999999</v>
      </c>
      <c r="L10" s="141">
        <v>1406</v>
      </c>
      <c r="M10" s="141">
        <v>1406</v>
      </c>
      <c r="N10" s="152">
        <v>14.186999999999999</v>
      </c>
      <c r="O10" s="145">
        <v>14</v>
      </c>
      <c r="P10" s="145"/>
      <c r="Q10" s="145">
        <v>20</v>
      </c>
      <c r="R10" s="152">
        <v>14.186999999999999</v>
      </c>
      <c r="S10" s="141">
        <v>1406</v>
      </c>
      <c r="T10" s="141">
        <v>1406</v>
      </c>
      <c r="U10" s="228">
        <v>14.186999999999999</v>
      </c>
      <c r="V10" s="145">
        <v>2</v>
      </c>
      <c r="W10" s="145"/>
      <c r="X10" s="145">
        <v>8</v>
      </c>
      <c r="Y10" s="228">
        <v>14.186999999999999</v>
      </c>
      <c r="Z10" s="141">
        <v>1406</v>
      </c>
      <c r="AA10" s="141">
        <v>1406</v>
      </c>
      <c r="AB10" s="230">
        <v>14.186999999999999</v>
      </c>
      <c r="AC10" s="145">
        <v>10</v>
      </c>
      <c r="AD10" s="145"/>
      <c r="AE10" s="145">
        <v>16</v>
      </c>
      <c r="AF10" s="230">
        <v>14.186999999999999</v>
      </c>
      <c r="AG10" s="141">
        <v>1406</v>
      </c>
      <c r="AI10" s="155"/>
      <c r="AJ10" s="145"/>
      <c r="AK10" s="145"/>
    </row>
    <row r="11" spans="1:37" x14ac:dyDescent="0.3">
      <c r="A11" s="141">
        <v>540</v>
      </c>
      <c r="B11" s="145"/>
      <c r="C11" s="145"/>
      <c r="D11" s="226"/>
      <c r="F11" s="141">
        <v>1406</v>
      </c>
      <c r="G11" s="280">
        <v>14.186999999999999</v>
      </c>
      <c r="H11" s="145">
        <v>5</v>
      </c>
      <c r="I11" s="145"/>
      <c r="J11" s="145"/>
      <c r="K11" s="226"/>
      <c r="M11" s="141">
        <v>1406</v>
      </c>
      <c r="N11" s="152">
        <v>14.186999999999999</v>
      </c>
      <c r="O11" s="145">
        <v>13</v>
      </c>
      <c r="P11" s="145"/>
      <c r="Q11" s="145"/>
      <c r="R11" s="226"/>
      <c r="T11" s="141">
        <v>1406</v>
      </c>
      <c r="U11" s="228">
        <v>14.186999999999999</v>
      </c>
      <c r="V11" s="145">
        <v>1</v>
      </c>
      <c r="W11" s="145"/>
      <c r="X11" s="145"/>
      <c r="Y11" s="226"/>
      <c r="AA11" s="141">
        <v>1406</v>
      </c>
      <c r="AB11" s="230">
        <v>14.186999999999999</v>
      </c>
      <c r="AC11" s="145">
        <v>9</v>
      </c>
      <c r="AD11" s="145"/>
      <c r="AE11" s="145"/>
      <c r="AF11" s="226"/>
      <c r="AI11" s="155"/>
      <c r="AJ11" s="145"/>
      <c r="AK11" s="145"/>
    </row>
    <row r="12" spans="1:37" x14ac:dyDescent="0.3">
      <c r="A12" s="141">
        <v>541</v>
      </c>
      <c r="B12" s="145"/>
      <c r="C12" s="145">
        <v>5</v>
      </c>
      <c r="D12" s="230">
        <v>14.186999999999999</v>
      </c>
      <c r="E12" s="141">
        <v>1406</v>
      </c>
      <c r="G12" s="226"/>
      <c r="H12" s="145"/>
      <c r="I12" s="145"/>
      <c r="J12" s="145">
        <v>13</v>
      </c>
      <c r="K12" s="280">
        <v>14.186999999999999</v>
      </c>
      <c r="L12" s="141">
        <v>1406</v>
      </c>
      <c r="N12" s="322"/>
      <c r="O12" s="145"/>
      <c r="P12" s="145"/>
      <c r="Q12" s="145">
        <v>1</v>
      </c>
      <c r="R12" s="345">
        <v>14.186999999999999</v>
      </c>
      <c r="S12" s="141">
        <v>1406</v>
      </c>
      <c r="U12" s="226"/>
      <c r="V12" s="145"/>
      <c r="W12" s="145"/>
      <c r="X12" s="145">
        <v>9</v>
      </c>
      <c r="Y12" s="228">
        <v>14.186999999999999</v>
      </c>
      <c r="Z12" s="141">
        <v>1406</v>
      </c>
      <c r="AB12" s="226"/>
      <c r="AC12" s="145"/>
      <c r="AD12" s="145"/>
      <c r="AE12" s="145">
        <v>17</v>
      </c>
      <c r="AF12" s="230">
        <v>14.186999999999999</v>
      </c>
      <c r="AG12" s="141">
        <v>1406</v>
      </c>
      <c r="AI12" s="155"/>
      <c r="AJ12" s="145"/>
      <c r="AK12" s="145"/>
    </row>
    <row r="13" spans="1:37" x14ac:dyDescent="0.3">
      <c r="A13" s="141">
        <v>542</v>
      </c>
      <c r="B13" s="145"/>
      <c r="C13" s="145">
        <v>6</v>
      </c>
      <c r="D13" s="230">
        <v>14.186999999999999</v>
      </c>
      <c r="E13" s="141">
        <v>1406</v>
      </c>
      <c r="F13" s="141">
        <v>1406</v>
      </c>
      <c r="G13" s="280">
        <v>14.186999999999999</v>
      </c>
      <c r="H13" s="145">
        <v>4</v>
      </c>
      <c r="I13" s="145"/>
      <c r="J13" s="145">
        <v>14</v>
      </c>
      <c r="K13" s="280">
        <v>14.186999999999999</v>
      </c>
      <c r="L13" s="141">
        <v>1406</v>
      </c>
      <c r="M13" s="141">
        <v>1406</v>
      </c>
      <c r="N13" s="152">
        <v>14.186999999999999</v>
      </c>
      <c r="O13" s="145">
        <v>12</v>
      </c>
      <c r="P13" s="145"/>
      <c r="Q13" s="145">
        <v>2</v>
      </c>
      <c r="R13" s="345">
        <v>14.186999999999999</v>
      </c>
      <c r="S13" s="141">
        <v>1406</v>
      </c>
      <c r="T13" s="141">
        <v>1406</v>
      </c>
      <c r="U13" s="345">
        <v>14.186999999999999</v>
      </c>
      <c r="V13" s="145">
        <v>20</v>
      </c>
      <c r="W13" s="145"/>
      <c r="X13" s="145">
        <v>10</v>
      </c>
      <c r="Y13" s="228">
        <v>14.186999999999999</v>
      </c>
      <c r="Z13" s="141">
        <v>1406</v>
      </c>
      <c r="AA13" s="141">
        <v>1406</v>
      </c>
      <c r="AB13" s="230">
        <v>14.186999999999999</v>
      </c>
      <c r="AC13" s="145">
        <v>8</v>
      </c>
      <c r="AD13" s="145"/>
      <c r="AE13" s="145">
        <v>18</v>
      </c>
      <c r="AF13" s="230">
        <v>14.186999999999999</v>
      </c>
      <c r="AG13" s="141">
        <v>1406</v>
      </c>
      <c r="AI13" s="155"/>
      <c r="AJ13" s="145"/>
      <c r="AK13" s="145"/>
    </row>
    <row r="14" spans="1:37" x14ac:dyDescent="0.3">
      <c r="A14" s="141">
        <v>543</v>
      </c>
      <c r="B14" s="145"/>
      <c r="C14" s="145"/>
      <c r="D14" s="226"/>
      <c r="F14" s="141">
        <v>1406</v>
      </c>
      <c r="G14" s="280">
        <v>14.186999999999999</v>
      </c>
      <c r="H14" s="145">
        <v>3</v>
      </c>
      <c r="I14" s="145"/>
      <c r="J14" s="145"/>
      <c r="K14" s="226"/>
      <c r="M14" s="141">
        <v>1406</v>
      </c>
      <c r="N14" s="152">
        <v>14.186999999999999</v>
      </c>
      <c r="O14" s="145">
        <v>11</v>
      </c>
      <c r="P14" s="145"/>
      <c r="Q14" s="145"/>
      <c r="R14" s="226"/>
      <c r="T14" s="141">
        <v>1406</v>
      </c>
      <c r="U14" s="345">
        <v>14.186999999999999</v>
      </c>
      <c r="V14" s="145">
        <v>19</v>
      </c>
      <c r="W14" s="145"/>
      <c r="X14" s="145"/>
      <c r="Y14" s="226"/>
      <c r="AA14" s="141">
        <v>1406</v>
      </c>
      <c r="AB14" s="230">
        <v>14.186999999999999</v>
      </c>
      <c r="AC14" s="145">
        <v>7</v>
      </c>
      <c r="AD14" s="145"/>
      <c r="AE14" s="145"/>
      <c r="AF14" s="226"/>
      <c r="AI14" s="155"/>
      <c r="AJ14" s="145"/>
      <c r="AK14" s="145"/>
    </row>
    <row r="15" spans="1:37" x14ac:dyDescent="0.3">
      <c r="A15" s="141">
        <v>544</v>
      </c>
      <c r="B15" s="145"/>
      <c r="C15" s="145">
        <v>7</v>
      </c>
      <c r="D15" s="230">
        <v>14.186999999999999</v>
      </c>
      <c r="E15" s="141">
        <v>1406</v>
      </c>
      <c r="G15" s="226"/>
      <c r="H15" s="145"/>
      <c r="I15" s="145"/>
      <c r="J15" s="145">
        <v>15</v>
      </c>
      <c r="K15" s="280">
        <v>14.186999999999999</v>
      </c>
      <c r="L15" s="141">
        <v>1406</v>
      </c>
      <c r="N15" s="226"/>
      <c r="O15" s="145"/>
      <c r="P15" s="145"/>
      <c r="Q15" s="145">
        <v>3</v>
      </c>
      <c r="R15" s="345">
        <v>14.186999999999999</v>
      </c>
      <c r="S15" s="141">
        <v>1406</v>
      </c>
      <c r="U15" s="226"/>
      <c r="V15" s="145"/>
      <c r="W15" s="145"/>
      <c r="X15" s="145">
        <v>11</v>
      </c>
      <c r="Y15" s="228">
        <v>14.186999999999999</v>
      </c>
      <c r="Z15" s="141">
        <v>1406</v>
      </c>
      <c r="AB15" s="226"/>
      <c r="AC15" s="145"/>
      <c r="AD15" s="145"/>
      <c r="AE15" s="145">
        <v>19</v>
      </c>
      <c r="AF15" s="230">
        <v>14.186999999999999</v>
      </c>
      <c r="AG15" s="141">
        <v>1406</v>
      </c>
      <c r="AI15" s="155"/>
      <c r="AJ15" s="145"/>
      <c r="AK15" s="145"/>
    </row>
    <row r="16" spans="1:37" x14ac:dyDescent="0.3">
      <c r="A16" s="232">
        <v>545</v>
      </c>
      <c r="B16" s="145"/>
      <c r="C16" s="559" t="s">
        <v>1251</v>
      </c>
      <c r="D16" s="485">
        <v>2.1219999999999999</v>
      </c>
      <c r="E16" s="141">
        <v>334.9</v>
      </c>
      <c r="F16" s="141">
        <v>334.9</v>
      </c>
      <c r="G16" s="530">
        <v>2.1219999999999999</v>
      </c>
      <c r="H16" s="145"/>
      <c r="I16" s="145"/>
      <c r="J16" s="561"/>
      <c r="K16" s="507"/>
      <c r="N16" s="507"/>
      <c r="O16" s="556"/>
      <c r="P16" s="145"/>
      <c r="Q16" s="561"/>
      <c r="R16" s="484">
        <v>2.1219999999999999</v>
      </c>
      <c r="S16" s="141">
        <v>334.9</v>
      </c>
      <c r="T16" s="141">
        <v>334.9</v>
      </c>
      <c r="U16" s="564">
        <v>2.1219999999999999</v>
      </c>
      <c r="V16" s="145"/>
      <c r="W16" s="145"/>
      <c r="X16" s="556"/>
      <c r="Y16" s="537">
        <v>2.1219999999999999</v>
      </c>
      <c r="Z16" s="141">
        <v>334.9</v>
      </c>
      <c r="AA16" s="141">
        <v>334.9</v>
      </c>
      <c r="AB16" s="485">
        <v>2.1219999999999999</v>
      </c>
      <c r="AC16" s="565"/>
      <c r="AD16" s="145"/>
      <c r="AE16" s="145"/>
      <c r="AF16" s="568">
        <v>6.6879999999999997</v>
      </c>
      <c r="AG16" s="141">
        <v>1056.0999999999999</v>
      </c>
      <c r="AI16" s="480"/>
      <c r="AJ16" s="145"/>
      <c r="AK16" s="145"/>
    </row>
    <row r="17" spans="1:38" x14ac:dyDescent="0.3">
      <c r="A17" s="141">
        <v>546</v>
      </c>
      <c r="B17" s="145"/>
      <c r="C17" s="560"/>
      <c r="D17" s="485"/>
      <c r="G17" s="530"/>
      <c r="H17" s="145"/>
      <c r="I17" s="145"/>
      <c r="J17" s="562"/>
      <c r="K17" s="507"/>
      <c r="N17" s="507"/>
      <c r="O17" s="557"/>
      <c r="P17" s="145"/>
      <c r="Q17" s="562"/>
      <c r="R17" s="484"/>
      <c r="U17" s="564"/>
      <c r="V17" s="145"/>
      <c r="W17" s="145"/>
      <c r="X17" s="557"/>
      <c r="Y17" s="537"/>
      <c r="AB17" s="485"/>
      <c r="AC17" s="566"/>
      <c r="AD17" s="145"/>
      <c r="AE17" s="145"/>
      <c r="AF17" s="568"/>
      <c r="AI17" s="480"/>
      <c r="AJ17" s="145"/>
      <c r="AK17" s="145"/>
    </row>
    <row r="18" spans="1:38" x14ac:dyDescent="0.3">
      <c r="A18" s="141">
        <v>547</v>
      </c>
      <c r="B18" s="145"/>
      <c r="C18" s="145"/>
      <c r="D18" s="226"/>
      <c r="F18" s="141">
        <v>1406</v>
      </c>
      <c r="G18" s="280">
        <v>14.186999999999999</v>
      </c>
      <c r="H18" s="145">
        <v>2</v>
      </c>
      <c r="I18" s="145"/>
      <c r="J18" s="145"/>
      <c r="K18" s="226"/>
      <c r="M18" s="141">
        <v>1406</v>
      </c>
      <c r="N18" s="152">
        <v>14.186999999999999</v>
      </c>
      <c r="O18" s="145">
        <v>10</v>
      </c>
      <c r="P18" s="145"/>
      <c r="Q18" s="145"/>
      <c r="R18" s="226"/>
      <c r="T18" s="141">
        <v>1406</v>
      </c>
      <c r="U18" s="345">
        <v>14.186999999999999</v>
      </c>
      <c r="V18" s="145">
        <v>18</v>
      </c>
      <c r="W18" s="145"/>
      <c r="X18" s="145"/>
      <c r="Y18" s="226"/>
      <c r="AA18" s="141">
        <v>1406</v>
      </c>
      <c r="AB18" s="230">
        <v>14.186999999999999</v>
      </c>
      <c r="AC18" s="145">
        <v>6</v>
      </c>
      <c r="AD18" s="145"/>
      <c r="AE18" s="145"/>
      <c r="AF18" s="366"/>
      <c r="AI18" s="155"/>
      <c r="AJ18" s="145"/>
      <c r="AK18" s="145"/>
    </row>
    <row r="19" spans="1:38" x14ac:dyDescent="0.3">
      <c r="A19" s="141">
        <v>548</v>
      </c>
      <c r="B19" s="145"/>
      <c r="C19" s="145">
        <v>8</v>
      </c>
      <c r="D19" s="230">
        <v>14.186999999999999</v>
      </c>
      <c r="E19" s="141">
        <v>1406</v>
      </c>
      <c r="F19" s="141">
        <v>1406</v>
      </c>
      <c r="G19" s="280">
        <v>14.186999999999999</v>
      </c>
      <c r="H19" s="145">
        <v>1</v>
      </c>
      <c r="I19" s="145"/>
      <c r="J19" s="145">
        <v>16</v>
      </c>
      <c r="K19" s="280">
        <v>14.186999999999999</v>
      </c>
      <c r="L19" s="141">
        <v>1406</v>
      </c>
      <c r="M19" s="141">
        <v>1406</v>
      </c>
      <c r="N19" s="152">
        <v>14.186999999999999</v>
      </c>
      <c r="O19" s="145">
        <v>9</v>
      </c>
      <c r="P19" s="145"/>
      <c r="Q19" s="145">
        <v>4</v>
      </c>
      <c r="R19" s="345">
        <v>14.186999999999999</v>
      </c>
      <c r="S19" s="141">
        <v>1406</v>
      </c>
      <c r="T19" s="141">
        <v>1406</v>
      </c>
      <c r="U19" s="345">
        <v>14.186999999999999</v>
      </c>
      <c r="V19" s="145">
        <v>17</v>
      </c>
      <c r="W19" s="145"/>
      <c r="X19" s="145">
        <v>12</v>
      </c>
      <c r="Y19" s="228">
        <v>14.186999999999999</v>
      </c>
      <c r="Z19" s="141">
        <v>1406</v>
      </c>
      <c r="AA19" s="141">
        <v>1406</v>
      </c>
      <c r="AB19" s="230">
        <v>14.186999999999999</v>
      </c>
      <c r="AC19" s="145">
        <v>5</v>
      </c>
      <c r="AD19" s="145"/>
      <c r="AE19" s="145">
        <v>20</v>
      </c>
      <c r="AF19" s="230">
        <v>14.186999999999999</v>
      </c>
      <c r="AG19" s="141">
        <v>1406</v>
      </c>
      <c r="AI19" s="155"/>
      <c r="AJ19" s="145"/>
      <c r="AK19" s="145"/>
    </row>
    <row r="20" spans="1:38" x14ac:dyDescent="0.3">
      <c r="A20" s="141">
        <v>549</v>
      </c>
      <c r="B20" s="145"/>
      <c r="C20" s="145">
        <v>9</v>
      </c>
      <c r="D20" s="230">
        <v>14.186999999999999</v>
      </c>
      <c r="E20" s="141">
        <v>1406</v>
      </c>
      <c r="G20" s="226"/>
      <c r="H20" s="145"/>
      <c r="I20" s="145"/>
      <c r="J20" s="145">
        <v>17</v>
      </c>
      <c r="K20" s="280">
        <v>14.186999999999999</v>
      </c>
      <c r="L20" s="141">
        <v>1406</v>
      </c>
      <c r="N20" s="226"/>
      <c r="O20" s="145"/>
      <c r="P20" s="145"/>
      <c r="Q20" s="145">
        <v>5</v>
      </c>
      <c r="R20" s="345">
        <v>14.186999999999999</v>
      </c>
      <c r="S20" s="141">
        <v>1406</v>
      </c>
      <c r="U20" s="226"/>
      <c r="V20" s="145"/>
      <c r="W20" s="145"/>
      <c r="X20" s="145">
        <v>13</v>
      </c>
      <c r="Y20" s="228">
        <v>14.186999999999999</v>
      </c>
      <c r="Z20" s="141">
        <v>1406</v>
      </c>
      <c r="AB20" s="226"/>
      <c r="AC20" s="145"/>
      <c r="AD20" s="145"/>
      <c r="AE20" s="145">
        <v>1</v>
      </c>
      <c r="AF20" s="429">
        <v>13.897</v>
      </c>
      <c r="AI20" s="155"/>
      <c r="AJ20" s="145"/>
      <c r="AK20" s="145"/>
    </row>
    <row r="21" spans="1:38" x14ac:dyDescent="0.3">
      <c r="A21" s="141">
        <v>550</v>
      </c>
      <c r="B21" s="145"/>
      <c r="C21" s="145"/>
      <c r="D21" s="226"/>
      <c r="F21" s="141">
        <v>1406</v>
      </c>
      <c r="G21" s="230">
        <v>14.186999999999999</v>
      </c>
      <c r="H21" s="145">
        <v>20</v>
      </c>
      <c r="I21" s="145"/>
      <c r="J21" s="145"/>
      <c r="K21" s="226"/>
      <c r="M21" s="141">
        <v>1406</v>
      </c>
      <c r="N21" s="152">
        <v>14.186999999999999</v>
      </c>
      <c r="O21" s="145">
        <v>8</v>
      </c>
      <c r="P21" s="145"/>
      <c r="Q21" s="145"/>
      <c r="R21" s="226"/>
      <c r="T21" s="141">
        <v>1406</v>
      </c>
      <c r="U21" s="345">
        <v>14.186999999999999</v>
      </c>
      <c r="V21" s="145">
        <v>16</v>
      </c>
      <c r="W21" s="145"/>
      <c r="X21" s="145"/>
      <c r="Y21" s="226"/>
      <c r="AA21" s="141">
        <v>1406</v>
      </c>
      <c r="AB21" s="230">
        <v>14.186999999999999</v>
      </c>
      <c r="AC21" s="145">
        <v>4</v>
      </c>
      <c r="AD21" s="145"/>
      <c r="AE21" s="145">
        <v>2</v>
      </c>
      <c r="AF21" s="429">
        <v>13.897</v>
      </c>
      <c r="AG21" s="143"/>
      <c r="AH21" s="143"/>
      <c r="AI21" s="155"/>
      <c r="AJ21" s="145"/>
      <c r="AK21" s="145"/>
    </row>
    <row r="22" spans="1:38" x14ac:dyDescent="0.3">
      <c r="A22" s="141">
        <v>551</v>
      </c>
      <c r="B22" s="145"/>
      <c r="C22" s="145">
        <v>10</v>
      </c>
      <c r="D22" s="230">
        <v>14.186999999999999</v>
      </c>
      <c r="E22" s="141">
        <v>1406</v>
      </c>
      <c r="F22" s="141">
        <v>1406</v>
      </c>
      <c r="G22" s="230">
        <v>14.186999999999999</v>
      </c>
      <c r="H22" s="145">
        <v>19</v>
      </c>
      <c r="I22" s="145"/>
      <c r="J22" s="145">
        <v>18</v>
      </c>
      <c r="K22" s="280">
        <v>14.186999999999999</v>
      </c>
      <c r="L22" s="141">
        <v>1406</v>
      </c>
      <c r="M22" s="141">
        <v>1406</v>
      </c>
      <c r="N22" s="152">
        <v>14.186999999999999</v>
      </c>
      <c r="O22" s="145">
        <v>7</v>
      </c>
      <c r="P22" s="145"/>
      <c r="Q22" s="145">
        <v>6</v>
      </c>
      <c r="R22" s="345">
        <v>14.186999999999999</v>
      </c>
      <c r="S22" s="141">
        <v>1406</v>
      </c>
      <c r="T22" s="141">
        <v>1406</v>
      </c>
      <c r="U22" s="345">
        <v>14.186999999999999</v>
      </c>
      <c r="V22" s="145">
        <v>15</v>
      </c>
      <c r="W22" s="145"/>
      <c r="X22" s="145">
        <v>14</v>
      </c>
      <c r="Y22" s="228">
        <v>14.186999999999999</v>
      </c>
      <c r="Z22" s="141">
        <v>1406</v>
      </c>
      <c r="AA22" s="141">
        <v>1406</v>
      </c>
      <c r="AB22" s="230">
        <v>14.186999999999999</v>
      </c>
      <c r="AC22" s="145">
        <v>3</v>
      </c>
      <c r="AD22" s="145"/>
      <c r="AE22" s="145">
        <v>1</v>
      </c>
      <c r="AF22" s="346">
        <v>7.851</v>
      </c>
      <c r="AG22" s="141">
        <v>579</v>
      </c>
      <c r="AI22" s="155"/>
      <c r="AJ22" s="145"/>
      <c r="AK22" s="145"/>
    </row>
    <row r="23" spans="1:38" x14ac:dyDescent="0.3">
      <c r="A23" s="141">
        <v>552</v>
      </c>
      <c r="B23" s="145"/>
      <c r="C23" s="145">
        <v>11</v>
      </c>
      <c r="D23" s="230">
        <v>14.186999999999999</v>
      </c>
      <c r="E23" s="141">
        <v>1406</v>
      </c>
      <c r="G23" s="226"/>
      <c r="H23" s="145"/>
      <c r="I23" s="145"/>
      <c r="J23" s="145">
        <v>19</v>
      </c>
      <c r="K23" s="280">
        <v>14.186999999999999</v>
      </c>
      <c r="L23" s="141">
        <v>1406</v>
      </c>
      <c r="N23" s="226"/>
      <c r="O23" s="145"/>
      <c r="P23" s="145"/>
      <c r="Q23" s="145">
        <v>7</v>
      </c>
      <c r="R23" s="345">
        <v>14.186999999999999</v>
      </c>
      <c r="S23" s="141">
        <v>1406</v>
      </c>
      <c r="U23" s="226"/>
      <c r="V23" s="145"/>
      <c r="W23" s="145"/>
      <c r="X23" s="145">
        <v>15</v>
      </c>
      <c r="Y23" s="228">
        <v>14.186999999999999</v>
      </c>
      <c r="Z23" s="141">
        <v>1406</v>
      </c>
      <c r="AB23" s="226"/>
      <c r="AC23" s="145"/>
      <c r="AD23" s="145"/>
      <c r="AE23" s="145">
        <v>2</v>
      </c>
      <c r="AF23" s="346">
        <v>7.851</v>
      </c>
      <c r="AG23" s="141">
        <v>579</v>
      </c>
      <c r="AI23" s="155"/>
      <c r="AJ23" s="145"/>
      <c r="AK23" s="145"/>
    </row>
    <row r="24" spans="1:38" x14ac:dyDescent="0.3">
      <c r="A24" s="141">
        <v>553</v>
      </c>
      <c r="B24" s="145"/>
      <c r="C24" s="145"/>
      <c r="D24" s="226"/>
      <c r="F24" s="141">
        <v>1406</v>
      </c>
      <c r="G24" s="230">
        <v>14.186999999999999</v>
      </c>
      <c r="H24" s="145">
        <v>18</v>
      </c>
      <c r="I24" s="145"/>
      <c r="J24" s="145"/>
      <c r="K24" s="226"/>
      <c r="M24" s="141">
        <v>1406</v>
      </c>
      <c r="N24" s="152">
        <v>14.186999999999999</v>
      </c>
      <c r="O24" s="145">
        <v>6</v>
      </c>
      <c r="P24" s="145"/>
      <c r="Q24" s="145"/>
      <c r="R24" s="226"/>
      <c r="T24" s="141">
        <v>1406</v>
      </c>
      <c r="U24" s="345">
        <v>14.186999999999999</v>
      </c>
      <c r="V24" s="145">
        <v>14</v>
      </c>
      <c r="W24" s="145"/>
      <c r="X24" s="145"/>
      <c r="Y24" s="226"/>
      <c r="AA24" s="141">
        <v>1406</v>
      </c>
      <c r="AB24" s="230">
        <v>14.186999999999999</v>
      </c>
      <c r="AC24" s="145">
        <v>2</v>
      </c>
      <c r="AD24" s="145"/>
      <c r="AE24" s="145">
        <v>3</v>
      </c>
      <c r="AF24" s="346">
        <v>7.851</v>
      </c>
      <c r="AG24" s="141">
        <v>579</v>
      </c>
      <c r="AI24" s="155"/>
      <c r="AJ24" s="145"/>
      <c r="AK24" s="145"/>
    </row>
    <row r="25" spans="1:38" x14ac:dyDescent="0.3">
      <c r="A25" s="141">
        <v>554</v>
      </c>
      <c r="B25" s="145"/>
      <c r="C25" s="145">
        <v>12</v>
      </c>
      <c r="D25" s="230">
        <v>14.186999999999999</v>
      </c>
      <c r="E25" s="141">
        <v>1406</v>
      </c>
      <c r="F25" s="141">
        <v>1406</v>
      </c>
      <c r="G25" s="230">
        <v>14.186999999999999</v>
      </c>
      <c r="H25" s="145">
        <v>17</v>
      </c>
      <c r="I25" s="145"/>
      <c r="J25" s="145">
        <v>20</v>
      </c>
      <c r="K25" s="280">
        <v>14.186999999999999</v>
      </c>
      <c r="L25" s="141">
        <v>1406</v>
      </c>
      <c r="M25" s="141">
        <v>1406</v>
      </c>
      <c r="N25" s="152">
        <v>14.186999999999999</v>
      </c>
      <c r="O25" s="145">
        <v>5</v>
      </c>
      <c r="P25" s="145"/>
      <c r="Q25" s="145">
        <v>8</v>
      </c>
      <c r="R25" s="345">
        <v>14.186999999999999</v>
      </c>
      <c r="S25" s="141">
        <v>1406</v>
      </c>
      <c r="T25" s="141">
        <v>1406</v>
      </c>
      <c r="U25" s="345">
        <v>14.186999999999999</v>
      </c>
      <c r="V25" s="145">
        <v>13</v>
      </c>
      <c r="W25" s="145"/>
      <c r="X25" s="145">
        <v>16</v>
      </c>
      <c r="Y25" s="228">
        <v>14.186999999999999</v>
      </c>
      <c r="Z25" s="141">
        <v>1406</v>
      </c>
      <c r="AA25" s="141">
        <v>1406</v>
      </c>
      <c r="AB25" s="230">
        <v>14.186999999999999</v>
      </c>
      <c r="AC25" s="145">
        <v>1</v>
      </c>
      <c r="AD25" s="145"/>
      <c r="AE25" s="145">
        <v>4</v>
      </c>
      <c r="AF25" s="346">
        <v>7.851</v>
      </c>
      <c r="AG25" s="141">
        <v>579</v>
      </c>
      <c r="AI25" s="155"/>
      <c r="AJ25" s="145"/>
      <c r="AK25" s="145"/>
    </row>
    <row r="26" spans="1:38" x14ac:dyDescent="0.3">
      <c r="A26" s="141">
        <v>555</v>
      </c>
      <c r="B26" s="145"/>
      <c r="C26" s="145">
        <v>13</v>
      </c>
      <c r="D26" s="230">
        <v>14.186999999999999</v>
      </c>
      <c r="E26" s="141">
        <v>1406</v>
      </c>
      <c r="G26" s="226"/>
      <c r="H26" s="145"/>
      <c r="I26" s="145"/>
      <c r="J26" s="145">
        <v>1</v>
      </c>
      <c r="K26" s="152">
        <v>14.186999999999999</v>
      </c>
      <c r="L26" s="141">
        <v>1406</v>
      </c>
      <c r="N26" s="226"/>
      <c r="O26" s="145"/>
      <c r="P26" s="145"/>
      <c r="Q26" s="145">
        <v>9</v>
      </c>
      <c r="R26" s="345">
        <v>14.186999999999999</v>
      </c>
      <c r="S26" s="141">
        <v>1406</v>
      </c>
      <c r="U26" s="226"/>
      <c r="V26" s="145"/>
      <c r="W26" s="145"/>
      <c r="X26" s="145">
        <v>17</v>
      </c>
      <c r="Y26" s="228">
        <v>14.186999999999999</v>
      </c>
      <c r="Z26" s="141">
        <v>1406</v>
      </c>
      <c r="AB26" s="226"/>
      <c r="AC26" s="145"/>
      <c r="AD26" s="145"/>
      <c r="AE26" s="145">
        <v>5</v>
      </c>
      <c r="AF26" s="346">
        <v>7.851</v>
      </c>
      <c r="AG26" s="141">
        <v>579</v>
      </c>
      <c r="AI26" s="155"/>
      <c r="AJ26" s="145"/>
      <c r="AK26" s="145"/>
    </row>
    <row r="27" spans="1:38" x14ac:dyDescent="0.3">
      <c r="A27" s="141">
        <v>556</v>
      </c>
      <c r="B27" s="145"/>
      <c r="C27" s="145"/>
      <c r="D27" s="226"/>
      <c r="F27" s="141">
        <v>1406</v>
      </c>
      <c r="G27" s="230">
        <v>14.186999999999999</v>
      </c>
      <c r="H27" s="145">
        <v>16</v>
      </c>
      <c r="I27" s="145"/>
      <c r="J27" s="145"/>
      <c r="K27" s="226"/>
      <c r="M27" s="141">
        <v>1406</v>
      </c>
      <c r="N27" s="152">
        <v>14.186999999999999</v>
      </c>
      <c r="O27" s="145">
        <v>4</v>
      </c>
      <c r="P27" s="145"/>
      <c r="Q27" s="145"/>
      <c r="R27" s="226"/>
      <c r="T27" s="141">
        <v>1406</v>
      </c>
      <c r="U27" s="345">
        <v>14.186999999999999</v>
      </c>
      <c r="V27" s="145">
        <v>12</v>
      </c>
      <c r="W27" s="145"/>
      <c r="X27" s="145"/>
      <c r="Y27" s="226"/>
      <c r="AA27" s="141">
        <v>1406</v>
      </c>
      <c r="AB27" s="228">
        <v>14.186999999999999</v>
      </c>
      <c r="AC27" s="145">
        <v>20</v>
      </c>
      <c r="AD27" s="145"/>
      <c r="AE27" s="145">
        <v>6</v>
      </c>
      <c r="AF27" s="346">
        <v>7.851</v>
      </c>
      <c r="AG27" s="141">
        <v>579</v>
      </c>
      <c r="AI27" s="155"/>
      <c r="AJ27" s="145"/>
      <c r="AK27" s="145"/>
    </row>
    <row r="28" spans="1:38" x14ac:dyDescent="0.3">
      <c r="A28" s="141">
        <v>557</v>
      </c>
      <c r="B28" s="145"/>
      <c r="C28" s="145">
        <v>14</v>
      </c>
      <c r="D28" s="230">
        <v>14.186999999999999</v>
      </c>
      <c r="E28" s="141">
        <v>1406</v>
      </c>
      <c r="F28" s="141">
        <v>1406</v>
      </c>
      <c r="G28" s="230">
        <v>14.186999999999999</v>
      </c>
      <c r="H28" s="145">
        <v>15</v>
      </c>
      <c r="I28" s="145"/>
      <c r="J28" s="145">
        <v>2</v>
      </c>
      <c r="K28" s="152">
        <v>14.186999999999999</v>
      </c>
      <c r="L28" s="141">
        <v>1406</v>
      </c>
      <c r="M28" s="141">
        <v>1406</v>
      </c>
      <c r="N28" s="152">
        <v>14.186999999999999</v>
      </c>
      <c r="O28" s="145">
        <v>3</v>
      </c>
      <c r="P28" s="145"/>
      <c r="Q28" s="145">
        <v>10</v>
      </c>
      <c r="R28" s="345">
        <v>14.186999999999999</v>
      </c>
      <c r="S28" s="141">
        <v>1406</v>
      </c>
      <c r="T28" s="141">
        <v>1406</v>
      </c>
      <c r="U28" s="345">
        <v>14.186999999999999</v>
      </c>
      <c r="V28" s="145">
        <v>11</v>
      </c>
      <c r="W28" s="145"/>
      <c r="X28" s="145">
        <v>18</v>
      </c>
      <c r="Y28" s="228">
        <v>14.186999999999999</v>
      </c>
      <c r="Z28" s="141">
        <v>1406</v>
      </c>
      <c r="AA28" s="141">
        <v>1406</v>
      </c>
      <c r="AB28" s="228">
        <v>14.186999999999999</v>
      </c>
      <c r="AC28" s="145">
        <v>19</v>
      </c>
      <c r="AD28" s="145"/>
      <c r="AE28" s="145"/>
      <c r="AF28" s="366"/>
      <c r="AI28" s="155"/>
      <c r="AJ28" s="145"/>
      <c r="AK28" s="145"/>
    </row>
    <row r="29" spans="1:38" ht="15.75" thickBot="1" x14ac:dyDescent="0.35">
      <c r="A29" s="141">
        <v>558</v>
      </c>
      <c r="B29" s="145"/>
      <c r="C29" s="145" t="s">
        <v>1252</v>
      </c>
      <c r="D29" s="321">
        <v>2.8980000000000001</v>
      </c>
      <c r="E29" s="141">
        <v>457.8</v>
      </c>
      <c r="G29" s="226"/>
      <c r="H29" s="145"/>
      <c r="I29" s="145"/>
      <c r="J29" s="145"/>
      <c r="K29" s="226"/>
      <c r="N29" s="226"/>
      <c r="O29" s="145"/>
      <c r="P29" s="145"/>
      <c r="Q29" s="145"/>
      <c r="R29" s="226"/>
      <c r="U29" s="226"/>
      <c r="V29" s="145"/>
      <c r="W29" s="145"/>
      <c r="X29" s="145"/>
      <c r="Y29" s="226"/>
      <c r="AB29" s="226"/>
      <c r="AC29" s="145"/>
      <c r="AD29" s="145"/>
      <c r="AE29" s="145"/>
      <c r="AF29" s="366"/>
      <c r="AI29" s="168"/>
      <c r="AJ29" s="145"/>
      <c r="AK29" s="145"/>
      <c r="AL29" s="158"/>
    </row>
    <row r="30" spans="1:38" s="169" customFormat="1" x14ac:dyDescent="0.3">
      <c r="D30" s="169">
        <f>SUM(D6:D29)</f>
        <v>203.63800000000006</v>
      </c>
      <c r="E30" s="172"/>
      <c r="F30" s="172"/>
      <c r="G30" s="169">
        <f>SUM(G6:G29)</f>
        <v>200.74000000000007</v>
      </c>
      <c r="K30" s="169">
        <f>SUM(K6:K29)</f>
        <v>198.61800000000005</v>
      </c>
      <c r="L30" s="172"/>
      <c r="M30" s="172"/>
      <c r="N30" s="169">
        <f>SUM(N6:N29)</f>
        <v>198.61800000000005</v>
      </c>
      <c r="R30" s="169">
        <f>SUM(R6:R29)</f>
        <v>200.74000000000007</v>
      </c>
      <c r="S30" s="172"/>
      <c r="T30" s="172"/>
      <c r="U30" s="169">
        <f>SUM(U6:U29)</f>
        <v>200.74000000000007</v>
      </c>
      <c r="Y30" s="169">
        <f>SUM(Y6:Y29)</f>
        <v>200.74000000000007</v>
      </c>
      <c r="Z30" s="172"/>
      <c r="AA30" s="172"/>
      <c r="AB30" s="169">
        <f>SUM(AB6:AB29)</f>
        <v>200.74000000000007</v>
      </c>
      <c r="AF30" s="169">
        <f>SUM(AF6:AF29)</f>
        <v>195.08399999999997</v>
      </c>
      <c r="AG30" s="172"/>
      <c r="AJ30" s="173" t="s">
        <v>2</v>
      </c>
      <c r="AK30" s="173">
        <f>SUM(D30:AJ30)</f>
        <v>1799.6580000000004</v>
      </c>
      <c r="AL30" s="173"/>
    </row>
    <row r="31" spans="1:38" s="169" customFormat="1" x14ac:dyDescent="0.3">
      <c r="D31" s="169">
        <f>D5-D30</f>
        <v>-3.6380000000000621</v>
      </c>
      <c r="G31" s="169">
        <f>G5-G30</f>
        <v>-0.74000000000006594</v>
      </c>
      <c r="K31" s="169">
        <f>K5-K30</f>
        <v>1.3819999999999482</v>
      </c>
      <c r="N31" s="169">
        <f>N5-N30</f>
        <v>1.3819999999999482</v>
      </c>
      <c r="R31" s="169">
        <f>R5-R30</f>
        <v>-0.74000000000006594</v>
      </c>
      <c r="U31" s="169">
        <f>U5-U30</f>
        <v>-0.74000000000006594</v>
      </c>
      <c r="Y31" s="169">
        <f>Y5-Y30</f>
        <v>-0.74000000000006594</v>
      </c>
      <c r="AB31" s="169">
        <f>AB5-AB30</f>
        <v>-0.74000000000006594</v>
      </c>
      <c r="AF31" s="169">
        <f>AF5-AF30</f>
        <v>4.9160000000000252</v>
      </c>
      <c r="AJ31" s="173" t="s">
        <v>3</v>
      </c>
      <c r="AK31" s="255">
        <f>SUM(D31:AJ31)</f>
        <v>0.34199999999952979</v>
      </c>
    </row>
    <row r="32" spans="1:38" x14ac:dyDescent="0.3">
      <c r="AL32" s="325"/>
    </row>
    <row r="33" spans="1:37" s="263" customFormat="1" x14ac:dyDescent="0.3">
      <c r="A33" s="263" t="s">
        <v>67</v>
      </c>
      <c r="D33" s="234" t="s">
        <v>74</v>
      </c>
      <c r="E33" s="234"/>
      <c r="F33" s="234"/>
      <c r="G33" s="234" t="s">
        <v>74</v>
      </c>
      <c r="H33" s="234"/>
      <c r="I33" s="234"/>
      <c r="J33" s="234"/>
      <c r="K33" s="234" t="s">
        <v>74</v>
      </c>
      <c r="N33" s="234" t="s">
        <v>74</v>
      </c>
      <c r="O33" s="234"/>
      <c r="P33" s="234"/>
      <c r="Q33" s="234"/>
      <c r="R33" s="234" t="s">
        <v>74</v>
      </c>
      <c r="S33" s="234"/>
      <c r="T33" s="234"/>
      <c r="U33" s="234" t="s">
        <v>74</v>
      </c>
      <c r="Y33" s="234" t="s">
        <v>74</v>
      </c>
      <c r="Z33" s="234"/>
      <c r="AA33" s="234"/>
      <c r="AB33" s="234" t="s">
        <v>74</v>
      </c>
      <c r="AC33" s="234"/>
      <c r="AD33" s="234"/>
      <c r="AE33" s="234"/>
      <c r="AF33" s="234" t="s">
        <v>74</v>
      </c>
    </row>
    <row r="34" spans="1:37" s="263" customFormat="1" x14ac:dyDescent="0.3">
      <c r="A34" s="263" t="s">
        <v>72</v>
      </c>
      <c r="D34" s="140" t="s">
        <v>68</v>
      </c>
      <c r="E34" s="140"/>
      <c r="F34" s="140"/>
      <c r="G34" s="140" t="s">
        <v>68</v>
      </c>
      <c r="H34" s="140"/>
      <c r="I34" s="140"/>
      <c r="J34" s="140"/>
      <c r="K34" s="140" t="s">
        <v>68</v>
      </c>
      <c r="N34" s="224" t="s">
        <v>73</v>
      </c>
      <c r="O34" s="224"/>
      <c r="P34" s="224"/>
      <c r="Q34" s="224"/>
      <c r="R34" s="224" t="s">
        <v>73</v>
      </c>
      <c r="S34" s="224"/>
      <c r="T34" s="224"/>
      <c r="U34" s="224" t="s">
        <v>73</v>
      </c>
      <c r="Y34" s="233" t="s">
        <v>76</v>
      </c>
      <c r="Z34" s="233"/>
      <c r="AA34" s="233"/>
      <c r="AB34" s="233" t="s">
        <v>76</v>
      </c>
      <c r="AC34" s="233"/>
      <c r="AD34" s="233"/>
      <c r="AE34" s="233"/>
      <c r="AF34" s="233" t="s">
        <v>76</v>
      </c>
    </row>
    <row r="35" spans="1:37" x14ac:dyDescent="0.3">
      <c r="D35" s="481">
        <f>SUM(D30,G30,K30)</f>
        <v>602.99600000000021</v>
      </c>
      <c r="E35" s="481"/>
      <c r="F35" s="481"/>
      <c r="G35" s="481"/>
      <c r="H35" s="481"/>
      <c r="I35" s="481"/>
      <c r="J35" s="481"/>
      <c r="K35" s="481"/>
      <c r="N35" s="481">
        <f>SUM(N30,R30,U30)</f>
        <v>600.09800000000018</v>
      </c>
      <c r="O35" s="481"/>
      <c r="P35" s="481"/>
      <c r="Q35" s="481"/>
      <c r="R35" s="481"/>
      <c r="S35" s="481"/>
      <c r="T35" s="481"/>
      <c r="U35" s="481"/>
      <c r="Y35" s="481">
        <f>SUM(Y30,AB30,AF30)</f>
        <v>596.56400000000008</v>
      </c>
      <c r="Z35" s="481"/>
      <c r="AA35" s="481"/>
      <c r="AB35" s="481"/>
      <c r="AC35" s="481"/>
      <c r="AD35" s="481"/>
      <c r="AE35" s="481"/>
      <c r="AF35" s="481"/>
    </row>
    <row r="36" spans="1:37" x14ac:dyDescent="0.3">
      <c r="A36" s="141" t="s">
        <v>78</v>
      </c>
      <c r="D36" s="141">
        <v>14</v>
      </c>
      <c r="G36" s="141">
        <v>14</v>
      </c>
      <c r="K36" s="141">
        <v>14</v>
      </c>
      <c r="N36" s="141">
        <v>14</v>
      </c>
      <c r="R36" s="141">
        <v>14</v>
      </c>
      <c r="U36" s="141">
        <v>14</v>
      </c>
      <c r="Y36" s="141">
        <v>14</v>
      </c>
      <c r="AB36" s="141">
        <v>14</v>
      </c>
      <c r="AF36" s="141">
        <v>16</v>
      </c>
      <c r="AJ36" s="138" t="s">
        <v>79</v>
      </c>
      <c r="AK36" s="138">
        <f>SUM(D36:AJ36)</f>
        <v>128</v>
      </c>
    </row>
    <row r="37" spans="1:37" x14ac:dyDescent="0.3">
      <c r="A37" s="141" t="s">
        <v>81</v>
      </c>
      <c r="D37" s="141">
        <v>7</v>
      </c>
      <c r="G37" s="141">
        <v>8</v>
      </c>
      <c r="K37" s="141">
        <v>8</v>
      </c>
      <c r="N37" s="141">
        <v>8</v>
      </c>
      <c r="R37" s="141">
        <v>8</v>
      </c>
      <c r="U37" s="141">
        <v>8</v>
      </c>
      <c r="Y37" s="141">
        <v>8</v>
      </c>
      <c r="AB37" s="141">
        <v>8</v>
      </c>
      <c r="AF37" s="141">
        <v>8</v>
      </c>
      <c r="AI37" s="141">
        <v>22</v>
      </c>
      <c r="AK37" s="141">
        <f t="shared" ref="AK37:AK38" si="4">SUM(D37:AJ37)</f>
        <v>93</v>
      </c>
    </row>
    <row r="38" spans="1:37" x14ac:dyDescent="0.3">
      <c r="A38" s="141" t="s">
        <v>82</v>
      </c>
      <c r="D38" s="141">
        <v>14</v>
      </c>
      <c r="G38" s="141">
        <v>13</v>
      </c>
      <c r="K38" s="141">
        <v>15</v>
      </c>
      <c r="N38" s="141">
        <v>13</v>
      </c>
      <c r="R38" s="141">
        <v>15</v>
      </c>
      <c r="U38" s="141">
        <v>13</v>
      </c>
      <c r="Y38" s="141">
        <v>15</v>
      </c>
      <c r="AB38" s="141">
        <v>13</v>
      </c>
      <c r="AF38" s="141">
        <v>11</v>
      </c>
      <c r="AK38" s="141">
        <f t="shared" si="4"/>
        <v>122</v>
      </c>
    </row>
    <row r="40" spans="1:37" x14ac:dyDescent="0.3">
      <c r="E40" s="141" t="s">
        <v>83</v>
      </c>
      <c r="F40" s="141" t="s">
        <v>84</v>
      </c>
      <c r="H40" s="141" t="s">
        <v>83</v>
      </c>
      <c r="I40" s="141" t="s">
        <v>84</v>
      </c>
      <c r="S40" s="141" t="s">
        <v>83</v>
      </c>
      <c r="T40" s="141" t="s">
        <v>84</v>
      </c>
      <c r="V40" s="141" t="s">
        <v>83</v>
      </c>
      <c r="W40" s="141" t="s">
        <v>84</v>
      </c>
      <c r="Z40" s="141" t="s">
        <v>83</v>
      </c>
      <c r="AA40" s="141" t="s">
        <v>84</v>
      </c>
      <c r="AC40" s="141" t="s">
        <v>83</v>
      </c>
      <c r="AD40" s="141" t="s">
        <v>84</v>
      </c>
      <c r="AG40" s="141" t="s">
        <v>83</v>
      </c>
      <c r="AH40" s="141" t="s">
        <v>84</v>
      </c>
    </row>
    <row r="41" spans="1:37" ht="14.65" customHeight="1" x14ac:dyDescent="0.3">
      <c r="D41" s="236" t="s">
        <v>132</v>
      </c>
      <c r="E41" s="141" t="s">
        <v>1253</v>
      </c>
      <c r="F41" s="195" t="s">
        <v>89</v>
      </c>
      <c r="G41" s="286" t="s">
        <v>132</v>
      </c>
      <c r="H41" s="141" t="s">
        <v>1254</v>
      </c>
      <c r="I41" s="195" t="s">
        <v>89</v>
      </c>
      <c r="R41" s="198" t="s">
        <v>132</v>
      </c>
      <c r="S41" s="141" t="s">
        <v>1255</v>
      </c>
      <c r="T41" s="195" t="s">
        <v>89</v>
      </c>
      <c r="U41" s="355" t="s">
        <v>132</v>
      </c>
      <c r="V41" s="141" t="s">
        <v>1256</v>
      </c>
      <c r="W41" s="195" t="s">
        <v>89</v>
      </c>
      <c r="Y41" s="240" t="s">
        <v>132</v>
      </c>
      <c r="Z41" s="141" t="s">
        <v>1257</v>
      </c>
      <c r="AA41" s="195" t="s">
        <v>89</v>
      </c>
      <c r="AB41" s="236" t="s">
        <v>134</v>
      </c>
      <c r="AC41" s="141" t="s">
        <v>1258</v>
      </c>
      <c r="AD41" s="195" t="s">
        <v>89</v>
      </c>
      <c r="AF41" s="426" t="s">
        <v>1259</v>
      </c>
      <c r="AH41" s="368" t="s">
        <v>1260</v>
      </c>
    </row>
    <row r="42" spans="1:37" x14ac:dyDescent="0.3">
      <c r="D42" s="241" t="s">
        <v>1261</v>
      </c>
      <c r="G42" s="287" t="s">
        <v>1262</v>
      </c>
      <c r="R42" s="203" t="s">
        <v>1263</v>
      </c>
      <c r="U42" s="357" t="s">
        <v>1264</v>
      </c>
      <c r="Y42" s="245" t="s">
        <v>1265</v>
      </c>
      <c r="AB42" s="241" t="s">
        <v>1266</v>
      </c>
      <c r="AF42" s="427" t="s">
        <v>1267</v>
      </c>
    </row>
    <row r="43" spans="1:37" x14ac:dyDescent="0.3">
      <c r="D43" s="247">
        <v>625860</v>
      </c>
      <c r="G43" s="288">
        <v>625919</v>
      </c>
      <c r="R43" s="208">
        <v>626011</v>
      </c>
      <c r="U43" s="359">
        <v>625895</v>
      </c>
      <c r="Y43" s="250">
        <v>625993</v>
      </c>
      <c r="AB43" s="247">
        <v>625995</v>
      </c>
      <c r="AF43" s="428">
        <v>642906</v>
      </c>
      <c r="AK43" s="369"/>
    </row>
    <row r="44" spans="1:37" ht="17.25" customHeight="1" x14ac:dyDescent="0.3">
      <c r="AF44" s="286" t="s">
        <v>1268</v>
      </c>
      <c r="AG44" s="141" t="s">
        <v>1269</v>
      </c>
      <c r="AH44" s="195" t="s">
        <v>89</v>
      </c>
    </row>
    <row r="45" spans="1:37" x14ac:dyDescent="0.3">
      <c r="AF45" s="372" t="s">
        <v>1267</v>
      </c>
    </row>
    <row r="46" spans="1:37" ht="17.25" customHeight="1" x14ac:dyDescent="0.3">
      <c r="AF46" s="288">
        <v>640314</v>
      </c>
    </row>
    <row r="47" spans="1:37" x14ac:dyDescent="0.3">
      <c r="AF47" s="430" t="s">
        <v>1270</v>
      </c>
      <c r="AG47" s="141" t="s">
        <v>1271</v>
      </c>
      <c r="AH47" s="195" t="s">
        <v>89</v>
      </c>
    </row>
    <row r="48" spans="1:37" x14ac:dyDescent="0.3">
      <c r="AF48" s="431" t="s">
        <v>1272</v>
      </c>
    </row>
    <row r="49" spans="1:32" x14ac:dyDescent="0.3">
      <c r="AF49" s="432">
        <v>634852</v>
      </c>
    </row>
    <row r="54" spans="1:32" x14ac:dyDescent="0.3">
      <c r="A54" s="141" t="s">
        <v>114</v>
      </c>
    </row>
    <row r="55" spans="1:32" x14ac:dyDescent="0.3">
      <c r="A55" s="141">
        <v>7</v>
      </c>
    </row>
  </sheetData>
  <mergeCells count="21">
    <mergeCell ref="D35:K35"/>
    <mergeCell ref="N35:U35"/>
    <mergeCell ref="Y35:AF35"/>
    <mergeCell ref="B2:AK2"/>
    <mergeCell ref="Y16:Y17"/>
    <mergeCell ref="AB16:AB17"/>
    <mergeCell ref="AC16:AC17"/>
    <mergeCell ref="AF16:AF17"/>
    <mergeCell ref="AI16:AI17"/>
    <mergeCell ref="X16:X17"/>
    <mergeCell ref="K16:K17"/>
    <mergeCell ref="N16:N17"/>
    <mergeCell ref="O16:O17"/>
    <mergeCell ref="Q16:Q17"/>
    <mergeCell ref="R16:R17"/>
    <mergeCell ref="U16:U17"/>
    <mergeCell ref="A1:B1"/>
    <mergeCell ref="C16:C17"/>
    <mergeCell ref="D16:D17"/>
    <mergeCell ref="G16:G17"/>
    <mergeCell ref="J16:J17"/>
  </mergeCells>
  <phoneticPr fontId="4" type="noConversion"/>
  <pageMargins left="0.7" right="0.7" top="0.75" bottom="0.75" header="0.3" footer="0.3"/>
  <pageSetup paperSize="8" fitToWidth="0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80BAB72776EE4CBDA5EC005D9D540C" ma:contentTypeVersion="23" ma:contentTypeDescription="Create a new document." ma:contentTypeScope="" ma:versionID="d96a14d48a847f263135b7829513556a">
  <xsd:schema xmlns:xsd="http://www.w3.org/2001/XMLSchema" xmlns:xs="http://www.w3.org/2001/XMLSchema" xmlns:p="http://schemas.microsoft.com/office/2006/metadata/properties" xmlns:ns1="http://schemas.microsoft.com/sharepoint/v3" xmlns:ns2="2da1a58b-62d9-4b1f-b9c4-7ede155c0143" xmlns:ns3="971d30a3-3843-4005-afd0-8f983a5ced26" xmlns:ns4="dd0272aa-c834-4069-91ac-1c4950bc1d27" xmlns:ns5="230e9df3-be65-4c73-a93b-d1236ebd677e" targetNamespace="http://schemas.microsoft.com/office/2006/metadata/properties" ma:root="true" ma:fieldsID="4e21f464ebb8a0ae5aefddbcd48179c3" ns1:_="" ns2:_="" ns3:_="" ns4:_="" ns5:_="">
    <xsd:import namespace="http://schemas.microsoft.com/sharepoint/v3"/>
    <xsd:import namespace="2da1a58b-62d9-4b1f-b9c4-7ede155c0143"/>
    <xsd:import namespace="971d30a3-3843-4005-afd0-8f983a5ced26"/>
    <xsd:import namespace="dd0272aa-c834-4069-91ac-1c4950bc1d27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3:SharedWithDetails" minOccurs="0"/>
                <xsd:element ref="ns2:LastSharedByUser" minOccurs="0"/>
                <xsd:element ref="ns2:LastSharedByTime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1:_ip_UnifiedCompliancePolicyProperties" minOccurs="0"/>
                <xsd:element ref="ns1:_ip_UnifiedCompliancePolicyUIAc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5:TaxCatchAll" minOccurs="0"/>
                <xsd:element ref="ns4:MediaServiceSearchProperties" minOccurs="0"/>
                <xsd:element ref="ns4:MediaServiceDoc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  <xsd:element name="_ip_UnifiedCompliancePolicyProperties" ma:index="22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3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1a58b-62d9-4b1f-b9c4-7ede155c01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LastSharedByUser" ma:index="12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3" nillable="true" ma:displayName="Last Shared By Time" ma:description="" ma:internalName="LastSharedByTim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1d30a3-3843-4005-afd0-8f983a5ced26" elementFormDefault="qualified">
    <xsd:import namespace="http://schemas.microsoft.com/office/2006/documentManagement/types"/>
    <xsd:import namespace="http://schemas.microsoft.com/office/infopath/2007/PartnerControls"/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272aa-c834-4069-91ac-1c4950bc1d2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4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5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6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7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8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9" nillable="true" ma:displayName="MediaServiceOCR" ma:description="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3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1" nillable="true" ma:displayName="MediaServiceDocTags" ma:hidden="true" ma:internalName="MediaServiceDoc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9" nillable="true" ma:displayName="Taxonomy Catch All Column" ma:hidden="true" ma:list="{c22512ec-ec0e-4493-8a5c-ca37c7e6b977}" ma:internalName="TaxCatchAll" ma:showField="CatchAllData" ma:web="2da1a58b-62d9-4b1f-b9c4-7ede155c014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PublishingExpirationDate xmlns="http://schemas.microsoft.com/sharepoint/v3" xsi:nil="true"/>
    <PublishingStartDate xmlns="http://schemas.microsoft.com/sharepoint/v3" xsi:nil="true"/>
    <SharedWithUsers xmlns="2da1a58b-62d9-4b1f-b9c4-7ede155c0143">
      <UserInfo>
        <DisplayName>PUS04CEOps Members</DisplayName>
        <AccountId>156360</AccountId>
        <AccountType/>
      </UserInfo>
    </SharedWithUsers>
    <lcf76f155ced4ddcb4097134ff3c332f xmlns="dd0272aa-c834-4069-91ac-1c4950bc1d27">
      <Terms xmlns="http://schemas.microsoft.com/office/infopath/2007/PartnerControls"/>
    </lcf76f155ced4ddcb4097134ff3c332f>
    <TaxCatchAll xmlns="230e9df3-be65-4c73-a93b-d1236ebd677e" xsi:nil="true"/>
  </documentManagement>
</p:properties>
</file>

<file path=customXml/itemProps1.xml><?xml version="1.0" encoding="utf-8"?>
<ds:datastoreItem xmlns:ds="http://schemas.openxmlformats.org/officeDocument/2006/customXml" ds:itemID="{DF597704-1670-4DB0-87A1-20D8D278212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30A8895-0355-45F7-A87A-B4F839C08B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da1a58b-62d9-4b1f-b9c4-7ede155c0143"/>
    <ds:schemaRef ds:uri="971d30a3-3843-4005-afd0-8f983a5ced26"/>
    <ds:schemaRef ds:uri="dd0272aa-c834-4069-91ac-1c4950bc1d27"/>
    <ds:schemaRef ds:uri="230e9df3-be65-4c73-a93b-d1236ebd67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1966A6-FC42-4426-A443-F703D20949AE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2da1a58b-62d9-4b1f-b9c4-7ede155c0143"/>
    <ds:schemaRef ds:uri="dd0272aa-c834-4069-91ac-1c4950bc1d27"/>
    <ds:schemaRef ds:uri="230e9df3-be65-4c73-a93b-d1236ebd677e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9</vt:i4>
      </vt:variant>
    </vt:vector>
  </HeadingPairs>
  <TitlesOfParts>
    <vt:vector size="25" baseType="lpstr">
      <vt:lpstr>Report</vt:lpstr>
      <vt:lpstr>F01C01</vt:lpstr>
      <vt:lpstr>F01C02</vt:lpstr>
      <vt:lpstr>F01C03</vt:lpstr>
      <vt:lpstr>F01C04</vt:lpstr>
      <vt:lpstr>1F.선번장</vt:lpstr>
      <vt:lpstr>F02C01</vt:lpstr>
      <vt:lpstr>F02C02</vt:lpstr>
      <vt:lpstr>F02C03</vt:lpstr>
      <vt:lpstr>F02C04</vt:lpstr>
      <vt:lpstr>2F.선번장</vt:lpstr>
      <vt:lpstr>F03C01</vt:lpstr>
      <vt:lpstr>F03C02</vt:lpstr>
      <vt:lpstr>F03C03</vt:lpstr>
      <vt:lpstr>F03C04</vt:lpstr>
      <vt:lpstr>3F.선번장</vt:lpstr>
      <vt:lpstr>'2F.선번장'!Print_Area</vt:lpstr>
      <vt:lpstr>'3F.선번장'!Print_Area</vt:lpstr>
      <vt:lpstr>F01C01!Print_Area</vt:lpstr>
      <vt:lpstr>F01C02!Print_Area</vt:lpstr>
      <vt:lpstr>F01C03!Print_Area</vt:lpstr>
      <vt:lpstr>F01C04!Print_Area</vt:lpstr>
      <vt:lpstr>F03C01!Print_Area</vt:lpstr>
      <vt:lpstr>'2F.선번장'!Print_Titles</vt:lpstr>
      <vt:lpstr>'3F.선번장'!Print_Titles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Youngsu Park</dc:creator>
  <cp:keywords/>
  <dc:description/>
  <cp:lastModifiedBy>Sang-Eun Jeon</cp:lastModifiedBy>
  <cp:revision/>
  <dcterms:created xsi:type="dcterms:W3CDTF">2020-12-16T02:00:26Z</dcterms:created>
  <dcterms:modified xsi:type="dcterms:W3CDTF">2023-04-21T01:47:24Z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0x0101004980BAB72776EE4CBDA5EC005D9D540C</vt:lpwstr>
  </property>
  <property fmtid="{D5CDD505-2E9C-101B-9397-08002B2CF9AE}" pid="3" name="MediaServiceImageTags">
    <vt:lpwstr/>
  </property>
</Properties>
</file>