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PCA/Tables/Loadings/"/>
    </mc:Choice>
  </mc:AlternateContent>
  <xr:revisionPtr revIDLastSave="0" documentId="13_ncr:40009_{2AD76AA9-F84F-0543-A217-939DC3BC45F0}" xr6:coauthVersionLast="47" xr6:coauthVersionMax="47" xr10:uidLastSave="{00000000-0000-0000-0000-000000000000}"/>
  <bookViews>
    <workbookView xWindow="380" yWindow="500" windowWidth="28040" windowHeight="16940" activeTab="1"/>
  </bookViews>
  <sheets>
    <sheet name="LoadingsTableRotated copy" sheetId="1" r:id="rId1"/>
    <sheet name="For latex" sheetId="3" r:id="rId2"/>
    <sheet name="Raw" sheetId="2" r:id="rId3"/>
  </sheets>
  <definedNames>
    <definedName name="ExternalData_1" localSheetId="0" hidden="1">'LoadingsTableRotated copy'!$A$1:$D$41</definedName>
    <definedName name="ExternalData_1" localSheetId="2" hidden="1">Raw!$A$1:$D$41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8" i="1"/>
  <c r="K27" i="1"/>
  <c r="K26" i="1"/>
  <c r="K17" i="1"/>
  <c r="K18" i="1"/>
  <c r="K19" i="1"/>
  <c r="K43" i="1"/>
  <c r="K42" i="1"/>
  <c r="K44" i="1"/>
  <c r="K10" i="1"/>
  <c r="K11" i="1"/>
  <c r="K39" i="1"/>
  <c r="K40" i="1"/>
  <c r="K3" i="1"/>
  <c r="K4" i="1"/>
  <c r="K1" i="1"/>
  <c r="K30" i="1"/>
  <c r="K31" i="1"/>
  <c r="K32" i="1"/>
  <c r="K35" i="1"/>
  <c r="K34" i="1"/>
  <c r="K37" i="1"/>
  <c r="K36" i="1"/>
  <c r="K6" i="1"/>
  <c r="K13" i="1"/>
  <c r="K15" i="1"/>
  <c r="K14" i="1"/>
  <c r="K52" i="1"/>
  <c r="K53" i="1"/>
  <c r="K46" i="1"/>
  <c r="K8" i="1"/>
  <c r="K50" i="1"/>
  <c r="K55" i="1"/>
  <c r="K56" i="1"/>
  <c r="K57" i="1"/>
  <c r="K48" i="1"/>
  <c r="K21" i="1"/>
  <c r="K2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connections.xml><?xml version="1.0" encoding="utf-8"?>
<connections xmlns="http://schemas.openxmlformats.org/spreadsheetml/2006/main">
  <connection id="1" keepAlive="1" name="Query - LoadingsTableRotated" description="Connection to the 'LoadingsTableRotated' query in the workbook." type="5" refreshedVersion="8" background="1" saveData="1">
    <dbPr connection="Provider=Microsoft.Mashup.OleDb.1;Data Source=$Workbook$;Location=LoadingsTableRotated;Extended Properties=&quot;&quot;" command="SELECT * FROM [LoadingsTableRotated]"/>
  </connection>
  <connection id="2" keepAlive="1" name="Query - LoadingsTableRotated (2)" description="Connection to the 'LoadingsTableRotated (2)' query in the workbook." type="5" refreshedVersion="8" background="1" saveData="1">
    <dbPr connection="Provider=Microsoft.Mashup.OleDb.1;Data Source=$Workbook$;Location=&quot;LoadingsTableRotated (2)&quot;;Extended Properties=&quot;&quot;" command="SELECT * FROM [LoadingsTableRotated (2)]"/>
  </connection>
</connections>
</file>

<file path=xl/sharedStrings.xml><?xml version="1.0" encoding="utf-8"?>
<sst xmlns="http://schemas.openxmlformats.org/spreadsheetml/2006/main" count="192" uniqueCount="45">
  <si>
    <t>PC1(42.5%)</t>
  </si>
  <si>
    <t>PC2(33.5%)</t>
  </si>
  <si>
    <t>PC3(24.0%)</t>
  </si>
  <si>
    <t>Blomst</t>
  </si>
  <si>
    <t>Tang</t>
  </si>
  <si>
    <t>Kompleks</t>
  </si>
  <si>
    <t>Malt</t>
  </si>
  <si>
    <t>Sodavand</t>
  </si>
  <si>
    <t>Syntetisk</t>
  </si>
  <si>
    <t>Olie</t>
  </si>
  <si>
    <t>Sprittet</t>
  </si>
  <si>
    <t>Spiritus</t>
  </si>
  <si>
    <t>Cider</t>
  </si>
  <si>
    <t>Humle</t>
  </si>
  <si>
    <t>Kaffe</t>
  </si>
  <si>
    <t>Normal</t>
  </si>
  <si>
    <t>Aroma</t>
  </si>
  <si>
    <t>Harmonisk</t>
  </si>
  <si>
    <t>Mild</t>
  </si>
  <si>
    <t>Eftersmag</t>
  </si>
  <si>
    <t>Gran</t>
  </si>
  <si>
    <t>Chokolade</t>
  </si>
  <si>
    <t>Karamel</t>
  </si>
  <si>
    <t>Lakrids</t>
  </si>
  <si>
    <t>Skarp</t>
  </si>
  <si>
    <t>Vandet</t>
  </si>
  <si>
    <t>Rund</t>
  </si>
  <si>
    <t>Tung</t>
  </si>
  <si>
    <t>Krydret</t>
  </si>
  <si>
    <t>Kraftig</t>
  </si>
  <si>
    <t>Frugtig</t>
  </si>
  <si>
    <t>Syrlig</t>
  </si>
  <si>
    <t>Citrus</t>
  </si>
  <si>
    <t>Bitter</t>
  </si>
  <si>
    <t>Rengøringsmiddel</t>
  </si>
  <si>
    <t>Rugbrød</t>
  </si>
  <si>
    <t>Brændt</t>
  </si>
  <si>
    <t>Nøddet</t>
  </si>
  <si>
    <t>Tør</t>
  </si>
  <si>
    <t>Gæret</t>
  </si>
  <si>
    <t>Røget</t>
  </si>
  <si>
    <t>Bær</t>
  </si>
  <si>
    <t>Sød</t>
  </si>
  <si>
    <t>Attribute</t>
  </si>
  <si>
    <t>Loading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</si>
</sst>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rgb="FF86A4D8"/>
        <bgColor rgb="FF000000"/>
      </patternFill>
    </fill>
    <fill>
      <patternFill patternType="solid">
        <fgColor rgb="FF668BCE"/>
        <bgColor rgb="FF000000"/>
      </patternFill>
    </fill>
    <fill>
      <patternFill patternType="solid">
        <fgColor rgb="FFFDFEFC"/>
        <bgColor rgb="FF000000"/>
      </patternFill>
    </fill>
    <fill>
      <patternFill patternType="solid">
        <fgColor rgb="FFB3D49D"/>
        <bgColor rgb="FF000000"/>
      </patternFill>
    </fill>
    <fill>
      <patternFill patternType="solid">
        <fgColor rgb="FFF5F9F1"/>
        <bgColor rgb="FF000000"/>
      </patternFill>
    </fill>
    <fill>
      <patternFill patternType="solid">
        <fgColor rgb="FFE8F2E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7D6A2"/>
        <bgColor rgb="FF000000"/>
      </patternFill>
    </fill>
    <fill>
      <patternFill patternType="solid">
        <fgColor rgb="FFE5ECF7"/>
        <bgColor rgb="FF000000"/>
      </patternFill>
    </fill>
    <fill>
      <patternFill patternType="solid">
        <fgColor rgb="FFFAFBFD"/>
        <bgColor rgb="FF000000"/>
      </patternFill>
    </fill>
    <fill>
      <patternFill patternType="solid">
        <fgColor rgb="FF6188CD"/>
        <bgColor rgb="FF000000"/>
      </patternFill>
    </fill>
    <fill>
      <patternFill patternType="solid">
        <fgColor rgb="FFCCE2BE"/>
        <bgColor rgb="FF000000"/>
      </patternFill>
    </fill>
    <fill>
      <patternFill patternType="solid">
        <fgColor rgb="FFF2F5F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6F1DF"/>
        <bgColor rgb="FF000000"/>
      </patternFill>
    </fill>
    <fill>
      <patternFill patternType="solid">
        <fgColor rgb="FFC5DEB4"/>
        <bgColor rgb="FF000000"/>
      </patternFill>
    </fill>
    <fill>
      <patternFill patternType="solid">
        <fgColor rgb="FFB5C7E7"/>
        <bgColor rgb="FF000000"/>
      </patternFill>
    </fill>
    <fill>
      <patternFill patternType="solid">
        <fgColor rgb="FF809FD7"/>
        <bgColor rgb="FF000000"/>
      </patternFill>
    </fill>
    <fill>
      <patternFill patternType="solid">
        <fgColor rgb="FFBBD8A7"/>
        <bgColor rgb="FF000000"/>
      </patternFill>
    </fill>
    <fill>
      <patternFill patternType="solid">
        <fgColor rgb="FFC7DFB7"/>
        <bgColor rgb="FF000000"/>
      </patternFill>
    </fill>
    <fill>
      <patternFill patternType="solid">
        <fgColor rgb="FF95AFDD"/>
        <bgColor rgb="FF000000"/>
      </patternFill>
    </fill>
    <fill>
      <patternFill patternType="solid">
        <fgColor rgb="FFC2DCB0"/>
        <bgColor rgb="FF000000"/>
      </patternFill>
    </fill>
    <fill>
      <patternFill patternType="solid">
        <fgColor rgb="FFA8CD8F"/>
        <bgColor rgb="FF000000"/>
      </patternFill>
    </fill>
    <fill>
      <patternFill patternType="solid">
        <fgColor rgb="FFC9E0BA"/>
        <bgColor rgb="FF000000"/>
      </patternFill>
    </fill>
    <fill>
      <patternFill patternType="solid">
        <fgColor rgb="FF9AB3DF"/>
        <bgColor rgb="FF000000"/>
      </patternFill>
    </fill>
    <fill>
      <patternFill patternType="solid">
        <fgColor rgb="FFBFDBAD"/>
        <bgColor rgb="FF000000"/>
      </patternFill>
    </fill>
    <fill>
      <patternFill patternType="solid">
        <fgColor rgb="FFD5E7C9"/>
        <bgColor rgb="FF000000"/>
      </patternFill>
    </fill>
    <fill>
      <patternFill patternType="solid">
        <fgColor rgb="FFDBEBD0"/>
        <bgColor rgb="FF000000"/>
      </patternFill>
    </fill>
    <fill>
      <patternFill patternType="solid">
        <fgColor rgb="FFB2C5E6"/>
        <bgColor rgb="FF000000"/>
      </patternFill>
    </fill>
    <fill>
      <patternFill patternType="solid">
        <fgColor rgb="FF9BC67F"/>
        <bgColor rgb="FF000000"/>
      </patternFill>
    </fill>
    <fill>
      <patternFill patternType="solid">
        <fgColor rgb="FFC8E0B8"/>
        <bgColor rgb="FF000000"/>
      </patternFill>
    </fill>
    <fill>
      <patternFill patternType="solid">
        <fgColor rgb="FFCFE4C2"/>
        <bgColor rgb="FF000000"/>
      </patternFill>
    </fill>
    <fill>
      <patternFill patternType="solid">
        <fgColor rgb="FFC5D3EC"/>
        <bgColor rgb="FF000000"/>
      </patternFill>
    </fill>
    <fill>
      <patternFill patternType="solid">
        <fgColor rgb="FF8EBE6E"/>
        <bgColor rgb="FF000000"/>
      </patternFill>
    </fill>
    <fill>
      <patternFill patternType="solid">
        <fgColor rgb="FFEFF6EB"/>
        <bgColor rgb="FF000000"/>
      </patternFill>
    </fill>
    <fill>
      <patternFill patternType="solid">
        <fgColor rgb="FFD4E7C8"/>
        <bgColor rgb="FF000000"/>
      </patternFill>
    </fill>
    <fill>
      <patternFill patternType="solid">
        <fgColor rgb="FFC7D4ED"/>
        <bgColor rgb="FF000000"/>
      </patternFill>
    </fill>
    <fill>
      <patternFill patternType="solid">
        <fgColor rgb="FFAFD298"/>
        <bgColor rgb="FF000000"/>
      </patternFill>
    </fill>
    <fill>
      <patternFill patternType="solid">
        <fgColor rgb="FFF2F8EE"/>
        <bgColor rgb="FF000000"/>
      </patternFill>
    </fill>
    <fill>
      <patternFill patternType="solid">
        <fgColor rgb="FFE7F1E0"/>
        <bgColor rgb="FF000000"/>
      </patternFill>
    </fill>
    <fill>
      <patternFill patternType="solid">
        <fgColor rgb="FFC6DEB5"/>
        <bgColor rgb="FF000000"/>
      </patternFill>
    </fill>
    <fill>
      <patternFill patternType="solid">
        <fgColor rgb="FFF1F7ED"/>
        <bgColor rgb="FF000000"/>
      </patternFill>
    </fill>
    <fill>
      <patternFill patternType="solid">
        <fgColor rgb="FF90BF70"/>
        <bgColor rgb="FF000000"/>
      </patternFill>
    </fill>
    <fill>
      <patternFill patternType="solid">
        <fgColor rgb="FFD3E6C6"/>
        <bgColor rgb="FF000000"/>
      </patternFill>
    </fill>
    <fill>
      <patternFill patternType="solid">
        <fgColor rgb="FFE3EFDB"/>
        <bgColor rgb="FF000000"/>
      </patternFill>
    </fill>
    <fill>
      <patternFill patternType="solid">
        <fgColor rgb="FFECF5E7"/>
        <bgColor rgb="FF000000"/>
      </patternFill>
    </fill>
    <fill>
      <patternFill patternType="solid">
        <fgColor rgb="FFADD095"/>
        <bgColor rgb="FF000000"/>
      </patternFill>
    </fill>
    <fill>
      <patternFill patternType="solid">
        <fgColor rgb="FFE9F3E3"/>
        <bgColor rgb="FF000000"/>
      </patternFill>
    </fill>
    <fill>
      <patternFill patternType="solid">
        <fgColor rgb="FFDAEACF"/>
        <bgColor rgb="FF000000"/>
      </patternFill>
    </fill>
    <fill>
      <patternFill patternType="solid">
        <fgColor rgb="FFFBFDFA"/>
        <bgColor rgb="FF000000"/>
      </patternFill>
    </fill>
    <fill>
      <patternFill patternType="solid">
        <fgColor rgb="FFB1D39B"/>
        <bgColor rgb="FF000000"/>
      </patternFill>
    </fill>
    <fill>
      <patternFill patternType="solid">
        <fgColor rgb="FFEAF3E4"/>
        <bgColor rgb="FF000000"/>
      </patternFill>
    </fill>
    <fill>
      <patternFill patternType="solid">
        <fgColor rgb="FFF3F6FB"/>
        <bgColor rgb="FF000000"/>
      </patternFill>
    </fill>
    <fill>
      <patternFill patternType="solid">
        <fgColor rgb="FFDBEBD1"/>
        <bgColor rgb="FF000000"/>
      </patternFill>
    </fill>
    <fill>
      <patternFill patternType="solid">
        <fgColor rgb="FFD9E9CE"/>
        <bgColor rgb="FF000000"/>
      </patternFill>
    </fill>
    <fill>
      <patternFill patternType="solid">
        <fgColor rgb="FF9FC883"/>
        <bgColor rgb="FF000000"/>
      </patternFill>
    </fill>
    <fill>
      <patternFill patternType="solid">
        <fgColor rgb="FFF0F4FA"/>
        <bgColor rgb="FF000000"/>
      </patternFill>
    </fill>
    <fill>
      <patternFill patternType="solid">
        <fgColor rgb="FFDEECD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4CB8A"/>
        <bgColor rgb="FF000000"/>
      </patternFill>
    </fill>
    <fill>
      <patternFill patternType="solid">
        <fgColor rgb="FFF8F9FC"/>
        <bgColor rgb="FF000000"/>
      </patternFill>
    </fill>
    <fill>
      <patternFill patternType="solid">
        <fgColor rgb="FFDFEDD5"/>
        <bgColor rgb="FF000000"/>
      </patternFill>
    </fill>
    <fill>
      <patternFill patternType="solid">
        <fgColor rgb="FFE6F1DE"/>
        <bgColor rgb="FF000000"/>
      </patternFill>
    </fill>
    <fill>
      <patternFill patternType="solid">
        <fgColor rgb="FFC1DBAF"/>
        <bgColor rgb="FF000000"/>
      </patternFill>
    </fill>
    <fill>
      <patternFill patternType="solid">
        <fgColor rgb="FFF8FAFD"/>
        <bgColor rgb="FF000000"/>
      </patternFill>
    </fill>
    <fill>
      <patternFill patternType="solid">
        <fgColor rgb="FFDDECD3"/>
        <bgColor rgb="FF000000"/>
      </patternFill>
    </fill>
    <fill>
      <patternFill patternType="solid">
        <fgColor rgb="FF91C071"/>
        <bgColor rgb="FF000000"/>
      </patternFill>
    </fill>
    <fill>
      <patternFill patternType="solid">
        <fgColor rgb="FFEAF3E3"/>
        <bgColor rgb="FF000000"/>
      </patternFill>
    </fill>
    <fill>
      <patternFill patternType="solid">
        <fgColor rgb="FFF4F9F1"/>
        <bgColor rgb="FF000000"/>
      </patternFill>
    </fill>
    <fill>
      <patternFill patternType="solid">
        <fgColor rgb="FFDCEBD2"/>
        <bgColor rgb="FF000000"/>
      </patternFill>
    </fill>
    <fill>
      <patternFill patternType="solid">
        <fgColor rgb="FFABCF93"/>
        <bgColor rgb="FF000000"/>
      </patternFill>
    </fill>
    <fill>
      <patternFill patternType="solid">
        <fgColor rgb="FFF3F8EF"/>
        <bgColor rgb="FF000000"/>
      </patternFill>
    </fill>
    <fill>
      <patternFill patternType="solid">
        <fgColor rgb="FFEBF4E5"/>
        <bgColor rgb="FF000000"/>
      </patternFill>
    </fill>
    <fill>
      <patternFill patternType="solid">
        <fgColor rgb="FFB1D29A"/>
        <bgColor rgb="FF000000"/>
      </patternFill>
    </fill>
    <fill>
      <patternFill patternType="solid">
        <fgColor rgb="FFEFF6EA"/>
        <bgColor rgb="FF000000"/>
      </patternFill>
    </fill>
    <fill>
      <patternFill patternType="solid">
        <fgColor rgb="FFF7FBF4"/>
        <bgColor rgb="FF000000"/>
      </patternFill>
    </fill>
    <fill>
      <patternFill patternType="solid">
        <fgColor rgb="FFEDF5E8"/>
        <bgColor rgb="FF000000"/>
      </patternFill>
    </fill>
    <fill>
      <patternFill patternType="solid">
        <fgColor rgb="FFE5EBF6"/>
        <bgColor rgb="FF000000"/>
      </patternFill>
    </fill>
    <fill>
      <patternFill patternType="solid">
        <fgColor rgb="FFCEDAEF"/>
        <bgColor rgb="FF000000"/>
      </patternFill>
    </fill>
    <fill>
      <patternFill patternType="solid">
        <fgColor rgb="FF9EC782"/>
        <bgColor rgb="FF000000"/>
      </patternFill>
    </fill>
    <fill>
      <patternFill patternType="solid">
        <fgColor rgb="FFEAEFF8"/>
        <bgColor rgb="FF000000"/>
      </patternFill>
    </fill>
    <fill>
      <patternFill patternType="solid">
        <fgColor rgb="FFC7D5ED"/>
        <bgColor rgb="FF000000"/>
      </patternFill>
    </fill>
    <fill>
      <patternFill patternType="solid">
        <fgColor rgb="FFC8E0B9"/>
        <bgColor rgb="FF000000"/>
      </patternFill>
    </fill>
    <fill>
      <patternFill patternType="solid">
        <fgColor rgb="FFF0F7EC"/>
        <bgColor rgb="FF000000"/>
      </patternFill>
    </fill>
    <fill>
      <patternFill patternType="solid">
        <fgColor rgb="FFF9FCF7"/>
        <bgColor rgb="FF000000"/>
      </patternFill>
    </fill>
    <fill>
      <patternFill patternType="solid">
        <fgColor rgb="FFF8FBF6"/>
        <bgColor rgb="FF000000"/>
      </patternFill>
    </fill>
    <fill>
      <patternFill patternType="solid">
        <fgColor rgb="FFEBF4E6"/>
        <bgColor rgb="FF000000"/>
      </patternFill>
    </fill>
    <fill>
      <patternFill patternType="solid">
        <fgColor rgb="FF9AC57D"/>
        <bgColor rgb="FF000000"/>
      </patternFill>
    </fill>
    <fill>
      <patternFill patternType="solid">
        <fgColor rgb="FFECF1F9"/>
        <bgColor rgb="FF000000"/>
      </patternFill>
    </fill>
    <fill>
      <patternFill patternType="solid">
        <fgColor rgb="FFE1EED9"/>
        <bgColor rgb="FF000000"/>
      </patternFill>
    </fill>
    <fill>
      <patternFill patternType="solid">
        <fgColor rgb="FFFEFEFE"/>
        <bgColor rgb="FF000000"/>
      </patternFill>
    </fill>
    <fill>
      <patternFill patternType="solid">
        <fgColor rgb="FF9BC67E"/>
        <bgColor rgb="FF000000"/>
      </patternFill>
    </fill>
    <fill>
      <patternFill patternType="solid">
        <fgColor rgb="FFEDF2F9"/>
        <bgColor rgb="FF000000"/>
      </patternFill>
    </fill>
    <fill>
      <patternFill patternType="solid">
        <fgColor rgb="FFB6D5A1"/>
        <bgColor rgb="FF000000"/>
      </patternFill>
    </fill>
    <fill>
      <patternFill patternType="solid">
        <fgColor rgb="FFF6F8FC"/>
        <bgColor rgb="FF000000"/>
      </patternFill>
    </fill>
    <fill>
      <patternFill patternType="solid">
        <fgColor rgb="FFF0F7EB"/>
        <bgColor rgb="FF000000"/>
      </patternFill>
    </fill>
    <fill>
      <patternFill patternType="solid">
        <fgColor rgb="FFD7E8CB"/>
        <bgColor rgb="FF000000"/>
      </patternFill>
    </fill>
    <fill>
      <patternFill patternType="solid">
        <fgColor rgb="FFFAFCF9"/>
        <bgColor rgb="FF000000"/>
      </patternFill>
    </fill>
    <fill>
      <patternFill patternType="solid">
        <fgColor rgb="FFEFF3FA"/>
        <bgColor rgb="FF000000"/>
      </patternFill>
    </fill>
    <fill>
      <patternFill patternType="solid">
        <fgColor rgb="FFEEF6E9"/>
        <bgColor rgb="FF000000"/>
      </patternFill>
    </fill>
    <fill>
      <patternFill patternType="solid">
        <fgColor rgb="FFA0C985"/>
        <bgColor rgb="FF000000"/>
      </patternFill>
    </fill>
    <fill>
      <patternFill patternType="solid">
        <fgColor rgb="FFE5F0DD"/>
        <bgColor rgb="FF000000"/>
      </patternFill>
    </fill>
    <fill>
      <patternFill patternType="solid">
        <fgColor rgb="FFF9FAFD"/>
        <bgColor rgb="FF000000"/>
      </patternFill>
    </fill>
    <fill>
      <patternFill patternType="solid">
        <fgColor rgb="FFADD096"/>
        <bgColor rgb="FF000000"/>
      </patternFill>
    </fill>
    <fill>
      <patternFill patternType="solid">
        <fgColor rgb="FFECF4E7"/>
        <bgColor rgb="FF000000"/>
      </patternFill>
    </fill>
    <fill>
      <patternFill patternType="solid">
        <fgColor rgb="FFA3CB89"/>
        <bgColor rgb="FF000000"/>
      </patternFill>
    </fill>
    <fill>
      <patternFill patternType="solid">
        <fgColor rgb="FFF1F4FA"/>
        <bgColor rgb="FF000000"/>
      </patternFill>
    </fill>
    <fill>
      <patternFill patternType="solid">
        <fgColor rgb="FFE7F2E0"/>
        <bgColor rgb="FF000000"/>
      </patternFill>
    </fill>
    <fill>
      <patternFill patternType="solid">
        <fgColor rgb="FFB5D59F"/>
        <bgColor rgb="FF000000"/>
      </patternFill>
    </fill>
    <fill>
      <patternFill patternType="solid">
        <fgColor rgb="FFFEFFFE"/>
        <bgColor rgb="FF000000"/>
      </patternFill>
    </fill>
    <fill>
      <patternFill patternType="solid">
        <fgColor rgb="FFC3DDB1"/>
        <bgColor rgb="FF000000"/>
      </patternFill>
    </fill>
    <fill>
      <patternFill patternType="solid">
        <fgColor rgb="FFF8FAFC"/>
        <bgColor rgb="FF000000"/>
      </patternFill>
    </fill>
    <fill>
      <patternFill patternType="solid">
        <fgColor rgb="FFF5F9F2"/>
        <bgColor rgb="FF000000"/>
      </patternFill>
    </fill>
    <fill>
      <patternFill patternType="solid">
        <fgColor rgb="FFA8BDE3"/>
        <bgColor rgb="FF000000"/>
      </patternFill>
    </fill>
    <fill>
      <patternFill patternType="solid">
        <fgColor rgb="FFE5F0DE"/>
        <bgColor rgb="FF000000"/>
      </patternFill>
    </fill>
    <fill>
      <patternFill patternType="solid">
        <fgColor rgb="FFDCE4F4"/>
        <bgColor rgb="FF000000"/>
      </patternFill>
    </fill>
    <fill>
      <patternFill patternType="solid">
        <fgColor rgb="FFF5FAF2"/>
        <bgColor rgb="FF000000"/>
      </patternFill>
    </fill>
    <fill>
      <patternFill patternType="solid">
        <fgColor rgb="FFCFE4C1"/>
        <bgColor rgb="FF000000"/>
      </patternFill>
    </fill>
    <fill>
      <patternFill patternType="solid">
        <fgColor rgb="FFF5F7FB"/>
        <bgColor rgb="FF000000"/>
      </patternFill>
    </fill>
    <fill>
      <patternFill patternType="solid">
        <fgColor rgb="FFCCE2BD"/>
        <bgColor rgb="FF000000"/>
      </patternFill>
    </fill>
    <fill>
      <patternFill patternType="solid">
        <fgColor rgb="FFF7FAF4"/>
        <bgColor rgb="FF000000"/>
      </patternFill>
    </fill>
    <fill>
      <patternFill patternType="solid">
        <fgColor rgb="FFD2E5C5"/>
        <bgColor rgb="FF000000"/>
      </patternFill>
    </fill>
    <fill>
      <patternFill patternType="solid">
        <fgColor rgb="FFF8FBF5"/>
        <bgColor rgb="FF000000"/>
      </patternFill>
    </fill>
    <fill>
      <patternFill patternType="solid">
        <fgColor rgb="FFF2F8EF"/>
        <bgColor rgb="FF000000"/>
      </patternFill>
    </fill>
    <fill>
      <patternFill patternType="solid">
        <fgColor rgb="FFFBFC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8FC"/>
        <bgColor rgb="FF000000"/>
      </patternFill>
    </fill>
    <fill>
      <patternFill patternType="solid">
        <fgColor rgb="FFFAFCF8"/>
        <bgColor rgb="FF000000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2">
    <xf numFmtId="0" fontId="0" fillId="0" borderId="0" xfId="0"/>
    <xf numFmtId="0" fontId="0" fillId="0" borderId="0" xfId="0" applyNumberFormat="1"/>
    <xf numFmtId="0" fontId="0" fillId="0" borderId="11" xfId="0" applyBorder="1"/>
    <xf numFmtId="0" fontId="0" fillId="0" borderId="14" xfId="0" applyNumberFormat="1" applyBorder="1"/>
    <xf numFmtId="0" fontId="0" fillId="0" borderId="10" xfId="0" applyBorder="1"/>
    <xf numFmtId="0" fontId="0" fillId="0" borderId="16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173" fontId="0" fillId="0" borderId="10" xfId="0" applyNumberFormat="1" applyBorder="1" applyAlignment="1">
      <alignment horizontal="center"/>
    </xf>
    <xf numFmtId="173" fontId="0" fillId="0" borderId="15" xfId="0" applyNumberFormat="1" applyBorder="1" applyAlignment="1">
      <alignment horizontal="center"/>
    </xf>
    <xf numFmtId="173" fontId="0" fillId="0" borderId="26" xfId="0" applyNumberFormat="1" applyBorder="1" applyAlignment="1">
      <alignment horizontal="center"/>
    </xf>
    <xf numFmtId="173" fontId="0" fillId="0" borderId="17" xfId="0" applyNumberFormat="1" applyBorder="1" applyAlignment="1">
      <alignment horizontal="center"/>
    </xf>
    <xf numFmtId="173" fontId="0" fillId="0" borderId="18" xfId="0" applyNumberFormat="1" applyBorder="1" applyAlignment="1">
      <alignment horizontal="center"/>
    </xf>
    <xf numFmtId="173" fontId="0" fillId="0" borderId="2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73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10" xfId="0" applyNumberFormat="1" applyFont="1" applyBorder="1"/>
    <xf numFmtId="0" fontId="0" fillId="0" borderId="0" xfId="0" applyFill="1" applyBorder="1"/>
    <xf numFmtId="173" fontId="18" fillId="34" borderId="10" xfId="0" applyNumberFormat="1" applyFont="1" applyFill="1" applyBorder="1" applyAlignment="1">
      <alignment horizontal="center"/>
    </xf>
    <xf numFmtId="173" fontId="18" fillId="35" borderId="10" xfId="0" applyNumberFormat="1" applyFont="1" applyFill="1" applyBorder="1" applyAlignment="1">
      <alignment horizontal="center"/>
    </xf>
    <xf numFmtId="173" fontId="18" fillId="36" borderId="10" xfId="0" applyNumberFormat="1" applyFont="1" applyFill="1" applyBorder="1" applyAlignment="1">
      <alignment horizontal="center"/>
    </xf>
    <xf numFmtId="0" fontId="18" fillId="0" borderId="11" xfId="0" applyFont="1" applyBorder="1"/>
    <xf numFmtId="173" fontId="18" fillId="38" borderId="10" xfId="0" applyNumberFormat="1" applyFont="1" applyFill="1" applyBorder="1" applyAlignment="1">
      <alignment horizontal="center"/>
    </xf>
    <xf numFmtId="173" fontId="18" fillId="39" borderId="10" xfId="0" applyNumberFormat="1" applyFont="1" applyFill="1" applyBorder="1" applyAlignment="1">
      <alignment horizontal="center"/>
    </xf>
    <xf numFmtId="173" fontId="18" fillId="40" borderId="10" xfId="0" applyNumberFormat="1" applyFont="1" applyFill="1" applyBorder="1" applyAlignment="1">
      <alignment horizontal="center"/>
    </xf>
    <xf numFmtId="173" fontId="18" fillId="42" borderId="10" xfId="0" applyNumberFormat="1" applyFont="1" applyFill="1" applyBorder="1" applyAlignment="1">
      <alignment horizontal="center"/>
    </xf>
    <xf numFmtId="173" fontId="18" fillId="43" borderId="10" xfId="0" applyNumberFormat="1" applyFont="1" applyFill="1" applyBorder="1" applyAlignment="1">
      <alignment horizontal="center"/>
    </xf>
    <xf numFmtId="173" fontId="18" fillId="44" borderId="10" xfId="0" applyNumberFormat="1" applyFont="1" applyFill="1" applyBorder="1" applyAlignment="1">
      <alignment horizontal="center"/>
    </xf>
    <xf numFmtId="173" fontId="18" fillId="0" borderId="11" xfId="0" applyNumberFormat="1" applyFont="1" applyBorder="1" applyAlignment="1">
      <alignment horizontal="center"/>
    </xf>
    <xf numFmtId="173" fontId="18" fillId="46" borderId="10" xfId="0" applyNumberFormat="1" applyFont="1" applyFill="1" applyBorder="1" applyAlignment="1">
      <alignment horizontal="center"/>
    </xf>
    <xf numFmtId="173" fontId="18" fillId="47" borderId="10" xfId="0" applyNumberFormat="1" applyFont="1" applyFill="1" applyBorder="1" applyAlignment="1">
      <alignment horizontal="center"/>
    </xf>
    <xf numFmtId="173" fontId="18" fillId="48" borderId="10" xfId="0" applyNumberFormat="1" applyFont="1" applyFill="1" applyBorder="1" applyAlignment="1">
      <alignment horizontal="center"/>
    </xf>
    <xf numFmtId="173" fontId="18" fillId="50" borderId="10" xfId="0" applyNumberFormat="1" applyFont="1" applyFill="1" applyBorder="1" applyAlignment="1">
      <alignment horizontal="center"/>
    </xf>
    <xf numFmtId="173" fontId="18" fillId="51" borderId="10" xfId="0" applyNumberFormat="1" applyFont="1" applyFill="1" applyBorder="1" applyAlignment="1">
      <alignment horizontal="center"/>
    </xf>
    <xf numFmtId="173" fontId="18" fillId="52" borderId="10" xfId="0" applyNumberFormat="1" applyFont="1" applyFill="1" applyBorder="1" applyAlignment="1">
      <alignment horizontal="center"/>
    </xf>
    <xf numFmtId="173" fontId="18" fillId="54" borderId="10" xfId="0" applyNumberFormat="1" applyFont="1" applyFill="1" applyBorder="1" applyAlignment="1">
      <alignment horizontal="center"/>
    </xf>
    <xf numFmtId="173" fontId="18" fillId="55" borderId="10" xfId="0" applyNumberFormat="1" applyFont="1" applyFill="1" applyBorder="1" applyAlignment="1">
      <alignment horizontal="center"/>
    </xf>
    <xf numFmtId="173" fontId="18" fillId="56" borderId="10" xfId="0" applyNumberFormat="1" applyFont="1" applyFill="1" applyBorder="1" applyAlignment="1">
      <alignment horizontal="center"/>
    </xf>
    <xf numFmtId="173" fontId="18" fillId="58" borderId="10" xfId="0" applyNumberFormat="1" applyFont="1" applyFill="1" applyBorder="1" applyAlignment="1">
      <alignment horizontal="center"/>
    </xf>
    <xf numFmtId="173" fontId="18" fillId="59" borderId="10" xfId="0" applyNumberFormat="1" applyFont="1" applyFill="1" applyBorder="1" applyAlignment="1">
      <alignment horizontal="center"/>
    </xf>
    <xf numFmtId="173" fontId="18" fillId="60" borderId="10" xfId="0" applyNumberFormat="1" applyFont="1" applyFill="1" applyBorder="1" applyAlignment="1">
      <alignment horizontal="center"/>
    </xf>
    <xf numFmtId="173" fontId="18" fillId="62" borderId="10" xfId="0" applyNumberFormat="1" applyFont="1" applyFill="1" applyBorder="1" applyAlignment="1">
      <alignment horizontal="center"/>
    </xf>
    <xf numFmtId="173" fontId="18" fillId="63" borderId="10" xfId="0" applyNumberFormat="1" applyFont="1" applyFill="1" applyBorder="1" applyAlignment="1">
      <alignment horizontal="center"/>
    </xf>
    <xf numFmtId="173" fontId="18" fillId="64" borderId="10" xfId="0" applyNumberFormat="1" applyFont="1" applyFill="1" applyBorder="1" applyAlignment="1">
      <alignment horizontal="center"/>
    </xf>
    <xf numFmtId="173" fontId="18" fillId="66" borderId="10" xfId="0" applyNumberFormat="1" applyFont="1" applyFill="1" applyBorder="1" applyAlignment="1">
      <alignment horizontal="center"/>
    </xf>
    <xf numFmtId="173" fontId="18" fillId="67" borderId="10" xfId="0" applyNumberFormat="1" applyFont="1" applyFill="1" applyBorder="1" applyAlignment="1">
      <alignment horizontal="center"/>
    </xf>
    <xf numFmtId="173" fontId="18" fillId="68" borderId="10" xfId="0" applyNumberFormat="1" applyFont="1" applyFill="1" applyBorder="1" applyAlignment="1">
      <alignment horizontal="center"/>
    </xf>
    <xf numFmtId="173" fontId="18" fillId="70" borderId="10" xfId="0" applyNumberFormat="1" applyFont="1" applyFill="1" applyBorder="1" applyAlignment="1">
      <alignment horizontal="center"/>
    </xf>
    <xf numFmtId="173" fontId="18" fillId="71" borderId="10" xfId="0" applyNumberFormat="1" applyFont="1" applyFill="1" applyBorder="1" applyAlignment="1">
      <alignment horizontal="center"/>
    </xf>
    <xf numFmtId="173" fontId="18" fillId="72" borderId="10" xfId="0" applyNumberFormat="1" applyFont="1" applyFill="1" applyBorder="1" applyAlignment="1">
      <alignment horizontal="center"/>
    </xf>
    <xf numFmtId="173" fontId="18" fillId="74" borderId="10" xfId="0" applyNumberFormat="1" applyFont="1" applyFill="1" applyBorder="1" applyAlignment="1">
      <alignment horizontal="center"/>
    </xf>
    <xf numFmtId="173" fontId="18" fillId="75" borderId="10" xfId="0" applyNumberFormat="1" applyFont="1" applyFill="1" applyBorder="1" applyAlignment="1">
      <alignment horizontal="center"/>
    </xf>
    <xf numFmtId="173" fontId="18" fillId="76" borderId="10" xfId="0" applyNumberFormat="1" applyFont="1" applyFill="1" applyBorder="1" applyAlignment="1">
      <alignment horizontal="center"/>
    </xf>
    <xf numFmtId="173" fontId="18" fillId="78" borderId="10" xfId="0" applyNumberFormat="1" applyFont="1" applyFill="1" applyBorder="1" applyAlignment="1">
      <alignment horizontal="center"/>
    </xf>
    <xf numFmtId="173" fontId="18" fillId="79" borderId="10" xfId="0" applyNumberFormat="1" applyFont="1" applyFill="1" applyBorder="1" applyAlignment="1">
      <alignment horizontal="center"/>
    </xf>
    <xf numFmtId="173" fontId="18" fillId="80" borderId="10" xfId="0" applyNumberFormat="1" applyFont="1" applyFill="1" applyBorder="1" applyAlignment="1">
      <alignment horizontal="center"/>
    </xf>
    <xf numFmtId="173" fontId="18" fillId="82" borderId="10" xfId="0" applyNumberFormat="1" applyFont="1" applyFill="1" applyBorder="1" applyAlignment="1">
      <alignment horizontal="center"/>
    </xf>
    <xf numFmtId="173" fontId="18" fillId="83" borderId="10" xfId="0" applyNumberFormat="1" applyFont="1" applyFill="1" applyBorder="1" applyAlignment="1">
      <alignment horizontal="center"/>
    </xf>
    <xf numFmtId="173" fontId="18" fillId="84" borderId="10" xfId="0" applyNumberFormat="1" applyFont="1" applyFill="1" applyBorder="1" applyAlignment="1">
      <alignment horizontal="center"/>
    </xf>
    <xf numFmtId="173" fontId="18" fillId="86" borderId="10" xfId="0" applyNumberFormat="1" applyFont="1" applyFill="1" applyBorder="1" applyAlignment="1">
      <alignment horizontal="center"/>
    </xf>
    <xf numFmtId="173" fontId="18" fillId="87" borderId="10" xfId="0" applyNumberFormat="1" applyFont="1" applyFill="1" applyBorder="1" applyAlignment="1">
      <alignment horizontal="center"/>
    </xf>
    <xf numFmtId="173" fontId="18" fillId="89" borderId="10" xfId="0" applyNumberFormat="1" applyFont="1" applyFill="1" applyBorder="1" applyAlignment="1">
      <alignment horizontal="center"/>
    </xf>
    <xf numFmtId="173" fontId="18" fillId="90" borderId="10" xfId="0" applyNumberFormat="1" applyFont="1" applyFill="1" applyBorder="1" applyAlignment="1">
      <alignment horizontal="center"/>
    </xf>
    <xf numFmtId="173" fontId="18" fillId="91" borderId="10" xfId="0" applyNumberFormat="1" applyFont="1" applyFill="1" applyBorder="1" applyAlignment="1">
      <alignment horizontal="center"/>
    </xf>
    <xf numFmtId="173" fontId="18" fillId="93" borderId="10" xfId="0" applyNumberFormat="1" applyFont="1" applyFill="1" applyBorder="1" applyAlignment="1">
      <alignment horizontal="center"/>
    </xf>
    <xf numFmtId="173" fontId="18" fillId="94" borderId="10" xfId="0" applyNumberFormat="1" applyFont="1" applyFill="1" applyBorder="1" applyAlignment="1">
      <alignment horizontal="center"/>
    </xf>
    <xf numFmtId="173" fontId="18" fillId="95" borderId="10" xfId="0" applyNumberFormat="1" applyFont="1" applyFill="1" applyBorder="1" applyAlignment="1">
      <alignment horizontal="center"/>
    </xf>
    <xf numFmtId="173" fontId="18" fillId="97" borderId="10" xfId="0" applyNumberFormat="1" applyFont="1" applyFill="1" applyBorder="1" applyAlignment="1">
      <alignment horizontal="center"/>
    </xf>
    <xf numFmtId="173" fontId="18" fillId="98" borderId="10" xfId="0" applyNumberFormat="1" applyFont="1" applyFill="1" applyBorder="1" applyAlignment="1">
      <alignment horizontal="center"/>
    </xf>
    <xf numFmtId="173" fontId="18" fillId="99" borderId="10" xfId="0" applyNumberFormat="1" applyFont="1" applyFill="1" applyBorder="1" applyAlignment="1">
      <alignment horizontal="center"/>
    </xf>
    <xf numFmtId="173" fontId="18" fillId="100" borderId="10" xfId="0" applyNumberFormat="1" applyFont="1" applyFill="1" applyBorder="1" applyAlignment="1">
      <alignment horizontal="center"/>
    </xf>
    <xf numFmtId="173" fontId="18" fillId="101" borderId="10" xfId="0" applyNumberFormat="1" applyFont="1" applyFill="1" applyBorder="1" applyAlignment="1">
      <alignment horizontal="center"/>
    </xf>
    <xf numFmtId="173" fontId="18" fillId="102" borderId="10" xfId="0" applyNumberFormat="1" applyFont="1" applyFill="1" applyBorder="1" applyAlignment="1">
      <alignment horizontal="center"/>
    </xf>
    <xf numFmtId="173" fontId="18" fillId="104" borderId="10" xfId="0" applyNumberFormat="1" applyFont="1" applyFill="1" applyBorder="1" applyAlignment="1">
      <alignment horizontal="center"/>
    </xf>
    <xf numFmtId="173" fontId="18" fillId="105" borderId="10" xfId="0" applyNumberFormat="1" applyFont="1" applyFill="1" applyBorder="1" applyAlignment="1">
      <alignment horizontal="center"/>
    </xf>
    <xf numFmtId="173" fontId="18" fillId="106" borderId="10" xfId="0" applyNumberFormat="1" applyFont="1" applyFill="1" applyBorder="1" applyAlignment="1">
      <alignment horizontal="center"/>
    </xf>
    <xf numFmtId="173" fontId="18" fillId="107" borderId="10" xfId="0" applyNumberFormat="1" applyFont="1" applyFill="1" applyBorder="1" applyAlignment="1">
      <alignment horizontal="center"/>
    </xf>
    <xf numFmtId="173" fontId="18" fillId="108" borderId="10" xfId="0" applyNumberFormat="1" applyFont="1" applyFill="1" applyBorder="1" applyAlignment="1">
      <alignment horizontal="center"/>
    </xf>
    <xf numFmtId="173" fontId="18" fillId="109" borderId="10" xfId="0" applyNumberFormat="1" applyFont="1" applyFill="1" applyBorder="1" applyAlignment="1">
      <alignment horizontal="center"/>
    </xf>
    <xf numFmtId="173" fontId="18" fillId="111" borderId="10" xfId="0" applyNumberFormat="1" applyFont="1" applyFill="1" applyBorder="1" applyAlignment="1">
      <alignment horizontal="center"/>
    </xf>
    <xf numFmtId="173" fontId="18" fillId="112" borderId="10" xfId="0" applyNumberFormat="1" applyFont="1" applyFill="1" applyBorder="1" applyAlignment="1">
      <alignment horizontal="center"/>
    </xf>
    <xf numFmtId="173" fontId="18" fillId="113" borderId="10" xfId="0" applyNumberFormat="1" applyFont="1" applyFill="1" applyBorder="1" applyAlignment="1">
      <alignment horizontal="center"/>
    </xf>
    <xf numFmtId="173" fontId="18" fillId="114" borderId="10" xfId="0" applyNumberFormat="1" applyFont="1" applyFill="1" applyBorder="1" applyAlignment="1">
      <alignment horizontal="center"/>
    </xf>
    <xf numFmtId="173" fontId="18" fillId="115" borderId="10" xfId="0" applyNumberFormat="1" applyFont="1" applyFill="1" applyBorder="1" applyAlignment="1">
      <alignment horizontal="center"/>
    </xf>
    <xf numFmtId="173" fontId="18" fillId="116" borderId="10" xfId="0" applyNumberFormat="1" applyFont="1" applyFill="1" applyBorder="1" applyAlignment="1">
      <alignment horizontal="center"/>
    </xf>
    <xf numFmtId="173" fontId="18" fillId="118" borderId="10" xfId="0" applyNumberFormat="1" applyFont="1" applyFill="1" applyBorder="1" applyAlignment="1">
      <alignment horizontal="center"/>
    </xf>
    <xf numFmtId="173" fontId="18" fillId="120" borderId="10" xfId="0" applyNumberFormat="1" applyFont="1" applyFill="1" applyBorder="1" applyAlignment="1">
      <alignment horizontal="center"/>
    </xf>
    <xf numFmtId="173" fontId="18" fillId="121" borderId="10" xfId="0" applyNumberFormat="1" applyFont="1" applyFill="1" applyBorder="1" applyAlignment="1">
      <alignment horizontal="center"/>
    </xf>
    <xf numFmtId="173" fontId="18" fillId="122" borderId="10" xfId="0" applyNumberFormat="1" applyFont="1" applyFill="1" applyBorder="1" applyAlignment="1">
      <alignment horizontal="center"/>
    </xf>
    <xf numFmtId="173" fontId="18" fillId="124" borderId="10" xfId="0" applyNumberFormat="1" applyFont="1" applyFill="1" applyBorder="1" applyAlignment="1">
      <alignment horizontal="center"/>
    </xf>
    <xf numFmtId="173" fontId="18" fillId="125" borderId="10" xfId="0" applyNumberFormat="1" applyFont="1" applyFill="1" applyBorder="1" applyAlignment="1">
      <alignment horizontal="center"/>
    </xf>
    <xf numFmtId="173" fontId="18" fillId="126" borderId="10" xfId="0" applyNumberFormat="1" applyFont="1" applyFill="1" applyBorder="1" applyAlignment="1">
      <alignment horizontal="center"/>
    </xf>
    <xf numFmtId="173" fontId="18" fillId="127" borderId="10" xfId="0" applyNumberFormat="1" applyFont="1" applyFill="1" applyBorder="1" applyAlignment="1">
      <alignment horizontal="center"/>
    </xf>
    <xf numFmtId="173" fontId="18" fillId="128" borderId="10" xfId="0" applyNumberFormat="1" applyFont="1" applyFill="1" applyBorder="1" applyAlignment="1">
      <alignment horizontal="center"/>
    </xf>
    <xf numFmtId="173" fontId="18" fillId="129" borderId="10" xfId="0" applyNumberFormat="1" applyFont="1" applyFill="1" applyBorder="1" applyAlignment="1">
      <alignment horizontal="center"/>
    </xf>
    <xf numFmtId="173" fontId="18" fillId="130" borderId="10" xfId="0" applyNumberFormat="1" applyFont="1" applyFill="1" applyBorder="1" applyAlignment="1">
      <alignment horizontal="center"/>
    </xf>
    <xf numFmtId="173" fontId="18" fillId="131" borderId="10" xfId="0" applyNumberFormat="1" applyFont="1" applyFill="1" applyBorder="1" applyAlignment="1">
      <alignment horizontal="center"/>
    </xf>
    <xf numFmtId="173" fontId="18" fillId="132" borderId="10" xfId="0" applyNumberFormat="1" applyFont="1" applyFill="1" applyBorder="1" applyAlignment="1">
      <alignment horizontal="center"/>
    </xf>
    <xf numFmtId="173" fontId="18" fillId="133" borderId="10" xfId="0" applyNumberFormat="1" applyFont="1" applyFill="1" applyBorder="1" applyAlignment="1">
      <alignment horizontal="center"/>
    </xf>
    <xf numFmtId="173" fontId="18" fillId="134" borderId="10" xfId="0" applyNumberFormat="1" applyFont="1" applyFill="1" applyBorder="1" applyAlignment="1">
      <alignment horizontal="center"/>
    </xf>
    <xf numFmtId="173" fontId="18" fillId="135" borderId="10" xfId="0" applyNumberFormat="1" applyFont="1" applyFill="1" applyBorder="1" applyAlignment="1">
      <alignment horizontal="center"/>
    </xf>
    <xf numFmtId="173" fontId="18" fillId="136" borderId="10" xfId="0" applyNumberFormat="1" applyFont="1" applyFill="1" applyBorder="1" applyAlignment="1">
      <alignment horizontal="center"/>
    </xf>
    <xf numFmtId="173" fontId="18" fillId="137" borderId="10" xfId="0" applyNumberFormat="1" applyFont="1" applyFill="1" applyBorder="1" applyAlignment="1">
      <alignment horizontal="center"/>
    </xf>
    <xf numFmtId="173" fontId="18" fillId="139" borderId="10" xfId="0" applyNumberFormat="1" applyFont="1" applyFill="1" applyBorder="1" applyAlignment="1">
      <alignment horizontal="center"/>
    </xf>
    <xf numFmtId="173" fontId="18" fillId="140" borderId="10" xfId="0" applyNumberFormat="1" applyFont="1" applyFill="1" applyBorder="1" applyAlignment="1">
      <alignment horizontal="center"/>
    </xf>
    <xf numFmtId="173" fontId="18" fillId="142" borderId="10" xfId="0" applyNumberFormat="1" applyFont="1" applyFill="1" applyBorder="1" applyAlignment="1">
      <alignment horizontal="center"/>
    </xf>
    <xf numFmtId="173" fontId="18" fillId="143" borderId="10" xfId="0" applyNumberFormat="1" applyFont="1" applyFill="1" applyBorder="1" applyAlignment="1">
      <alignment horizontal="center"/>
    </xf>
    <xf numFmtId="173" fontId="18" fillId="144" borderId="10" xfId="0" applyNumberFormat="1" applyFont="1" applyFill="1" applyBorder="1" applyAlignment="1">
      <alignment horizontal="center"/>
    </xf>
    <xf numFmtId="173" fontId="18" fillId="145" borderId="10" xfId="0" applyNumberFormat="1" applyFont="1" applyFill="1" applyBorder="1" applyAlignment="1">
      <alignment horizontal="center"/>
    </xf>
    <xf numFmtId="173" fontId="18" fillId="147" borderId="10" xfId="0" applyNumberFormat="1" applyFont="1" applyFill="1" applyBorder="1" applyAlignment="1">
      <alignment horizontal="center"/>
    </xf>
    <xf numFmtId="173" fontId="18" fillId="148" borderId="10" xfId="0" applyNumberFormat="1" applyFont="1" applyFill="1" applyBorder="1" applyAlignment="1">
      <alignment horizontal="center"/>
    </xf>
    <xf numFmtId="173" fontId="18" fillId="149" borderId="10" xfId="0" applyNumberFormat="1" applyFont="1" applyFill="1" applyBorder="1" applyAlignment="1">
      <alignment horizontal="center"/>
    </xf>
    <xf numFmtId="173" fontId="18" fillId="151" borderId="10" xfId="0" applyNumberFormat="1" applyFont="1" applyFill="1" applyBorder="1" applyAlignment="1">
      <alignment horizontal="center"/>
    </xf>
    <xf numFmtId="173" fontId="18" fillId="152" borderId="10" xfId="0" applyNumberFormat="1" applyFont="1" applyFill="1" applyBorder="1" applyAlignment="1">
      <alignment horizontal="center"/>
    </xf>
    <xf numFmtId="173" fontId="18" fillId="153" borderId="10" xfId="0" applyNumberFormat="1" applyFont="1" applyFill="1" applyBorder="1" applyAlignment="1">
      <alignment horizontal="center"/>
    </xf>
    <xf numFmtId="173" fontId="18" fillId="155" borderId="10" xfId="0" applyNumberFormat="1" applyFont="1" applyFill="1" applyBorder="1" applyAlignment="1">
      <alignment horizontal="center"/>
    </xf>
    <xf numFmtId="173" fontId="18" fillId="157" borderId="10" xfId="0" applyNumberFormat="1" applyFont="1" applyFill="1" applyBorder="1" applyAlignment="1">
      <alignment horizontal="center"/>
    </xf>
    <xf numFmtId="173" fontId="18" fillId="158" borderId="10" xfId="0" applyNumberFormat="1" applyFont="1" applyFill="1" applyBorder="1" applyAlignment="1">
      <alignment horizontal="center"/>
    </xf>
    <xf numFmtId="0" fontId="13" fillId="33" borderId="23" xfId="0" applyFont="1" applyFill="1" applyBorder="1"/>
    <xf numFmtId="0" fontId="13" fillId="33" borderId="24" xfId="0" applyFont="1" applyFill="1" applyBorder="1" applyAlignment="1">
      <alignment horizontal="center"/>
    </xf>
    <xf numFmtId="0" fontId="13" fillId="33" borderId="28" xfId="0" applyFont="1" applyFill="1" applyBorder="1" applyAlignment="1">
      <alignment horizontal="center"/>
    </xf>
    <xf numFmtId="0" fontId="13" fillId="33" borderId="25" xfId="0" applyFont="1" applyFill="1" applyBorder="1" applyAlignment="1">
      <alignment horizontal="center"/>
    </xf>
    <xf numFmtId="0" fontId="16" fillId="0" borderId="0" xfId="0" applyFont="1"/>
    <xf numFmtId="0" fontId="19" fillId="0" borderId="19" xfId="0" applyFont="1" applyBorder="1"/>
    <xf numFmtId="173" fontId="18" fillId="37" borderId="20" xfId="0" applyNumberFormat="1" applyFont="1" applyFill="1" applyBorder="1" applyAlignment="1">
      <alignment horizontal="center"/>
    </xf>
    <xf numFmtId="0" fontId="19" fillId="0" borderId="29" xfId="0" applyFont="1" applyBorder="1"/>
    <xf numFmtId="0" fontId="18" fillId="0" borderId="30" xfId="0" applyFont="1" applyBorder="1"/>
    <xf numFmtId="173" fontId="18" fillId="41" borderId="20" xfId="0" applyNumberFormat="1" applyFont="1" applyFill="1" applyBorder="1" applyAlignment="1">
      <alignment horizontal="center"/>
    </xf>
    <xf numFmtId="0" fontId="18" fillId="0" borderId="29" xfId="0" applyFont="1" applyBorder="1"/>
    <xf numFmtId="173" fontId="18" fillId="45" borderId="20" xfId="0" applyNumberFormat="1" applyFont="1" applyFill="1" applyBorder="1" applyAlignment="1">
      <alignment horizontal="center"/>
    </xf>
    <xf numFmtId="173" fontId="18" fillId="0" borderId="30" xfId="0" applyNumberFormat="1" applyFont="1" applyBorder="1" applyAlignment="1">
      <alignment horizontal="center"/>
    </xf>
    <xf numFmtId="173" fontId="18" fillId="49" borderId="20" xfId="0" applyNumberFormat="1" applyFont="1" applyFill="1" applyBorder="1" applyAlignment="1">
      <alignment horizontal="center"/>
    </xf>
    <xf numFmtId="173" fontId="18" fillId="53" borderId="20" xfId="0" applyNumberFormat="1" applyFont="1" applyFill="1" applyBorder="1" applyAlignment="1">
      <alignment horizontal="center"/>
    </xf>
    <xf numFmtId="173" fontId="18" fillId="57" borderId="20" xfId="0" applyNumberFormat="1" applyFont="1" applyFill="1" applyBorder="1" applyAlignment="1">
      <alignment horizontal="center"/>
    </xf>
    <xf numFmtId="173" fontId="18" fillId="61" borderId="20" xfId="0" applyNumberFormat="1" applyFont="1" applyFill="1" applyBorder="1" applyAlignment="1">
      <alignment horizontal="center"/>
    </xf>
    <xf numFmtId="173" fontId="18" fillId="65" borderId="20" xfId="0" applyNumberFormat="1" applyFont="1" applyFill="1" applyBorder="1" applyAlignment="1">
      <alignment horizontal="center"/>
    </xf>
    <xf numFmtId="173" fontId="18" fillId="69" borderId="20" xfId="0" applyNumberFormat="1" applyFont="1" applyFill="1" applyBorder="1" applyAlignment="1">
      <alignment horizontal="center"/>
    </xf>
    <xf numFmtId="173" fontId="18" fillId="73" borderId="20" xfId="0" applyNumberFormat="1" applyFont="1" applyFill="1" applyBorder="1" applyAlignment="1">
      <alignment horizontal="center"/>
    </xf>
    <xf numFmtId="173" fontId="18" fillId="77" borderId="20" xfId="0" applyNumberFormat="1" applyFont="1" applyFill="1" applyBorder="1" applyAlignment="1">
      <alignment horizontal="center"/>
    </xf>
    <xf numFmtId="173" fontId="18" fillId="81" borderId="20" xfId="0" applyNumberFormat="1" applyFont="1" applyFill="1" applyBorder="1" applyAlignment="1">
      <alignment horizontal="center"/>
    </xf>
    <xf numFmtId="173" fontId="18" fillId="85" borderId="20" xfId="0" applyNumberFormat="1" applyFont="1" applyFill="1" applyBorder="1" applyAlignment="1">
      <alignment horizontal="center"/>
    </xf>
    <xf numFmtId="173" fontId="18" fillId="88" borderId="20" xfId="0" applyNumberFormat="1" applyFont="1" applyFill="1" applyBorder="1" applyAlignment="1">
      <alignment horizontal="center"/>
    </xf>
    <xf numFmtId="173" fontId="18" fillId="92" borderId="20" xfId="0" applyNumberFormat="1" applyFont="1" applyFill="1" applyBorder="1" applyAlignment="1">
      <alignment horizontal="center"/>
    </xf>
    <xf numFmtId="173" fontId="18" fillId="96" borderId="20" xfId="0" applyNumberFormat="1" applyFont="1" applyFill="1" applyBorder="1" applyAlignment="1">
      <alignment horizontal="center"/>
    </xf>
    <xf numFmtId="173" fontId="18" fillId="75" borderId="20" xfId="0" applyNumberFormat="1" applyFont="1" applyFill="1" applyBorder="1" applyAlignment="1">
      <alignment horizontal="center"/>
    </xf>
    <xf numFmtId="173" fontId="18" fillId="103" borderId="20" xfId="0" applyNumberFormat="1" applyFont="1" applyFill="1" applyBorder="1" applyAlignment="1">
      <alignment horizontal="center"/>
    </xf>
    <xf numFmtId="173" fontId="18" fillId="106" borderId="20" xfId="0" applyNumberFormat="1" applyFont="1" applyFill="1" applyBorder="1" applyAlignment="1">
      <alignment horizontal="center"/>
    </xf>
    <xf numFmtId="173" fontId="18" fillId="110" borderId="20" xfId="0" applyNumberFormat="1" applyFont="1" applyFill="1" applyBorder="1" applyAlignment="1">
      <alignment horizontal="center"/>
    </xf>
    <xf numFmtId="173" fontId="18" fillId="95" borderId="20" xfId="0" applyNumberFormat="1" applyFont="1" applyFill="1" applyBorder="1" applyAlignment="1">
      <alignment horizontal="center"/>
    </xf>
    <xf numFmtId="173" fontId="18" fillId="117" borderId="20" xfId="0" applyNumberFormat="1" applyFont="1" applyFill="1" applyBorder="1" applyAlignment="1">
      <alignment horizontal="center"/>
    </xf>
    <xf numFmtId="173" fontId="18" fillId="119" borderId="20" xfId="0" applyNumberFormat="1" applyFont="1" applyFill="1" applyBorder="1" applyAlignment="1">
      <alignment horizontal="center"/>
    </xf>
    <xf numFmtId="173" fontId="18" fillId="123" borderId="20" xfId="0" applyNumberFormat="1" applyFont="1" applyFill="1" applyBorder="1" applyAlignment="1">
      <alignment horizontal="center"/>
    </xf>
    <xf numFmtId="173" fontId="18" fillId="78" borderId="20" xfId="0" applyNumberFormat="1" applyFont="1" applyFill="1" applyBorder="1" applyAlignment="1">
      <alignment horizontal="center"/>
    </xf>
    <xf numFmtId="173" fontId="18" fillId="129" borderId="20" xfId="0" applyNumberFormat="1" applyFont="1" applyFill="1" applyBorder="1" applyAlignment="1">
      <alignment horizontal="center"/>
    </xf>
    <xf numFmtId="173" fontId="18" fillId="131" borderId="20" xfId="0" applyNumberFormat="1" applyFont="1" applyFill="1" applyBorder="1" applyAlignment="1">
      <alignment horizontal="center"/>
    </xf>
    <xf numFmtId="173" fontId="18" fillId="135" borderId="20" xfId="0" applyNumberFormat="1" applyFont="1" applyFill="1" applyBorder="1" applyAlignment="1">
      <alignment horizontal="center"/>
    </xf>
    <xf numFmtId="173" fontId="18" fillId="138" borderId="20" xfId="0" applyNumberFormat="1" applyFont="1" applyFill="1" applyBorder="1" applyAlignment="1">
      <alignment horizontal="center"/>
    </xf>
    <xf numFmtId="173" fontId="18" fillId="141" borderId="20" xfId="0" applyNumberFormat="1" applyFont="1" applyFill="1" applyBorder="1" applyAlignment="1">
      <alignment horizontal="center"/>
    </xf>
    <xf numFmtId="173" fontId="18" fillId="146" borderId="20" xfId="0" applyNumberFormat="1" applyFont="1" applyFill="1" applyBorder="1" applyAlignment="1">
      <alignment horizontal="center"/>
    </xf>
    <xf numFmtId="173" fontId="18" fillId="150" borderId="20" xfId="0" applyNumberFormat="1" applyFont="1" applyFill="1" applyBorder="1" applyAlignment="1">
      <alignment horizontal="center"/>
    </xf>
    <xf numFmtId="173" fontId="18" fillId="154" borderId="20" xfId="0" applyNumberFormat="1" applyFont="1" applyFill="1" applyBorder="1" applyAlignment="1">
      <alignment horizontal="center"/>
    </xf>
    <xf numFmtId="173" fontId="18" fillId="156" borderId="20" xfId="0" applyNumberFormat="1" applyFont="1" applyFill="1" applyBorder="1" applyAlignment="1">
      <alignment horizontal="center"/>
    </xf>
    <xf numFmtId="173" fontId="18" fillId="36" borderId="20" xfId="0" applyNumberFormat="1" applyFont="1" applyFill="1" applyBorder="1" applyAlignment="1">
      <alignment horizontal="center"/>
    </xf>
    <xf numFmtId="173" fontId="18" fillId="159" borderId="20" xfId="0" applyNumberFormat="1" applyFont="1" applyFill="1" applyBorder="1" applyAlignment="1">
      <alignment horizontal="center"/>
    </xf>
    <xf numFmtId="0" fontId="18" fillId="0" borderId="31" xfId="0" applyFont="1" applyBorder="1"/>
    <xf numFmtId="173" fontId="18" fillId="114" borderId="21" xfId="0" applyNumberFormat="1" applyFont="1" applyFill="1" applyBorder="1" applyAlignment="1">
      <alignment horizontal="center"/>
    </xf>
    <xf numFmtId="173" fontId="18" fillId="160" borderId="21" xfId="0" applyNumberFormat="1" applyFont="1" applyFill="1" applyBorder="1" applyAlignment="1">
      <alignment horizontal="center"/>
    </xf>
    <xf numFmtId="173" fontId="18" fillId="130" borderId="21" xfId="0" applyNumberFormat="1" applyFont="1" applyFill="1" applyBorder="1" applyAlignment="1">
      <alignment horizontal="center"/>
    </xf>
    <xf numFmtId="173" fontId="18" fillId="161" borderId="2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73" formatCode="0.0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3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3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3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277090</xdr:colOff>
      <xdr:row>0</xdr:row>
      <xdr:rowOff>0</xdr:rowOff>
    </xdr:from>
    <xdr:to>
      <xdr:col>17</xdr:col>
      <xdr:colOff>249913</xdr:colOff>
      <xdr:row>37</xdr:row>
      <xdr:rowOff>36609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3C4902-1235-80D3-6C1F-862766707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9590" y="0"/>
          <a:ext cx="3274823" cy="755500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w" tableColumnId="1"/>
      <queryTableField id="2" name="PC1(42.5%)" tableColumnId="2"/>
      <queryTableField id="3" name="PC2(33.5%)" tableColumnId="3"/>
      <queryTableField id="4" name="PC3(24.0%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Row" tableColumnId="1"/>
      <queryTableField id="2" name="PC1(42.5%)" tableColumnId="2"/>
      <queryTableField id="3" name="PC2(33.5%)" tableColumnId="3"/>
      <queryTableField id="4" name="PC3(24.0%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LoadingsTableRotated3" displayName="LoadingsTableRotated3" ref="A1:E41" tableType="queryTable" totalsRowShown="0" headerRowDxfId="5" headerRowBorderDxfId="7" tableBorderDxfId="8" totalsRowBorderDxfId="6">
  <autoFilter ref="A1:E41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41">
    <sortCondition descending="1" ref="E1:E41"/>
  </sortState>
  <tableColumns count="5">
    <tableColumn id="1" uniqueName="1" name="Attribute" queryTableFieldId="1" dataDxfId="4"/>
    <tableColumn id="2" uniqueName="2" name="PC1(42.5%)" queryTableFieldId="2" dataDxfId="3"/>
    <tableColumn id="3" uniqueName="3" name="PC2(33.5%)" queryTableFieldId="3" dataDxfId="2"/>
    <tableColumn id="4" uniqueName="4" name="PC3(24.0%)" queryTableFieldId="4" dataDxfId="1"/>
    <tableColumn id="5" uniqueName="5" name="Loading Size" queryTableFieldId="5" dataDxfId="0">
      <calculatedColumnFormula>SUMSQ(LoadingsTableRotated3[[#This Row],[PC1(42.5%)]:[PC3(24.0%)]])</calculatedColumnFormula>
    </tableColumn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id="1" name="LoadingsTableRotated" displayName="LoadingsTableRotated" ref="A1:D41" tableType="queryTable" totalsRowShown="0">
  <autoFilter ref="A1:D41">
    <filterColumn colId="0" hiddenButton="1"/>
    <filterColumn colId="1" hiddenButton="1"/>
    <filterColumn colId="2" hiddenButton="1"/>
    <filterColumn colId="3" hiddenButton="1"/>
  </autoFilter>
  <tableColumns count="4">
    <tableColumn id="1" uniqueName="1" name="Attribute" queryTableFieldId="1" dataDxfId="9"/>
    <tableColumn id="2" uniqueName="2" name="PC1(42.5%)" queryTableFieldId="2"/>
    <tableColumn id="3" uniqueName="3" name="PC2(33.5%)" queryTableFieldId="3"/>
    <tableColumn id="4" uniqueName="4" name="PC3(24.0%)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selection sqref="A1:E1"/>
    </sheetView>
  </sheetViews>
  <sheetFormatPr baseColWidth="10" defaultRowHeight="16" x14ac:dyDescent="0.2"/>
  <cols>
    <col min="1" max="1" width="15.83203125" bestFit="1" customWidth="1"/>
    <col min="2" max="4" width="10.5" style="15" bestFit="1" customWidth="1"/>
    <col min="5" max="5" width="11.83203125" style="16" bestFit="1" customWidth="1"/>
    <col min="8" max="12" width="10.83203125" style="18"/>
  </cols>
  <sheetData>
    <row r="1" spans="1:13" x14ac:dyDescent="0.2">
      <c r="A1" s="2" t="s">
        <v>43</v>
      </c>
      <c r="B1" s="6" t="s">
        <v>0</v>
      </c>
      <c r="C1" s="6" t="s">
        <v>1</v>
      </c>
      <c r="D1" s="7" t="s">
        <v>2</v>
      </c>
      <c r="E1" s="8" t="s">
        <v>44</v>
      </c>
      <c r="G1" s="19" t="s">
        <v>15</v>
      </c>
      <c r="H1" s="17">
        <v>-0.284662884881421</v>
      </c>
      <c r="I1" s="17">
        <v>-0.360131318710183</v>
      </c>
      <c r="J1" s="17">
        <v>7.5794404823719902E-3</v>
      </c>
      <c r="K1" s="17">
        <f>SUMSQ(H1:J1)</f>
        <v>0.21078497266297436</v>
      </c>
    </row>
    <row r="2" spans="1:13" x14ac:dyDescent="0.2">
      <c r="A2" s="3" t="s">
        <v>15</v>
      </c>
      <c r="B2" s="9">
        <v>-0.284662884881421</v>
      </c>
      <c r="C2" s="9">
        <v>-0.360131318710183</v>
      </c>
      <c r="D2" s="10">
        <v>7.5794404823719902E-3</v>
      </c>
      <c r="E2" s="11">
        <f>SUMSQ(LoadingsTableRotated3[[#This Row],[PC1(42.5%)]:[PC3(24.0%)]])</f>
        <v>0.21078497266297436</v>
      </c>
      <c r="G2" s="4"/>
      <c r="H2" s="4"/>
      <c r="I2" s="4"/>
      <c r="J2" s="4"/>
      <c r="K2" s="4"/>
      <c r="M2" t="s">
        <v>15</v>
      </c>
    </row>
    <row r="3" spans="1:13" x14ac:dyDescent="0.2">
      <c r="A3" s="3" t="s">
        <v>25</v>
      </c>
      <c r="B3" s="9">
        <v>3.0292650075047702E-2</v>
      </c>
      <c r="C3" s="9">
        <v>6.6128709394112195E-2</v>
      </c>
      <c r="D3" s="10">
        <v>-0.441263015352925</v>
      </c>
      <c r="E3" s="11">
        <f>SUMSQ(LoadingsTableRotated3[[#This Row],[PC1(42.5%)]:[PC3(24.0%)]])</f>
        <v>0.20000369957305597</v>
      </c>
      <c r="G3" s="19" t="s">
        <v>25</v>
      </c>
      <c r="H3" s="17">
        <v>3.0292650075047702E-2</v>
      </c>
      <c r="I3" s="17">
        <v>6.6128709394112195E-2</v>
      </c>
      <c r="J3" s="17">
        <v>-0.441263015352925</v>
      </c>
      <c r="K3" s="17">
        <f>SUMSQ(H3:J3)</f>
        <v>0.20000369957305597</v>
      </c>
      <c r="M3" t="s">
        <v>25</v>
      </c>
    </row>
    <row r="4" spans="1:13" x14ac:dyDescent="0.2">
      <c r="A4" s="3" t="s">
        <v>41</v>
      </c>
      <c r="B4" s="9">
        <v>-2.8533866426577899E-2</v>
      </c>
      <c r="C4" s="9">
        <v>0.39552883906143299</v>
      </c>
      <c r="D4" s="10">
        <v>7.0861898864115105E-2</v>
      </c>
      <c r="E4" s="11">
        <f>SUMSQ(LoadingsTableRotated3[[#This Row],[PC1(42.5%)]:[PC3(24.0%)]])</f>
        <v>0.16227865277316286</v>
      </c>
      <c r="G4" s="19" t="s">
        <v>18</v>
      </c>
      <c r="H4" s="17">
        <v>-5.9381773700642598E-2</v>
      </c>
      <c r="I4" s="17">
        <v>-1.04184113696607E-2</v>
      </c>
      <c r="J4" s="17">
        <v>-0.370855223917193</v>
      </c>
      <c r="K4" s="17">
        <f>SUMSQ(H4:J4)</f>
        <v>0.14116833544997315</v>
      </c>
      <c r="M4" t="s">
        <v>41</v>
      </c>
    </row>
    <row r="5" spans="1:13" x14ac:dyDescent="0.2">
      <c r="A5" s="3" t="s">
        <v>13</v>
      </c>
      <c r="B5" s="9">
        <v>-0.17262726430953099</v>
      </c>
      <c r="C5" s="9">
        <v>-0.298381564864521</v>
      </c>
      <c r="D5" s="10">
        <v>0.19044197401474</v>
      </c>
      <c r="E5" s="11">
        <f>SUMSQ(LoadingsTableRotated3[[#This Row],[PC1(42.5%)]:[PC3(24.0%)]])</f>
        <v>0.15509987610062392</v>
      </c>
      <c r="G5" s="4"/>
      <c r="H5" s="4"/>
      <c r="I5" s="4"/>
      <c r="J5" s="4"/>
      <c r="K5" s="17"/>
      <c r="M5" t="s">
        <v>13</v>
      </c>
    </row>
    <row r="6" spans="1:13" x14ac:dyDescent="0.2">
      <c r="A6" s="3" t="s">
        <v>31</v>
      </c>
      <c r="B6" s="9">
        <v>-0.24952094143873901</v>
      </c>
      <c r="C6" s="9">
        <v>0.170942735173014</v>
      </c>
      <c r="D6" s="10">
        <v>0.24259002984115599</v>
      </c>
      <c r="E6" s="11">
        <f>SUMSQ(LoadingsTableRotated3[[#This Row],[PC1(42.5%)]:[PC3(24.0%)]])</f>
        <v>0.15033204150323878</v>
      </c>
      <c r="G6" s="19" t="s">
        <v>41</v>
      </c>
      <c r="H6" s="17">
        <v>-2.8533866426577899E-2</v>
      </c>
      <c r="I6" s="17">
        <v>0.39552883906143299</v>
      </c>
      <c r="J6" s="17">
        <v>7.0861898864115105E-2</v>
      </c>
      <c r="K6" s="17">
        <f>SUMSQ(H6:J6)</f>
        <v>0.16227865277316286</v>
      </c>
      <c r="M6" t="s">
        <v>31</v>
      </c>
    </row>
    <row r="7" spans="1:13" x14ac:dyDescent="0.2">
      <c r="A7" s="3" t="s">
        <v>18</v>
      </c>
      <c r="B7" s="9">
        <v>-5.9381773700642598E-2</v>
      </c>
      <c r="C7" s="9">
        <v>-1.04184113696607E-2</v>
      </c>
      <c r="D7" s="10">
        <v>-0.370855223917193</v>
      </c>
      <c r="E7" s="11">
        <f>SUMSQ(LoadingsTableRotated3[[#This Row],[PC1(42.5%)]:[PC3(24.0%)]])</f>
        <v>0.14116833544997315</v>
      </c>
      <c r="G7" s="4"/>
      <c r="H7" s="4"/>
      <c r="I7" s="4"/>
      <c r="J7" s="4"/>
      <c r="K7" s="17"/>
      <c r="M7" t="s">
        <v>30</v>
      </c>
    </row>
    <row r="8" spans="1:13" x14ac:dyDescent="0.2">
      <c r="A8" s="3" t="s">
        <v>30</v>
      </c>
      <c r="B8" s="9">
        <v>-0.180129908531005</v>
      </c>
      <c r="C8" s="9">
        <v>0.27725089786479601</v>
      </c>
      <c r="D8" s="10">
        <v>0.15411862602722101</v>
      </c>
      <c r="E8" s="11">
        <f>SUMSQ(LoadingsTableRotated3[[#This Row],[PC1(42.5%)]:[PC3(24.0%)]])</f>
        <v>0.13306739520274219</v>
      </c>
      <c r="G8" s="19" t="s">
        <v>13</v>
      </c>
      <c r="H8" s="17">
        <v>-0.17262726430953099</v>
      </c>
      <c r="I8" s="17">
        <v>-0.298381564864521</v>
      </c>
      <c r="J8" s="17">
        <v>0.19044197401474</v>
      </c>
      <c r="K8" s="17">
        <f>SUMSQ(H8:J8)</f>
        <v>0.15509987610062392</v>
      </c>
      <c r="M8" t="s">
        <v>29</v>
      </c>
    </row>
    <row r="9" spans="1:13" x14ac:dyDescent="0.2">
      <c r="A9" s="3" t="s">
        <v>29</v>
      </c>
      <c r="B9" s="9">
        <v>0.160177408930612</v>
      </c>
      <c r="C9" s="9">
        <v>3.9048029882650603E-2</v>
      </c>
      <c r="D9" s="10">
        <v>0.308793658629407</v>
      </c>
      <c r="E9" s="11">
        <f>SUMSQ(LoadingsTableRotated3[[#This Row],[PC1(42.5%)]:[PC3(24.0%)]])</f>
        <v>0.12253507457917562</v>
      </c>
      <c r="G9" s="4"/>
      <c r="H9" s="4"/>
      <c r="I9" s="4"/>
      <c r="J9" s="4"/>
      <c r="K9" s="4"/>
      <c r="M9" t="s">
        <v>27</v>
      </c>
    </row>
    <row r="10" spans="1:13" x14ac:dyDescent="0.2">
      <c r="A10" s="3" t="s">
        <v>12</v>
      </c>
      <c r="B10" s="9">
        <v>-0.13646737747068299</v>
      </c>
      <c r="C10" s="9">
        <v>0.31381143941731898</v>
      </c>
      <c r="D10" s="10">
        <v>4.4570859186075298E-2</v>
      </c>
      <c r="E10" s="11">
        <f>SUMSQ(LoadingsTableRotated3[[#This Row],[PC1(42.5%)]:[PC3(24.0%)]])</f>
        <v>0.11908752611148049</v>
      </c>
      <c r="G10" s="19" t="s">
        <v>31</v>
      </c>
      <c r="H10" s="17">
        <v>-0.24952094143873901</v>
      </c>
      <c r="I10" s="17">
        <v>0.170942735173014</v>
      </c>
      <c r="J10" s="17">
        <v>0.24259002984115599</v>
      </c>
      <c r="K10" s="17">
        <f>SUMSQ(H10:J10)</f>
        <v>0.15033204150323878</v>
      </c>
      <c r="M10" t="s">
        <v>14</v>
      </c>
    </row>
    <row r="11" spans="1:13" x14ac:dyDescent="0.2">
      <c r="A11" s="3" t="s">
        <v>27</v>
      </c>
      <c r="B11" s="9">
        <v>0.308777462214406</v>
      </c>
      <c r="C11" s="9">
        <v>-2.6844676121872298E-2</v>
      </c>
      <c r="D11" s="10">
        <v>0.100496149023026</v>
      </c>
      <c r="E11" s="11">
        <f>SUMSQ(LoadingsTableRotated3[[#This Row],[PC1(42.5%)]:[PC3(24.0%)]])</f>
        <v>0.1061636337761154</v>
      </c>
      <c r="G11" s="19" t="s">
        <v>32</v>
      </c>
      <c r="H11" s="17">
        <v>-0.23711360610252299</v>
      </c>
      <c r="I11" s="17">
        <v>0.17736733056791801</v>
      </c>
      <c r="J11" s="17">
        <v>0.116393814609457</v>
      </c>
      <c r="K11" s="17">
        <f>SUMSQ(H11:J11)</f>
        <v>0.10122955223107219</v>
      </c>
      <c r="M11" t="s">
        <v>33</v>
      </c>
    </row>
    <row r="12" spans="1:13" x14ac:dyDescent="0.2">
      <c r="A12" s="3" t="s">
        <v>32</v>
      </c>
      <c r="B12" s="9">
        <v>-0.23711360610252299</v>
      </c>
      <c r="C12" s="9">
        <v>0.17736733056791801</v>
      </c>
      <c r="D12" s="10">
        <v>0.116393814609457</v>
      </c>
      <c r="E12" s="11">
        <f>SUMSQ(LoadingsTableRotated3[[#This Row],[PC1(42.5%)]:[PC3(24.0%)]])</f>
        <v>0.10122955223107219</v>
      </c>
      <c r="G12" s="4"/>
      <c r="H12" s="4"/>
      <c r="I12" s="4"/>
      <c r="J12" s="4"/>
      <c r="K12" s="4"/>
      <c r="M12" t="s">
        <v>8</v>
      </c>
    </row>
    <row r="13" spans="1:13" x14ac:dyDescent="0.2">
      <c r="A13" s="3" t="s">
        <v>14</v>
      </c>
      <c r="B13" s="9">
        <v>0.306806258687991</v>
      </c>
      <c r="C13" s="9">
        <v>6.0345297983284599E-2</v>
      </c>
      <c r="D13" s="10">
        <v>3.1010764341561602E-2</v>
      </c>
      <c r="E13" s="11">
        <f>SUMSQ(LoadingsTableRotated3[[#This Row],[PC1(42.5%)]:[PC3(24.0%)]])</f>
        <v>9.8733302863861727E-2</v>
      </c>
      <c r="G13" s="19" t="s">
        <v>30</v>
      </c>
      <c r="H13" s="17">
        <v>-0.180129908531005</v>
      </c>
      <c r="I13" s="17">
        <v>0.27725089786479601</v>
      </c>
      <c r="J13" s="17">
        <v>0.15411862602722101</v>
      </c>
      <c r="K13" s="17">
        <f>SUMSQ(H13:J13)</f>
        <v>0.13306739520274219</v>
      </c>
      <c r="M13" t="s">
        <v>24</v>
      </c>
    </row>
    <row r="14" spans="1:13" x14ac:dyDescent="0.2">
      <c r="A14" s="3" t="s">
        <v>33</v>
      </c>
      <c r="B14" s="9">
        <v>-6.1174515072788399E-2</v>
      </c>
      <c r="C14" s="9">
        <v>-0.115521822070715</v>
      </c>
      <c r="D14" s="10">
        <v>0.270705733371919</v>
      </c>
      <c r="E14" s="11">
        <f>SUMSQ(LoadingsTableRotated3[[#This Row],[PC1(42.5%)]:[PC3(24.0%)]])</f>
        <v>9.036920674935725E-2</v>
      </c>
      <c r="G14" s="19" t="s">
        <v>12</v>
      </c>
      <c r="H14" s="17">
        <v>-0.13646737747068299</v>
      </c>
      <c r="I14" s="17">
        <v>0.31381143941731898</v>
      </c>
      <c r="J14" s="17">
        <v>4.4570859186075298E-2</v>
      </c>
      <c r="K14" s="17">
        <f>SUMSQ(H14:J14)</f>
        <v>0.11908752611148049</v>
      </c>
      <c r="M14" t="s">
        <v>35</v>
      </c>
    </row>
    <row r="15" spans="1:13" x14ac:dyDescent="0.2">
      <c r="A15" s="3" t="s">
        <v>8</v>
      </c>
      <c r="B15" s="9">
        <v>5.5666471556556102E-2</v>
      </c>
      <c r="C15" s="9">
        <v>0.28039177603405602</v>
      </c>
      <c r="D15" s="10">
        <v>-4.2589563714279903E-2</v>
      </c>
      <c r="E15" s="11">
        <f>SUMSQ(LoadingsTableRotated3[[#This Row],[PC1(42.5%)]:[PC3(24.0%)]])</f>
        <v>8.3532175060461802E-2</v>
      </c>
      <c r="G15" s="19" t="s">
        <v>3</v>
      </c>
      <c r="H15" s="17">
        <v>-0.13162827466955501</v>
      </c>
      <c r="I15" s="17">
        <v>0.221647736228789</v>
      </c>
      <c r="J15" s="17">
        <v>3.8047729362753101E-2</v>
      </c>
      <c r="K15" s="17">
        <f>SUMSQ(H15:J15)</f>
        <v>6.7901351377491953E-2</v>
      </c>
      <c r="M15" t="s">
        <v>6</v>
      </c>
    </row>
    <row r="16" spans="1:13" x14ac:dyDescent="0.2">
      <c r="A16" s="3" t="s">
        <v>36</v>
      </c>
      <c r="B16" s="9">
        <v>0.26796270977683601</v>
      </c>
      <c r="C16" s="9">
        <v>-3.4385145938185202E-2</v>
      </c>
      <c r="D16" s="10">
        <v>9.2611467828383198E-2</v>
      </c>
      <c r="E16" s="11">
        <f>SUMSQ(LoadingsTableRotated3[[#This Row],[PC1(42.5%)]:[PC3(24.0%)]])</f>
        <v>8.1563236065462799E-2</v>
      </c>
      <c r="G16" s="4"/>
      <c r="H16" s="4"/>
      <c r="I16" s="4"/>
      <c r="J16" s="4"/>
      <c r="K16" s="4"/>
      <c r="M16" t="s">
        <v>17</v>
      </c>
    </row>
    <row r="17" spans="1:13" x14ac:dyDescent="0.2">
      <c r="A17" s="3" t="s">
        <v>7</v>
      </c>
      <c r="B17" s="9">
        <v>-4.88270570938052E-4</v>
      </c>
      <c r="C17" s="9">
        <v>0.279056462488182</v>
      </c>
      <c r="D17" s="10">
        <v>-4.0271511998186599E-2</v>
      </c>
      <c r="E17" s="11">
        <f>SUMSQ(LoadingsTableRotated3[[#This Row],[PC1(42.5%)]:[PC3(24.0%)]])</f>
        <v>7.9494542343188659E-2</v>
      </c>
      <c r="G17" s="19" t="s">
        <v>29</v>
      </c>
      <c r="H17" s="17">
        <v>0.160177408930612</v>
      </c>
      <c r="I17" s="17">
        <v>3.9048029882650603E-2</v>
      </c>
      <c r="J17" s="17">
        <v>0.308793658629407</v>
      </c>
      <c r="K17" s="17">
        <f>SUMSQ(H17:J17)</f>
        <v>0.12253507457917562</v>
      </c>
      <c r="M17" t="s">
        <v>9</v>
      </c>
    </row>
    <row r="18" spans="1:13" x14ac:dyDescent="0.2">
      <c r="A18" s="3" t="s">
        <v>24</v>
      </c>
      <c r="B18" s="9">
        <v>-3.6014269398621797E-2</v>
      </c>
      <c r="C18" s="9">
        <v>4.7674893908590997E-2</v>
      </c>
      <c r="D18" s="10">
        <v>0.26417177137771702</v>
      </c>
      <c r="E18" s="11">
        <f>SUMSQ(LoadingsTableRotated3[[#This Row],[PC1(42.5%)]:[PC3(24.0%)]])</f>
        <v>7.3356647902352703E-2</v>
      </c>
      <c r="G18" s="19" t="s">
        <v>5</v>
      </c>
      <c r="H18" s="17">
        <v>7.8945715052166798E-2</v>
      </c>
      <c r="I18" s="17">
        <v>5.2605598178359497E-2</v>
      </c>
      <c r="J18" s="17">
        <v>0.22875701666095599</v>
      </c>
      <c r="K18" s="17">
        <f>SUMSQ(H18:J18)</f>
        <v>6.132954755642183E-2</v>
      </c>
      <c r="M18" t="s">
        <v>10</v>
      </c>
    </row>
    <row r="19" spans="1:13" x14ac:dyDescent="0.2">
      <c r="A19" s="3" t="s">
        <v>40</v>
      </c>
      <c r="B19" s="9">
        <v>0.25172999242008698</v>
      </c>
      <c r="C19" s="9">
        <v>-1.5820440739011201E-2</v>
      </c>
      <c r="D19" s="10">
        <v>9.0354857786006701E-2</v>
      </c>
      <c r="E19" s="11">
        <f>SUMSQ(LoadingsTableRotated3[[#This Row],[PC1(42.5%)]:[PC3(24.0%)]])</f>
        <v>7.1782275754523117E-2</v>
      </c>
      <c r="G19" s="19" t="s">
        <v>19</v>
      </c>
      <c r="H19" s="17">
        <v>0.104585276380981</v>
      </c>
      <c r="I19" s="17">
        <v>1.16200371415931E-2</v>
      </c>
      <c r="J19" s="17">
        <v>0.21705556399993101</v>
      </c>
      <c r="K19" s="17">
        <f>SUMSQ(H19:J19)</f>
        <v>5.8186223162186336E-2</v>
      </c>
      <c r="M19" t="s">
        <v>20</v>
      </c>
    </row>
    <row r="20" spans="1:13" x14ac:dyDescent="0.2">
      <c r="A20" s="3" t="s">
        <v>3</v>
      </c>
      <c r="B20" s="9">
        <v>-0.13162827466955501</v>
      </c>
      <c r="C20" s="9">
        <v>0.221647736228789</v>
      </c>
      <c r="D20" s="10">
        <v>3.8047729362753101E-2</v>
      </c>
      <c r="E20" s="11">
        <f>SUMSQ(LoadingsTableRotated3[[#This Row],[PC1(42.5%)]:[PC3(24.0%)]])</f>
        <v>6.7901351377491953E-2</v>
      </c>
      <c r="G20" s="4"/>
      <c r="H20" s="4"/>
      <c r="I20" s="4"/>
      <c r="J20" s="4"/>
      <c r="K20" s="4"/>
    </row>
    <row r="21" spans="1:13" x14ac:dyDescent="0.2">
      <c r="A21" s="3" t="s">
        <v>35</v>
      </c>
      <c r="B21" s="9">
        <v>0.25560974522062502</v>
      </c>
      <c r="C21" s="9">
        <v>-3.1333810826854797E-2</v>
      </c>
      <c r="D21" s="10">
        <v>-3.3879875487564597E-2</v>
      </c>
      <c r="E21" s="11">
        <f>SUMSQ(LoadingsTableRotated3[[#This Row],[PC1(42.5%)]:[PC3(24.0%)]])</f>
        <v>6.7465995515738827E-2</v>
      </c>
      <c r="G21" s="19" t="s">
        <v>27</v>
      </c>
      <c r="H21" s="17">
        <v>0.308777462214406</v>
      </c>
      <c r="I21" s="17">
        <v>-2.6844676121872298E-2</v>
      </c>
      <c r="J21" s="17">
        <v>0.100496149023026</v>
      </c>
      <c r="K21" s="17">
        <f>SUMSQ(H21:J21)</f>
        <v>0.1061636337761154</v>
      </c>
    </row>
    <row r="22" spans="1:13" x14ac:dyDescent="0.2">
      <c r="A22" s="3" t="s">
        <v>5</v>
      </c>
      <c r="B22" s="9">
        <v>7.8945715052166798E-2</v>
      </c>
      <c r="C22" s="9">
        <v>5.2605598178359497E-2</v>
      </c>
      <c r="D22" s="10">
        <v>0.22875701666095599</v>
      </c>
      <c r="E22" s="11">
        <f>SUMSQ(LoadingsTableRotated3[[#This Row],[PC1(42.5%)]:[PC3(24.0%)]])</f>
        <v>6.132954755642183E-2</v>
      </c>
      <c r="G22" s="19" t="s">
        <v>36</v>
      </c>
      <c r="H22" s="17">
        <v>0.26796270977683601</v>
      </c>
      <c r="I22" s="17">
        <v>-3.4385145938185202E-2</v>
      </c>
      <c r="J22" s="17">
        <v>9.2611467828383198E-2</v>
      </c>
      <c r="K22" s="17">
        <f>SUMSQ(H22:J22)</f>
        <v>8.1563236065462799E-2</v>
      </c>
    </row>
    <row r="23" spans="1:13" x14ac:dyDescent="0.2">
      <c r="A23" s="3" t="s">
        <v>19</v>
      </c>
      <c r="B23" s="9">
        <v>0.104585276380981</v>
      </c>
      <c r="C23" s="9">
        <v>1.16200371415931E-2</v>
      </c>
      <c r="D23" s="10">
        <v>0.21705556399993101</v>
      </c>
      <c r="E23" s="11">
        <f>SUMSQ(LoadingsTableRotated3[[#This Row],[PC1(42.5%)]:[PC3(24.0%)]])</f>
        <v>5.8186223162186336E-2</v>
      </c>
      <c r="G23" s="19" t="s">
        <v>40</v>
      </c>
      <c r="H23" s="17">
        <v>0.25172999242008698</v>
      </c>
      <c r="I23" s="17">
        <v>-1.5820440739011201E-2</v>
      </c>
      <c r="J23" s="17">
        <v>9.0354857786006701E-2</v>
      </c>
      <c r="K23" s="17">
        <f>SUMSQ(H23:J23)</f>
        <v>7.1782275754523117E-2</v>
      </c>
    </row>
    <row r="24" spans="1:13" x14ac:dyDescent="0.2">
      <c r="A24" s="3" t="s">
        <v>23</v>
      </c>
      <c r="B24" s="9">
        <v>0.232593183323244</v>
      </c>
      <c r="C24" s="9">
        <v>3.9661334490041299E-2</v>
      </c>
      <c r="D24" s="10">
        <v>3.4563525979353402E-2</v>
      </c>
      <c r="E24" s="11">
        <f>SUMSQ(LoadingsTableRotated3[[#This Row],[PC1(42.5%)]:[PC3(24.0%)]])</f>
        <v>5.6867247710096568E-2</v>
      </c>
      <c r="G24" s="19" t="s">
        <v>28</v>
      </c>
      <c r="H24" s="17">
        <v>0.17387733202206701</v>
      </c>
      <c r="I24" s="17">
        <v>-1.47932666143411E-2</v>
      </c>
      <c r="J24" s="17">
        <v>9.6095724329125401E-2</v>
      </c>
      <c r="K24" s="17">
        <f>SUMSQ(H24:J24)</f>
        <v>3.9686555562574374E-2</v>
      </c>
      <c r="L24" s="20"/>
    </row>
    <row r="25" spans="1:13" x14ac:dyDescent="0.2">
      <c r="A25" s="3" t="s">
        <v>16</v>
      </c>
      <c r="B25" s="9">
        <v>-1.3313837609205501E-2</v>
      </c>
      <c r="C25" s="9">
        <v>4.3143075154221701E-2</v>
      </c>
      <c r="D25" s="10">
        <v>0.22697763666065199</v>
      </c>
      <c r="E25" s="11">
        <f>SUMSQ(LoadingsTableRotated3[[#This Row],[PC1(42.5%)]:[PC3(24.0%)]])</f>
        <v>5.355743074970206E-2</v>
      </c>
      <c r="G25" s="4"/>
      <c r="H25" s="4"/>
      <c r="I25" s="4"/>
      <c r="J25" s="4"/>
      <c r="K25" s="4"/>
    </row>
    <row r="26" spans="1:13" x14ac:dyDescent="0.2">
      <c r="A26" s="3" t="s">
        <v>21</v>
      </c>
      <c r="B26" s="9">
        <v>0.21812984179578199</v>
      </c>
      <c r="C26" s="9">
        <v>4.6947480474544598E-2</v>
      </c>
      <c r="D26" s="10">
        <v>2.3931153520879701E-2</v>
      </c>
      <c r="E26" s="11">
        <f>SUMSQ(LoadingsTableRotated3[[#This Row],[PC1(42.5%)]:[PC3(24.0%)]])</f>
        <v>5.0357393913600536E-2</v>
      </c>
      <c r="G26" s="19" t="s">
        <v>14</v>
      </c>
      <c r="H26" s="17">
        <v>0.306806258687991</v>
      </c>
      <c r="I26" s="17">
        <v>6.0345297983284599E-2</v>
      </c>
      <c r="J26" s="17">
        <v>3.1010764341561602E-2</v>
      </c>
      <c r="K26" s="17">
        <f>SUMSQ(H26:J26)</f>
        <v>9.8733302863861727E-2</v>
      </c>
    </row>
    <row r="27" spans="1:13" x14ac:dyDescent="0.2">
      <c r="A27" s="3" t="s">
        <v>6</v>
      </c>
      <c r="B27" s="9">
        <v>5.6291007466153502E-2</v>
      </c>
      <c r="C27" s="9">
        <v>-0.20449131991258401</v>
      </c>
      <c r="D27" s="10">
        <v>7.2743493271948206E-2</v>
      </c>
      <c r="E27" s="11">
        <f>SUMSQ(LoadingsTableRotated3[[#This Row],[PC1(42.5%)]:[PC3(24.0%)]])</f>
        <v>5.0276993254551303E-2</v>
      </c>
      <c r="G27" s="19" t="s">
        <v>23</v>
      </c>
      <c r="H27" s="17">
        <v>0.232593183323244</v>
      </c>
      <c r="I27" s="17">
        <v>3.9661334490041299E-2</v>
      </c>
      <c r="J27" s="17">
        <v>3.4563525979353402E-2</v>
      </c>
      <c r="K27" s="17">
        <f>SUMSQ(H27:J27)</f>
        <v>5.6867247710096568E-2</v>
      </c>
    </row>
    <row r="28" spans="1:13" x14ac:dyDescent="0.2">
      <c r="A28" s="3" t="s">
        <v>42</v>
      </c>
      <c r="B28" s="9">
        <v>3.8433512200105303E-2</v>
      </c>
      <c r="C28" s="9">
        <v>0.20365575434736499</v>
      </c>
      <c r="D28" s="10">
        <v>-1.9366229334963E-2</v>
      </c>
      <c r="E28" s="11">
        <f>SUMSQ(LoadingsTableRotated3[[#This Row],[PC1(42.5%)]:[PC3(24.0%)]])</f>
        <v>4.3327851977484302E-2</v>
      </c>
      <c r="G28" s="19" t="s">
        <v>21</v>
      </c>
      <c r="H28" s="17">
        <v>0.21812984179578199</v>
      </c>
      <c r="I28" s="17">
        <v>4.6947480474544598E-2</v>
      </c>
      <c r="J28" s="17">
        <v>2.3931153520879701E-2</v>
      </c>
      <c r="K28" s="17">
        <f>SUMSQ(H28:J28)</f>
        <v>5.0357393913600536E-2</v>
      </c>
    </row>
    <row r="29" spans="1:13" x14ac:dyDescent="0.2">
      <c r="A29" s="3" t="s">
        <v>22</v>
      </c>
      <c r="B29" s="9">
        <v>0.20662022482946399</v>
      </c>
      <c r="C29" s="9">
        <v>2.7732515629412999E-3</v>
      </c>
      <c r="D29" s="10">
        <v>-1.32447934019465E-2</v>
      </c>
      <c r="E29" s="11">
        <f>SUMSQ(LoadingsTableRotated3[[#This Row],[PC1(42.5%)]:[PC3(24.0%)]])</f>
        <v>4.287503278506985E-2</v>
      </c>
      <c r="G29" s="4"/>
      <c r="H29" s="4"/>
      <c r="I29" s="4"/>
      <c r="J29" s="4"/>
      <c r="K29" s="4"/>
    </row>
    <row r="30" spans="1:13" x14ac:dyDescent="0.2">
      <c r="A30" s="3" t="s">
        <v>39</v>
      </c>
      <c r="B30" s="9">
        <v>-4.7209533974952797E-2</v>
      </c>
      <c r="C30" s="9">
        <v>-0.13029387565195499</v>
      </c>
      <c r="D30" s="10">
        <v>0.152408300462235</v>
      </c>
      <c r="E30" s="11">
        <f>SUMSQ(LoadingsTableRotated3[[#This Row],[PC1(42.5%)]:[PC3(24.0%)]])</f>
        <v>4.2433524180326226E-2</v>
      </c>
      <c r="G30" s="19" t="s">
        <v>33</v>
      </c>
      <c r="H30" s="17">
        <v>-6.1174515072788399E-2</v>
      </c>
      <c r="I30" s="17">
        <v>-0.115521822070715</v>
      </c>
      <c r="J30" s="17">
        <v>0.270705733371919</v>
      </c>
      <c r="K30" s="17">
        <f>SUMSQ(H30:J30)</f>
        <v>9.036920674935725E-2</v>
      </c>
    </row>
    <row r="31" spans="1:13" x14ac:dyDescent="0.2">
      <c r="A31" s="3" t="s">
        <v>28</v>
      </c>
      <c r="B31" s="9">
        <v>0.17387733202206701</v>
      </c>
      <c r="C31" s="9">
        <v>-1.47932666143411E-2</v>
      </c>
      <c r="D31" s="10">
        <v>9.6095724329125401E-2</v>
      </c>
      <c r="E31" s="11">
        <f>SUMSQ(LoadingsTableRotated3[[#This Row],[PC1(42.5%)]:[PC3(24.0%)]])</f>
        <v>3.9686555562574374E-2</v>
      </c>
      <c r="G31" s="19" t="s">
        <v>39</v>
      </c>
      <c r="H31" s="17">
        <v>-4.7209533974952797E-2</v>
      </c>
      <c r="I31" s="17">
        <v>-0.13029387565195499</v>
      </c>
      <c r="J31" s="17">
        <v>0.152408300462235</v>
      </c>
      <c r="K31" s="17">
        <f>SUMSQ(H31:J31)</f>
        <v>4.2433524180326226E-2</v>
      </c>
    </row>
    <row r="32" spans="1:13" x14ac:dyDescent="0.2">
      <c r="A32" s="3" t="s">
        <v>37</v>
      </c>
      <c r="B32" s="9">
        <v>0.16807682745449101</v>
      </c>
      <c r="C32" s="9">
        <v>-2.95701569697518E-2</v>
      </c>
      <c r="D32" s="10">
        <v>-1.50866675757416E-2</v>
      </c>
      <c r="E32" s="11">
        <f>SUMSQ(LoadingsTableRotated3[[#This Row],[PC1(42.5%)]:[PC3(24.0%)]])</f>
        <v>2.9351821648923439E-2</v>
      </c>
      <c r="G32" s="19" t="s">
        <v>26</v>
      </c>
      <c r="H32" s="17">
        <v>-3.3128723398278999E-2</v>
      </c>
      <c r="I32" s="17">
        <v>-0.135120431042384</v>
      </c>
      <c r="J32" s="17">
        <v>1.8528738763691498E-2</v>
      </c>
      <c r="K32" s="17">
        <f>SUMSQ(H32:J32)</f>
        <v>1.9698357359252454E-2</v>
      </c>
    </row>
    <row r="33" spans="1:11" x14ac:dyDescent="0.2">
      <c r="A33" s="3" t="s">
        <v>17</v>
      </c>
      <c r="B33" s="9">
        <v>-0.114045657459862</v>
      </c>
      <c r="C33" s="9">
        <v>-8.2230947785718905E-2</v>
      </c>
      <c r="D33" s="10">
        <v>9.5607606409811099E-2</v>
      </c>
      <c r="E33" s="11">
        <f>SUMSQ(LoadingsTableRotated3[[#This Row],[PC1(42.5%)]:[PC3(24.0%)]])</f>
        <v>2.8909155162603159E-2</v>
      </c>
      <c r="G33" s="4"/>
      <c r="H33" s="4"/>
      <c r="I33" s="4"/>
      <c r="J33" s="4"/>
      <c r="K33" s="4"/>
    </row>
    <row r="34" spans="1:11" x14ac:dyDescent="0.2">
      <c r="A34" s="3" t="s">
        <v>10</v>
      </c>
      <c r="B34" s="9">
        <v>5.7872653548222901E-2</v>
      </c>
      <c r="C34" s="9">
        <v>-2.7616604963847699E-2</v>
      </c>
      <c r="D34" s="10">
        <v>0.14236262130090799</v>
      </c>
      <c r="E34" s="11">
        <f>SUMSQ(LoadingsTableRotated3[[#This Row],[PC1(42.5%)]:[PC3(24.0%)]])</f>
        <v>2.4379036842107595E-2</v>
      </c>
      <c r="G34" s="19" t="s">
        <v>8</v>
      </c>
      <c r="H34" s="17">
        <v>5.5666471556556102E-2</v>
      </c>
      <c r="I34" s="17">
        <v>0.28039177603405602</v>
      </c>
      <c r="J34" s="17">
        <v>-4.2589563714279903E-2</v>
      </c>
      <c r="K34" s="17">
        <f>SUMSQ(H34:J34)</f>
        <v>8.3532175060461802E-2</v>
      </c>
    </row>
    <row r="35" spans="1:11" x14ac:dyDescent="0.2">
      <c r="A35" s="3" t="s">
        <v>11</v>
      </c>
      <c r="B35" s="9">
        <v>7.2531192227546601E-2</v>
      </c>
      <c r="C35" s="9">
        <v>-1.9337908590312401E-2</v>
      </c>
      <c r="D35" s="10">
        <v>0.126721115135639</v>
      </c>
      <c r="E35" s="11">
        <f>SUMSQ(LoadingsTableRotated3[[#This Row],[PC1(42.5%)]:[PC3(24.0%)]])</f>
        <v>2.169296957581647E-2</v>
      </c>
      <c r="G35" s="19" t="s">
        <v>7</v>
      </c>
      <c r="H35" s="17">
        <v>-4.88270570938052E-4</v>
      </c>
      <c r="I35" s="17">
        <v>0.279056462488182</v>
      </c>
      <c r="J35" s="17">
        <v>-4.0271511998186599E-2</v>
      </c>
      <c r="K35" s="17">
        <f>SUMSQ(H35:J35)</f>
        <v>7.9494542343188659E-2</v>
      </c>
    </row>
    <row r="36" spans="1:11" x14ac:dyDescent="0.2">
      <c r="A36" s="3" t="s">
        <v>9</v>
      </c>
      <c r="B36" s="9">
        <v>0.13336974988043099</v>
      </c>
      <c r="C36" s="9">
        <v>5.5891771468590999E-2</v>
      </c>
      <c r="D36" s="10">
        <v>-2.30576706912788E-2</v>
      </c>
      <c r="E36" s="11">
        <f>SUMSQ(LoadingsTableRotated3[[#This Row],[PC1(42.5%)]:[PC3(24.0%)]])</f>
        <v>2.1443036478773384E-2</v>
      </c>
      <c r="G36" s="19" t="s">
        <v>42</v>
      </c>
      <c r="H36" s="17">
        <v>3.8433512200105303E-2</v>
      </c>
      <c r="I36" s="17">
        <v>0.20365575434736499</v>
      </c>
      <c r="J36" s="17">
        <v>-1.9366229334963E-2</v>
      </c>
      <c r="K36" s="17">
        <f>SUMSQ(H36:J36)</f>
        <v>4.3327851977484302E-2</v>
      </c>
    </row>
    <row r="37" spans="1:11" x14ac:dyDescent="0.2">
      <c r="A37" s="3" t="s">
        <v>26</v>
      </c>
      <c r="B37" s="9">
        <v>-3.3128723398278999E-2</v>
      </c>
      <c r="C37" s="9">
        <v>-0.135120431042384</v>
      </c>
      <c r="D37" s="10">
        <v>1.8528738763691498E-2</v>
      </c>
      <c r="E37" s="11">
        <f>SUMSQ(LoadingsTableRotated3[[#This Row],[PC1(42.5%)]:[PC3(24.0%)]])</f>
        <v>1.9698357359252454E-2</v>
      </c>
      <c r="G37" s="19" t="s">
        <v>34</v>
      </c>
      <c r="H37" s="17">
        <v>4.3173741250863901E-2</v>
      </c>
      <c r="I37" s="17">
        <v>0.11233437920941999</v>
      </c>
      <c r="J37" s="17">
        <v>6.58965804386984E-3</v>
      </c>
      <c r="K37" s="17">
        <f>SUMSQ(H37:J37)</f>
        <v>1.4526408279097458E-2</v>
      </c>
    </row>
    <row r="38" spans="1:11" x14ac:dyDescent="0.2">
      <c r="A38" s="3" t="s">
        <v>38</v>
      </c>
      <c r="B38" s="9">
        <v>-4.7594872033573599E-2</v>
      </c>
      <c r="C38" s="9">
        <v>-2.1514294346368E-2</v>
      </c>
      <c r="D38" s="10">
        <v>0.113351785820372</v>
      </c>
      <c r="E38" s="11">
        <f>SUMSQ(LoadingsTableRotated3[[#This Row],[PC1(42.5%)]:[PC3(24.0%)]])</f>
        <v>1.5576764053781895E-2</v>
      </c>
      <c r="G38" s="4"/>
      <c r="H38" s="4"/>
      <c r="I38" s="4"/>
      <c r="J38" s="4"/>
      <c r="K38" s="4"/>
    </row>
    <row r="39" spans="1:11" x14ac:dyDescent="0.2">
      <c r="A39" s="3" t="s">
        <v>34</v>
      </c>
      <c r="B39" s="9">
        <v>4.3173741250863901E-2</v>
      </c>
      <c r="C39" s="9">
        <v>0.11233437920941999</v>
      </c>
      <c r="D39" s="10">
        <v>6.58965804386984E-3</v>
      </c>
      <c r="E39" s="11">
        <f>SUMSQ(LoadingsTableRotated3[[#This Row],[PC1(42.5%)]:[PC3(24.0%)]])</f>
        <v>1.4526408279097458E-2</v>
      </c>
      <c r="G39" s="19" t="s">
        <v>24</v>
      </c>
      <c r="H39" s="17">
        <v>-3.6014269398621797E-2</v>
      </c>
      <c r="I39" s="17">
        <v>4.7674893908590997E-2</v>
      </c>
      <c r="J39" s="17">
        <v>0.26417177137771702</v>
      </c>
      <c r="K39" s="17">
        <f>SUMSQ(H39:J39)</f>
        <v>7.3356647902352703E-2</v>
      </c>
    </row>
    <row r="40" spans="1:11" x14ac:dyDescent="0.2">
      <c r="A40" s="3" t="s">
        <v>20</v>
      </c>
      <c r="B40" s="9">
        <v>-1.5106556342263501E-2</v>
      </c>
      <c r="C40" s="9">
        <v>-4.7926886270290202E-2</v>
      </c>
      <c r="D40" s="10">
        <v>7.3828484734317204E-2</v>
      </c>
      <c r="E40" s="11">
        <f>SUMSQ(LoadingsTableRotated3[[#This Row],[PC1(42.5%)]:[PC3(24.0%)]])</f>
        <v>7.9758396302526229E-3</v>
      </c>
      <c r="G40" s="19" t="s">
        <v>16</v>
      </c>
      <c r="H40" s="17">
        <v>-1.3313837609205501E-2</v>
      </c>
      <c r="I40" s="17">
        <v>4.3143075154221701E-2</v>
      </c>
      <c r="J40" s="17">
        <v>0.22697763666065199</v>
      </c>
      <c r="K40" s="17">
        <f>SUMSQ(H40:J40)</f>
        <v>5.355743074970206E-2</v>
      </c>
    </row>
    <row r="41" spans="1:11" x14ac:dyDescent="0.2">
      <c r="A41" s="5" t="s">
        <v>4</v>
      </c>
      <c r="B41" s="12">
        <v>3.6270934122892402E-2</v>
      </c>
      <c r="C41" s="12">
        <v>1.46369637372766E-2</v>
      </c>
      <c r="D41" s="13">
        <v>-8.3363752154958001E-3</v>
      </c>
      <c r="E41" s="14">
        <f>SUMSQ(LoadingsTableRotated3[[#This Row],[PC1(42.5%)]:[PC3(24.0%)]])</f>
        <v>1.599316521327083E-3</v>
      </c>
      <c r="G41" s="4"/>
      <c r="H41" s="4"/>
      <c r="I41" s="4"/>
      <c r="J41" s="4"/>
      <c r="K41" s="4"/>
    </row>
    <row r="42" spans="1:11" x14ac:dyDescent="0.2">
      <c r="D42" s="16"/>
      <c r="G42" s="19" t="s">
        <v>35</v>
      </c>
      <c r="H42" s="17">
        <v>0.25560974522062502</v>
      </c>
      <c r="I42" s="17">
        <v>-3.1333810826854797E-2</v>
      </c>
      <c r="J42" s="17">
        <v>-3.3879875487564597E-2</v>
      </c>
      <c r="K42" s="17">
        <f>SUMSQ(H42:J42)</f>
        <v>6.7465995515738827E-2</v>
      </c>
    </row>
    <row r="43" spans="1:11" x14ac:dyDescent="0.2">
      <c r="D43" s="16"/>
      <c r="G43" s="19" t="s">
        <v>22</v>
      </c>
      <c r="H43" s="17">
        <v>0.20662022482946399</v>
      </c>
      <c r="I43" s="17">
        <v>2.7732515629412999E-3</v>
      </c>
      <c r="J43" s="17">
        <v>-1.32447934019465E-2</v>
      </c>
      <c r="K43" s="17">
        <f>SUMSQ(H43:J43)</f>
        <v>4.287503278506985E-2</v>
      </c>
    </row>
    <row r="44" spans="1:11" x14ac:dyDescent="0.2">
      <c r="G44" s="19" t="s">
        <v>37</v>
      </c>
      <c r="H44" s="17">
        <v>0.16807682745449101</v>
      </c>
      <c r="I44" s="17">
        <v>-2.95701569697518E-2</v>
      </c>
      <c r="J44" s="17">
        <v>-1.50866675757416E-2</v>
      </c>
      <c r="K44" s="17">
        <f>SUMSQ(H44:J44)</f>
        <v>2.9351821648923439E-2</v>
      </c>
    </row>
    <row r="45" spans="1:11" x14ac:dyDescent="0.2">
      <c r="G45" s="19"/>
      <c r="H45" s="17"/>
      <c r="I45" s="17"/>
      <c r="J45" s="17"/>
      <c r="K45" s="17"/>
    </row>
    <row r="46" spans="1:11" x14ac:dyDescent="0.2">
      <c r="G46" s="19" t="s">
        <v>6</v>
      </c>
      <c r="H46" s="17">
        <v>5.6291007466153502E-2</v>
      </c>
      <c r="I46" s="17">
        <v>-0.20449131991258401</v>
      </c>
      <c r="J46" s="17">
        <v>7.2743493271948206E-2</v>
      </c>
      <c r="K46" s="17">
        <f>SUMSQ(H46:J46)</f>
        <v>5.0276993254551303E-2</v>
      </c>
    </row>
    <row r="47" spans="1:11" x14ac:dyDescent="0.2">
      <c r="G47" s="4"/>
      <c r="H47" s="4"/>
      <c r="I47" s="4"/>
      <c r="J47" s="4"/>
      <c r="K47" s="17"/>
    </row>
    <row r="48" spans="1:11" x14ac:dyDescent="0.2">
      <c r="G48" s="19" t="s">
        <v>17</v>
      </c>
      <c r="H48" s="17">
        <v>-0.114045657459862</v>
      </c>
      <c r="I48" s="17">
        <v>-8.2230947785718905E-2</v>
      </c>
      <c r="J48" s="17">
        <v>9.5607606409811099E-2</v>
      </c>
      <c r="K48" s="17">
        <f>SUMSQ(H48:J48)</f>
        <v>2.8909155162603159E-2</v>
      </c>
    </row>
    <row r="49" spans="7:11" x14ac:dyDescent="0.2">
      <c r="G49" s="4"/>
      <c r="H49" s="4"/>
      <c r="I49" s="4"/>
      <c r="J49" s="4"/>
      <c r="K49" s="17"/>
    </row>
    <row r="50" spans="7:11" x14ac:dyDescent="0.2">
      <c r="G50" s="19" t="s">
        <v>9</v>
      </c>
      <c r="H50" s="17">
        <v>0.13336974988043099</v>
      </c>
      <c r="I50" s="17">
        <v>5.5891771468590999E-2</v>
      </c>
      <c r="J50" s="17">
        <v>-2.30576706912788E-2</v>
      </c>
      <c r="K50" s="17">
        <f>SUMSQ(H50:J50)</f>
        <v>2.1443036478773384E-2</v>
      </c>
    </row>
    <row r="51" spans="7:11" x14ac:dyDescent="0.2">
      <c r="G51" s="4"/>
      <c r="H51" s="4"/>
      <c r="I51" s="4"/>
      <c r="J51" s="4"/>
      <c r="K51" s="4"/>
    </row>
    <row r="52" spans="7:11" x14ac:dyDescent="0.2">
      <c r="G52" s="19" t="s">
        <v>10</v>
      </c>
      <c r="H52" s="17">
        <v>5.7872653548222901E-2</v>
      </c>
      <c r="I52" s="17">
        <v>-2.7616604963847699E-2</v>
      </c>
      <c r="J52" s="17">
        <v>0.14236262130090799</v>
      </c>
      <c r="K52" s="17">
        <f>SUMSQ(H52:J52)</f>
        <v>2.4379036842107595E-2</v>
      </c>
    </row>
    <row r="53" spans="7:11" x14ac:dyDescent="0.2">
      <c r="G53" s="19" t="s">
        <v>11</v>
      </c>
      <c r="H53" s="17">
        <v>7.2531192227546601E-2</v>
      </c>
      <c r="I53" s="17">
        <v>-1.9337908590312401E-2</v>
      </c>
      <c r="J53" s="17">
        <v>0.126721115135639</v>
      </c>
      <c r="K53" s="17">
        <f>SUMSQ(H53:J53)</f>
        <v>2.169296957581647E-2</v>
      </c>
    </row>
    <row r="54" spans="7:11" x14ac:dyDescent="0.2">
      <c r="G54" s="4"/>
      <c r="H54" s="4"/>
      <c r="I54" s="4"/>
      <c r="J54" s="4"/>
      <c r="K54" s="4"/>
    </row>
    <row r="55" spans="7:11" x14ac:dyDescent="0.2">
      <c r="G55" s="19" t="s">
        <v>20</v>
      </c>
      <c r="H55" s="17">
        <v>-1.5106556342263501E-2</v>
      </c>
      <c r="I55" s="17">
        <v>-4.7926886270290202E-2</v>
      </c>
      <c r="J55" s="17">
        <v>7.3828484734317204E-2</v>
      </c>
      <c r="K55" s="17">
        <f>SUMSQ(H55:J55)</f>
        <v>7.9758396302526229E-3</v>
      </c>
    </row>
    <row r="56" spans="7:11" x14ac:dyDescent="0.2">
      <c r="G56" s="19" t="s">
        <v>4</v>
      </c>
      <c r="H56" s="17">
        <v>3.6270934122892402E-2</v>
      </c>
      <c r="I56" s="17">
        <v>1.46369637372766E-2</v>
      </c>
      <c r="J56" s="17">
        <v>-8.3363752154958001E-3</v>
      </c>
      <c r="K56" s="17">
        <f>SUMSQ(H56:J56)</f>
        <v>1.599316521327083E-3</v>
      </c>
    </row>
    <row r="57" spans="7:11" x14ac:dyDescent="0.2">
      <c r="G57" s="19" t="s">
        <v>38</v>
      </c>
      <c r="H57" s="17">
        <v>-4.7594872033573599E-2</v>
      </c>
      <c r="I57" s="17">
        <v>-2.1514294346368E-2</v>
      </c>
      <c r="J57" s="17">
        <v>0.113351785820372</v>
      </c>
      <c r="K57" s="17">
        <f>SUMSQ(H57:J57)</f>
        <v>1.5576764053781895E-2</v>
      </c>
    </row>
    <row r="90" spans="4:4" x14ac:dyDescent="0.2">
      <c r="D90" s="16"/>
    </row>
  </sheetData>
  <conditionalFormatting sqref="G39:K40 G30:K32 K25 A43:C43 A44:F49 A90:G1048576 F58:G89 F50:F57 M1:XFD1 G1:K1 G10:K11 H60:L1048576 G55:K57 M52:XFD52 R46:XFD51 E43:F43 M38:XFD38 M37 M39 S39:XFD45 G42:K50 G34:K37 M32 G13:K15 M56:XFD1048576 R53:XFD55 G52:K53 M22:XFD25 R20:XFD21 M26:M30 G3:K8 S26:XFD37 G17:K24 M7:N12 S19:XFD19 R6:XFD6 R2:XFD2 T7:XFD18 G26:K28 A1:F42 M6 M13:M19 M3:XFD5 N2:N3">
    <cfRule type="colorScale" priority="16">
      <colorScale>
        <cfvo type="min"/>
        <cfvo type="num" val="0"/>
        <cfvo type="max"/>
        <color theme="4"/>
        <color theme="0"/>
        <color theme="9"/>
      </colorScale>
    </cfRule>
  </conditionalFormatting>
  <pageMargins left="0.75" right="0.75" top="1" bottom="1" header="0.5" footer="0.5"/>
  <pageSetup paperSize="8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125"/>
  </cols>
  <sheetData>
    <row r="1" spans="1:5" x14ac:dyDescent="0.2">
      <c r="A1" s="121" t="s">
        <v>43</v>
      </c>
      <c r="B1" s="122" t="s">
        <v>0</v>
      </c>
      <c r="C1" s="122" t="s">
        <v>1</v>
      </c>
      <c r="D1" s="123" t="s">
        <v>2</v>
      </c>
      <c r="E1" s="124" t="s">
        <v>44</v>
      </c>
    </row>
    <row r="2" spans="1:5" x14ac:dyDescent="0.2">
      <c r="A2" s="126" t="s">
        <v>15</v>
      </c>
      <c r="B2" s="21">
        <v>-0.28499999999999998</v>
      </c>
      <c r="C2" s="22">
        <v>-0.36</v>
      </c>
      <c r="D2" s="23">
        <v>8.0000000000000002E-3</v>
      </c>
      <c r="E2" s="127">
        <v>0.21099999999999999</v>
      </c>
    </row>
    <row r="3" spans="1:5" x14ac:dyDescent="0.2">
      <c r="A3" s="128"/>
      <c r="B3" s="24"/>
      <c r="C3" s="24"/>
      <c r="D3" s="24"/>
      <c r="E3" s="129"/>
    </row>
    <row r="4" spans="1:5" x14ac:dyDescent="0.2">
      <c r="A4" s="128" t="s">
        <v>25</v>
      </c>
      <c r="B4" s="25">
        <v>0.03</v>
      </c>
      <c r="C4" s="26">
        <v>6.6000000000000003E-2</v>
      </c>
      <c r="D4" s="27">
        <v>-0.441</v>
      </c>
      <c r="E4" s="130">
        <v>0.2</v>
      </c>
    </row>
    <row r="5" spans="1:5" x14ac:dyDescent="0.2">
      <c r="A5" s="131" t="s">
        <v>18</v>
      </c>
      <c r="B5" s="28">
        <v>-5.8999999999999997E-2</v>
      </c>
      <c r="C5" s="29">
        <v>-0.01</v>
      </c>
      <c r="D5" s="30">
        <v>-0.371</v>
      </c>
      <c r="E5" s="132">
        <v>0.14099999999999999</v>
      </c>
    </row>
    <row r="6" spans="1:5" x14ac:dyDescent="0.2">
      <c r="A6" s="128"/>
      <c r="B6" s="24"/>
      <c r="C6" s="24"/>
      <c r="D6" s="24"/>
      <c r="E6" s="133"/>
    </row>
    <row r="7" spans="1:5" x14ac:dyDescent="0.2">
      <c r="A7" s="128" t="s">
        <v>41</v>
      </c>
      <c r="B7" s="32">
        <v>-2.9000000000000001E-2</v>
      </c>
      <c r="C7" s="33">
        <v>0.39600000000000002</v>
      </c>
      <c r="D7" s="34">
        <v>7.0999999999999994E-2</v>
      </c>
      <c r="E7" s="134">
        <v>0.16200000000000001</v>
      </c>
    </row>
    <row r="8" spans="1:5" x14ac:dyDescent="0.2">
      <c r="A8" s="128"/>
      <c r="B8" s="24"/>
      <c r="C8" s="24"/>
      <c r="D8" s="24"/>
      <c r="E8" s="133"/>
    </row>
    <row r="9" spans="1:5" x14ac:dyDescent="0.2">
      <c r="A9" s="128" t="s">
        <v>13</v>
      </c>
      <c r="B9" s="35">
        <v>-0.17299999999999999</v>
      </c>
      <c r="C9" s="36">
        <v>-0.29799999999999999</v>
      </c>
      <c r="D9" s="37">
        <v>0.19</v>
      </c>
      <c r="E9" s="135">
        <v>0.155</v>
      </c>
    </row>
    <row r="10" spans="1:5" x14ac:dyDescent="0.2">
      <c r="A10" s="128"/>
      <c r="B10" s="24"/>
      <c r="C10" s="24"/>
      <c r="D10" s="24"/>
      <c r="E10" s="129"/>
    </row>
    <row r="11" spans="1:5" x14ac:dyDescent="0.2">
      <c r="A11" s="128" t="s">
        <v>31</v>
      </c>
      <c r="B11" s="38">
        <v>-0.25</v>
      </c>
      <c r="C11" s="39">
        <v>0.17100000000000001</v>
      </c>
      <c r="D11" s="40">
        <v>0.24299999999999999</v>
      </c>
      <c r="E11" s="136">
        <v>0.15</v>
      </c>
    </row>
    <row r="12" spans="1:5" x14ac:dyDescent="0.2">
      <c r="A12" s="131" t="s">
        <v>32</v>
      </c>
      <c r="B12" s="41">
        <v>-0.23699999999999999</v>
      </c>
      <c r="C12" s="42">
        <v>0.17699999999999999</v>
      </c>
      <c r="D12" s="43">
        <v>0.11600000000000001</v>
      </c>
      <c r="E12" s="137">
        <v>0.10100000000000001</v>
      </c>
    </row>
    <row r="13" spans="1:5" x14ac:dyDescent="0.2">
      <c r="A13" s="128"/>
      <c r="B13" s="24"/>
      <c r="C13" s="24"/>
      <c r="D13" s="24"/>
      <c r="E13" s="129"/>
    </row>
    <row r="14" spans="1:5" x14ac:dyDescent="0.2">
      <c r="A14" s="128" t="s">
        <v>30</v>
      </c>
      <c r="B14" s="44">
        <v>-0.18</v>
      </c>
      <c r="C14" s="45">
        <v>0.27700000000000002</v>
      </c>
      <c r="D14" s="46">
        <v>0.154</v>
      </c>
      <c r="E14" s="138">
        <v>0.13300000000000001</v>
      </c>
    </row>
    <row r="15" spans="1:5" x14ac:dyDescent="0.2">
      <c r="A15" s="131" t="s">
        <v>12</v>
      </c>
      <c r="B15" s="47">
        <v>-0.13600000000000001</v>
      </c>
      <c r="C15" s="48">
        <v>0.314</v>
      </c>
      <c r="D15" s="49">
        <v>4.4999999999999998E-2</v>
      </c>
      <c r="E15" s="139">
        <v>0.11899999999999999</v>
      </c>
    </row>
    <row r="16" spans="1:5" x14ac:dyDescent="0.2">
      <c r="A16" s="131" t="s">
        <v>3</v>
      </c>
      <c r="B16" s="50">
        <v>-0.13200000000000001</v>
      </c>
      <c r="C16" s="51">
        <v>0.222</v>
      </c>
      <c r="D16" s="52">
        <v>3.7999999999999999E-2</v>
      </c>
      <c r="E16" s="140">
        <v>6.8000000000000005E-2</v>
      </c>
    </row>
    <row r="17" spans="1:5" x14ac:dyDescent="0.2">
      <c r="A17" s="128"/>
      <c r="B17" s="24"/>
      <c r="C17" s="24"/>
      <c r="D17" s="24"/>
      <c r="E17" s="129"/>
    </row>
    <row r="18" spans="1:5" x14ac:dyDescent="0.2">
      <c r="A18" s="128" t="s">
        <v>29</v>
      </c>
      <c r="B18" s="53">
        <v>0.16</v>
      </c>
      <c r="C18" s="54">
        <v>3.9E-2</v>
      </c>
      <c r="D18" s="55">
        <v>0.309</v>
      </c>
      <c r="E18" s="141">
        <v>0.123</v>
      </c>
    </row>
    <row r="19" spans="1:5" x14ac:dyDescent="0.2">
      <c r="A19" s="131" t="s">
        <v>5</v>
      </c>
      <c r="B19" s="56">
        <v>7.9000000000000001E-2</v>
      </c>
      <c r="C19" s="57">
        <v>5.2999999999999999E-2</v>
      </c>
      <c r="D19" s="58">
        <v>0.22900000000000001</v>
      </c>
      <c r="E19" s="142">
        <v>6.0999999999999999E-2</v>
      </c>
    </row>
    <row r="20" spans="1:5" x14ac:dyDescent="0.2">
      <c r="A20" s="131" t="s">
        <v>19</v>
      </c>
      <c r="B20" s="59">
        <v>0.105</v>
      </c>
      <c r="C20" s="60">
        <v>1.2E-2</v>
      </c>
      <c r="D20" s="61">
        <v>0.217</v>
      </c>
      <c r="E20" s="143">
        <v>5.8000000000000003E-2</v>
      </c>
    </row>
    <row r="21" spans="1:5" x14ac:dyDescent="0.2">
      <c r="A21" s="128"/>
      <c r="B21" s="24"/>
      <c r="C21" s="24"/>
      <c r="D21" s="24"/>
      <c r="E21" s="129"/>
    </row>
    <row r="22" spans="1:5" x14ac:dyDescent="0.2">
      <c r="A22" s="128" t="s">
        <v>27</v>
      </c>
      <c r="B22" s="55">
        <v>0.309</v>
      </c>
      <c r="C22" s="62">
        <v>-2.7E-2</v>
      </c>
      <c r="D22" s="63">
        <v>0.1</v>
      </c>
      <c r="E22" s="144">
        <v>0.106</v>
      </c>
    </row>
    <row r="23" spans="1:5" x14ac:dyDescent="0.2">
      <c r="A23" s="131" t="s">
        <v>36</v>
      </c>
      <c r="B23" s="64">
        <v>0.26800000000000002</v>
      </c>
      <c r="C23" s="65">
        <v>-3.4000000000000002E-2</v>
      </c>
      <c r="D23" s="66">
        <v>9.2999999999999999E-2</v>
      </c>
      <c r="E23" s="145">
        <v>8.2000000000000003E-2</v>
      </c>
    </row>
    <row r="24" spans="1:5" x14ac:dyDescent="0.2">
      <c r="A24" s="131" t="s">
        <v>40</v>
      </c>
      <c r="B24" s="67">
        <v>0.252</v>
      </c>
      <c r="C24" s="68">
        <v>-1.6E-2</v>
      </c>
      <c r="D24" s="69">
        <v>0.09</v>
      </c>
      <c r="E24" s="146">
        <v>7.1999999999999995E-2</v>
      </c>
    </row>
    <row r="25" spans="1:5" x14ac:dyDescent="0.2">
      <c r="A25" s="131" t="s">
        <v>28</v>
      </c>
      <c r="B25" s="70">
        <v>0.17399999999999999</v>
      </c>
      <c r="C25" s="71">
        <v>-1.4999999999999999E-2</v>
      </c>
      <c r="D25" s="72">
        <v>9.6000000000000002E-2</v>
      </c>
      <c r="E25" s="147">
        <v>0.04</v>
      </c>
    </row>
    <row r="26" spans="1:5" x14ac:dyDescent="0.2">
      <c r="A26" s="128"/>
      <c r="B26" s="24"/>
      <c r="C26" s="24"/>
      <c r="D26" s="24"/>
      <c r="E26" s="129"/>
    </row>
    <row r="27" spans="1:5" x14ac:dyDescent="0.2">
      <c r="A27" s="128" t="s">
        <v>14</v>
      </c>
      <c r="B27" s="73">
        <v>0.307</v>
      </c>
      <c r="C27" s="74">
        <v>0.06</v>
      </c>
      <c r="D27" s="75">
        <v>3.1E-2</v>
      </c>
      <c r="E27" s="148">
        <v>9.9000000000000005E-2</v>
      </c>
    </row>
    <row r="28" spans="1:5" x14ac:dyDescent="0.2">
      <c r="A28" s="131" t="s">
        <v>23</v>
      </c>
      <c r="B28" s="76">
        <v>0.23300000000000001</v>
      </c>
      <c r="C28" s="54">
        <v>0.04</v>
      </c>
      <c r="D28" s="77">
        <v>3.5000000000000003E-2</v>
      </c>
      <c r="E28" s="149">
        <v>5.7000000000000002E-2</v>
      </c>
    </row>
    <row r="29" spans="1:5" x14ac:dyDescent="0.2">
      <c r="A29" s="131" t="s">
        <v>21</v>
      </c>
      <c r="B29" s="79">
        <v>0.218</v>
      </c>
      <c r="C29" s="80">
        <v>4.7E-2</v>
      </c>
      <c r="D29" s="81">
        <v>2.4E-2</v>
      </c>
      <c r="E29" s="150">
        <v>0.05</v>
      </c>
    </row>
    <row r="30" spans="1:5" x14ac:dyDescent="0.2">
      <c r="A30" s="128"/>
      <c r="B30" s="24"/>
      <c r="C30" s="24"/>
      <c r="D30" s="24"/>
      <c r="E30" s="129"/>
    </row>
    <row r="31" spans="1:5" x14ac:dyDescent="0.2">
      <c r="A31" s="128" t="s">
        <v>33</v>
      </c>
      <c r="B31" s="82">
        <v>-6.0999999999999999E-2</v>
      </c>
      <c r="C31" s="83">
        <v>-0.11600000000000001</v>
      </c>
      <c r="D31" s="84">
        <v>0.27100000000000002</v>
      </c>
      <c r="E31" s="151">
        <v>0.09</v>
      </c>
    </row>
    <row r="32" spans="1:5" x14ac:dyDescent="0.2">
      <c r="A32" s="131" t="s">
        <v>39</v>
      </c>
      <c r="B32" s="85">
        <v>-4.7E-2</v>
      </c>
      <c r="C32" s="86">
        <v>-0.13</v>
      </c>
      <c r="D32" s="87">
        <v>0.152</v>
      </c>
      <c r="E32" s="152">
        <v>4.2000000000000003E-2</v>
      </c>
    </row>
    <row r="33" spans="1:5" x14ac:dyDescent="0.2">
      <c r="A33" s="131" t="s">
        <v>26</v>
      </c>
      <c r="B33" s="65">
        <v>-3.3000000000000002E-2</v>
      </c>
      <c r="C33" s="47">
        <v>-0.13500000000000001</v>
      </c>
      <c r="D33" s="88">
        <v>1.9E-2</v>
      </c>
      <c r="E33" s="153">
        <v>0.02</v>
      </c>
    </row>
    <row r="34" spans="1:5" x14ac:dyDescent="0.2">
      <c r="A34" s="131"/>
      <c r="B34" s="24"/>
      <c r="C34" s="24"/>
      <c r="D34" s="24"/>
      <c r="E34" s="129"/>
    </row>
    <row r="35" spans="1:5" x14ac:dyDescent="0.2">
      <c r="A35" s="128" t="s">
        <v>8</v>
      </c>
      <c r="B35" s="89">
        <v>5.6000000000000001E-2</v>
      </c>
      <c r="C35" s="90">
        <v>0.28000000000000003</v>
      </c>
      <c r="D35" s="91">
        <v>-4.2999999999999997E-2</v>
      </c>
      <c r="E35" s="154">
        <v>8.4000000000000005E-2</v>
      </c>
    </row>
    <row r="36" spans="1:5" x14ac:dyDescent="0.2">
      <c r="A36" s="131" t="s">
        <v>7</v>
      </c>
      <c r="B36" s="92">
        <v>0</v>
      </c>
      <c r="C36" s="93">
        <v>0.27900000000000003</v>
      </c>
      <c r="D36" s="94">
        <v>-0.04</v>
      </c>
      <c r="E36" s="155">
        <v>7.9000000000000001E-2</v>
      </c>
    </row>
    <row r="37" spans="1:5" x14ac:dyDescent="0.2">
      <c r="A37" s="131" t="s">
        <v>42</v>
      </c>
      <c r="B37" s="52">
        <v>3.7999999999999999E-2</v>
      </c>
      <c r="C37" s="95">
        <v>0.20399999999999999</v>
      </c>
      <c r="D37" s="96">
        <v>-1.9E-2</v>
      </c>
      <c r="E37" s="156">
        <v>4.2999999999999997E-2</v>
      </c>
    </row>
    <row r="38" spans="1:5" x14ac:dyDescent="0.2">
      <c r="A38" s="131" t="s">
        <v>34</v>
      </c>
      <c r="B38" s="97">
        <v>4.2999999999999997E-2</v>
      </c>
      <c r="C38" s="98">
        <v>0.112</v>
      </c>
      <c r="D38" s="23">
        <v>7.0000000000000001E-3</v>
      </c>
      <c r="E38" s="157">
        <v>1.4999999999999999E-2</v>
      </c>
    </row>
    <row r="39" spans="1:5" x14ac:dyDescent="0.2">
      <c r="A39" s="128"/>
      <c r="B39" s="24"/>
      <c r="C39" s="24"/>
      <c r="D39" s="24"/>
      <c r="E39" s="129"/>
    </row>
    <row r="40" spans="1:5" x14ac:dyDescent="0.2">
      <c r="A40" s="128" t="s">
        <v>24</v>
      </c>
      <c r="B40" s="100">
        <v>-3.5999999999999997E-2</v>
      </c>
      <c r="C40" s="101">
        <v>4.8000000000000001E-2</v>
      </c>
      <c r="D40" s="102">
        <v>0.26400000000000001</v>
      </c>
      <c r="E40" s="158">
        <v>7.2999999999999995E-2</v>
      </c>
    </row>
    <row r="41" spans="1:5" x14ac:dyDescent="0.2">
      <c r="A41" s="131" t="s">
        <v>16</v>
      </c>
      <c r="B41" s="104">
        <v>-1.2999999999999999E-2</v>
      </c>
      <c r="C41" s="97">
        <v>4.2999999999999997E-2</v>
      </c>
      <c r="D41" s="105">
        <v>0.22700000000000001</v>
      </c>
      <c r="E41" s="159">
        <v>5.3999999999999999E-2</v>
      </c>
    </row>
    <row r="42" spans="1:5" x14ac:dyDescent="0.2">
      <c r="A42" s="128"/>
      <c r="B42" s="24"/>
      <c r="C42" s="24"/>
      <c r="D42" s="24"/>
      <c r="E42" s="129"/>
    </row>
    <row r="43" spans="1:5" x14ac:dyDescent="0.2">
      <c r="A43" s="128" t="s">
        <v>35</v>
      </c>
      <c r="B43" s="106">
        <v>0.25600000000000001</v>
      </c>
      <c r="C43" s="107">
        <v>-3.1E-2</v>
      </c>
      <c r="D43" s="65">
        <v>-3.4000000000000002E-2</v>
      </c>
      <c r="E43" s="160">
        <v>6.7000000000000004E-2</v>
      </c>
    </row>
    <row r="44" spans="1:5" x14ac:dyDescent="0.2">
      <c r="A44" s="131" t="s">
        <v>22</v>
      </c>
      <c r="B44" s="108">
        <v>0.20699999999999999</v>
      </c>
      <c r="C44" s="109">
        <v>3.0000000000000001E-3</v>
      </c>
      <c r="D44" s="104">
        <v>-1.2999999999999999E-2</v>
      </c>
      <c r="E44" s="152">
        <v>4.2999999999999997E-2</v>
      </c>
    </row>
    <row r="45" spans="1:5" x14ac:dyDescent="0.2">
      <c r="A45" s="131" t="s">
        <v>37</v>
      </c>
      <c r="B45" s="110">
        <v>0.16800000000000001</v>
      </c>
      <c r="C45" s="32">
        <v>-0.03</v>
      </c>
      <c r="D45" s="111">
        <v>-1.4999999999999999E-2</v>
      </c>
      <c r="E45" s="161">
        <v>2.9000000000000001E-2</v>
      </c>
    </row>
    <row r="46" spans="1:5" x14ac:dyDescent="0.2">
      <c r="A46" s="128"/>
      <c r="B46" s="31"/>
      <c r="C46" s="31"/>
      <c r="D46" s="31"/>
      <c r="E46" s="133"/>
    </row>
    <row r="47" spans="1:5" x14ac:dyDescent="0.2">
      <c r="A47" s="128" t="s">
        <v>6</v>
      </c>
      <c r="B47" s="78">
        <v>5.6000000000000001E-2</v>
      </c>
      <c r="C47" s="112">
        <v>-0.20399999999999999</v>
      </c>
      <c r="D47" s="113">
        <v>7.2999999999999995E-2</v>
      </c>
      <c r="E47" s="150">
        <v>0.05</v>
      </c>
    </row>
    <row r="48" spans="1:5" x14ac:dyDescent="0.2">
      <c r="A48" s="128"/>
      <c r="B48" s="24"/>
      <c r="C48" s="24"/>
      <c r="D48" s="24"/>
      <c r="E48" s="133"/>
    </row>
    <row r="49" spans="1:5" x14ac:dyDescent="0.2">
      <c r="A49" s="128" t="s">
        <v>17</v>
      </c>
      <c r="B49" s="83">
        <v>-0.114</v>
      </c>
      <c r="C49" s="114">
        <v>-8.2000000000000003E-2</v>
      </c>
      <c r="D49" s="72">
        <v>9.6000000000000002E-2</v>
      </c>
      <c r="E49" s="162">
        <v>2.9000000000000001E-2</v>
      </c>
    </row>
    <row r="50" spans="1:5" x14ac:dyDescent="0.2">
      <c r="A50" s="128"/>
      <c r="B50" s="24"/>
      <c r="C50" s="24"/>
      <c r="D50" s="24"/>
      <c r="E50" s="133"/>
    </row>
    <row r="51" spans="1:5" x14ac:dyDescent="0.2">
      <c r="A51" s="128" t="s">
        <v>9</v>
      </c>
      <c r="B51" s="115">
        <v>0.13300000000000001</v>
      </c>
      <c r="C51" s="78">
        <v>5.6000000000000001E-2</v>
      </c>
      <c r="D51" s="116">
        <v>-2.3E-2</v>
      </c>
      <c r="E51" s="153">
        <v>2.1000000000000001E-2</v>
      </c>
    </row>
    <row r="52" spans="1:5" x14ac:dyDescent="0.2">
      <c r="A52" s="128"/>
      <c r="B52" s="24"/>
      <c r="C52" s="24"/>
      <c r="D52" s="24"/>
      <c r="E52" s="129"/>
    </row>
    <row r="53" spans="1:5" x14ac:dyDescent="0.2">
      <c r="A53" s="128" t="s">
        <v>10</v>
      </c>
      <c r="B53" s="78">
        <v>5.8000000000000003E-2</v>
      </c>
      <c r="C53" s="62">
        <v>-2.8000000000000001E-2</v>
      </c>
      <c r="D53" s="117">
        <v>0.14199999999999999</v>
      </c>
      <c r="E53" s="163">
        <v>2.4E-2</v>
      </c>
    </row>
    <row r="54" spans="1:5" x14ac:dyDescent="0.2">
      <c r="A54" s="131" t="s">
        <v>11</v>
      </c>
      <c r="B54" s="113">
        <v>7.2999999999999995E-2</v>
      </c>
      <c r="C54" s="96">
        <v>-1.9E-2</v>
      </c>
      <c r="D54" s="118">
        <v>0.127</v>
      </c>
      <c r="E54" s="164">
        <v>2.1999999999999999E-2</v>
      </c>
    </row>
    <row r="55" spans="1:5" x14ac:dyDescent="0.2">
      <c r="A55" s="128"/>
      <c r="B55" s="24"/>
      <c r="C55" s="24"/>
      <c r="D55" s="24"/>
      <c r="E55" s="129"/>
    </row>
    <row r="56" spans="1:5" x14ac:dyDescent="0.2">
      <c r="A56" s="128" t="s">
        <v>20</v>
      </c>
      <c r="B56" s="111">
        <v>-1.4999999999999999E-2</v>
      </c>
      <c r="C56" s="85">
        <v>-4.8000000000000001E-2</v>
      </c>
      <c r="D56" s="103">
        <v>7.3999999999999996E-2</v>
      </c>
      <c r="E56" s="165">
        <v>8.0000000000000002E-3</v>
      </c>
    </row>
    <row r="57" spans="1:5" x14ac:dyDescent="0.2">
      <c r="A57" s="131" t="s">
        <v>4</v>
      </c>
      <c r="B57" s="119">
        <v>3.5999999999999997E-2</v>
      </c>
      <c r="C57" s="99">
        <v>1.4999999999999999E-2</v>
      </c>
      <c r="D57" s="120">
        <v>-8.0000000000000002E-3</v>
      </c>
      <c r="E57" s="166">
        <v>2E-3</v>
      </c>
    </row>
    <row r="58" spans="1:5" ht="17" thickBot="1" x14ac:dyDescent="0.25">
      <c r="A58" s="167" t="s">
        <v>38</v>
      </c>
      <c r="B58" s="168">
        <v>-4.8000000000000001E-2</v>
      </c>
      <c r="C58" s="169">
        <v>-2.1999999999999999E-2</v>
      </c>
      <c r="D58" s="170">
        <v>0.113</v>
      </c>
      <c r="E58" s="171">
        <v>1.6E-2</v>
      </c>
    </row>
  </sheetData>
  <conditionalFormatting sqref="A1:E1">
    <cfRule type="colorScale" priority="1">
      <colorScale>
        <cfvo type="min"/>
        <cfvo type="num" val="0"/>
        <cfvo type="max"/>
        <color theme="4"/>
        <color theme="0"/>
        <color theme="9"/>
      </colorScale>
    </cfRule>
  </conditionalFormatting>
  <pageMargins left="0.25" right="0.25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48" sqref="C48"/>
    </sheetView>
  </sheetViews>
  <sheetFormatPr baseColWidth="10" defaultRowHeight="16" x14ac:dyDescent="0.2"/>
  <cols>
    <col min="1" max="1" width="15.83203125" bestFit="1" customWidth="1"/>
    <col min="2" max="4" width="13" bestFit="1" customWidth="1"/>
  </cols>
  <sheetData>
    <row r="1" spans="1:4" x14ac:dyDescent="0.2">
      <c r="A1" t="s">
        <v>43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>
        <v>-0.13162827466955501</v>
      </c>
      <c r="C2">
        <v>0.221647736228789</v>
      </c>
      <c r="D2">
        <v>3.8047729362753101E-2</v>
      </c>
    </row>
    <row r="3" spans="1:4" x14ac:dyDescent="0.2">
      <c r="A3" s="1" t="s">
        <v>4</v>
      </c>
      <c r="B3">
        <v>3.6270934122892402E-2</v>
      </c>
      <c r="C3">
        <v>1.46369637372766E-2</v>
      </c>
      <c r="D3">
        <v>-8.3363752154958001E-3</v>
      </c>
    </row>
    <row r="4" spans="1:4" x14ac:dyDescent="0.2">
      <c r="A4" s="1" t="s">
        <v>5</v>
      </c>
      <c r="B4">
        <v>7.8945715052166798E-2</v>
      </c>
      <c r="C4">
        <v>5.2605598178359497E-2</v>
      </c>
      <c r="D4">
        <v>0.22875701666095599</v>
      </c>
    </row>
    <row r="5" spans="1:4" x14ac:dyDescent="0.2">
      <c r="A5" s="1" t="s">
        <v>6</v>
      </c>
      <c r="B5">
        <v>5.6291007466153502E-2</v>
      </c>
      <c r="C5">
        <v>-0.20449131991258401</v>
      </c>
      <c r="D5">
        <v>7.2743493271948206E-2</v>
      </c>
    </row>
    <row r="6" spans="1:4" x14ac:dyDescent="0.2">
      <c r="A6" s="1" t="s">
        <v>7</v>
      </c>
      <c r="B6">
        <v>-4.88270570938052E-4</v>
      </c>
      <c r="C6">
        <v>0.279056462488182</v>
      </c>
      <c r="D6">
        <v>-4.0271511998186599E-2</v>
      </c>
    </row>
    <row r="7" spans="1:4" x14ac:dyDescent="0.2">
      <c r="A7" s="1" t="s">
        <v>8</v>
      </c>
      <c r="B7">
        <v>5.5666471556556102E-2</v>
      </c>
      <c r="C7">
        <v>0.28039177603405602</v>
      </c>
      <c r="D7">
        <v>-4.2589563714279903E-2</v>
      </c>
    </row>
    <row r="8" spans="1:4" x14ac:dyDescent="0.2">
      <c r="A8" s="1" t="s">
        <v>34</v>
      </c>
      <c r="B8">
        <v>4.3173741250863901E-2</v>
      </c>
      <c r="C8">
        <v>0.11233437920941999</v>
      </c>
      <c r="D8">
        <v>6.58965804386984E-3</v>
      </c>
    </row>
    <row r="9" spans="1:4" x14ac:dyDescent="0.2">
      <c r="A9" s="1" t="s">
        <v>9</v>
      </c>
      <c r="B9">
        <v>0.13336974988043099</v>
      </c>
      <c r="C9">
        <v>5.5891771468590999E-2</v>
      </c>
      <c r="D9">
        <v>-2.30576706912788E-2</v>
      </c>
    </row>
    <row r="10" spans="1:4" x14ac:dyDescent="0.2">
      <c r="A10" s="1" t="s">
        <v>35</v>
      </c>
      <c r="B10">
        <v>0.25560974522062502</v>
      </c>
      <c r="C10">
        <v>-3.1333810826854797E-2</v>
      </c>
      <c r="D10">
        <v>-3.3879875487564597E-2</v>
      </c>
    </row>
    <row r="11" spans="1:4" x14ac:dyDescent="0.2">
      <c r="A11" s="1" t="s">
        <v>36</v>
      </c>
      <c r="B11">
        <v>0.26796270977683601</v>
      </c>
      <c r="C11">
        <v>-3.4385145938185202E-2</v>
      </c>
      <c r="D11">
        <v>9.2611467828383198E-2</v>
      </c>
    </row>
    <row r="12" spans="1:4" x14ac:dyDescent="0.2">
      <c r="A12" s="1" t="s">
        <v>10</v>
      </c>
      <c r="B12">
        <v>5.7872653548222901E-2</v>
      </c>
      <c r="C12">
        <v>-2.7616604963847699E-2</v>
      </c>
      <c r="D12">
        <v>0.14236262130090799</v>
      </c>
    </row>
    <row r="13" spans="1:4" x14ac:dyDescent="0.2">
      <c r="A13" s="1" t="s">
        <v>11</v>
      </c>
      <c r="B13">
        <v>7.2531192227546601E-2</v>
      </c>
      <c r="C13">
        <v>-1.9337908590312401E-2</v>
      </c>
      <c r="D13">
        <v>0.126721115135639</v>
      </c>
    </row>
    <row r="14" spans="1:4" x14ac:dyDescent="0.2">
      <c r="A14" s="1" t="s">
        <v>12</v>
      </c>
      <c r="B14">
        <v>-0.13646737747068299</v>
      </c>
      <c r="C14">
        <v>0.31381143941731898</v>
      </c>
      <c r="D14">
        <v>4.4570859186075298E-2</v>
      </c>
    </row>
    <row r="15" spans="1:4" x14ac:dyDescent="0.2">
      <c r="A15" s="1" t="s">
        <v>13</v>
      </c>
      <c r="B15">
        <v>-0.17262726430953099</v>
      </c>
      <c r="C15">
        <v>-0.298381564864521</v>
      </c>
      <c r="D15">
        <v>0.19044197401474</v>
      </c>
    </row>
    <row r="16" spans="1:4" x14ac:dyDescent="0.2">
      <c r="A16" s="1" t="s">
        <v>14</v>
      </c>
      <c r="B16">
        <v>0.306806258687991</v>
      </c>
      <c r="C16">
        <v>6.0345297983284599E-2</v>
      </c>
      <c r="D16">
        <v>3.1010764341561602E-2</v>
      </c>
    </row>
    <row r="17" spans="1:4" x14ac:dyDescent="0.2">
      <c r="A17" s="1" t="s">
        <v>15</v>
      </c>
      <c r="B17">
        <v>-0.284662884881421</v>
      </c>
      <c r="C17">
        <v>-0.360131318710183</v>
      </c>
      <c r="D17">
        <v>7.5794404823719902E-3</v>
      </c>
    </row>
    <row r="18" spans="1:4" x14ac:dyDescent="0.2">
      <c r="A18" s="1" t="s">
        <v>16</v>
      </c>
      <c r="B18">
        <v>-1.3313837609205501E-2</v>
      </c>
      <c r="C18">
        <v>4.3143075154221701E-2</v>
      </c>
      <c r="D18">
        <v>0.22697763666065199</v>
      </c>
    </row>
    <row r="19" spans="1:4" x14ac:dyDescent="0.2">
      <c r="A19" s="1" t="s">
        <v>17</v>
      </c>
      <c r="B19">
        <v>-0.114045657459862</v>
      </c>
      <c r="C19">
        <v>-8.2230947785718905E-2</v>
      </c>
      <c r="D19">
        <v>9.5607606409811099E-2</v>
      </c>
    </row>
    <row r="20" spans="1:4" x14ac:dyDescent="0.2">
      <c r="A20" s="1" t="s">
        <v>18</v>
      </c>
      <c r="B20">
        <v>-5.9381773700642598E-2</v>
      </c>
      <c r="C20">
        <v>-1.04184113696607E-2</v>
      </c>
      <c r="D20">
        <v>-0.370855223917193</v>
      </c>
    </row>
    <row r="21" spans="1:4" x14ac:dyDescent="0.2">
      <c r="A21" s="1" t="s">
        <v>37</v>
      </c>
      <c r="B21">
        <v>0.16807682745449101</v>
      </c>
      <c r="C21">
        <v>-2.95701569697518E-2</v>
      </c>
      <c r="D21">
        <v>-1.50866675757416E-2</v>
      </c>
    </row>
    <row r="22" spans="1:4" x14ac:dyDescent="0.2">
      <c r="A22" s="1" t="s">
        <v>19</v>
      </c>
      <c r="B22">
        <v>0.104585276380981</v>
      </c>
      <c r="C22">
        <v>1.16200371415931E-2</v>
      </c>
      <c r="D22">
        <v>0.21705556399993101</v>
      </c>
    </row>
    <row r="23" spans="1:4" x14ac:dyDescent="0.2">
      <c r="A23" s="1" t="s">
        <v>20</v>
      </c>
      <c r="B23">
        <v>-1.5106556342263501E-2</v>
      </c>
      <c r="C23">
        <v>-4.7926886270290202E-2</v>
      </c>
      <c r="D23">
        <v>7.3828484734317204E-2</v>
      </c>
    </row>
    <row r="24" spans="1:4" x14ac:dyDescent="0.2">
      <c r="A24" s="1" t="s">
        <v>38</v>
      </c>
      <c r="B24">
        <v>-4.7594872033573599E-2</v>
      </c>
      <c r="C24">
        <v>-2.1514294346368E-2</v>
      </c>
      <c r="D24">
        <v>0.113351785820372</v>
      </c>
    </row>
    <row r="25" spans="1:4" x14ac:dyDescent="0.2">
      <c r="A25" s="1" t="s">
        <v>21</v>
      </c>
      <c r="B25">
        <v>0.21812984179578199</v>
      </c>
      <c r="C25">
        <v>4.6947480474544598E-2</v>
      </c>
      <c r="D25">
        <v>2.3931153520879701E-2</v>
      </c>
    </row>
    <row r="26" spans="1:4" x14ac:dyDescent="0.2">
      <c r="A26" s="1" t="s">
        <v>22</v>
      </c>
      <c r="B26">
        <v>0.20662022482946399</v>
      </c>
      <c r="C26">
        <v>2.7732515629412999E-3</v>
      </c>
      <c r="D26">
        <v>-1.32447934019465E-2</v>
      </c>
    </row>
    <row r="27" spans="1:4" x14ac:dyDescent="0.2">
      <c r="A27" s="1" t="s">
        <v>23</v>
      </c>
      <c r="B27">
        <v>0.232593183323244</v>
      </c>
      <c r="C27">
        <v>3.9661334490041299E-2</v>
      </c>
      <c r="D27">
        <v>3.4563525979353402E-2</v>
      </c>
    </row>
    <row r="28" spans="1:4" x14ac:dyDescent="0.2">
      <c r="A28" s="1" t="s">
        <v>24</v>
      </c>
      <c r="B28">
        <v>-3.6014269398621797E-2</v>
      </c>
      <c r="C28">
        <v>4.7674893908590997E-2</v>
      </c>
      <c r="D28">
        <v>0.26417177137771702</v>
      </c>
    </row>
    <row r="29" spans="1:4" x14ac:dyDescent="0.2">
      <c r="A29" s="1" t="s">
        <v>39</v>
      </c>
      <c r="B29">
        <v>-4.7209533974952797E-2</v>
      </c>
      <c r="C29">
        <v>-0.13029387565195499</v>
      </c>
      <c r="D29">
        <v>0.152408300462235</v>
      </c>
    </row>
    <row r="30" spans="1:4" x14ac:dyDescent="0.2">
      <c r="A30" s="1" t="s">
        <v>25</v>
      </c>
      <c r="B30">
        <v>3.0292650075047702E-2</v>
      </c>
      <c r="C30">
        <v>6.6128709394112195E-2</v>
      </c>
      <c r="D30">
        <v>-0.441263015352925</v>
      </c>
    </row>
    <row r="31" spans="1:4" x14ac:dyDescent="0.2">
      <c r="A31" s="1" t="s">
        <v>26</v>
      </c>
      <c r="B31">
        <v>-3.3128723398278999E-2</v>
      </c>
      <c r="C31">
        <v>-0.135120431042384</v>
      </c>
      <c r="D31">
        <v>1.8528738763691498E-2</v>
      </c>
    </row>
    <row r="32" spans="1:4" x14ac:dyDescent="0.2">
      <c r="A32" s="1" t="s">
        <v>27</v>
      </c>
      <c r="B32">
        <v>0.308777462214406</v>
      </c>
      <c r="C32">
        <v>-2.6844676121872298E-2</v>
      </c>
      <c r="D32">
        <v>0.100496149023026</v>
      </c>
    </row>
    <row r="33" spans="1:4" x14ac:dyDescent="0.2">
      <c r="A33" s="1" t="s">
        <v>40</v>
      </c>
      <c r="B33">
        <v>0.25172999242008698</v>
      </c>
      <c r="C33">
        <v>-1.5820440739011201E-2</v>
      </c>
      <c r="D33">
        <v>9.0354857786006701E-2</v>
      </c>
    </row>
    <row r="34" spans="1:4" x14ac:dyDescent="0.2">
      <c r="A34" s="1" t="s">
        <v>28</v>
      </c>
      <c r="B34">
        <v>0.17387733202206701</v>
      </c>
      <c r="C34">
        <v>-1.47932666143411E-2</v>
      </c>
      <c r="D34">
        <v>9.6095724329125401E-2</v>
      </c>
    </row>
    <row r="35" spans="1:4" x14ac:dyDescent="0.2">
      <c r="A35" s="1" t="s">
        <v>29</v>
      </c>
      <c r="B35">
        <v>0.160177408930612</v>
      </c>
      <c r="C35">
        <v>3.9048029882650603E-2</v>
      </c>
      <c r="D35">
        <v>0.308793658629407</v>
      </c>
    </row>
    <row r="36" spans="1:4" x14ac:dyDescent="0.2">
      <c r="A36" s="1" t="s">
        <v>30</v>
      </c>
      <c r="B36">
        <v>-0.180129908531005</v>
      </c>
      <c r="C36">
        <v>0.27725089786479601</v>
      </c>
      <c r="D36">
        <v>0.15411862602722101</v>
      </c>
    </row>
    <row r="37" spans="1:4" x14ac:dyDescent="0.2">
      <c r="A37" s="1" t="s">
        <v>41</v>
      </c>
      <c r="B37">
        <v>-2.8533866426577899E-2</v>
      </c>
      <c r="C37">
        <v>0.39552883906143299</v>
      </c>
      <c r="D37">
        <v>7.0861898864115105E-2</v>
      </c>
    </row>
    <row r="38" spans="1:4" x14ac:dyDescent="0.2">
      <c r="A38" s="1" t="s">
        <v>31</v>
      </c>
      <c r="B38">
        <v>-0.24952094143873901</v>
      </c>
      <c r="C38">
        <v>0.170942735173014</v>
      </c>
      <c r="D38">
        <v>0.24259002984115599</v>
      </c>
    </row>
    <row r="39" spans="1:4" x14ac:dyDescent="0.2">
      <c r="A39" s="1" t="s">
        <v>32</v>
      </c>
      <c r="B39">
        <v>-0.23711360610252299</v>
      </c>
      <c r="C39">
        <v>0.17736733056791801</v>
      </c>
      <c r="D39">
        <v>0.116393814609457</v>
      </c>
    </row>
    <row r="40" spans="1:4" x14ac:dyDescent="0.2">
      <c r="A40" s="1" t="s">
        <v>42</v>
      </c>
      <c r="B40">
        <v>3.8433512200105303E-2</v>
      </c>
      <c r="C40">
        <v>0.20365575434736499</v>
      </c>
      <c r="D40">
        <v>-1.9366229334963E-2</v>
      </c>
    </row>
    <row r="41" spans="1:4" x14ac:dyDescent="0.2">
      <c r="A41" s="1" t="s">
        <v>33</v>
      </c>
      <c r="B41">
        <v>-6.1174515072788399E-2</v>
      </c>
      <c r="C41">
        <v>-0.115521822070715</v>
      </c>
      <c r="D41">
        <v>0.270705733371919</v>
      </c>
    </row>
  </sheetData>
  <pageMargins left="0.7" right="0.7" top="0.75" bottom="0.75" header="0.3" footer="0.3"/>
  <pageSetup paperSize="8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F2113-E95C-6943-8A3C-BB6AB84B3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LoadingsTableRotated copy</vt:lpstr>
      <vt:lpstr>For latex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Firring Givskud</cp:lastModifiedBy>
  <cp:lastPrinted>2023-12-08T10:03:18Z</cp:lastPrinted>
  <dcterms:created xsi:type="dcterms:W3CDTF">2023-12-08T08:59:07Z</dcterms:created>
  <dcterms:modified xsi:type="dcterms:W3CDTF">2023-12-08T10:03:39Z</dcterms:modified>
</cp:coreProperties>
</file>