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pekorgaard/Desktop/"/>
    </mc:Choice>
  </mc:AlternateContent>
  <xr:revisionPtr revIDLastSave="0" documentId="13_ncr:1_{94A72B52-F682-6A45-B6A6-C73D0C0CBD61}" xr6:coauthVersionLast="47" xr6:coauthVersionMax="47" xr10:uidLastSave="{00000000-0000-0000-0000-000000000000}"/>
  <bookViews>
    <workbookView xWindow="0" yWindow="500" windowWidth="33600" windowHeight="18380" xr2:uid="{85A0E7B7-EC9B-2A4F-A666-8D60F53258D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5" i="1" l="1"/>
  <c r="K124" i="1"/>
  <c r="L124" i="1"/>
  <c r="M124" i="1"/>
  <c r="N124" i="1"/>
  <c r="O124" i="1"/>
  <c r="P124" i="1"/>
  <c r="Q124" i="1"/>
  <c r="R124" i="1"/>
  <c r="S124" i="1"/>
  <c r="T124" i="1"/>
  <c r="U124" i="1"/>
  <c r="V124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2" i="1"/>
  <c r="I132" i="1"/>
  <c r="H132" i="1"/>
  <c r="G132" i="1"/>
  <c r="F132" i="1"/>
  <c r="E132" i="1"/>
  <c r="D132" i="1"/>
  <c r="C132" i="1"/>
  <c r="J128" i="1"/>
  <c r="I128" i="1"/>
  <c r="H128" i="1"/>
  <c r="G128" i="1"/>
  <c r="F128" i="1"/>
  <c r="E128" i="1"/>
  <c r="D128" i="1"/>
  <c r="C128" i="1"/>
  <c r="J124" i="1"/>
  <c r="I124" i="1"/>
  <c r="H124" i="1"/>
  <c r="G124" i="1"/>
  <c r="F124" i="1"/>
  <c r="E124" i="1"/>
  <c r="D124" i="1"/>
  <c r="C124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S105" i="1"/>
  <c r="T105" i="1"/>
  <c r="U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C113" i="1"/>
  <c r="C109" i="1"/>
  <c r="C105" i="1"/>
  <c r="V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101" i="1"/>
  <c r="Q83" i="1"/>
  <c r="Q84" i="1" s="1"/>
  <c r="S7" i="1"/>
  <c r="C61" i="1"/>
  <c r="C62" i="1" s="1"/>
  <c r="M40" i="1"/>
  <c r="M41" i="1" s="1"/>
  <c r="F40" i="1"/>
  <c r="F41" i="1" s="1"/>
  <c r="C40" i="1"/>
  <c r="C41" i="1" s="1"/>
  <c r="O29" i="1"/>
  <c r="O30" i="1" s="1"/>
  <c r="G29" i="1"/>
  <c r="G30" i="1" s="1"/>
  <c r="H18" i="1"/>
  <c r="H19" i="1" s="1"/>
  <c r="S3" i="1"/>
  <c r="S4" i="1"/>
  <c r="S5" i="1"/>
  <c r="E18" i="1"/>
  <c r="E19" i="1" s="1"/>
  <c r="C18" i="1"/>
  <c r="C19" i="1" s="1"/>
  <c r="D18" i="1"/>
  <c r="D19" i="1" s="1"/>
  <c r="D40" i="1"/>
  <c r="D41" i="1" s="1"/>
  <c r="E40" i="1"/>
  <c r="E41" i="1" s="1"/>
  <c r="G40" i="1"/>
  <c r="G41" i="1" s="1"/>
  <c r="H40" i="1"/>
  <c r="H41" i="1" s="1"/>
  <c r="I40" i="1"/>
  <c r="I41" i="1" s="1"/>
  <c r="J40" i="1"/>
  <c r="J41" i="1" s="1"/>
  <c r="K40" i="1"/>
  <c r="K41" i="1" s="1"/>
  <c r="L40" i="1"/>
  <c r="L41" i="1" s="1"/>
  <c r="N40" i="1"/>
  <c r="N41" i="1" s="1"/>
  <c r="O40" i="1"/>
  <c r="O41" i="1" s="1"/>
  <c r="P40" i="1"/>
  <c r="P41" i="1" s="1"/>
  <c r="Q40" i="1"/>
  <c r="Q41" i="1" s="1"/>
  <c r="R40" i="1"/>
  <c r="R41" i="1" s="1"/>
  <c r="S40" i="1"/>
  <c r="S41" i="1" s="1"/>
  <c r="T40" i="1"/>
  <c r="T41" i="1" s="1"/>
  <c r="U40" i="1"/>
  <c r="U41" i="1" s="1"/>
  <c r="V40" i="1"/>
  <c r="V41" i="1" s="1"/>
  <c r="W40" i="1"/>
  <c r="W41" i="1" s="1"/>
  <c r="X40" i="1"/>
  <c r="X41" i="1" s="1"/>
  <c r="Y40" i="1"/>
  <c r="Y41" i="1" s="1"/>
  <c r="Z40" i="1"/>
  <c r="Z41" i="1" s="1"/>
  <c r="AA40" i="1"/>
  <c r="AA41" i="1" s="1"/>
  <c r="AB40" i="1"/>
  <c r="AB41" i="1" s="1"/>
  <c r="AC40" i="1"/>
  <c r="AC41" i="1" s="1"/>
  <c r="AD40" i="1"/>
  <c r="AD41" i="1" s="1"/>
  <c r="AE40" i="1"/>
  <c r="AE41" i="1" s="1"/>
  <c r="AF40" i="1"/>
  <c r="AF41" i="1" s="1"/>
  <c r="D50" i="1"/>
  <c r="D51" i="1" s="1"/>
  <c r="E50" i="1"/>
  <c r="E51" i="1" s="1"/>
  <c r="F50" i="1"/>
  <c r="F51" i="1" s="1"/>
  <c r="G50" i="1"/>
  <c r="G51" i="1" s="1"/>
  <c r="H50" i="1"/>
  <c r="H51" i="1" s="1"/>
  <c r="I50" i="1"/>
  <c r="I51" i="1" s="1"/>
  <c r="J50" i="1"/>
  <c r="J51" i="1" s="1"/>
  <c r="K50" i="1"/>
  <c r="K51" i="1" s="1"/>
  <c r="L50" i="1"/>
  <c r="L51" i="1" s="1"/>
  <c r="M50" i="1"/>
  <c r="M51" i="1" s="1"/>
  <c r="N50" i="1"/>
  <c r="N51" i="1" s="1"/>
  <c r="O50" i="1"/>
  <c r="O51" i="1" s="1"/>
  <c r="P50" i="1"/>
  <c r="P51" i="1" s="1"/>
  <c r="Q50" i="1"/>
  <c r="Q51" i="1" s="1"/>
  <c r="R50" i="1"/>
  <c r="R51" i="1" s="1"/>
  <c r="S50" i="1"/>
  <c r="S51" i="1" s="1"/>
  <c r="T50" i="1"/>
  <c r="T51" i="1" s="1"/>
  <c r="U50" i="1"/>
  <c r="U51" i="1" s="1"/>
  <c r="V50" i="1"/>
  <c r="V51" i="1" s="1"/>
  <c r="W50" i="1"/>
  <c r="W51" i="1" s="1"/>
  <c r="X50" i="1"/>
  <c r="X51" i="1" s="1"/>
  <c r="Y50" i="1"/>
  <c r="Y51" i="1" s="1"/>
  <c r="Z50" i="1"/>
  <c r="Z51" i="1" s="1"/>
  <c r="AA50" i="1"/>
  <c r="AA51" i="1" s="1"/>
  <c r="AB50" i="1"/>
  <c r="AB51" i="1" s="1"/>
  <c r="AC50" i="1"/>
  <c r="AC51" i="1" s="1"/>
  <c r="AD50" i="1"/>
  <c r="AD51" i="1" s="1"/>
  <c r="AE50" i="1"/>
  <c r="AE51" i="1" s="1"/>
  <c r="AF50" i="1"/>
  <c r="AF51" i="1" s="1"/>
  <c r="D61" i="1"/>
  <c r="D62" i="1" s="1"/>
  <c r="E61" i="1"/>
  <c r="E62" i="1" s="1"/>
  <c r="F61" i="1"/>
  <c r="F62" i="1" s="1"/>
  <c r="G61" i="1"/>
  <c r="G62" i="1" s="1"/>
  <c r="H61" i="1"/>
  <c r="H62" i="1" s="1"/>
  <c r="I61" i="1"/>
  <c r="I62" i="1" s="1"/>
  <c r="J61" i="1"/>
  <c r="J62" i="1" s="1"/>
  <c r="K61" i="1"/>
  <c r="K62" i="1" s="1"/>
  <c r="L61" i="1"/>
  <c r="L62" i="1" s="1"/>
  <c r="M61" i="1"/>
  <c r="M62" i="1" s="1"/>
  <c r="N61" i="1"/>
  <c r="N62" i="1" s="1"/>
  <c r="O61" i="1"/>
  <c r="O62" i="1" s="1"/>
  <c r="P61" i="1"/>
  <c r="P62" i="1" s="1"/>
  <c r="Q61" i="1"/>
  <c r="Q62" i="1" s="1"/>
  <c r="R61" i="1"/>
  <c r="R62" i="1" s="1"/>
  <c r="S61" i="1"/>
  <c r="S62" i="1" s="1"/>
  <c r="T61" i="1"/>
  <c r="T62" i="1" s="1"/>
  <c r="U61" i="1"/>
  <c r="U62" i="1" s="1"/>
  <c r="V61" i="1"/>
  <c r="V62" i="1" s="1"/>
  <c r="W61" i="1"/>
  <c r="W62" i="1" s="1"/>
  <c r="X61" i="1"/>
  <c r="X62" i="1" s="1"/>
  <c r="Y61" i="1"/>
  <c r="Y62" i="1" s="1"/>
  <c r="Z61" i="1"/>
  <c r="Z62" i="1" s="1"/>
  <c r="AA61" i="1"/>
  <c r="AA62" i="1" s="1"/>
  <c r="AB61" i="1"/>
  <c r="AB62" i="1" s="1"/>
  <c r="AC61" i="1"/>
  <c r="AC62" i="1" s="1"/>
  <c r="AD61" i="1"/>
  <c r="AD62" i="1" s="1"/>
  <c r="AE61" i="1"/>
  <c r="AE62" i="1" s="1"/>
  <c r="AF61" i="1"/>
  <c r="AF62" i="1" s="1"/>
  <c r="D72" i="1"/>
  <c r="D73" i="1" s="1"/>
  <c r="E72" i="1"/>
  <c r="E73" i="1" s="1"/>
  <c r="F72" i="1"/>
  <c r="F73" i="1" s="1"/>
  <c r="G72" i="1"/>
  <c r="G73" i="1" s="1"/>
  <c r="H72" i="1"/>
  <c r="H73" i="1" s="1"/>
  <c r="I72" i="1"/>
  <c r="I73" i="1" s="1"/>
  <c r="J72" i="1"/>
  <c r="J73" i="1" s="1"/>
  <c r="K72" i="1"/>
  <c r="K73" i="1" s="1"/>
  <c r="L72" i="1"/>
  <c r="L73" i="1" s="1"/>
  <c r="M72" i="1"/>
  <c r="M73" i="1" s="1"/>
  <c r="N72" i="1"/>
  <c r="N73" i="1" s="1"/>
  <c r="O72" i="1"/>
  <c r="O73" i="1" s="1"/>
  <c r="P72" i="1"/>
  <c r="P73" i="1" s="1"/>
  <c r="Q72" i="1"/>
  <c r="Q73" i="1" s="1"/>
  <c r="R72" i="1"/>
  <c r="R73" i="1" s="1"/>
  <c r="S72" i="1"/>
  <c r="S73" i="1" s="1"/>
  <c r="T72" i="1"/>
  <c r="T73" i="1" s="1"/>
  <c r="U72" i="1"/>
  <c r="U73" i="1" s="1"/>
  <c r="V72" i="1"/>
  <c r="V73" i="1" s="1"/>
  <c r="W72" i="1"/>
  <c r="W73" i="1" s="1"/>
  <c r="X72" i="1"/>
  <c r="X73" i="1" s="1"/>
  <c r="Y72" i="1"/>
  <c r="Y73" i="1" s="1"/>
  <c r="Z72" i="1"/>
  <c r="Z73" i="1" s="1"/>
  <c r="AA72" i="1"/>
  <c r="AA73" i="1" s="1"/>
  <c r="AB72" i="1"/>
  <c r="AB73" i="1" s="1"/>
  <c r="AC72" i="1"/>
  <c r="AC73" i="1" s="1"/>
  <c r="AD72" i="1"/>
  <c r="AD73" i="1" s="1"/>
  <c r="AE72" i="1"/>
  <c r="AE73" i="1" s="1"/>
  <c r="AF72" i="1"/>
  <c r="AF73" i="1" s="1"/>
  <c r="D83" i="1"/>
  <c r="D84" i="1" s="1"/>
  <c r="E83" i="1"/>
  <c r="E84" i="1" s="1"/>
  <c r="F83" i="1"/>
  <c r="F84" i="1" s="1"/>
  <c r="G83" i="1"/>
  <c r="G84" i="1" s="1"/>
  <c r="H83" i="1"/>
  <c r="H84" i="1" s="1"/>
  <c r="I83" i="1"/>
  <c r="I84" i="1" s="1"/>
  <c r="J83" i="1"/>
  <c r="J84" i="1" s="1"/>
  <c r="K83" i="1"/>
  <c r="K84" i="1" s="1"/>
  <c r="L83" i="1"/>
  <c r="L84" i="1" s="1"/>
  <c r="M83" i="1"/>
  <c r="M84" i="1" s="1"/>
  <c r="N83" i="1"/>
  <c r="N84" i="1" s="1"/>
  <c r="O83" i="1"/>
  <c r="O84" i="1" s="1"/>
  <c r="P83" i="1"/>
  <c r="P84" i="1" s="1"/>
  <c r="R83" i="1"/>
  <c r="R84" i="1" s="1"/>
  <c r="S83" i="1"/>
  <c r="S84" i="1" s="1"/>
  <c r="T83" i="1"/>
  <c r="T84" i="1" s="1"/>
  <c r="U83" i="1"/>
  <c r="U84" i="1" s="1"/>
  <c r="V83" i="1"/>
  <c r="V84" i="1" s="1"/>
  <c r="W83" i="1"/>
  <c r="W84" i="1" s="1"/>
  <c r="X83" i="1"/>
  <c r="X84" i="1" s="1"/>
  <c r="Y83" i="1"/>
  <c r="Y84" i="1" s="1"/>
  <c r="Z83" i="1"/>
  <c r="Z84" i="1" s="1"/>
  <c r="AA83" i="1"/>
  <c r="AA84" i="1" s="1"/>
  <c r="AB83" i="1"/>
  <c r="AB84" i="1" s="1"/>
  <c r="AC83" i="1"/>
  <c r="AC84" i="1" s="1"/>
  <c r="AD83" i="1"/>
  <c r="AD84" i="1" s="1"/>
  <c r="AE83" i="1"/>
  <c r="AE84" i="1" s="1"/>
  <c r="AF83" i="1"/>
  <c r="AF84" i="1" s="1"/>
  <c r="D93" i="1"/>
  <c r="D94" i="1" s="1"/>
  <c r="E93" i="1"/>
  <c r="E94" i="1" s="1"/>
  <c r="F93" i="1"/>
  <c r="F94" i="1" s="1"/>
  <c r="G93" i="1"/>
  <c r="G94" i="1" s="1"/>
  <c r="H93" i="1"/>
  <c r="H94" i="1" s="1"/>
  <c r="I93" i="1"/>
  <c r="I94" i="1" s="1"/>
  <c r="J93" i="1"/>
  <c r="J94" i="1" s="1"/>
  <c r="K93" i="1"/>
  <c r="K94" i="1" s="1"/>
  <c r="L93" i="1"/>
  <c r="L94" i="1" s="1"/>
  <c r="M93" i="1"/>
  <c r="M94" i="1" s="1"/>
  <c r="N93" i="1"/>
  <c r="N94" i="1" s="1"/>
  <c r="O93" i="1"/>
  <c r="O94" i="1" s="1"/>
  <c r="P93" i="1"/>
  <c r="P94" i="1" s="1"/>
  <c r="Q93" i="1"/>
  <c r="Q94" i="1" s="1"/>
  <c r="R93" i="1"/>
  <c r="R94" i="1" s="1"/>
  <c r="S93" i="1"/>
  <c r="S94" i="1" s="1"/>
  <c r="T93" i="1"/>
  <c r="T94" i="1" s="1"/>
  <c r="U93" i="1"/>
  <c r="U94" i="1" s="1"/>
  <c r="V93" i="1"/>
  <c r="V94" i="1" s="1"/>
  <c r="W93" i="1"/>
  <c r="W94" i="1" s="1"/>
  <c r="X93" i="1"/>
  <c r="X94" i="1" s="1"/>
  <c r="Y93" i="1"/>
  <c r="Y94" i="1" s="1"/>
  <c r="Z93" i="1"/>
  <c r="Z94" i="1" s="1"/>
  <c r="AA93" i="1"/>
  <c r="AA94" i="1" s="1"/>
  <c r="AB93" i="1"/>
  <c r="AB94" i="1" s="1"/>
  <c r="AC93" i="1"/>
  <c r="AC94" i="1" s="1"/>
  <c r="AD93" i="1"/>
  <c r="AD94" i="1" s="1"/>
  <c r="AE93" i="1"/>
  <c r="AE94" i="1" s="1"/>
  <c r="AF93" i="1"/>
  <c r="AF94" i="1" s="1"/>
  <c r="C93" i="1"/>
  <c r="C94" i="1" s="1"/>
  <c r="C83" i="1"/>
  <c r="C84" i="1" s="1"/>
  <c r="C72" i="1"/>
  <c r="C73" i="1" s="1"/>
  <c r="C50" i="1"/>
  <c r="C51" i="1" s="1"/>
  <c r="D29" i="1"/>
  <c r="D30" i="1" s="1"/>
  <c r="E29" i="1"/>
  <c r="E30" i="1" s="1"/>
  <c r="F29" i="1"/>
  <c r="F30" i="1" s="1"/>
  <c r="H29" i="1"/>
  <c r="H30" i="1" s="1"/>
  <c r="I29" i="1"/>
  <c r="I30" i="1" s="1"/>
  <c r="J29" i="1"/>
  <c r="J30" i="1" s="1"/>
  <c r="K29" i="1"/>
  <c r="K30" i="1" s="1"/>
  <c r="L29" i="1"/>
  <c r="L30" i="1" s="1"/>
  <c r="M29" i="1"/>
  <c r="M30" i="1" s="1"/>
  <c r="N29" i="1"/>
  <c r="N30" i="1" s="1"/>
  <c r="P29" i="1"/>
  <c r="P30" i="1" s="1"/>
  <c r="Q29" i="1"/>
  <c r="Q30" i="1" s="1"/>
  <c r="R29" i="1"/>
  <c r="R30" i="1" s="1"/>
  <c r="S29" i="1"/>
  <c r="S30" i="1" s="1"/>
  <c r="T29" i="1"/>
  <c r="T30" i="1" s="1"/>
  <c r="U29" i="1"/>
  <c r="U30" i="1" s="1"/>
  <c r="V29" i="1"/>
  <c r="V30" i="1" s="1"/>
  <c r="W29" i="1"/>
  <c r="W30" i="1" s="1"/>
  <c r="X29" i="1"/>
  <c r="X30" i="1" s="1"/>
  <c r="Y29" i="1"/>
  <c r="Y30" i="1" s="1"/>
  <c r="Z29" i="1"/>
  <c r="Z30" i="1" s="1"/>
  <c r="AA29" i="1"/>
  <c r="AA30" i="1" s="1"/>
  <c r="AB29" i="1"/>
  <c r="AB30" i="1" s="1"/>
  <c r="AC29" i="1"/>
  <c r="AC30" i="1" s="1"/>
  <c r="AD29" i="1"/>
  <c r="AD30" i="1" s="1"/>
  <c r="AE29" i="1"/>
  <c r="AE30" i="1" s="1"/>
  <c r="AF29" i="1"/>
  <c r="AF30" i="1" s="1"/>
  <c r="C29" i="1"/>
  <c r="C30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AA18" i="1"/>
  <c r="AA19" i="1" s="1"/>
  <c r="AB18" i="1"/>
  <c r="AB19" i="1" s="1"/>
  <c r="AC18" i="1"/>
  <c r="AC19" i="1" s="1"/>
  <c r="AD18" i="1"/>
  <c r="AD19" i="1" s="1"/>
  <c r="AE18" i="1"/>
  <c r="AE19" i="1" s="1"/>
  <c r="AF18" i="1"/>
  <c r="AF19" i="1" s="1"/>
  <c r="F18" i="1"/>
  <c r="F19" i="1" s="1"/>
  <c r="G18" i="1"/>
  <c r="G19" i="1" s="1"/>
</calcChain>
</file>

<file path=xl/sharedStrings.xml><?xml version="1.0" encoding="utf-8"?>
<sst xmlns="http://schemas.openxmlformats.org/spreadsheetml/2006/main" count="118" uniqueCount="29">
  <si>
    <t>Position</t>
  </si>
  <si>
    <t>Normal force (N)</t>
  </si>
  <si>
    <t>Data</t>
  </si>
  <si>
    <t>Stairs - with supension</t>
  </si>
  <si>
    <t>Curve - with supension</t>
  </si>
  <si>
    <t>Pipe - with supension</t>
  </si>
  <si>
    <t>Stairs - without supension</t>
  </si>
  <si>
    <t>Curve - without supension</t>
  </si>
  <si>
    <t>Pipe - without supension</t>
  </si>
  <si>
    <t>Lifting power minus robot weight (Kg)</t>
  </si>
  <si>
    <t>Lifting power reading (Kg)</t>
  </si>
  <si>
    <t>Robot weight (Kg)</t>
  </si>
  <si>
    <t>Robot weigt with stoppers (Kg)</t>
  </si>
  <si>
    <t>Gravitational acceleration (m/s)</t>
  </si>
  <si>
    <t>Iteration</t>
  </si>
  <si>
    <t>Stabilization test (10 ms intervals)</t>
  </si>
  <si>
    <t>Pressure reading median (Pa)</t>
  </si>
  <si>
    <t>Pressure reading average (Pa)</t>
  </si>
  <si>
    <t>Pressure reading std (Pa)</t>
  </si>
  <si>
    <t>Pressure MAX reading std (Pa)</t>
  </si>
  <si>
    <t>half Stairs - with supension</t>
  </si>
  <si>
    <t>half Stairs - without supension</t>
  </si>
  <si>
    <t>Stairs: Position 11</t>
  </si>
  <si>
    <t>Half Stairs: Position 10</t>
  </si>
  <si>
    <t>Curve: Position 8</t>
  </si>
  <si>
    <t>Pipe: Position 10</t>
  </si>
  <si>
    <t>Pressure Reading (Pa)</t>
  </si>
  <si>
    <t>With Suspension</t>
  </si>
  <si>
    <t>Without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</si>
</sst>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0" borderId="3" xfId="0" applyBorder="1" applyAlignment="1"/>
    <xf numFmtId="0" fontId="0" fillId="0" borderId="1" xfId="0" applyBorder="1" applyAlignment="1"/>
    <xf numFmtId="0" fontId="2" fillId="0" borderId="0" xfId="0" applyFont="1"/>
    <xf numFmtId="0" fontId="3" fillId="0" borderId="0" xfId="0" applyFont="1"/>
    <xf numFmtId="1" fontId="0" fillId="0" borderId="4" xfId="0" applyNumberFormat="1" applyBorder="1"/>
    <xf numFmtId="1" fontId="0" fillId="0" borderId="5" xfId="0" applyNumberFormat="1" applyBorder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0" fontId="1" fillId="0" borderId="3" xfId="0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2" fontId="4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8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2" borderId="7" xfId="0" applyFill="1" applyBorder="1"/>
    <xf numFmtId="0" fontId="0" fillId="2" borderId="8" xfId="0" applyFill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2B6F-34DC-174A-B7F1-97485426D68F}">
  <dimension ref="B2:AP222"/>
  <sheetViews>
    <sheetView tabSelected="1" topLeftCell="A4" zoomScale="75" workbookViewId="0">
      <selection activeCell="L99" sqref="L99"/>
    </sheetView>
  </sheetViews>
  <sheetFormatPr baseColWidth="10" defaultRowHeight="16" x14ac:dyDescent="0.2"/>
  <cols>
    <col min="2" max="2" width="33" bestFit="1" customWidth="1"/>
    <col min="3" max="18" width="10.83203125" customWidth="1"/>
    <col min="19" max="19" width="18.1640625" customWidth="1"/>
    <col min="20" max="32" width="10.83203125" customWidth="1"/>
  </cols>
  <sheetData>
    <row r="2" spans="2:40" x14ac:dyDescent="0.2">
      <c r="C2" s="1"/>
      <c r="D2" s="1"/>
      <c r="N2">
        <v>1</v>
      </c>
      <c r="O2">
        <v>2</v>
      </c>
      <c r="P2">
        <v>3</v>
      </c>
      <c r="Q2">
        <v>4</v>
      </c>
      <c r="R2">
        <v>5</v>
      </c>
    </row>
    <row r="3" spans="2:40" x14ac:dyDescent="0.2">
      <c r="C3" s="1"/>
      <c r="D3" s="1"/>
      <c r="E3" s="1"/>
      <c r="K3" s="39" t="s">
        <v>17</v>
      </c>
      <c r="L3" s="39"/>
      <c r="M3" s="39"/>
      <c r="N3" s="23">
        <v>567.70000000000005</v>
      </c>
      <c r="O3" s="27">
        <v>548.20000000000005</v>
      </c>
      <c r="P3" s="27">
        <v>556</v>
      </c>
      <c r="Q3" s="27">
        <v>540.70000000000005</v>
      </c>
      <c r="R3" s="27">
        <v>554.6</v>
      </c>
      <c r="S3" s="27">
        <f>(N3+O3+P3+Q3+R3)/5</f>
        <v>553.44000000000005</v>
      </c>
    </row>
    <row r="4" spans="2:40" ht="17" thickBot="1" x14ac:dyDescent="0.25">
      <c r="K4" s="39" t="s">
        <v>16</v>
      </c>
      <c r="L4" s="39"/>
      <c r="M4" s="39"/>
      <c r="N4" s="23">
        <v>569.5</v>
      </c>
      <c r="O4" s="32">
        <v>550</v>
      </c>
      <c r="P4" s="35">
        <v>558.5</v>
      </c>
      <c r="Q4" s="31">
        <v>536.5</v>
      </c>
      <c r="R4" s="33">
        <v>558.5</v>
      </c>
      <c r="S4" s="27">
        <f>(N4+O4+P4+Q4+R4)/5</f>
        <v>554.6</v>
      </c>
    </row>
    <row r="5" spans="2:40" ht="22" thickBot="1" x14ac:dyDescent="0.3">
      <c r="B5" s="36" t="s">
        <v>2</v>
      </c>
      <c r="C5" s="37"/>
      <c r="D5" s="38"/>
      <c r="K5" s="39" t="s">
        <v>18</v>
      </c>
      <c r="L5" s="39"/>
      <c r="M5" s="39"/>
      <c r="N5" s="23">
        <v>20.32</v>
      </c>
      <c r="O5" s="29">
        <v>17.91</v>
      </c>
      <c r="P5">
        <v>15.32</v>
      </c>
      <c r="Q5" s="27">
        <v>12.88</v>
      </c>
      <c r="R5" s="34">
        <v>16.64</v>
      </c>
      <c r="S5" s="27">
        <f>(N5+O5+P5+Q5+R5)/5</f>
        <v>16.614000000000001</v>
      </c>
    </row>
    <row r="6" spans="2:40" x14ac:dyDescent="0.2">
      <c r="B6" s="2" t="s">
        <v>11</v>
      </c>
      <c r="C6" s="40">
        <v>0.97</v>
      </c>
      <c r="D6" s="41"/>
      <c r="N6" s="23"/>
      <c r="S6">
        <v>20.32</v>
      </c>
    </row>
    <row r="7" spans="2:40" x14ac:dyDescent="0.2">
      <c r="B7" s="5" t="s">
        <v>12</v>
      </c>
      <c r="C7" s="40">
        <v>0.97</v>
      </c>
      <c r="D7" s="41"/>
      <c r="K7" s="39" t="s">
        <v>10</v>
      </c>
      <c r="L7" s="39"/>
      <c r="M7" s="39"/>
      <c r="N7" s="23">
        <v>1.76</v>
      </c>
      <c r="O7" s="29">
        <v>1.75</v>
      </c>
      <c r="P7" s="27">
        <v>1.73</v>
      </c>
      <c r="Q7" s="27">
        <v>1.74</v>
      </c>
      <c r="R7" s="27">
        <v>1.72</v>
      </c>
      <c r="S7" s="27">
        <f>(N7+O7+P7+Q7+R7)/5</f>
        <v>1.7400000000000002</v>
      </c>
    </row>
    <row r="8" spans="2:40" ht="17" thickBot="1" x14ac:dyDescent="0.25">
      <c r="B8" s="4" t="s">
        <v>13</v>
      </c>
      <c r="C8" s="42">
        <v>9.81</v>
      </c>
      <c r="D8" s="43"/>
      <c r="N8" s="30"/>
      <c r="O8" s="29"/>
    </row>
    <row r="10" spans="2:40" ht="17" thickBot="1" x14ac:dyDescent="0.25"/>
    <row r="11" spans="2:40" ht="22" thickBot="1" x14ac:dyDescent="0.3">
      <c r="B11" s="36" t="s">
        <v>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  <c r="AI11" s="36" t="s">
        <v>15</v>
      </c>
      <c r="AJ11" s="37"/>
      <c r="AK11" s="37"/>
      <c r="AL11" s="37"/>
      <c r="AM11" s="37"/>
      <c r="AN11" s="38"/>
    </row>
    <row r="12" spans="2:40" ht="22" thickBot="1" x14ac:dyDescent="0.3">
      <c r="B12" s="18" t="s">
        <v>0</v>
      </c>
      <c r="C12" s="19">
        <v>1</v>
      </c>
      <c r="D12" s="19">
        <v>2</v>
      </c>
      <c r="E12" s="19">
        <v>3</v>
      </c>
      <c r="F12" s="19">
        <v>4</v>
      </c>
      <c r="G12" s="19">
        <v>5</v>
      </c>
      <c r="H12" s="19">
        <v>6</v>
      </c>
      <c r="I12" s="19">
        <v>7</v>
      </c>
      <c r="J12" s="19">
        <v>8</v>
      </c>
      <c r="K12" s="19">
        <v>9</v>
      </c>
      <c r="L12" s="19">
        <v>10</v>
      </c>
      <c r="M12" s="19">
        <v>11</v>
      </c>
      <c r="N12" s="19">
        <v>12</v>
      </c>
      <c r="O12" s="19">
        <v>13</v>
      </c>
      <c r="P12" s="19">
        <v>14</v>
      </c>
      <c r="Q12" s="19">
        <v>15</v>
      </c>
      <c r="R12" s="19">
        <v>16</v>
      </c>
      <c r="S12" s="19">
        <v>17</v>
      </c>
      <c r="T12" s="19">
        <v>18</v>
      </c>
      <c r="U12" s="19">
        <v>19</v>
      </c>
      <c r="V12" s="19">
        <v>20</v>
      </c>
      <c r="W12" s="19">
        <v>21</v>
      </c>
      <c r="X12" s="19">
        <v>22</v>
      </c>
      <c r="Y12" s="19">
        <v>23</v>
      </c>
      <c r="Z12" s="19">
        <v>24</v>
      </c>
      <c r="AA12" s="19">
        <v>25</v>
      </c>
      <c r="AB12" s="19">
        <v>26</v>
      </c>
      <c r="AC12" s="19">
        <v>27</v>
      </c>
      <c r="AD12" s="19">
        <v>28</v>
      </c>
      <c r="AE12" s="19">
        <v>29</v>
      </c>
      <c r="AF12" s="20">
        <v>30</v>
      </c>
      <c r="AI12" s="15" t="s">
        <v>14</v>
      </c>
      <c r="AJ12" s="16">
        <v>1</v>
      </c>
      <c r="AK12" s="16">
        <v>2</v>
      </c>
      <c r="AL12" s="16">
        <v>3</v>
      </c>
      <c r="AM12" s="16">
        <v>4</v>
      </c>
      <c r="AN12" s="17">
        <v>5</v>
      </c>
    </row>
    <row r="13" spans="2:40" x14ac:dyDescent="0.2">
      <c r="B13" s="2" t="s">
        <v>17</v>
      </c>
      <c r="C13" s="23">
        <v>695.07999999999993</v>
      </c>
      <c r="D13" s="23">
        <v>400</v>
      </c>
      <c r="E13" s="23">
        <v>564.02</v>
      </c>
      <c r="F13" s="23">
        <v>683.74</v>
      </c>
      <c r="G13" s="23">
        <v>391.57999999999993</v>
      </c>
      <c r="H13" s="23">
        <v>586.4</v>
      </c>
      <c r="I13" s="23">
        <v>653.05999999999995</v>
      </c>
      <c r="J13" s="23">
        <v>399.64</v>
      </c>
      <c r="K13" s="23">
        <v>384.56</v>
      </c>
      <c r="L13" s="23">
        <v>208.73999999999995</v>
      </c>
      <c r="M13" s="23">
        <v>522.14</v>
      </c>
      <c r="N13" s="23">
        <v>426.66</v>
      </c>
      <c r="O13" s="23">
        <v>321.32</v>
      </c>
      <c r="P13" s="23">
        <v>553.66</v>
      </c>
      <c r="Q13" s="23">
        <v>460.8</v>
      </c>
      <c r="R13" s="23">
        <v>415.16</v>
      </c>
      <c r="S13" s="23">
        <v>494.94000000000005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  <c r="AI13" s="10"/>
      <c r="AJ13" s="11">
        <v>4</v>
      </c>
      <c r="AK13" s="11">
        <v>2</v>
      </c>
      <c r="AL13" s="11">
        <v>-10</v>
      </c>
      <c r="AM13" s="11">
        <v>-4</v>
      </c>
      <c r="AN13" s="12">
        <v>-6.99</v>
      </c>
    </row>
    <row r="14" spans="2:40" x14ac:dyDescent="0.2">
      <c r="B14" s="2" t="s">
        <v>16</v>
      </c>
      <c r="C14" s="23">
        <v>695.09799999999996</v>
      </c>
      <c r="D14" s="23">
        <v>401.3</v>
      </c>
      <c r="E14" s="23">
        <v>560.1</v>
      </c>
      <c r="F14" s="23">
        <v>683.2</v>
      </c>
      <c r="G14" s="23">
        <v>396.1</v>
      </c>
      <c r="H14" s="23">
        <v>588.70000000000005</v>
      </c>
      <c r="I14" s="23">
        <v>652.5</v>
      </c>
      <c r="J14" s="23">
        <v>399.5</v>
      </c>
      <c r="K14" s="23">
        <v>385.2</v>
      </c>
      <c r="L14" s="23">
        <v>208.4</v>
      </c>
      <c r="M14" s="23">
        <v>523.9</v>
      </c>
      <c r="N14" s="23">
        <v>429.7</v>
      </c>
      <c r="O14" s="23">
        <v>318.3</v>
      </c>
      <c r="P14" s="23">
        <v>553.1</v>
      </c>
      <c r="Q14" s="23">
        <v>461.7</v>
      </c>
      <c r="R14" s="23">
        <v>415.3</v>
      </c>
      <c r="S14" s="23">
        <v>493.5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  <c r="AI14" s="2"/>
      <c r="AJ14" s="13">
        <v>9</v>
      </c>
      <c r="AK14" s="13">
        <v>13</v>
      </c>
      <c r="AL14" s="13">
        <v>-4</v>
      </c>
      <c r="AM14" s="13">
        <v>12</v>
      </c>
      <c r="AN14" s="14">
        <v>5</v>
      </c>
    </row>
    <row r="15" spans="2:40" x14ac:dyDescent="0.2">
      <c r="B15" s="2" t="s">
        <v>18</v>
      </c>
      <c r="C15" s="23">
        <v>12.917739740372539</v>
      </c>
      <c r="D15" s="23">
        <v>50.744000000000007</v>
      </c>
      <c r="E15" s="23">
        <v>45.137999999999998</v>
      </c>
      <c r="F15" s="23">
        <v>13.52</v>
      </c>
      <c r="G15" s="23">
        <v>60.013999999999996</v>
      </c>
      <c r="H15" s="23">
        <v>18.844000000000001</v>
      </c>
      <c r="I15" s="23">
        <v>9.27</v>
      </c>
      <c r="J15" s="23">
        <v>21.803999999999998</v>
      </c>
      <c r="K15" s="23">
        <v>52.914000000000001</v>
      </c>
      <c r="L15" s="23">
        <v>18.994</v>
      </c>
      <c r="M15" s="23">
        <v>14.239999999999998</v>
      </c>
      <c r="N15" s="23">
        <v>28.098000000000003</v>
      </c>
      <c r="O15" s="23">
        <v>40.281999999999996</v>
      </c>
      <c r="P15" s="23">
        <v>15.116</v>
      </c>
      <c r="Q15" s="23">
        <v>20.706</v>
      </c>
      <c r="R15" s="23">
        <v>21.292000000000002</v>
      </c>
      <c r="S15" s="23">
        <v>21.673999999999999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  <c r="AI15" s="2"/>
      <c r="AJ15" s="13">
        <v>13</v>
      </c>
      <c r="AK15" s="13">
        <v>27</v>
      </c>
      <c r="AL15" s="13">
        <v>6</v>
      </c>
      <c r="AM15" s="13">
        <v>21</v>
      </c>
      <c r="AN15" s="14">
        <v>16</v>
      </c>
    </row>
    <row r="16" spans="2:40" x14ac:dyDescent="0.2">
      <c r="B16" s="2" t="s">
        <v>19</v>
      </c>
      <c r="C16" s="23">
        <v>37.274999999999999</v>
      </c>
      <c r="D16" s="23">
        <v>13.875</v>
      </c>
      <c r="E16" s="23">
        <v>24.274000000000001</v>
      </c>
      <c r="F16" s="23">
        <v>18.350000000000001</v>
      </c>
      <c r="G16" s="23">
        <v>77.69</v>
      </c>
      <c r="H16">
        <v>28.68</v>
      </c>
      <c r="I16" s="23">
        <v>12.27</v>
      </c>
      <c r="J16" s="23">
        <v>28.76</v>
      </c>
      <c r="K16" s="23">
        <v>67.97</v>
      </c>
      <c r="L16" s="23">
        <v>27.74</v>
      </c>
      <c r="M16" s="23">
        <v>19.829999999999998</v>
      </c>
      <c r="N16" s="23">
        <v>32.630000000000003</v>
      </c>
      <c r="O16" s="23">
        <v>47.94</v>
      </c>
      <c r="P16" s="23">
        <v>16.829999999999998</v>
      </c>
      <c r="Q16" s="23">
        <v>23.17</v>
      </c>
      <c r="R16" s="23">
        <v>24.06</v>
      </c>
      <c r="S16" s="23">
        <v>23.75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  <c r="AI16" s="2"/>
      <c r="AJ16" s="13">
        <v>24</v>
      </c>
      <c r="AK16" s="13">
        <v>54</v>
      </c>
      <c r="AL16" s="13">
        <v>34</v>
      </c>
      <c r="AM16" s="13">
        <v>40</v>
      </c>
      <c r="AN16" s="14">
        <v>30</v>
      </c>
    </row>
    <row r="17" spans="2:40" ht="17" thickBot="1" x14ac:dyDescent="0.25">
      <c r="B17" s="2" t="s">
        <v>10</v>
      </c>
      <c r="C17" s="23">
        <v>1.7239999999999998</v>
      </c>
      <c r="D17" s="23">
        <v>1.6200000000000003</v>
      </c>
      <c r="E17" s="23">
        <v>1.5980000000000001</v>
      </c>
      <c r="F17" s="23">
        <v>1.6739999999999999</v>
      </c>
      <c r="G17" s="23">
        <v>1.464</v>
      </c>
      <c r="H17" s="23">
        <v>1.534</v>
      </c>
      <c r="I17" s="23">
        <v>1.5780000000000001</v>
      </c>
      <c r="J17" s="23">
        <v>1.444</v>
      </c>
      <c r="K17" s="23">
        <v>1.56</v>
      </c>
      <c r="L17" s="23">
        <v>1.5580000000000001</v>
      </c>
      <c r="M17" s="23">
        <v>1.5720000000000003</v>
      </c>
      <c r="N17" s="23">
        <v>1.486</v>
      </c>
      <c r="O17" s="23">
        <v>1.4060000000000001</v>
      </c>
      <c r="P17" s="23">
        <v>1.772</v>
      </c>
      <c r="Q17" s="23">
        <v>1.6600000000000001</v>
      </c>
      <c r="R17" s="23">
        <v>1.6019999999999999</v>
      </c>
      <c r="S17" s="23">
        <v>1.75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  <c r="AI17" s="2"/>
      <c r="AJ17" s="13">
        <v>39</v>
      </c>
      <c r="AK17" s="13">
        <v>101</v>
      </c>
      <c r="AL17" s="13">
        <v>70</v>
      </c>
      <c r="AM17" s="13">
        <v>68.010000000000005</v>
      </c>
      <c r="AN17" s="14">
        <v>58</v>
      </c>
    </row>
    <row r="18" spans="2:40" x14ac:dyDescent="0.2">
      <c r="B18" s="10" t="s">
        <v>9</v>
      </c>
      <c r="C18" s="21">
        <f t="shared" ref="C18:AF18" si="0">C17-$C$6</f>
        <v>0.75399999999999978</v>
      </c>
      <c r="D18" s="21">
        <f t="shared" si="0"/>
        <v>0.65000000000000036</v>
      </c>
      <c r="E18" s="21">
        <f t="shared" si="0"/>
        <v>0.62800000000000011</v>
      </c>
      <c r="F18" s="21">
        <f t="shared" si="0"/>
        <v>0.70399999999999996</v>
      </c>
      <c r="G18" s="21">
        <f t="shared" si="0"/>
        <v>0.49399999999999999</v>
      </c>
      <c r="H18" s="21">
        <f t="shared" si="0"/>
        <v>0.56400000000000006</v>
      </c>
      <c r="I18" s="21">
        <f t="shared" si="0"/>
        <v>0.6080000000000001</v>
      </c>
      <c r="J18" s="21">
        <f t="shared" si="0"/>
        <v>0.47399999999999998</v>
      </c>
      <c r="K18" s="21">
        <f t="shared" si="0"/>
        <v>0.59000000000000008</v>
      </c>
      <c r="L18" s="21">
        <f t="shared" si="0"/>
        <v>0.58800000000000008</v>
      </c>
      <c r="M18" s="21">
        <f t="shared" si="0"/>
        <v>0.60200000000000031</v>
      </c>
      <c r="N18" s="21">
        <f t="shared" si="0"/>
        <v>0.51600000000000001</v>
      </c>
      <c r="O18" s="21">
        <f t="shared" si="0"/>
        <v>0.43600000000000017</v>
      </c>
      <c r="P18" s="21">
        <f t="shared" si="0"/>
        <v>0.80200000000000005</v>
      </c>
      <c r="Q18" s="21">
        <f t="shared" si="0"/>
        <v>0.69000000000000017</v>
      </c>
      <c r="R18" s="21">
        <f t="shared" si="0"/>
        <v>0.6319999999999999</v>
      </c>
      <c r="S18" s="21">
        <f t="shared" si="0"/>
        <v>0.78</v>
      </c>
      <c r="T18" s="21">
        <f t="shared" si="0"/>
        <v>-0.97</v>
      </c>
      <c r="U18" s="21">
        <f t="shared" si="0"/>
        <v>-0.97</v>
      </c>
      <c r="V18" s="21">
        <f t="shared" si="0"/>
        <v>-0.97</v>
      </c>
      <c r="W18" s="21">
        <f t="shared" si="0"/>
        <v>-0.97</v>
      </c>
      <c r="X18" s="21">
        <f t="shared" si="0"/>
        <v>-0.97</v>
      </c>
      <c r="Y18" s="21">
        <f t="shared" si="0"/>
        <v>-0.97</v>
      </c>
      <c r="Z18" s="21">
        <f t="shared" si="0"/>
        <v>-0.97</v>
      </c>
      <c r="AA18" s="21">
        <f t="shared" si="0"/>
        <v>-0.97</v>
      </c>
      <c r="AB18" s="21">
        <f t="shared" si="0"/>
        <v>-0.97</v>
      </c>
      <c r="AC18" s="21">
        <f t="shared" si="0"/>
        <v>-0.97</v>
      </c>
      <c r="AD18" s="21">
        <f t="shared" si="0"/>
        <v>-0.97</v>
      </c>
      <c r="AE18" s="21">
        <f t="shared" si="0"/>
        <v>-0.97</v>
      </c>
      <c r="AF18" s="22">
        <f t="shared" si="0"/>
        <v>-0.97</v>
      </c>
      <c r="AI18" s="2"/>
      <c r="AJ18" s="13">
        <v>66</v>
      </c>
      <c r="AK18" s="13">
        <v>179</v>
      </c>
      <c r="AL18" s="13">
        <v>145</v>
      </c>
      <c r="AM18" s="13">
        <v>131.01</v>
      </c>
      <c r="AN18" s="14">
        <v>105</v>
      </c>
    </row>
    <row r="19" spans="2:40" ht="17" thickBot="1" x14ac:dyDescent="0.25">
      <c r="B19" s="3" t="s">
        <v>1</v>
      </c>
      <c r="C19" s="25">
        <f>C18*$C$8</f>
        <v>7.3967399999999985</v>
      </c>
      <c r="D19" s="25">
        <f t="shared" ref="D19:AF19" si="1">D18*$C$8</f>
        <v>6.3765000000000036</v>
      </c>
      <c r="E19" s="25">
        <f t="shared" si="1"/>
        <v>6.160680000000001</v>
      </c>
      <c r="F19" s="25">
        <f t="shared" si="1"/>
        <v>6.9062400000000004</v>
      </c>
      <c r="G19" s="25">
        <f t="shared" si="1"/>
        <v>4.8461400000000001</v>
      </c>
      <c r="H19" s="25">
        <f t="shared" si="1"/>
        <v>5.5328400000000011</v>
      </c>
      <c r="I19" s="25">
        <f t="shared" si="1"/>
        <v>5.9644800000000009</v>
      </c>
      <c r="J19" s="25">
        <f t="shared" si="1"/>
        <v>4.64994</v>
      </c>
      <c r="K19" s="25">
        <f t="shared" si="1"/>
        <v>5.7879000000000014</v>
      </c>
      <c r="L19" s="25">
        <f t="shared" si="1"/>
        <v>5.7682800000000007</v>
      </c>
      <c r="M19" s="25">
        <f t="shared" si="1"/>
        <v>5.9056200000000034</v>
      </c>
      <c r="N19" s="25">
        <f t="shared" si="1"/>
        <v>5.06196</v>
      </c>
      <c r="O19" s="25">
        <f t="shared" si="1"/>
        <v>4.2771600000000021</v>
      </c>
      <c r="P19" s="25">
        <f t="shared" si="1"/>
        <v>7.8676200000000005</v>
      </c>
      <c r="Q19" s="25">
        <f t="shared" si="1"/>
        <v>6.7689000000000021</v>
      </c>
      <c r="R19" s="25">
        <f t="shared" si="1"/>
        <v>6.1999199999999997</v>
      </c>
      <c r="S19" s="25">
        <f t="shared" si="1"/>
        <v>7.6518000000000006</v>
      </c>
      <c r="T19" s="25">
        <f t="shared" si="1"/>
        <v>-9.5157000000000007</v>
      </c>
      <c r="U19" s="25">
        <f t="shared" si="1"/>
        <v>-9.5157000000000007</v>
      </c>
      <c r="V19" s="25">
        <f t="shared" si="1"/>
        <v>-9.5157000000000007</v>
      </c>
      <c r="W19" s="25">
        <f t="shared" si="1"/>
        <v>-9.5157000000000007</v>
      </c>
      <c r="X19" s="25">
        <f t="shared" si="1"/>
        <v>-9.5157000000000007</v>
      </c>
      <c r="Y19" s="25">
        <f t="shared" si="1"/>
        <v>-9.5157000000000007</v>
      </c>
      <c r="Z19" s="25">
        <f t="shared" si="1"/>
        <v>-9.5157000000000007</v>
      </c>
      <c r="AA19" s="25">
        <f t="shared" si="1"/>
        <v>-9.5157000000000007</v>
      </c>
      <c r="AB19" s="25">
        <f t="shared" si="1"/>
        <v>-9.5157000000000007</v>
      </c>
      <c r="AC19" s="25">
        <f t="shared" si="1"/>
        <v>-9.5157000000000007</v>
      </c>
      <c r="AD19" s="25">
        <f t="shared" si="1"/>
        <v>-9.5157000000000007</v>
      </c>
      <c r="AE19" s="25">
        <f t="shared" si="1"/>
        <v>-9.5157000000000007</v>
      </c>
      <c r="AF19" s="26">
        <f t="shared" si="1"/>
        <v>-9.5157000000000007</v>
      </c>
      <c r="AI19" s="2"/>
      <c r="AJ19" s="13">
        <v>110</v>
      </c>
      <c r="AK19" s="13">
        <v>262</v>
      </c>
      <c r="AL19" s="13">
        <v>241</v>
      </c>
      <c r="AM19" s="13">
        <v>226</v>
      </c>
      <c r="AN19" s="14">
        <v>178</v>
      </c>
    </row>
    <row r="20" spans="2:40" x14ac:dyDescent="0.2">
      <c r="AI20" s="2"/>
      <c r="AJ20" s="13">
        <v>191</v>
      </c>
      <c r="AK20" s="13">
        <v>312</v>
      </c>
      <c r="AL20" s="13">
        <v>312</v>
      </c>
      <c r="AM20" s="13">
        <v>297</v>
      </c>
      <c r="AN20" s="14">
        <v>261</v>
      </c>
    </row>
    <row r="21" spans="2:40" ht="17" thickBot="1" x14ac:dyDescent="0.25">
      <c r="AI21" s="2"/>
      <c r="AJ21" s="13">
        <v>256.99</v>
      </c>
      <c r="AK21" s="13">
        <v>412</v>
      </c>
      <c r="AL21" s="13">
        <v>372</v>
      </c>
      <c r="AM21" s="13">
        <v>346</v>
      </c>
      <c r="AN21" s="14">
        <v>309</v>
      </c>
    </row>
    <row r="22" spans="2:40" ht="22" thickBot="1" x14ac:dyDescent="0.3">
      <c r="B22" s="36" t="s">
        <v>20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8"/>
      <c r="AI22" s="2"/>
      <c r="AJ22" s="13">
        <v>316</v>
      </c>
      <c r="AK22" s="13">
        <v>548</v>
      </c>
      <c r="AL22" s="13">
        <v>441</v>
      </c>
      <c r="AM22" s="13">
        <v>470</v>
      </c>
      <c r="AN22" s="14">
        <v>376</v>
      </c>
    </row>
    <row r="23" spans="2:40" ht="17" thickBot="1" x14ac:dyDescent="0.25">
      <c r="B23" s="18" t="s">
        <v>0</v>
      </c>
      <c r="C23" s="19">
        <v>1</v>
      </c>
      <c r="D23" s="19">
        <v>2</v>
      </c>
      <c r="E23" s="19">
        <v>3</v>
      </c>
      <c r="F23" s="19">
        <v>4</v>
      </c>
      <c r="G23" s="19">
        <v>5</v>
      </c>
      <c r="H23" s="19">
        <v>6</v>
      </c>
      <c r="I23" s="19">
        <v>7</v>
      </c>
      <c r="J23" s="19">
        <v>8</v>
      </c>
      <c r="K23" s="19">
        <v>9</v>
      </c>
      <c r="L23" s="19">
        <v>10</v>
      </c>
      <c r="M23" s="19">
        <v>11</v>
      </c>
      <c r="N23" s="19">
        <v>12</v>
      </c>
      <c r="O23" s="19">
        <v>13</v>
      </c>
      <c r="P23" s="19">
        <v>14</v>
      </c>
      <c r="Q23" s="19">
        <v>15</v>
      </c>
      <c r="R23" s="19">
        <v>16</v>
      </c>
      <c r="S23" s="19">
        <v>17</v>
      </c>
      <c r="T23" s="19">
        <v>18</v>
      </c>
      <c r="U23" s="19">
        <v>19</v>
      </c>
      <c r="V23" s="19">
        <v>20</v>
      </c>
      <c r="W23" s="19">
        <v>21</v>
      </c>
      <c r="X23" s="19">
        <v>22</v>
      </c>
      <c r="Y23" s="19">
        <v>23</v>
      </c>
      <c r="Z23" s="19">
        <v>24</v>
      </c>
      <c r="AA23" s="19">
        <v>25</v>
      </c>
      <c r="AB23" s="19">
        <v>26</v>
      </c>
      <c r="AC23" s="19">
        <v>27</v>
      </c>
      <c r="AD23" s="19">
        <v>28</v>
      </c>
      <c r="AE23" s="19">
        <v>29</v>
      </c>
      <c r="AF23" s="20">
        <v>30</v>
      </c>
      <c r="AI23" s="2"/>
      <c r="AJ23" s="13">
        <v>374</v>
      </c>
      <c r="AK23" s="13">
        <v>590</v>
      </c>
      <c r="AL23" s="13">
        <v>598</v>
      </c>
      <c r="AM23" s="13">
        <v>678</v>
      </c>
      <c r="AN23" s="14">
        <v>508</v>
      </c>
    </row>
    <row r="24" spans="2:40" x14ac:dyDescent="0.2">
      <c r="B24" s="2" t="s">
        <v>17</v>
      </c>
      <c r="C24" s="23">
        <v>422.26000000000005</v>
      </c>
      <c r="D24" s="23">
        <v>384.34000000000003</v>
      </c>
      <c r="E24" s="23">
        <v>294.86</v>
      </c>
      <c r="F24" s="23">
        <v>470.8</v>
      </c>
      <c r="G24" s="23">
        <v>280.06</v>
      </c>
      <c r="H24" s="23">
        <v>405.62</v>
      </c>
      <c r="I24" s="23">
        <v>569.91999999999996</v>
      </c>
      <c r="J24" s="23">
        <v>577.43999999999994</v>
      </c>
      <c r="K24" s="23">
        <v>260.64</v>
      </c>
      <c r="L24" s="23">
        <v>303.14</v>
      </c>
      <c r="M24" s="23">
        <v>469.2</v>
      </c>
      <c r="N24" s="23">
        <v>648.24</v>
      </c>
      <c r="O24" s="23">
        <v>436.91999999999996</v>
      </c>
      <c r="P24" s="23">
        <v>605.31999999999994</v>
      </c>
      <c r="Q24" s="23">
        <v>564.0200000000001</v>
      </c>
      <c r="R24" s="23">
        <v>564.43999999999994</v>
      </c>
      <c r="S24" s="23">
        <v>542.29999999999995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  <c r="AI24" s="2"/>
      <c r="AJ24" s="13">
        <v>514</v>
      </c>
      <c r="AK24" s="13">
        <v>624</v>
      </c>
      <c r="AL24" s="13">
        <v>535</v>
      </c>
      <c r="AM24" s="13">
        <v>568.99</v>
      </c>
      <c r="AN24" s="14">
        <v>558</v>
      </c>
    </row>
    <row r="25" spans="2:40" x14ac:dyDescent="0.2">
      <c r="B25" s="2" t="s">
        <v>16</v>
      </c>
      <c r="C25" s="23">
        <v>424.1</v>
      </c>
      <c r="D25" s="23">
        <v>390.6</v>
      </c>
      <c r="E25" s="23">
        <v>291.89999999999998</v>
      </c>
      <c r="F25" s="23">
        <v>471.2</v>
      </c>
      <c r="G25" s="23">
        <v>281.8</v>
      </c>
      <c r="H25" s="23">
        <v>405.8</v>
      </c>
      <c r="I25" s="23">
        <v>570.20000000000005</v>
      </c>
      <c r="J25" s="23">
        <v>578.79999999999995</v>
      </c>
      <c r="K25" s="23">
        <v>260.89999999999998</v>
      </c>
      <c r="L25" s="23">
        <v>300</v>
      </c>
      <c r="M25" s="23">
        <v>474.4</v>
      </c>
      <c r="N25" s="23">
        <v>650.5</v>
      </c>
      <c r="O25" s="23">
        <v>437.7</v>
      </c>
      <c r="P25" s="23">
        <v>606.79999999999995</v>
      </c>
      <c r="Q25" s="23">
        <v>545.00200000000007</v>
      </c>
      <c r="R25" s="23">
        <v>565.322</v>
      </c>
      <c r="S25" s="23">
        <v>543.80200000000002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  <c r="AI25" s="2"/>
      <c r="AJ25" s="13">
        <v>609</v>
      </c>
      <c r="AK25" s="13">
        <v>638</v>
      </c>
      <c r="AL25" s="13">
        <v>495</v>
      </c>
      <c r="AM25" s="13">
        <v>550</v>
      </c>
      <c r="AN25" s="14">
        <v>622</v>
      </c>
    </row>
    <row r="26" spans="2:40" x14ac:dyDescent="0.2">
      <c r="B26" s="2" t="s">
        <v>18</v>
      </c>
      <c r="C26" s="23">
        <v>24.911999999999999</v>
      </c>
      <c r="D26" s="23">
        <v>32.42</v>
      </c>
      <c r="E26" s="23">
        <v>36.124000000000002</v>
      </c>
      <c r="F26" s="23">
        <v>13.801999999999998</v>
      </c>
      <c r="G26" s="23">
        <v>36.933999999999997</v>
      </c>
      <c r="H26" s="23">
        <v>15.622</v>
      </c>
      <c r="I26" s="23">
        <v>7.9080000000000013</v>
      </c>
      <c r="J26" s="23">
        <v>11.243999999999998</v>
      </c>
      <c r="K26" s="23">
        <v>32.531999999999996</v>
      </c>
      <c r="L26" s="23">
        <v>39.887999999999998</v>
      </c>
      <c r="M26" s="23">
        <v>46.701999999999998</v>
      </c>
      <c r="N26" s="23">
        <v>18.089999999999996</v>
      </c>
      <c r="O26" s="23">
        <v>10.991999999999999</v>
      </c>
      <c r="P26" s="23">
        <v>16.597999999999999</v>
      </c>
      <c r="Q26" s="23">
        <v>14.412000000000001</v>
      </c>
      <c r="R26" s="23">
        <v>13.746</v>
      </c>
      <c r="S26" s="23">
        <v>19.845999999999997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/>
      <c r="AI26" s="2"/>
      <c r="AJ26" s="13">
        <v>728</v>
      </c>
      <c r="AK26" s="13">
        <v>558</v>
      </c>
      <c r="AL26" s="13">
        <v>483</v>
      </c>
      <c r="AM26" s="13">
        <v>541</v>
      </c>
      <c r="AN26" s="14">
        <v>581.01</v>
      </c>
    </row>
    <row r="27" spans="2:40" x14ac:dyDescent="0.2">
      <c r="B27" s="2" t="s">
        <v>19</v>
      </c>
      <c r="C27" s="23">
        <v>30.82</v>
      </c>
      <c r="D27" s="23">
        <v>43.07</v>
      </c>
      <c r="E27" s="23">
        <v>58.02</v>
      </c>
      <c r="F27" s="23">
        <v>25.16</v>
      </c>
      <c r="G27" s="23">
        <v>45.86</v>
      </c>
      <c r="H27" s="23">
        <v>21.53</v>
      </c>
      <c r="I27" s="23">
        <v>9.7899999999999991</v>
      </c>
      <c r="J27" s="23">
        <v>14.82</v>
      </c>
      <c r="K27" s="23">
        <v>51.82</v>
      </c>
      <c r="L27" s="23">
        <v>43.35</v>
      </c>
      <c r="M27" s="23">
        <v>63.33</v>
      </c>
      <c r="N27" s="23">
        <v>29.44</v>
      </c>
      <c r="O27" s="23">
        <v>15.29</v>
      </c>
      <c r="P27" s="23">
        <v>19.41</v>
      </c>
      <c r="Q27" s="23">
        <v>19.88</v>
      </c>
      <c r="R27" s="23">
        <v>17.059999999999999</v>
      </c>
      <c r="S27" s="23">
        <v>29.45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  <c r="AI27" s="2"/>
      <c r="AJ27" s="13">
        <v>635</v>
      </c>
      <c r="AK27" s="13">
        <v>553</v>
      </c>
      <c r="AL27" s="13">
        <v>530</v>
      </c>
      <c r="AM27" s="13">
        <v>553</v>
      </c>
      <c r="AN27" s="14">
        <v>556.01</v>
      </c>
    </row>
    <row r="28" spans="2:40" ht="17" thickBot="1" x14ac:dyDescent="0.25">
      <c r="B28" s="2" t="s">
        <v>10</v>
      </c>
      <c r="C28" s="23">
        <v>1.706</v>
      </c>
      <c r="D28" s="23">
        <v>1.7419999999999998</v>
      </c>
      <c r="E28" s="23">
        <v>1.6079999999999999</v>
      </c>
      <c r="F28" s="23">
        <v>1.6219999999999999</v>
      </c>
      <c r="G28" s="23">
        <v>1.502</v>
      </c>
      <c r="H28" s="23">
        <v>1.5559999999999998</v>
      </c>
      <c r="I28" s="23">
        <v>1.5239999999999998</v>
      </c>
      <c r="J28" s="23">
        <v>1.5720000000000001</v>
      </c>
      <c r="K28" s="23">
        <v>1.5680000000000001</v>
      </c>
      <c r="L28" s="23">
        <v>1.4739999999999998</v>
      </c>
      <c r="M28" s="23">
        <v>1.5840000000000001</v>
      </c>
      <c r="N28" s="23">
        <v>1.6019999999999999</v>
      </c>
      <c r="O28" s="23">
        <v>1.4419999999999999</v>
      </c>
      <c r="P28" s="23">
        <v>1.738</v>
      </c>
      <c r="Q28" s="23">
        <v>1.748</v>
      </c>
      <c r="R28" s="23">
        <v>1.75</v>
      </c>
      <c r="S28" s="23">
        <v>1.738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/>
      <c r="AI28" s="2"/>
      <c r="AJ28" s="13">
        <v>679</v>
      </c>
      <c r="AK28" s="13">
        <v>567</v>
      </c>
      <c r="AL28" s="13">
        <v>502</v>
      </c>
      <c r="AM28" s="13">
        <v>543.99</v>
      </c>
      <c r="AN28" s="14">
        <v>556.01</v>
      </c>
    </row>
    <row r="29" spans="2:40" x14ac:dyDescent="0.2">
      <c r="B29" s="10" t="s">
        <v>9</v>
      </c>
      <c r="C29" s="21">
        <f>C28-$C$6</f>
        <v>0.73599999999999999</v>
      </c>
      <c r="D29" s="21">
        <f t="shared" ref="D29:AF29" si="2">D28-$C$6</f>
        <v>0.7719999999999998</v>
      </c>
      <c r="E29" s="21">
        <f t="shared" si="2"/>
        <v>0.6379999999999999</v>
      </c>
      <c r="F29" s="21">
        <f t="shared" si="2"/>
        <v>0.65199999999999991</v>
      </c>
      <c r="G29" s="21">
        <f t="shared" si="2"/>
        <v>0.53200000000000003</v>
      </c>
      <c r="H29" s="21">
        <f t="shared" si="2"/>
        <v>0.58599999999999985</v>
      </c>
      <c r="I29" s="21">
        <f t="shared" si="2"/>
        <v>0.55399999999999983</v>
      </c>
      <c r="J29" s="21">
        <f t="shared" si="2"/>
        <v>0.60200000000000009</v>
      </c>
      <c r="K29" s="21">
        <f t="shared" si="2"/>
        <v>0.59800000000000009</v>
      </c>
      <c r="L29" s="21">
        <f t="shared" si="2"/>
        <v>0.50399999999999978</v>
      </c>
      <c r="M29" s="21">
        <f t="shared" si="2"/>
        <v>0.6140000000000001</v>
      </c>
      <c r="N29" s="21">
        <f t="shared" si="2"/>
        <v>0.6319999999999999</v>
      </c>
      <c r="O29" s="21">
        <f t="shared" si="2"/>
        <v>0.47199999999999998</v>
      </c>
      <c r="P29" s="21">
        <f t="shared" si="2"/>
        <v>0.76800000000000002</v>
      </c>
      <c r="Q29" s="21">
        <f t="shared" si="2"/>
        <v>0.77800000000000002</v>
      </c>
      <c r="R29" s="21">
        <f t="shared" si="2"/>
        <v>0.78</v>
      </c>
      <c r="S29" s="21">
        <f t="shared" si="2"/>
        <v>0.76800000000000002</v>
      </c>
      <c r="T29" s="21">
        <f t="shared" si="2"/>
        <v>-0.97</v>
      </c>
      <c r="U29" s="21">
        <f t="shared" si="2"/>
        <v>-0.97</v>
      </c>
      <c r="V29" s="21">
        <f t="shared" si="2"/>
        <v>-0.97</v>
      </c>
      <c r="W29" s="21">
        <f t="shared" si="2"/>
        <v>-0.97</v>
      </c>
      <c r="X29" s="21">
        <f t="shared" si="2"/>
        <v>-0.97</v>
      </c>
      <c r="Y29" s="21">
        <f t="shared" si="2"/>
        <v>-0.97</v>
      </c>
      <c r="Z29" s="21">
        <f t="shared" si="2"/>
        <v>-0.97</v>
      </c>
      <c r="AA29" s="21">
        <f t="shared" si="2"/>
        <v>-0.97</v>
      </c>
      <c r="AB29" s="21">
        <f t="shared" si="2"/>
        <v>-0.97</v>
      </c>
      <c r="AC29" s="21">
        <f t="shared" si="2"/>
        <v>-0.97</v>
      </c>
      <c r="AD29" s="21">
        <f t="shared" si="2"/>
        <v>-0.97</v>
      </c>
      <c r="AE29" s="21">
        <f t="shared" si="2"/>
        <v>-0.97</v>
      </c>
      <c r="AF29" s="22">
        <f t="shared" si="2"/>
        <v>-0.97</v>
      </c>
      <c r="AI29" s="2"/>
      <c r="AJ29" s="13">
        <v>673</v>
      </c>
      <c r="AK29" s="13">
        <v>535</v>
      </c>
      <c r="AL29" s="13">
        <v>517</v>
      </c>
      <c r="AM29" s="13">
        <v>531.99</v>
      </c>
      <c r="AN29" s="14">
        <v>541</v>
      </c>
    </row>
    <row r="30" spans="2:40" ht="17" thickBot="1" x14ac:dyDescent="0.25">
      <c r="B30" s="3" t="s">
        <v>1</v>
      </c>
      <c r="C30" s="25">
        <f>C29*$C$8</f>
        <v>7.2201599999999999</v>
      </c>
      <c r="D30" s="25">
        <f t="shared" ref="D30:AF30" si="3">D29*$C$8</f>
        <v>7.5733199999999981</v>
      </c>
      <c r="E30" s="25">
        <f t="shared" si="3"/>
        <v>6.2587799999999989</v>
      </c>
      <c r="F30" s="25">
        <f t="shared" si="3"/>
        <v>6.3961199999999998</v>
      </c>
      <c r="G30" s="25">
        <f t="shared" si="3"/>
        <v>5.2189200000000007</v>
      </c>
      <c r="H30" s="25">
        <f t="shared" si="3"/>
        <v>5.7486599999999992</v>
      </c>
      <c r="I30" s="25">
        <f t="shared" si="3"/>
        <v>5.4347399999999988</v>
      </c>
      <c r="J30" s="25">
        <f t="shared" si="3"/>
        <v>5.9056200000000008</v>
      </c>
      <c r="K30" s="25">
        <f t="shared" si="3"/>
        <v>5.8663800000000013</v>
      </c>
      <c r="L30" s="25">
        <f t="shared" si="3"/>
        <v>4.944239999999998</v>
      </c>
      <c r="M30" s="25">
        <f t="shared" si="3"/>
        <v>6.023340000000001</v>
      </c>
      <c r="N30" s="25">
        <f t="shared" si="3"/>
        <v>6.1999199999999997</v>
      </c>
      <c r="O30" s="25">
        <f t="shared" si="3"/>
        <v>4.6303200000000002</v>
      </c>
      <c r="P30" s="25">
        <f t="shared" si="3"/>
        <v>7.5340800000000003</v>
      </c>
      <c r="Q30" s="25">
        <f t="shared" si="3"/>
        <v>7.6321800000000009</v>
      </c>
      <c r="R30" s="25">
        <f t="shared" si="3"/>
        <v>7.6518000000000006</v>
      </c>
      <c r="S30" s="25">
        <f t="shared" si="3"/>
        <v>7.5340800000000003</v>
      </c>
      <c r="T30" s="25">
        <f t="shared" si="3"/>
        <v>-9.5157000000000007</v>
      </c>
      <c r="U30" s="25">
        <f t="shared" si="3"/>
        <v>-9.5157000000000007</v>
      </c>
      <c r="V30" s="25">
        <f t="shared" si="3"/>
        <v>-9.5157000000000007</v>
      </c>
      <c r="W30" s="25">
        <f t="shared" si="3"/>
        <v>-9.5157000000000007</v>
      </c>
      <c r="X30" s="25">
        <f t="shared" si="3"/>
        <v>-9.5157000000000007</v>
      </c>
      <c r="Y30" s="25">
        <f t="shared" si="3"/>
        <v>-9.5157000000000007</v>
      </c>
      <c r="Z30" s="25">
        <f t="shared" si="3"/>
        <v>-9.5157000000000007</v>
      </c>
      <c r="AA30" s="25">
        <f t="shared" si="3"/>
        <v>-9.5157000000000007</v>
      </c>
      <c r="AB30" s="25">
        <f t="shared" si="3"/>
        <v>-9.5157000000000007</v>
      </c>
      <c r="AC30" s="25">
        <f t="shared" si="3"/>
        <v>-9.5157000000000007</v>
      </c>
      <c r="AD30" s="25">
        <f t="shared" si="3"/>
        <v>-9.5157000000000007</v>
      </c>
      <c r="AE30" s="25">
        <f t="shared" si="3"/>
        <v>-9.5157000000000007</v>
      </c>
      <c r="AF30" s="26">
        <f t="shared" si="3"/>
        <v>-9.5157000000000007</v>
      </c>
      <c r="AI30" s="2"/>
      <c r="AJ30" s="13">
        <v>677</v>
      </c>
      <c r="AK30" s="13">
        <v>527</v>
      </c>
      <c r="AL30" s="13">
        <v>514</v>
      </c>
      <c r="AM30" s="13">
        <v>563</v>
      </c>
      <c r="AN30" s="14">
        <v>551</v>
      </c>
    </row>
    <row r="31" spans="2:40" x14ac:dyDescent="0.2">
      <c r="AI31" s="2"/>
      <c r="AJ31" s="13">
        <v>651</v>
      </c>
      <c r="AK31" s="13">
        <v>525</v>
      </c>
      <c r="AL31" s="13">
        <v>493.01</v>
      </c>
      <c r="AM31" s="13">
        <v>566</v>
      </c>
      <c r="AN31" s="14">
        <v>518.01</v>
      </c>
    </row>
    <row r="32" spans="2:40" ht="17" thickBot="1" x14ac:dyDescent="0.25">
      <c r="AI32" s="2"/>
      <c r="AJ32" s="13">
        <v>700</v>
      </c>
      <c r="AK32" s="13">
        <v>518.01</v>
      </c>
      <c r="AL32" s="13">
        <v>514</v>
      </c>
      <c r="AM32" s="13">
        <v>516</v>
      </c>
      <c r="AN32" s="14">
        <v>516</v>
      </c>
    </row>
    <row r="33" spans="2:40" ht="22" thickBot="1" x14ac:dyDescent="0.3">
      <c r="B33" s="36" t="s">
        <v>4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8"/>
      <c r="AI33" s="2"/>
      <c r="AJ33" s="13">
        <v>724</v>
      </c>
      <c r="AK33" s="13">
        <v>539</v>
      </c>
      <c r="AL33" s="13">
        <v>487</v>
      </c>
      <c r="AM33" s="13">
        <v>556.01</v>
      </c>
      <c r="AN33" s="14">
        <v>531.01</v>
      </c>
    </row>
    <row r="34" spans="2:40" ht="17" thickBot="1" x14ac:dyDescent="0.25">
      <c r="B34" s="18" t="s">
        <v>0</v>
      </c>
      <c r="C34" s="19">
        <v>1</v>
      </c>
      <c r="D34" s="19">
        <v>2</v>
      </c>
      <c r="E34" s="19">
        <v>3</v>
      </c>
      <c r="F34" s="19">
        <v>4</v>
      </c>
      <c r="G34" s="19">
        <v>5</v>
      </c>
      <c r="H34" s="19">
        <v>6</v>
      </c>
      <c r="I34" s="19">
        <v>7</v>
      </c>
      <c r="J34" s="19">
        <v>8</v>
      </c>
      <c r="K34" s="19">
        <v>9</v>
      </c>
      <c r="L34" s="19">
        <v>10</v>
      </c>
      <c r="M34" s="19">
        <v>11</v>
      </c>
      <c r="N34" s="19">
        <v>12</v>
      </c>
      <c r="O34" s="19">
        <v>13</v>
      </c>
      <c r="P34" s="19">
        <v>14</v>
      </c>
      <c r="Q34" s="19">
        <v>15</v>
      </c>
      <c r="R34" s="19">
        <v>16</v>
      </c>
      <c r="S34" s="19">
        <v>17</v>
      </c>
      <c r="T34" s="19">
        <v>18</v>
      </c>
      <c r="U34" s="19">
        <v>19</v>
      </c>
      <c r="V34" s="19">
        <v>20</v>
      </c>
      <c r="W34" s="19">
        <v>21</v>
      </c>
      <c r="X34" s="19">
        <v>22</v>
      </c>
      <c r="Y34" s="19">
        <v>23</v>
      </c>
      <c r="Z34" s="19">
        <v>24</v>
      </c>
      <c r="AA34" s="19">
        <v>25</v>
      </c>
      <c r="AB34" s="19">
        <v>26</v>
      </c>
      <c r="AC34" s="19">
        <v>27</v>
      </c>
      <c r="AD34" s="19">
        <v>28</v>
      </c>
      <c r="AE34" s="19">
        <v>29</v>
      </c>
      <c r="AF34" s="20">
        <v>30</v>
      </c>
      <c r="AI34" s="2"/>
      <c r="AJ34" s="13">
        <v>698</v>
      </c>
      <c r="AK34" s="13">
        <v>518.01</v>
      </c>
      <c r="AL34" s="13">
        <v>491</v>
      </c>
      <c r="AM34" s="13">
        <v>558</v>
      </c>
      <c r="AN34" s="14">
        <v>552</v>
      </c>
    </row>
    <row r="35" spans="2:40" x14ac:dyDescent="0.2">
      <c r="B35" s="2" t="s">
        <v>17</v>
      </c>
      <c r="C35" s="23">
        <v>536.5440000000001</v>
      </c>
      <c r="D35" s="23">
        <v>583.89999999999986</v>
      </c>
      <c r="E35" s="23">
        <v>523.84199999999998</v>
      </c>
      <c r="F35" s="23">
        <v>498.38199999999995</v>
      </c>
      <c r="G35" s="23">
        <v>550.56799999999998</v>
      </c>
      <c r="H35" s="23">
        <v>593.4860000000001</v>
      </c>
      <c r="I35" s="23">
        <v>429.666</v>
      </c>
      <c r="J35" s="23">
        <v>554.82399999999996</v>
      </c>
      <c r="K35" s="23">
        <v>568.38800000000003</v>
      </c>
      <c r="L35" s="23">
        <v>564.16199999999992</v>
      </c>
      <c r="M35" s="23">
        <v>518.12</v>
      </c>
      <c r="N35" s="27">
        <v>520.29999999999995</v>
      </c>
      <c r="O35" s="23">
        <v>477.80199999999996</v>
      </c>
      <c r="P35" s="23">
        <v>493.86199999999997</v>
      </c>
      <c r="Q35" s="23">
        <v>521.56200000000001</v>
      </c>
      <c r="R35" s="23">
        <v>501.84199999999998</v>
      </c>
      <c r="S35" s="23">
        <v>507.98400000000004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/>
      <c r="AI35" s="2"/>
      <c r="AJ35" s="13">
        <v>670</v>
      </c>
      <c r="AK35" s="13">
        <v>503</v>
      </c>
      <c r="AL35" s="13">
        <v>523</v>
      </c>
      <c r="AM35" s="13">
        <v>564</v>
      </c>
      <c r="AN35" s="14">
        <v>554</v>
      </c>
    </row>
    <row r="36" spans="2:40" x14ac:dyDescent="0.2">
      <c r="B36" s="2" t="s">
        <v>16</v>
      </c>
      <c r="C36" s="23">
        <v>536</v>
      </c>
      <c r="D36" s="23">
        <v>584.5</v>
      </c>
      <c r="E36" s="23">
        <v>528.1</v>
      </c>
      <c r="F36" s="23">
        <v>500.20200000000006</v>
      </c>
      <c r="G36" s="23">
        <v>550.4</v>
      </c>
      <c r="H36" s="23">
        <v>593.80400000000009</v>
      </c>
      <c r="I36" s="23">
        <v>431.70400000000001</v>
      </c>
      <c r="J36" s="23">
        <v>555.20000000000005</v>
      </c>
      <c r="K36" s="23">
        <v>567.90200000000004</v>
      </c>
      <c r="L36" s="23">
        <v>565</v>
      </c>
      <c r="M36" s="23">
        <v>518.10199999999998</v>
      </c>
      <c r="N36" s="27">
        <v>527.38</v>
      </c>
      <c r="O36" s="23">
        <v>494.70599999999996</v>
      </c>
      <c r="P36" s="23">
        <v>497.86399999999992</v>
      </c>
      <c r="Q36" s="23">
        <v>520.70000000000005</v>
      </c>
      <c r="R36" s="23">
        <v>506.2</v>
      </c>
      <c r="S36" s="23">
        <v>507.20200000000006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4"/>
      <c r="AI36" s="2"/>
      <c r="AJ36" s="13">
        <v>693.99</v>
      </c>
      <c r="AK36" s="13">
        <v>511</v>
      </c>
      <c r="AL36" s="13">
        <v>531.01</v>
      </c>
      <c r="AM36" s="13">
        <v>543.01</v>
      </c>
      <c r="AN36" s="14">
        <v>541</v>
      </c>
    </row>
    <row r="37" spans="2:40" x14ac:dyDescent="0.2">
      <c r="B37" s="2" t="s">
        <v>18</v>
      </c>
      <c r="C37" s="23">
        <v>18.399999999999999</v>
      </c>
      <c r="D37" s="23">
        <v>17.501999999999999</v>
      </c>
      <c r="E37" s="23">
        <v>34.576000000000008</v>
      </c>
      <c r="F37" s="28">
        <v>24.782000000000004</v>
      </c>
      <c r="G37" s="23">
        <v>10.75</v>
      </c>
      <c r="H37" s="23">
        <v>7.4139999999999997</v>
      </c>
      <c r="I37" s="23">
        <v>15.770000000000001</v>
      </c>
      <c r="J37" s="23">
        <v>8.1479999999999997</v>
      </c>
      <c r="K37" s="23">
        <v>9.234</v>
      </c>
      <c r="L37" s="23">
        <v>14.546000000000001</v>
      </c>
      <c r="M37" s="23">
        <v>27.82</v>
      </c>
      <c r="N37" s="27">
        <v>15.1</v>
      </c>
      <c r="O37" s="23">
        <v>69.03</v>
      </c>
      <c r="P37" s="23">
        <v>37.716000000000001</v>
      </c>
      <c r="Q37" s="23">
        <v>14.994</v>
      </c>
      <c r="R37" s="23">
        <v>14.863999999999999</v>
      </c>
      <c r="S37" s="23">
        <v>19.826000000000001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4"/>
      <c r="AI37" s="2"/>
      <c r="AJ37" s="13">
        <v>721</v>
      </c>
      <c r="AK37" s="13">
        <v>518.99</v>
      </c>
      <c r="AL37" s="13">
        <v>527</v>
      </c>
      <c r="AM37" s="13">
        <v>570</v>
      </c>
      <c r="AN37" s="14">
        <v>539</v>
      </c>
    </row>
    <row r="38" spans="2:40" x14ac:dyDescent="0.2">
      <c r="B38" s="2" t="s">
        <v>19</v>
      </c>
      <c r="C38" s="23">
        <v>22.62</v>
      </c>
      <c r="D38" s="23">
        <v>25.29</v>
      </c>
      <c r="E38" s="23">
        <v>36.53</v>
      </c>
      <c r="F38" s="28">
        <v>25.23</v>
      </c>
      <c r="G38" s="23">
        <v>13.13</v>
      </c>
      <c r="H38" s="23">
        <v>9.84</v>
      </c>
      <c r="I38" s="23">
        <v>18.04</v>
      </c>
      <c r="J38" s="23">
        <v>10.96</v>
      </c>
      <c r="K38" s="23">
        <v>10.44</v>
      </c>
      <c r="L38" s="23">
        <v>16.75</v>
      </c>
      <c r="M38" s="23">
        <v>42.11</v>
      </c>
      <c r="N38">
        <v>84.32</v>
      </c>
      <c r="O38" s="23">
        <v>84.32</v>
      </c>
      <c r="P38" s="23">
        <v>50.85</v>
      </c>
      <c r="Q38" s="23">
        <v>20.59</v>
      </c>
      <c r="R38" s="23">
        <v>23.5</v>
      </c>
      <c r="S38" s="23">
        <v>30.59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4"/>
      <c r="AI38" s="2"/>
      <c r="AJ38" s="13">
        <v>695</v>
      </c>
      <c r="AK38" s="13">
        <v>498</v>
      </c>
      <c r="AL38" s="13">
        <v>513</v>
      </c>
      <c r="AM38" s="13">
        <v>576</v>
      </c>
      <c r="AN38" s="14">
        <v>511</v>
      </c>
    </row>
    <row r="39" spans="2:40" ht="17" thickBot="1" x14ac:dyDescent="0.25">
      <c r="B39" s="2" t="s">
        <v>10</v>
      </c>
      <c r="C39" s="23">
        <v>1.736</v>
      </c>
      <c r="D39" s="23">
        <v>1.7759999999999998</v>
      </c>
      <c r="E39" s="23">
        <v>1.752</v>
      </c>
      <c r="F39" s="23">
        <v>1.6160000000000001</v>
      </c>
      <c r="G39" s="23">
        <v>1.5820000000000003</v>
      </c>
      <c r="H39" s="23">
        <v>1.496</v>
      </c>
      <c r="I39" s="23">
        <v>1.3819999999999999</v>
      </c>
      <c r="J39" s="23">
        <v>1.6419999999999999</v>
      </c>
      <c r="K39" s="23">
        <v>1.5820000000000001</v>
      </c>
      <c r="L39" s="23">
        <v>1.51</v>
      </c>
      <c r="M39" s="23">
        <v>1.484</v>
      </c>
      <c r="N39" s="27">
        <v>1.49</v>
      </c>
      <c r="O39" s="23">
        <v>1.5</v>
      </c>
      <c r="P39" s="23">
        <v>1.57</v>
      </c>
      <c r="Q39" s="23">
        <v>1.65</v>
      </c>
      <c r="R39" s="23">
        <v>1.7099999999999997</v>
      </c>
      <c r="S39" s="23">
        <v>1.72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4"/>
      <c r="AI39" s="2"/>
      <c r="AJ39" s="13">
        <v>695</v>
      </c>
      <c r="AK39" s="13">
        <v>488</v>
      </c>
      <c r="AL39" s="13">
        <v>496</v>
      </c>
      <c r="AM39" s="13">
        <v>527</v>
      </c>
      <c r="AN39" s="14">
        <v>559</v>
      </c>
    </row>
    <row r="40" spans="2:40" x14ac:dyDescent="0.2">
      <c r="B40" s="10" t="s">
        <v>9</v>
      </c>
      <c r="C40" s="21">
        <f>C39-$C$6</f>
        <v>0.76600000000000001</v>
      </c>
      <c r="D40" s="21">
        <f t="shared" ref="D40:AF40" si="4">D39-$C$6</f>
        <v>0.80599999999999983</v>
      </c>
      <c r="E40" s="21">
        <f t="shared" si="4"/>
        <v>0.78200000000000003</v>
      </c>
      <c r="F40" s="21">
        <f t="shared" si="4"/>
        <v>0.64600000000000013</v>
      </c>
      <c r="G40" s="21">
        <f t="shared" si="4"/>
        <v>0.61200000000000032</v>
      </c>
      <c r="H40" s="21">
        <f t="shared" si="4"/>
        <v>0.52600000000000002</v>
      </c>
      <c r="I40" s="21">
        <f t="shared" si="4"/>
        <v>0.41199999999999992</v>
      </c>
      <c r="J40" s="21">
        <f t="shared" si="4"/>
        <v>0.67199999999999993</v>
      </c>
      <c r="K40" s="21">
        <f t="shared" si="4"/>
        <v>0.6120000000000001</v>
      </c>
      <c r="L40" s="21">
        <f t="shared" si="4"/>
        <v>0.54</v>
      </c>
      <c r="M40" s="21">
        <f t="shared" si="4"/>
        <v>0.51400000000000001</v>
      </c>
      <c r="N40" s="21">
        <f t="shared" si="4"/>
        <v>0.52</v>
      </c>
      <c r="O40" s="21">
        <f t="shared" si="4"/>
        <v>0.53</v>
      </c>
      <c r="P40" s="21">
        <f t="shared" si="4"/>
        <v>0.60000000000000009</v>
      </c>
      <c r="Q40" s="21">
        <f t="shared" si="4"/>
        <v>0.67999999999999994</v>
      </c>
      <c r="R40" s="21">
        <f t="shared" si="4"/>
        <v>0.73999999999999977</v>
      </c>
      <c r="S40" s="21">
        <f t="shared" si="4"/>
        <v>0.75</v>
      </c>
      <c r="T40" s="21">
        <f t="shared" si="4"/>
        <v>-0.97</v>
      </c>
      <c r="U40" s="21">
        <f t="shared" si="4"/>
        <v>-0.97</v>
      </c>
      <c r="V40" s="21">
        <f t="shared" si="4"/>
        <v>-0.97</v>
      </c>
      <c r="W40" s="21">
        <f t="shared" si="4"/>
        <v>-0.97</v>
      </c>
      <c r="X40" s="21">
        <f t="shared" si="4"/>
        <v>-0.97</v>
      </c>
      <c r="Y40" s="21">
        <f t="shared" si="4"/>
        <v>-0.97</v>
      </c>
      <c r="Z40" s="21">
        <f t="shared" si="4"/>
        <v>-0.97</v>
      </c>
      <c r="AA40" s="21">
        <f t="shared" si="4"/>
        <v>-0.97</v>
      </c>
      <c r="AB40" s="21">
        <f t="shared" si="4"/>
        <v>-0.97</v>
      </c>
      <c r="AC40" s="21">
        <f t="shared" si="4"/>
        <v>-0.97</v>
      </c>
      <c r="AD40" s="21">
        <f t="shared" si="4"/>
        <v>-0.97</v>
      </c>
      <c r="AE40" s="21">
        <f t="shared" si="4"/>
        <v>-0.97</v>
      </c>
      <c r="AF40" s="22">
        <f t="shared" si="4"/>
        <v>-0.97</v>
      </c>
      <c r="AI40" s="2"/>
      <c r="AJ40" s="13">
        <v>686</v>
      </c>
      <c r="AK40" s="13">
        <v>485</v>
      </c>
      <c r="AL40" s="13">
        <v>535</v>
      </c>
      <c r="AM40" s="13">
        <v>540</v>
      </c>
      <c r="AN40" s="14">
        <v>552</v>
      </c>
    </row>
    <row r="41" spans="2:40" ht="17" thickBot="1" x14ac:dyDescent="0.25">
      <c r="B41" s="3" t="s">
        <v>1</v>
      </c>
      <c r="C41" s="25">
        <f>C40*$C$8</f>
        <v>7.5144600000000006</v>
      </c>
      <c r="D41" s="25">
        <f t="shared" ref="D41:AF41" si="5">D40*$C$8</f>
        <v>7.9068599999999991</v>
      </c>
      <c r="E41" s="25">
        <f t="shared" si="5"/>
        <v>7.6714200000000003</v>
      </c>
      <c r="F41" s="25">
        <f t="shared" si="5"/>
        <v>6.3372600000000014</v>
      </c>
      <c r="G41" s="25">
        <f t="shared" si="5"/>
        <v>6.0037200000000031</v>
      </c>
      <c r="H41" s="25">
        <f t="shared" si="5"/>
        <v>5.1600600000000005</v>
      </c>
      <c r="I41" s="25">
        <f t="shared" si="5"/>
        <v>4.0417199999999998</v>
      </c>
      <c r="J41" s="25">
        <f t="shared" si="5"/>
        <v>6.59232</v>
      </c>
      <c r="K41" s="25">
        <f t="shared" si="5"/>
        <v>6.0037200000000013</v>
      </c>
      <c r="L41" s="25">
        <f t="shared" si="5"/>
        <v>5.2974000000000006</v>
      </c>
      <c r="M41" s="25">
        <f t="shared" si="5"/>
        <v>5.0423400000000003</v>
      </c>
      <c r="N41" s="25">
        <f t="shared" si="5"/>
        <v>5.1012000000000004</v>
      </c>
      <c r="O41" s="25">
        <f t="shared" si="5"/>
        <v>5.1993000000000009</v>
      </c>
      <c r="P41" s="25">
        <f t="shared" si="5"/>
        <v>5.886000000000001</v>
      </c>
      <c r="Q41" s="25">
        <f t="shared" si="5"/>
        <v>6.6707999999999998</v>
      </c>
      <c r="R41" s="25">
        <f t="shared" si="5"/>
        <v>7.2593999999999985</v>
      </c>
      <c r="S41" s="25">
        <f t="shared" si="5"/>
        <v>7.3574999999999999</v>
      </c>
      <c r="T41" s="25">
        <f t="shared" si="5"/>
        <v>-9.5157000000000007</v>
      </c>
      <c r="U41" s="25">
        <f t="shared" si="5"/>
        <v>-9.5157000000000007</v>
      </c>
      <c r="V41" s="25">
        <f t="shared" si="5"/>
        <v>-9.5157000000000007</v>
      </c>
      <c r="W41" s="25">
        <f t="shared" si="5"/>
        <v>-9.5157000000000007</v>
      </c>
      <c r="X41" s="25">
        <f t="shared" si="5"/>
        <v>-9.5157000000000007</v>
      </c>
      <c r="Y41" s="25">
        <f t="shared" si="5"/>
        <v>-9.5157000000000007</v>
      </c>
      <c r="Z41" s="25">
        <f t="shared" si="5"/>
        <v>-9.5157000000000007</v>
      </c>
      <c r="AA41" s="25">
        <f t="shared" si="5"/>
        <v>-9.5157000000000007</v>
      </c>
      <c r="AB41" s="25">
        <f t="shared" si="5"/>
        <v>-9.5157000000000007</v>
      </c>
      <c r="AC41" s="25">
        <f t="shared" si="5"/>
        <v>-9.5157000000000007</v>
      </c>
      <c r="AD41" s="25">
        <f t="shared" si="5"/>
        <v>-9.5157000000000007</v>
      </c>
      <c r="AE41" s="25">
        <f t="shared" si="5"/>
        <v>-9.5157000000000007</v>
      </c>
      <c r="AF41" s="26">
        <f t="shared" si="5"/>
        <v>-9.5157000000000007</v>
      </c>
      <c r="AI41" s="2"/>
      <c r="AJ41" s="13">
        <v>740</v>
      </c>
      <c r="AK41" s="13">
        <v>515</v>
      </c>
      <c r="AL41" s="13">
        <v>493.01</v>
      </c>
      <c r="AM41" s="13">
        <v>562</v>
      </c>
      <c r="AN41" s="14">
        <v>547</v>
      </c>
    </row>
    <row r="42" spans="2:40" ht="17" thickBot="1" x14ac:dyDescent="0.25">
      <c r="AI42" s="2"/>
      <c r="AJ42" s="13">
        <v>666</v>
      </c>
      <c r="AK42" s="13">
        <v>506.01</v>
      </c>
      <c r="AL42" s="13">
        <v>485</v>
      </c>
      <c r="AM42" s="13">
        <v>554</v>
      </c>
      <c r="AN42" s="14">
        <v>539</v>
      </c>
    </row>
    <row r="43" spans="2:40" ht="22" thickBot="1" x14ac:dyDescent="0.3">
      <c r="B43" s="36" t="s">
        <v>5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8"/>
      <c r="AI43" s="2"/>
      <c r="AJ43" s="13">
        <v>658</v>
      </c>
      <c r="AK43" s="13">
        <v>497</v>
      </c>
      <c r="AL43" s="13">
        <v>498</v>
      </c>
      <c r="AM43" s="13">
        <v>514</v>
      </c>
      <c r="AN43" s="14">
        <v>534</v>
      </c>
    </row>
    <row r="44" spans="2:40" ht="17" thickBot="1" x14ac:dyDescent="0.25">
      <c r="B44" s="18" t="s">
        <v>0</v>
      </c>
      <c r="C44" s="19">
        <v>1</v>
      </c>
      <c r="D44" s="19">
        <v>2</v>
      </c>
      <c r="E44" s="19">
        <v>3</v>
      </c>
      <c r="F44" s="19">
        <v>4</v>
      </c>
      <c r="G44" s="19">
        <v>5</v>
      </c>
      <c r="H44" s="19">
        <v>6</v>
      </c>
      <c r="I44" s="19">
        <v>7</v>
      </c>
      <c r="J44" s="19">
        <v>8</v>
      </c>
      <c r="K44" s="19">
        <v>9</v>
      </c>
      <c r="L44" s="19">
        <v>10</v>
      </c>
      <c r="M44" s="19">
        <v>11</v>
      </c>
      <c r="N44" s="19">
        <v>12</v>
      </c>
      <c r="O44" s="19">
        <v>13</v>
      </c>
      <c r="P44" s="19">
        <v>14</v>
      </c>
      <c r="Q44" s="19">
        <v>15</v>
      </c>
      <c r="R44" s="19">
        <v>16</v>
      </c>
      <c r="S44" s="19">
        <v>17</v>
      </c>
      <c r="T44" s="19">
        <v>18</v>
      </c>
      <c r="U44" s="19">
        <v>19</v>
      </c>
      <c r="V44" s="19">
        <v>20</v>
      </c>
      <c r="W44" s="19">
        <v>21</v>
      </c>
      <c r="X44" s="19">
        <v>22</v>
      </c>
      <c r="Y44" s="19">
        <v>23</v>
      </c>
      <c r="Z44" s="19">
        <v>24</v>
      </c>
      <c r="AA44" s="19">
        <v>25</v>
      </c>
      <c r="AB44" s="19">
        <v>26</v>
      </c>
      <c r="AC44" s="19">
        <v>27</v>
      </c>
      <c r="AD44" s="19">
        <v>28</v>
      </c>
      <c r="AE44" s="19">
        <v>29</v>
      </c>
      <c r="AF44" s="20">
        <v>30</v>
      </c>
      <c r="AI44" s="2"/>
      <c r="AJ44" s="13">
        <v>625</v>
      </c>
      <c r="AK44" s="13">
        <v>488</v>
      </c>
      <c r="AL44" s="13">
        <v>485</v>
      </c>
      <c r="AM44" s="13">
        <v>528</v>
      </c>
      <c r="AN44" s="14">
        <v>551</v>
      </c>
    </row>
    <row r="45" spans="2:40" x14ac:dyDescent="0.2">
      <c r="B45" s="2" t="s">
        <v>17</v>
      </c>
      <c r="C45" s="23">
        <v>514.96199999999988</v>
      </c>
      <c r="D45" s="23">
        <v>553.14200000000005</v>
      </c>
      <c r="E45" s="23">
        <v>483.70799999999997</v>
      </c>
      <c r="F45" s="23">
        <v>529.98400000000004</v>
      </c>
      <c r="G45" s="23">
        <v>196.80199999999999</v>
      </c>
      <c r="H45" s="23">
        <v>570.702</v>
      </c>
      <c r="I45" s="23">
        <v>582.50400000000002</v>
      </c>
      <c r="J45" s="23">
        <v>573.76599999999996</v>
      </c>
      <c r="K45" s="23">
        <v>477.04199999999992</v>
      </c>
      <c r="L45" s="23">
        <v>141.72399999999999</v>
      </c>
      <c r="M45" s="23">
        <v>632.28399999999999</v>
      </c>
      <c r="N45" s="23">
        <v>643.26400000000001</v>
      </c>
      <c r="O45" s="23">
        <v>519.02200000000005</v>
      </c>
      <c r="P45" s="23">
        <v>662.80199999999991</v>
      </c>
      <c r="Q45" s="23">
        <v>623.29999999999995</v>
      </c>
      <c r="R45" s="23">
        <v>618.18600000000004</v>
      </c>
      <c r="S45" s="23">
        <v>616.94600000000003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4"/>
      <c r="AI45" s="2"/>
      <c r="AJ45" s="13">
        <v>675</v>
      </c>
      <c r="AK45" s="13">
        <v>474</v>
      </c>
      <c r="AL45" s="13">
        <v>489</v>
      </c>
      <c r="AM45" s="13">
        <v>524</v>
      </c>
      <c r="AN45" s="14">
        <v>538</v>
      </c>
    </row>
    <row r="46" spans="2:40" x14ac:dyDescent="0.2">
      <c r="B46" s="2" t="s">
        <v>16</v>
      </c>
      <c r="C46" s="23">
        <v>515.20400000000006</v>
      </c>
      <c r="D46" s="23">
        <v>554.10400000000004</v>
      </c>
      <c r="E46" s="23">
        <v>483.00400000000002</v>
      </c>
      <c r="F46" s="23">
        <v>530.80399999999997</v>
      </c>
      <c r="G46" s="23">
        <v>187.9</v>
      </c>
      <c r="H46" s="23">
        <v>571.40400000000011</v>
      </c>
      <c r="I46" s="23">
        <v>582.41999999999996</v>
      </c>
      <c r="J46" s="23">
        <v>573.60799999999995</v>
      </c>
      <c r="K46" s="23">
        <v>477.70200000000006</v>
      </c>
      <c r="L46" s="23">
        <v>139.1</v>
      </c>
      <c r="M46" s="23">
        <v>632.50200000000007</v>
      </c>
      <c r="N46" s="23">
        <v>644.1</v>
      </c>
      <c r="O46" s="23">
        <v>518.7059999999999</v>
      </c>
      <c r="P46" s="23">
        <v>661.60400000000004</v>
      </c>
      <c r="Q46" s="23">
        <v>623.70400000000006</v>
      </c>
      <c r="R46" s="23">
        <v>615.10599999999999</v>
      </c>
      <c r="S46" s="23">
        <v>618.40200000000004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4"/>
      <c r="AI46" s="2"/>
      <c r="AJ46" s="13">
        <v>667</v>
      </c>
      <c r="AK46" s="13">
        <v>481.99</v>
      </c>
      <c r="AL46" s="13">
        <v>505</v>
      </c>
      <c r="AM46" s="13">
        <v>530</v>
      </c>
      <c r="AN46" s="14">
        <v>600</v>
      </c>
    </row>
    <row r="47" spans="2:40" x14ac:dyDescent="0.2">
      <c r="B47" s="2" t="s">
        <v>18</v>
      </c>
      <c r="C47" s="23">
        <v>19.228000000000002</v>
      </c>
      <c r="D47" s="23">
        <v>16.86</v>
      </c>
      <c r="E47" s="23">
        <v>17.832000000000001</v>
      </c>
      <c r="F47" s="23">
        <v>16.253999999999998</v>
      </c>
      <c r="G47" s="23">
        <v>42.643999999999998</v>
      </c>
      <c r="H47" s="23">
        <v>14.434000000000001</v>
      </c>
      <c r="I47" s="23">
        <v>8.2213999999999992</v>
      </c>
      <c r="J47" s="23">
        <v>8.0599999999999987</v>
      </c>
      <c r="K47" s="23">
        <v>10.522</v>
      </c>
      <c r="L47" s="23">
        <v>17.378</v>
      </c>
      <c r="M47" s="23">
        <v>10.309999999999999</v>
      </c>
      <c r="N47" s="23">
        <v>9.74</v>
      </c>
      <c r="O47" s="23">
        <v>13.754000000000001</v>
      </c>
      <c r="P47" s="23">
        <v>16.606000000000002</v>
      </c>
      <c r="Q47" s="23">
        <v>25.29</v>
      </c>
      <c r="R47" s="23">
        <v>19.806000000000001</v>
      </c>
      <c r="S47" s="23">
        <v>14.508000000000001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4"/>
      <c r="AI47" s="2"/>
      <c r="AJ47" s="13">
        <v>693.01</v>
      </c>
      <c r="AK47" s="13">
        <v>474</v>
      </c>
      <c r="AL47" s="13">
        <v>484</v>
      </c>
      <c r="AM47" s="13">
        <v>521</v>
      </c>
      <c r="AN47" s="14">
        <v>559</v>
      </c>
    </row>
    <row r="48" spans="2:40" x14ac:dyDescent="0.2">
      <c r="B48" s="2" t="s">
        <v>19</v>
      </c>
      <c r="C48" s="23">
        <v>22.91</v>
      </c>
      <c r="D48" s="23">
        <v>26.42</v>
      </c>
      <c r="E48" s="23">
        <v>21</v>
      </c>
      <c r="F48" s="23">
        <v>19.829999999999998</v>
      </c>
      <c r="G48" s="23">
        <v>59.03</v>
      </c>
      <c r="H48" s="23">
        <v>18.32</v>
      </c>
      <c r="I48" s="23">
        <v>9.9499999999999993</v>
      </c>
      <c r="J48" s="23">
        <v>13.02</v>
      </c>
      <c r="K48" s="23">
        <v>13.26</v>
      </c>
      <c r="L48" s="23">
        <v>21.03</v>
      </c>
      <c r="M48" s="23">
        <v>15.58</v>
      </c>
      <c r="N48" s="23">
        <v>13.45</v>
      </c>
      <c r="O48" s="23">
        <v>16.29</v>
      </c>
      <c r="P48" s="23">
        <v>21.53</v>
      </c>
      <c r="Q48" s="23">
        <v>33.44</v>
      </c>
      <c r="R48" s="23">
        <v>26.08</v>
      </c>
      <c r="S48" s="23">
        <v>16.850000000000001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4"/>
      <c r="AI48" s="2"/>
      <c r="AJ48" s="13">
        <v>621</v>
      </c>
      <c r="AK48" s="13">
        <v>487</v>
      </c>
      <c r="AL48" s="13">
        <v>506.01</v>
      </c>
      <c r="AM48" s="13">
        <v>522</v>
      </c>
      <c r="AN48" s="14">
        <v>566</v>
      </c>
    </row>
    <row r="49" spans="2:40" ht="17" thickBot="1" x14ac:dyDescent="0.25">
      <c r="B49" s="2" t="s">
        <v>10</v>
      </c>
      <c r="C49" s="23">
        <v>1.6539999999999999</v>
      </c>
      <c r="D49" s="23">
        <v>1.6939999999999997</v>
      </c>
      <c r="E49" s="23">
        <v>1.6959999999999997</v>
      </c>
      <c r="F49" s="23">
        <v>1.7420000000000002</v>
      </c>
      <c r="G49" s="23">
        <v>1.766</v>
      </c>
      <c r="H49" s="23">
        <v>1.46</v>
      </c>
      <c r="I49" s="23">
        <v>1.4179999999999999</v>
      </c>
      <c r="J49" s="23">
        <v>1.5859999999999999</v>
      </c>
      <c r="K49" s="23">
        <v>1.5539999999999998</v>
      </c>
      <c r="L49" s="23">
        <v>1.5760000000000001</v>
      </c>
      <c r="M49" s="23">
        <v>1.444</v>
      </c>
      <c r="N49" s="23">
        <v>1.502</v>
      </c>
      <c r="O49" s="23">
        <v>1.482</v>
      </c>
      <c r="P49" s="23">
        <v>1.75</v>
      </c>
      <c r="Q49" s="23">
        <v>1.73</v>
      </c>
      <c r="R49" s="23">
        <v>1.762</v>
      </c>
      <c r="S49" s="23">
        <v>1.738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4"/>
      <c r="AI49" s="2"/>
      <c r="AJ49" s="13">
        <v>676</v>
      </c>
      <c r="AK49" s="13">
        <v>580</v>
      </c>
      <c r="AL49" s="13">
        <v>484</v>
      </c>
      <c r="AM49" s="13">
        <v>516</v>
      </c>
      <c r="AN49" s="14">
        <v>585</v>
      </c>
    </row>
    <row r="50" spans="2:40" x14ac:dyDescent="0.2">
      <c r="B50" s="10" t="s">
        <v>9</v>
      </c>
      <c r="C50" s="21">
        <f>C49-$C$6</f>
        <v>0.68399999999999994</v>
      </c>
      <c r="D50" s="21">
        <f t="shared" ref="D50:AF50" si="6">D49-$C$6</f>
        <v>0.72399999999999975</v>
      </c>
      <c r="E50" s="21">
        <f t="shared" si="6"/>
        <v>0.72599999999999976</v>
      </c>
      <c r="F50" s="21">
        <f t="shared" si="6"/>
        <v>0.77200000000000024</v>
      </c>
      <c r="G50" s="21">
        <f t="shared" si="6"/>
        <v>0.79600000000000004</v>
      </c>
      <c r="H50" s="21">
        <f t="shared" si="6"/>
        <v>0.49</v>
      </c>
      <c r="I50" s="21">
        <f t="shared" si="6"/>
        <v>0.44799999999999995</v>
      </c>
      <c r="J50" s="21">
        <f t="shared" si="6"/>
        <v>0.61599999999999988</v>
      </c>
      <c r="K50" s="21">
        <f t="shared" si="6"/>
        <v>0.58399999999999985</v>
      </c>
      <c r="L50" s="21">
        <f t="shared" si="6"/>
        <v>0.60600000000000009</v>
      </c>
      <c r="M50" s="21">
        <f t="shared" si="6"/>
        <v>0.47399999999999998</v>
      </c>
      <c r="N50" s="21">
        <f t="shared" si="6"/>
        <v>0.53200000000000003</v>
      </c>
      <c r="O50" s="21">
        <f t="shared" si="6"/>
        <v>0.51200000000000001</v>
      </c>
      <c r="P50" s="21">
        <f t="shared" si="6"/>
        <v>0.78</v>
      </c>
      <c r="Q50" s="21">
        <f t="shared" si="6"/>
        <v>0.76</v>
      </c>
      <c r="R50" s="21">
        <f t="shared" si="6"/>
        <v>0.79200000000000004</v>
      </c>
      <c r="S50" s="21">
        <f t="shared" si="6"/>
        <v>0.76800000000000002</v>
      </c>
      <c r="T50" s="21">
        <f t="shared" si="6"/>
        <v>-0.97</v>
      </c>
      <c r="U50" s="21">
        <f t="shared" si="6"/>
        <v>-0.97</v>
      </c>
      <c r="V50" s="21">
        <f t="shared" si="6"/>
        <v>-0.97</v>
      </c>
      <c r="W50" s="21">
        <f t="shared" si="6"/>
        <v>-0.97</v>
      </c>
      <c r="X50" s="21">
        <f t="shared" si="6"/>
        <v>-0.97</v>
      </c>
      <c r="Y50" s="21">
        <f t="shared" si="6"/>
        <v>-0.97</v>
      </c>
      <c r="Z50" s="21">
        <f t="shared" si="6"/>
        <v>-0.97</v>
      </c>
      <c r="AA50" s="21">
        <f t="shared" si="6"/>
        <v>-0.97</v>
      </c>
      <c r="AB50" s="21">
        <f t="shared" si="6"/>
        <v>-0.97</v>
      </c>
      <c r="AC50" s="21">
        <f t="shared" si="6"/>
        <v>-0.97</v>
      </c>
      <c r="AD50" s="21">
        <f t="shared" si="6"/>
        <v>-0.97</v>
      </c>
      <c r="AE50" s="21">
        <f t="shared" si="6"/>
        <v>-0.97</v>
      </c>
      <c r="AF50" s="22">
        <f t="shared" si="6"/>
        <v>-0.97</v>
      </c>
      <c r="AI50" s="2"/>
      <c r="AJ50" s="13">
        <v>643.01</v>
      </c>
      <c r="AK50" s="13">
        <v>539</v>
      </c>
      <c r="AL50" s="13">
        <v>508</v>
      </c>
      <c r="AM50" s="13">
        <v>552</v>
      </c>
      <c r="AN50" s="14">
        <v>602</v>
      </c>
    </row>
    <row r="51" spans="2:40" ht="17" thickBot="1" x14ac:dyDescent="0.25">
      <c r="B51" s="3" t="s">
        <v>1</v>
      </c>
      <c r="C51" s="25">
        <f>C50*$C$8</f>
        <v>6.7100399999999993</v>
      </c>
      <c r="D51" s="25">
        <f t="shared" ref="D51:AF51" si="7">D50*$C$8</f>
        <v>7.1024399999999979</v>
      </c>
      <c r="E51" s="25">
        <f t="shared" si="7"/>
        <v>7.1220599999999976</v>
      </c>
      <c r="F51" s="25">
        <f t="shared" si="7"/>
        <v>7.5733200000000025</v>
      </c>
      <c r="G51" s="25">
        <f t="shared" si="7"/>
        <v>7.8087600000000004</v>
      </c>
      <c r="H51" s="25">
        <f t="shared" si="7"/>
        <v>4.8068999999999997</v>
      </c>
      <c r="I51" s="25">
        <f t="shared" si="7"/>
        <v>4.3948799999999997</v>
      </c>
      <c r="J51" s="25">
        <f t="shared" si="7"/>
        <v>6.042959999999999</v>
      </c>
      <c r="K51" s="25">
        <f t="shared" si="7"/>
        <v>5.7290399999999986</v>
      </c>
      <c r="L51" s="25">
        <f t="shared" si="7"/>
        <v>5.9448600000000011</v>
      </c>
      <c r="M51" s="25">
        <f t="shared" si="7"/>
        <v>4.64994</v>
      </c>
      <c r="N51" s="25">
        <f t="shared" si="7"/>
        <v>5.2189200000000007</v>
      </c>
      <c r="O51" s="25">
        <f t="shared" si="7"/>
        <v>5.0227200000000005</v>
      </c>
      <c r="P51" s="25">
        <f t="shared" si="7"/>
        <v>7.6518000000000006</v>
      </c>
      <c r="Q51" s="25">
        <f t="shared" si="7"/>
        <v>7.4556000000000004</v>
      </c>
      <c r="R51" s="25">
        <f t="shared" si="7"/>
        <v>7.7695200000000009</v>
      </c>
      <c r="S51" s="25">
        <f t="shared" si="7"/>
        <v>7.5340800000000003</v>
      </c>
      <c r="T51" s="25">
        <f t="shared" si="7"/>
        <v>-9.5157000000000007</v>
      </c>
      <c r="U51" s="25">
        <f t="shared" si="7"/>
        <v>-9.5157000000000007</v>
      </c>
      <c r="V51" s="25">
        <f t="shared" si="7"/>
        <v>-9.5157000000000007</v>
      </c>
      <c r="W51" s="25">
        <f t="shared" si="7"/>
        <v>-9.5157000000000007</v>
      </c>
      <c r="X51" s="25">
        <f t="shared" si="7"/>
        <v>-9.5157000000000007</v>
      </c>
      <c r="Y51" s="25">
        <f t="shared" si="7"/>
        <v>-9.5157000000000007</v>
      </c>
      <c r="Z51" s="25">
        <f t="shared" si="7"/>
        <v>-9.5157000000000007</v>
      </c>
      <c r="AA51" s="25">
        <f t="shared" si="7"/>
        <v>-9.5157000000000007</v>
      </c>
      <c r="AB51" s="25">
        <f t="shared" si="7"/>
        <v>-9.5157000000000007</v>
      </c>
      <c r="AC51" s="25">
        <f t="shared" si="7"/>
        <v>-9.5157000000000007</v>
      </c>
      <c r="AD51" s="25">
        <f t="shared" si="7"/>
        <v>-9.5157000000000007</v>
      </c>
      <c r="AE51" s="25">
        <f t="shared" si="7"/>
        <v>-9.5157000000000007</v>
      </c>
      <c r="AF51" s="26">
        <f t="shared" si="7"/>
        <v>-9.5157000000000007</v>
      </c>
      <c r="AI51" s="2"/>
      <c r="AJ51" s="13">
        <v>674</v>
      </c>
      <c r="AK51" s="13">
        <v>518.99</v>
      </c>
      <c r="AL51" s="13">
        <v>484</v>
      </c>
      <c r="AM51" s="13">
        <v>556.99</v>
      </c>
      <c r="AN51" s="14">
        <v>537</v>
      </c>
    </row>
    <row r="52" spans="2:40" x14ac:dyDescent="0.2">
      <c r="AI52" s="2"/>
      <c r="AJ52" s="13">
        <v>684</v>
      </c>
      <c r="AK52" s="13">
        <v>586</v>
      </c>
      <c r="AL52" s="13">
        <v>508</v>
      </c>
      <c r="AM52" s="13">
        <v>538</v>
      </c>
      <c r="AN52" s="14">
        <v>531.99</v>
      </c>
    </row>
    <row r="53" spans="2:40" ht="17" thickBot="1" x14ac:dyDescent="0.25">
      <c r="AI53" s="2"/>
      <c r="AJ53" s="13">
        <v>679</v>
      </c>
      <c r="AK53" s="13">
        <v>564</v>
      </c>
      <c r="AL53" s="13">
        <v>473</v>
      </c>
      <c r="AM53" s="13">
        <v>546</v>
      </c>
      <c r="AN53" s="14">
        <v>563</v>
      </c>
    </row>
    <row r="54" spans="2:40" ht="22" thickBot="1" x14ac:dyDescent="0.3">
      <c r="B54" s="36" t="s">
        <v>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8"/>
      <c r="AI54" s="2"/>
      <c r="AJ54" s="13">
        <v>673</v>
      </c>
      <c r="AK54" s="13">
        <v>552</v>
      </c>
      <c r="AL54" s="13">
        <v>499</v>
      </c>
      <c r="AM54" s="13">
        <v>559</v>
      </c>
      <c r="AN54" s="14">
        <v>559</v>
      </c>
    </row>
    <row r="55" spans="2:40" ht="17" thickBot="1" x14ac:dyDescent="0.25">
      <c r="B55" s="18" t="s">
        <v>0</v>
      </c>
      <c r="C55" s="19">
        <v>1</v>
      </c>
      <c r="D55" s="19">
        <v>2</v>
      </c>
      <c r="E55" s="19">
        <v>3</v>
      </c>
      <c r="F55" s="19">
        <v>4</v>
      </c>
      <c r="G55" s="19">
        <v>5</v>
      </c>
      <c r="H55" s="19">
        <v>6</v>
      </c>
      <c r="I55" s="19">
        <v>7</v>
      </c>
      <c r="J55" s="19">
        <v>8</v>
      </c>
      <c r="K55" s="19">
        <v>9</v>
      </c>
      <c r="L55" s="19">
        <v>10</v>
      </c>
      <c r="M55" s="19">
        <v>11</v>
      </c>
      <c r="N55" s="19">
        <v>12</v>
      </c>
      <c r="O55" s="19">
        <v>13</v>
      </c>
      <c r="P55" s="19">
        <v>14</v>
      </c>
      <c r="Q55" s="19">
        <v>15</v>
      </c>
      <c r="R55" s="19">
        <v>16</v>
      </c>
      <c r="S55" s="19">
        <v>17</v>
      </c>
      <c r="T55" s="19">
        <v>18</v>
      </c>
      <c r="U55" s="19">
        <v>19</v>
      </c>
      <c r="V55" s="19">
        <v>20</v>
      </c>
      <c r="W55" s="19">
        <v>21</v>
      </c>
      <c r="X55" s="19">
        <v>22</v>
      </c>
      <c r="Y55" s="19">
        <v>23</v>
      </c>
      <c r="Z55" s="19">
        <v>24</v>
      </c>
      <c r="AA55" s="19">
        <v>25</v>
      </c>
      <c r="AB55" s="19">
        <v>26</v>
      </c>
      <c r="AC55" s="19">
        <v>27</v>
      </c>
      <c r="AD55" s="19">
        <v>28</v>
      </c>
      <c r="AE55" s="19">
        <v>29</v>
      </c>
      <c r="AF55" s="20">
        <v>30</v>
      </c>
      <c r="AI55" s="2"/>
      <c r="AJ55" s="13">
        <v>695</v>
      </c>
      <c r="AK55" s="13">
        <v>624</v>
      </c>
      <c r="AL55" s="13">
        <v>513</v>
      </c>
      <c r="AM55" s="13">
        <v>512</v>
      </c>
      <c r="AN55" s="14">
        <v>556.99</v>
      </c>
    </row>
    <row r="56" spans="2:40" x14ac:dyDescent="0.2">
      <c r="B56" s="2" t="s">
        <v>17</v>
      </c>
      <c r="C56" s="23">
        <v>591.6</v>
      </c>
      <c r="D56" s="23">
        <v>516.66</v>
      </c>
      <c r="E56" s="23">
        <v>251.2</v>
      </c>
      <c r="F56" s="23">
        <v>598.24</v>
      </c>
      <c r="G56" s="23">
        <v>368.96000000000004</v>
      </c>
      <c r="H56" s="23">
        <v>509.22000000000008</v>
      </c>
      <c r="I56" s="23">
        <v>673.08</v>
      </c>
      <c r="J56" s="23">
        <v>345.18</v>
      </c>
      <c r="K56" s="23">
        <v>322.02</v>
      </c>
      <c r="L56" s="23">
        <v>445.76000000000005</v>
      </c>
      <c r="M56" s="23">
        <v>597.17999999999995</v>
      </c>
      <c r="N56" s="23">
        <v>514.78</v>
      </c>
      <c r="O56" s="23">
        <v>474.44000000000005</v>
      </c>
      <c r="P56" s="23">
        <v>527.98</v>
      </c>
      <c r="Q56" s="23">
        <v>463.06000000000006</v>
      </c>
      <c r="R56" s="23">
        <v>437.0200000000001</v>
      </c>
      <c r="S56" s="23">
        <v>565.54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4"/>
      <c r="AI56" s="2"/>
      <c r="AJ56" s="13">
        <v>660</v>
      </c>
      <c r="AK56" s="13">
        <v>574</v>
      </c>
      <c r="AL56" s="13">
        <v>504</v>
      </c>
      <c r="AM56" s="13">
        <v>525</v>
      </c>
      <c r="AN56" s="14">
        <v>563</v>
      </c>
    </row>
    <row r="57" spans="2:40" x14ac:dyDescent="0.2">
      <c r="B57" s="2" t="s">
        <v>16</v>
      </c>
      <c r="C57" s="23">
        <v>591.1</v>
      </c>
      <c r="D57" s="23">
        <v>517.5</v>
      </c>
      <c r="E57" s="23">
        <v>247</v>
      </c>
      <c r="F57" s="23">
        <v>598.4</v>
      </c>
      <c r="G57" s="23">
        <v>370.1</v>
      </c>
      <c r="H57" s="23">
        <v>509.6</v>
      </c>
      <c r="I57" s="23">
        <v>672.8</v>
      </c>
      <c r="J57" s="23">
        <v>346.4</v>
      </c>
      <c r="K57" s="23">
        <v>325.8</v>
      </c>
      <c r="L57" s="23">
        <v>445.2</v>
      </c>
      <c r="M57" s="23">
        <v>595.1</v>
      </c>
      <c r="N57" s="23">
        <v>516.6</v>
      </c>
      <c r="O57" s="23">
        <v>473.3</v>
      </c>
      <c r="P57" s="23">
        <v>532.6</v>
      </c>
      <c r="Q57" s="23">
        <v>459.9</v>
      </c>
      <c r="R57" s="23">
        <v>434.6</v>
      </c>
      <c r="S57" s="23">
        <v>567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4"/>
      <c r="AI57" s="2"/>
      <c r="AJ57" s="13">
        <v>645</v>
      </c>
      <c r="AK57" s="13">
        <v>530</v>
      </c>
      <c r="AL57" s="13">
        <v>504</v>
      </c>
      <c r="AM57" s="13">
        <v>541</v>
      </c>
      <c r="AN57" s="14">
        <v>580</v>
      </c>
    </row>
    <row r="58" spans="2:40" x14ac:dyDescent="0.2">
      <c r="B58" s="2" t="s">
        <v>18</v>
      </c>
      <c r="C58" s="23">
        <v>12.513999999999999</v>
      </c>
      <c r="D58" s="23">
        <v>16.681000000000001</v>
      </c>
      <c r="E58" s="23">
        <v>36.198</v>
      </c>
      <c r="F58" s="23">
        <v>15.235999999999999</v>
      </c>
      <c r="G58" s="23">
        <v>64.495999999999995</v>
      </c>
      <c r="H58" s="23">
        <v>14.354000000000003</v>
      </c>
      <c r="I58" s="23">
        <v>9.9760000000000009</v>
      </c>
      <c r="J58" s="23">
        <v>8.59</v>
      </c>
      <c r="K58" s="23">
        <v>13.830000000000002</v>
      </c>
      <c r="L58" s="23">
        <v>21.35</v>
      </c>
      <c r="M58" s="23">
        <v>12.004000000000001</v>
      </c>
      <c r="N58" s="23">
        <v>21.28</v>
      </c>
      <c r="O58" s="23">
        <v>17.398000000000003</v>
      </c>
      <c r="P58" s="23">
        <v>21.618000000000002</v>
      </c>
      <c r="Q58" s="23">
        <v>18.425999999999998</v>
      </c>
      <c r="R58" s="23">
        <v>11.608000000000001</v>
      </c>
      <c r="S58" s="23">
        <v>16.317999999999998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4"/>
      <c r="AI58" s="2"/>
      <c r="AJ58" s="13">
        <v>666</v>
      </c>
      <c r="AK58" s="13">
        <v>572</v>
      </c>
      <c r="AL58" s="13">
        <v>506.01</v>
      </c>
      <c r="AM58" s="13">
        <v>549</v>
      </c>
      <c r="AN58" s="14">
        <v>550</v>
      </c>
    </row>
    <row r="59" spans="2:40" x14ac:dyDescent="0.2">
      <c r="B59" s="2" t="s">
        <v>19</v>
      </c>
      <c r="C59" s="23">
        <v>14.62</v>
      </c>
      <c r="D59" s="23">
        <v>21.58</v>
      </c>
      <c r="E59" s="23">
        <v>61.33</v>
      </c>
      <c r="F59" s="23">
        <v>18.95</v>
      </c>
      <c r="G59" s="23">
        <v>98.84</v>
      </c>
      <c r="H59" s="23">
        <v>19.12</v>
      </c>
      <c r="I59" s="23">
        <v>11.27</v>
      </c>
      <c r="J59" s="23">
        <v>10.99</v>
      </c>
      <c r="K59" s="23">
        <v>17.350000000000001</v>
      </c>
      <c r="L59" s="23">
        <v>26.74</v>
      </c>
      <c r="M59" s="23">
        <v>15.24</v>
      </c>
      <c r="N59" s="23">
        <v>24.78</v>
      </c>
      <c r="O59" s="23">
        <v>22.83</v>
      </c>
      <c r="P59" s="23">
        <v>24.32</v>
      </c>
      <c r="Q59" s="23">
        <v>23.63</v>
      </c>
      <c r="R59" s="23">
        <v>13.22</v>
      </c>
      <c r="S59" s="23">
        <v>19.149999999999999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4"/>
      <c r="AI59" s="2"/>
      <c r="AJ59" s="13">
        <v>667</v>
      </c>
      <c r="AK59" s="13">
        <v>589</v>
      </c>
      <c r="AL59" s="13">
        <v>467</v>
      </c>
      <c r="AM59" s="13">
        <v>529</v>
      </c>
      <c r="AN59" s="14">
        <v>562</v>
      </c>
    </row>
    <row r="60" spans="2:40" ht="17" thickBot="1" x14ac:dyDescent="0.25">
      <c r="B60" s="2" t="s">
        <v>10</v>
      </c>
      <c r="C60" s="23">
        <v>1.714</v>
      </c>
      <c r="D60" s="23">
        <v>1.72</v>
      </c>
      <c r="E60" s="23">
        <v>1.6320000000000001</v>
      </c>
      <c r="F60" s="23">
        <v>1.702</v>
      </c>
      <c r="G60" s="23">
        <v>1.47</v>
      </c>
      <c r="H60" s="23">
        <v>1.548</v>
      </c>
      <c r="I60" s="23">
        <v>1.4379999999999999</v>
      </c>
      <c r="J60" s="23">
        <v>1.544</v>
      </c>
      <c r="K60" s="23">
        <v>1.536</v>
      </c>
      <c r="L60" s="23">
        <v>1.514</v>
      </c>
      <c r="M60" s="23">
        <v>1.4319999999999999</v>
      </c>
      <c r="N60" s="23">
        <v>1.4019999999999999</v>
      </c>
      <c r="O60" s="23">
        <v>1.3959999999999999</v>
      </c>
      <c r="P60" s="23">
        <v>1.706</v>
      </c>
      <c r="Q60" s="23">
        <v>1.59</v>
      </c>
      <c r="R60" s="23">
        <v>1.5219999999999998</v>
      </c>
      <c r="S60" s="23">
        <v>1.7740000000000002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4"/>
      <c r="AI60" s="2"/>
      <c r="AJ60" s="13">
        <v>652</v>
      </c>
      <c r="AK60" s="13">
        <v>637</v>
      </c>
      <c r="AL60" s="13">
        <v>492</v>
      </c>
      <c r="AM60" s="13">
        <v>531.01</v>
      </c>
      <c r="AN60" s="14">
        <v>534</v>
      </c>
    </row>
    <row r="61" spans="2:40" x14ac:dyDescent="0.2">
      <c r="B61" s="10" t="s">
        <v>9</v>
      </c>
      <c r="C61" s="21">
        <f>C60-$C$7</f>
        <v>0.74399999999999999</v>
      </c>
      <c r="D61" s="21">
        <f t="shared" ref="D61:AF61" si="8">D60-$C$7</f>
        <v>0.75</v>
      </c>
      <c r="E61" s="21">
        <f t="shared" si="8"/>
        <v>0.66200000000000014</v>
      </c>
      <c r="F61" s="21">
        <f t="shared" si="8"/>
        <v>0.73199999999999998</v>
      </c>
      <c r="G61" s="21">
        <f t="shared" si="8"/>
        <v>0.5</v>
      </c>
      <c r="H61" s="21">
        <f t="shared" si="8"/>
        <v>0.57800000000000007</v>
      </c>
      <c r="I61" s="21">
        <f t="shared" si="8"/>
        <v>0.46799999999999997</v>
      </c>
      <c r="J61" s="21">
        <f t="shared" si="8"/>
        <v>0.57400000000000007</v>
      </c>
      <c r="K61" s="21">
        <f t="shared" si="8"/>
        <v>0.56600000000000006</v>
      </c>
      <c r="L61" s="21">
        <f t="shared" si="8"/>
        <v>0.54400000000000004</v>
      </c>
      <c r="M61" s="21">
        <f t="shared" si="8"/>
        <v>0.46199999999999997</v>
      </c>
      <c r="N61" s="21">
        <f t="shared" si="8"/>
        <v>0.43199999999999994</v>
      </c>
      <c r="O61" s="21">
        <f t="shared" si="8"/>
        <v>0.42599999999999993</v>
      </c>
      <c r="P61" s="21">
        <f t="shared" si="8"/>
        <v>0.73599999999999999</v>
      </c>
      <c r="Q61" s="21">
        <f t="shared" si="8"/>
        <v>0.62000000000000011</v>
      </c>
      <c r="R61" s="21">
        <f t="shared" si="8"/>
        <v>0.55199999999999982</v>
      </c>
      <c r="S61" s="21">
        <f t="shared" si="8"/>
        <v>0.80400000000000027</v>
      </c>
      <c r="T61" s="21">
        <f t="shared" si="8"/>
        <v>-0.97</v>
      </c>
      <c r="U61" s="21">
        <f t="shared" si="8"/>
        <v>-0.97</v>
      </c>
      <c r="V61" s="21">
        <f t="shared" si="8"/>
        <v>-0.97</v>
      </c>
      <c r="W61" s="21">
        <f t="shared" si="8"/>
        <v>-0.97</v>
      </c>
      <c r="X61" s="21">
        <f t="shared" si="8"/>
        <v>-0.97</v>
      </c>
      <c r="Y61" s="21">
        <f t="shared" si="8"/>
        <v>-0.97</v>
      </c>
      <c r="Z61" s="21">
        <f t="shared" si="8"/>
        <v>-0.97</v>
      </c>
      <c r="AA61" s="21">
        <f t="shared" si="8"/>
        <v>-0.97</v>
      </c>
      <c r="AB61" s="21">
        <f t="shared" si="8"/>
        <v>-0.97</v>
      </c>
      <c r="AC61" s="21">
        <f t="shared" si="8"/>
        <v>-0.97</v>
      </c>
      <c r="AD61" s="21">
        <f t="shared" si="8"/>
        <v>-0.97</v>
      </c>
      <c r="AE61" s="21">
        <f t="shared" si="8"/>
        <v>-0.97</v>
      </c>
      <c r="AF61" s="22">
        <f t="shared" si="8"/>
        <v>-0.97</v>
      </c>
      <c r="AI61" s="2"/>
      <c r="AJ61" s="13">
        <v>674</v>
      </c>
      <c r="AK61" s="13">
        <v>615</v>
      </c>
      <c r="AL61" s="13">
        <v>506.01</v>
      </c>
      <c r="AM61" s="13">
        <v>537</v>
      </c>
      <c r="AN61" s="14">
        <v>528</v>
      </c>
    </row>
    <row r="62" spans="2:40" ht="17" thickBot="1" x14ac:dyDescent="0.25">
      <c r="B62" s="3" t="s">
        <v>1</v>
      </c>
      <c r="C62" s="25">
        <f>C61*$C$8</f>
        <v>7.2986400000000007</v>
      </c>
      <c r="D62" s="25">
        <f t="shared" ref="D62:AF62" si="9">D61*$C$8</f>
        <v>7.3574999999999999</v>
      </c>
      <c r="E62" s="25">
        <f t="shared" si="9"/>
        <v>6.4942200000000021</v>
      </c>
      <c r="F62" s="25">
        <f t="shared" si="9"/>
        <v>7.1809200000000004</v>
      </c>
      <c r="G62" s="25">
        <f t="shared" si="9"/>
        <v>4.9050000000000002</v>
      </c>
      <c r="H62" s="25">
        <f t="shared" si="9"/>
        <v>5.6701800000000011</v>
      </c>
      <c r="I62" s="25">
        <f t="shared" si="9"/>
        <v>4.5910799999999998</v>
      </c>
      <c r="J62" s="25">
        <f t="shared" si="9"/>
        <v>5.6309400000000007</v>
      </c>
      <c r="K62" s="25">
        <f t="shared" si="9"/>
        <v>5.5524600000000008</v>
      </c>
      <c r="L62" s="25">
        <f t="shared" si="9"/>
        <v>5.3366400000000009</v>
      </c>
      <c r="M62" s="25">
        <f t="shared" si="9"/>
        <v>4.5322199999999997</v>
      </c>
      <c r="N62" s="25">
        <f t="shared" si="9"/>
        <v>4.2379199999999999</v>
      </c>
      <c r="O62" s="25">
        <f t="shared" si="9"/>
        <v>4.1790599999999998</v>
      </c>
      <c r="P62" s="25">
        <f t="shared" si="9"/>
        <v>7.2201599999999999</v>
      </c>
      <c r="Q62" s="25">
        <f t="shared" si="9"/>
        <v>6.0822000000000012</v>
      </c>
      <c r="R62" s="25">
        <f t="shared" si="9"/>
        <v>5.4151199999999982</v>
      </c>
      <c r="S62" s="25">
        <f t="shared" si="9"/>
        <v>7.8872400000000029</v>
      </c>
      <c r="T62" s="25">
        <f t="shared" si="9"/>
        <v>-9.5157000000000007</v>
      </c>
      <c r="U62" s="25">
        <f t="shared" si="9"/>
        <v>-9.5157000000000007</v>
      </c>
      <c r="V62" s="25">
        <f t="shared" si="9"/>
        <v>-9.5157000000000007</v>
      </c>
      <c r="W62" s="25">
        <f t="shared" si="9"/>
        <v>-9.5157000000000007</v>
      </c>
      <c r="X62" s="25">
        <f t="shared" si="9"/>
        <v>-9.5157000000000007</v>
      </c>
      <c r="Y62" s="25">
        <f t="shared" si="9"/>
        <v>-9.5157000000000007</v>
      </c>
      <c r="Z62" s="25">
        <f t="shared" si="9"/>
        <v>-9.5157000000000007</v>
      </c>
      <c r="AA62" s="25">
        <f t="shared" si="9"/>
        <v>-9.5157000000000007</v>
      </c>
      <c r="AB62" s="25">
        <f t="shared" si="9"/>
        <v>-9.5157000000000007</v>
      </c>
      <c r="AC62" s="25">
        <f t="shared" si="9"/>
        <v>-9.5157000000000007</v>
      </c>
      <c r="AD62" s="25">
        <f t="shared" si="9"/>
        <v>-9.5157000000000007</v>
      </c>
      <c r="AE62" s="25">
        <f t="shared" si="9"/>
        <v>-9.5157000000000007</v>
      </c>
      <c r="AF62" s="26">
        <f t="shared" si="9"/>
        <v>-9.5157000000000007</v>
      </c>
      <c r="AI62" s="2"/>
      <c r="AJ62" s="13">
        <v>656.99</v>
      </c>
      <c r="AK62" s="13">
        <v>604</v>
      </c>
      <c r="AL62" s="13">
        <v>491</v>
      </c>
      <c r="AM62" s="13">
        <v>520</v>
      </c>
      <c r="AN62" s="14">
        <v>573</v>
      </c>
    </row>
    <row r="63" spans="2:40" x14ac:dyDescent="0.2">
      <c r="AI63" s="2"/>
      <c r="AJ63" s="13">
        <v>690</v>
      </c>
      <c r="AK63" s="13">
        <v>578</v>
      </c>
      <c r="AL63" s="13">
        <v>514</v>
      </c>
      <c r="AM63" s="13">
        <v>526</v>
      </c>
      <c r="AN63" s="14">
        <v>565</v>
      </c>
    </row>
    <row r="64" spans="2:40" ht="17" thickBot="1" x14ac:dyDescent="0.25">
      <c r="AI64" s="2"/>
      <c r="AJ64" s="13">
        <v>667</v>
      </c>
      <c r="AK64" s="13">
        <v>545</v>
      </c>
      <c r="AL64" s="13">
        <v>503</v>
      </c>
      <c r="AM64" s="13">
        <v>566</v>
      </c>
      <c r="AN64" s="14">
        <v>543.99</v>
      </c>
    </row>
    <row r="65" spans="2:40" ht="22" thickBot="1" x14ac:dyDescent="0.3">
      <c r="B65" s="36" t="s">
        <v>21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8"/>
      <c r="AI65" s="2"/>
      <c r="AJ65" s="13">
        <v>673</v>
      </c>
      <c r="AK65" s="13">
        <v>543.01</v>
      </c>
      <c r="AL65" s="13">
        <v>503</v>
      </c>
      <c r="AM65" s="13">
        <v>506.99</v>
      </c>
      <c r="AN65" s="14">
        <v>571</v>
      </c>
    </row>
    <row r="66" spans="2:40" ht="17" thickBot="1" x14ac:dyDescent="0.25">
      <c r="B66" s="18" t="s">
        <v>0</v>
      </c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19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20">
        <v>30</v>
      </c>
      <c r="AI66" s="2"/>
      <c r="AJ66" s="13">
        <v>691</v>
      </c>
      <c r="AK66" s="13">
        <v>602</v>
      </c>
      <c r="AL66" s="13">
        <v>527</v>
      </c>
      <c r="AM66" s="13">
        <v>553</v>
      </c>
      <c r="AN66" s="14">
        <v>543.99</v>
      </c>
    </row>
    <row r="67" spans="2:40" x14ac:dyDescent="0.2">
      <c r="B67" s="2" t="s">
        <v>17</v>
      </c>
      <c r="C67" s="23">
        <v>585.6</v>
      </c>
      <c r="D67" s="23">
        <v>622.38000000000011</v>
      </c>
      <c r="E67" s="23">
        <v>260.82</v>
      </c>
      <c r="F67" s="23">
        <v>464.68</v>
      </c>
      <c r="G67" s="23">
        <v>323.77999999999997</v>
      </c>
      <c r="H67" s="23">
        <v>559.12</v>
      </c>
      <c r="I67" s="23">
        <v>534.54000000000008</v>
      </c>
      <c r="J67" s="23">
        <v>512.5200000000001</v>
      </c>
      <c r="K67" s="23">
        <v>284.45999999999992</v>
      </c>
      <c r="L67" s="23">
        <v>375.75999999999993</v>
      </c>
      <c r="M67" s="23">
        <v>327.18</v>
      </c>
      <c r="N67" s="23">
        <v>326.58000000000004</v>
      </c>
      <c r="O67" s="23">
        <v>275.14</v>
      </c>
      <c r="P67" s="23">
        <v>617.36</v>
      </c>
      <c r="Q67" s="23">
        <v>580.4</v>
      </c>
      <c r="R67" s="23">
        <v>554.66000000000008</v>
      </c>
      <c r="S67" s="23">
        <v>555.46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4"/>
      <c r="AI67" s="2"/>
      <c r="AJ67" s="13">
        <v>697</v>
      </c>
      <c r="AK67" s="13">
        <v>605</v>
      </c>
      <c r="AL67" s="13">
        <v>512</v>
      </c>
      <c r="AM67" s="13">
        <v>543.01</v>
      </c>
      <c r="AN67" s="14">
        <v>531.01</v>
      </c>
    </row>
    <row r="68" spans="2:40" x14ac:dyDescent="0.2">
      <c r="B68" s="2" t="s">
        <v>16</v>
      </c>
      <c r="C68" s="23">
        <v>584.6</v>
      </c>
      <c r="D68" s="23">
        <v>622.6</v>
      </c>
      <c r="E68" s="23">
        <v>256.7</v>
      </c>
      <c r="F68" s="23">
        <v>465.5</v>
      </c>
      <c r="G68" s="23">
        <v>318.89999999999998</v>
      </c>
      <c r="H68" s="23">
        <v>556.70000000000005</v>
      </c>
      <c r="I68" s="23">
        <v>535.29999999999995</v>
      </c>
      <c r="J68" s="23">
        <v>512.20000000000005</v>
      </c>
      <c r="K68" s="23">
        <v>285.5</v>
      </c>
      <c r="L68" s="23">
        <v>372.1</v>
      </c>
      <c r="M68" s="23">
        <v>321.48</v>
      </c>
      <c r="N68" s="23">
        <v>329</v>
      </c>
      <c r="O68" s="23">
        <v>278.8</v>
      </c>
      <c r="P68" s="23">
        <v>618.4</v>
      </c>
      <c r="Q68" s="23">
        <v>586.9</v>
      </c>
      <c r="R68" s="23">
        <v>554.70000000000005</v>
      </c>
      <c r="S68" s="23">
        <v>555.6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4"/>
      <c r="AI68" s="2"/>
      <c r="AJ68" s="13">
        <v>711</v>
      </c>
      <c r="AK68" s="13">
        <v>574</v>
      </c>
      <c r="AL68" s="13">
        <v>522</v>
      </c>
      <c r="AM68" s="13">
        <v>543.99</v>
      </c>
      <c r="AN68" s="14">
        <v>553</v>
      </c>
    </row>
    <row r="69" spans="2:40" x14ac:dyDescent="0.2">
      <c r="B69" s="2" t="s">
        <v>18</v>
      </c>
      <c r="C69" s="23">
        <v>13.056000000000001</v>
      </c>
      <c r="D69" s="23">
        <v>9.4260000000000002</v>
      </c>
      <c r="E69" s="23">
        <v>33.443999999999996</v>
      </c>
      <c r="F69" s="23">
        <v>24.524000000000001</v>
      </c>
      <c r="G69" s="23">
        <v>46.728000000000002</v>
      </c>
      <c r="H69" s="23">
        <v>13.571999999999999</v>
      </c>
      <c r="I69" s="23">
        <v>16.295999999999999</v>
      </c>
      <c r="J69" s="23">
        <v>8.7099999999999991</v>
      </c>
      <c r="K69" s="23">
        <v>5.6180000000000003</v>
      </c>
      <c r="L69" s="23">
        <v>28.442</v>
      </c>
      <c r="M69" s="23">
        <v>49.213999999999999</v>
      </c>
      <c r="N69" s="23">
        <v>44.434000000000005</v>
      </c>
      <c r="O69" s="23">
        <v>75.622</v>
      </c>
      <c r="P69" s="23">
        <v>21.9</v>
      </c>
      <c r="Q69" s="23">
        <v>28.173999999999999</v>
      </c>
      <c r="R69" s="23">
        <v>16.919999999999998</v>
      </c>
      <c r="S69" s="23">
        <v>14.618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4"/>
      <c r="AI69" s="2"/>
      <c r="AJ69" s="13">
        <v>663</v>
      </c>
      <c r="AK69" s="13">
        <v>566</v>
      </c>
      <c r="AL69" s="13">
        <v>491</v>
      </c>
      <c r="AM69" s="13">
        <v>518.01</v>
      </c>
      <c r="AN69" s="14">
        <v>554</v>
      </c>
    </row>
    <row r="70" spans="2:40" x14ac:dyDescent="0.2">
      <c r="B70" s="2" t="s">
        <v>19</v>
      </c>
      <c r="C70" s="23">
        <v>27.24</v>
      </c>
      <c r="D70" s="23">
        <v>12.01</v>
      </c>
      <c r="E70" s="23">
        <v>37.5</v>
      </c>
      <c r="F70" s="23">
        <v>57.56</v>
      </c>
      <c r="G70" s="23">
        <v>51.38</v>
      </c>
      <c r="H70" s="23">
        <v>18.79</v>
      </c>
      <c r="I70" s="23">
        <v>20.72</v>
      </c>
      <c r="J70" s="23">
        <v>11.43</v>
      </c>
      <c r="K70" s="23">
        <v>10.06</v>
      </c>
      <c r="L70" s="23">
        <v>38.15</v>
      </c>
      <c r="M70" s="23">
        <v>62.55</v>
      </c>
      <c r="N70" s="23">
        <v>55.82</v>
      </c>
      <c r="O70" s="23">
        <v>84.18</v>
      </c>
      <c r="P70" s="23">
        <v>25.19</v>
      </c>
      <c r="Q70" s="23">
        <v>30.8</v>
      </c>
      <c r="R70" s="23">
        <v>19.97</v>
      </c>
      <c r="S70" s="23">
        <v>18.04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4"/>
      <c r="AI70" s="2"/>
      <c r="AJ70" s="13">
        <v>681.01</v>
      </c>
      <c r="AK70" s="13">
        <v>545</v>
      </c>
      <c r="AL70" s="13">
        <v>502</v>
      </c>
      <c r="AM70" s="13">
        <v>468.01</v>
      </c>
      <c r="AN70" s="14">
        <v>539</v>
      </c>
    </row>
    <row r="71" spans="2:40" ht="17" thickBot="1" x14ac:dyDescent="0.25">
      <c r="B71" s="2" t="s">
        <v>10</v>
      </c>
      <c r="C71" s="23">
        <v>1.736</v>
      </c>
      <c r="D71" s="23">
        <v>1.762</v>
      </c>
      <c r="E71" s="23">
        <v>1.6939999999999997</v>
      </c>
      <c r="F71" s="23">
        <v>1.5879999999999999</v>
      </c>
      <c r="G71" s="23">
        <v>1.4919999999999998</v>
      </c>
      <c r="H71" s="23">
        <v>1.4860000000000002</v>
      </c>
      <c r="I71" s="23">
        <v>1.504</v>
      </c>
      <c r="J71" s="23">
        <v>1.528</v>
      </c>
      <c r="K71" s="23">
        <v>1.5620000000000001</v>
      </c>
      <c r="L71" s="23">
        <v>1.1400000000000001</v>
      </c>
      <c r="M71" s="23">
        <v>1.534</v>
      </c>
      <c r="N71" s="23">
        <v>1.3260000000000001</v>
      </c>
      <c r="O71" s="23">
        <v>1.272</v>
      </c>
      <c r="P71" s="23">
        <v>1.6919999999999997</v>
      </c>
      <c r="Q71" s="23">
        <v>1.698</v>
      </c>
      <c r="R71" s="23">
        <v>1.764</v>
      </c>
      <c r="S71" s="23">
        <v>1.7600000000000002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4"/>
      <c r="AI71" s="2"/>
      <c r="AJ71" s="13">
        <v>703</v>
      </c>
      <c r="AK71" s="13">
        <v>551</v>
      </c>
      <c r="AL71" s="13">
        <v>518.01</v>
      </c>
      <c r="AM71" s="13">
        <v>547</v>
      </c>
      <c r="AN71" s="14">
        <v>572</v>
      </c>
    </row>
    <row r="72" spans="2:40" x14ac:dyDescent="0.2">
      <c r="B72" s="10" t="s">
        <v>9</v>
      </c>
      <c r="C72" s="21">
        <f>C71-$C$7</f>
        <v>0.76600000000000001</v>
      </c>
      <c r="D72" s="21">
        <f t="shared" ref="D72:AF72" si="10">D71-$C$7</f>
        <v>0.79200000000000004</v>
      </c>
      <c r="E72" s="21">
        <f t="shared" si="10"/>
        <v>0.72399999999999975</v>
      </c>
      <c r="F72" s="21">
        <f t="shared" si="10"/>
        <v>0.61799999999999988</v>
      </c>
      <c r="G72" s="21">
        <f t="shared" si="10"/>
        <v>0.5219999999999998</v>
      </c>
      <c r="H72" s="21">
        <f t="shared" si="10"/>
        <v>0.51600000000000024</v>
      </c>
      <c r="I72" s="21">
        <f t="shared" si="10"/>
        <v>0.53400000000000003</v>
      </c>
      <c r="J72" s="21">
        <f t="shared" si="10"/>
        <v>0.55800000000000005</v>
      </c>
      <c r="K72" s="21">
        <f t="shared" si="10"/>
        <v>0.59200000000000008</v>
      </c>
      <c r="L72" s="21">
        <f t="shared" si="10"/>
        <v>0.17000000000000015</v>
      </c>
      <c r="M72" s="21">
        <f t="shared" si="10"/>
        <v>0.56400000000000006</v>
      </c>
      <c r="N72" s="21">
        <f t="shared" si="10"/>
        <v>0.35600000000000009</v>
      </c>
      <c r="O72" s="21">
        <f t="shared" si="10"/>
        <v>0.30200000000000005</v>
      </c>
      <c r="P72" s="21">
        <f t="shared" si="10"/>
        <v>0.72199999999999975</v>
      </c>
      <c r="Q72" s="21">
        <f t="shared" si="10"/>
        <v>0.72799999999999998</v>
      </c>
      <c r="R72" s="21">
        <f t="shared" si="10"/>
        <v>0.79400000000000004</v>
      </c>
      <c r="S72" s="21">
        <f t="shared" si="10"/>
        <v>0.79000000000000026</v>
      </c>
      <c r="T72" s="21">
        <f t="shared" si="10"/>
        <v>-0.97</v>
      </c>
      <c r="U72" s="21">
        <f t="shared" si="10"/>
        <v>-0.97</v>
      </c>
      <c r="V72" s="21">
        <f t="shared" si="10"/>
        <v>-0.97</v>
      </c>
      <c r="W72" s="21">
        <f t="shared" si="10"/>
        <v>-0.97</v>
      </c>
      <c r="X72" s="21">
        <f t="shared" si="10"/>
        <v>-0.97</v>
      </c>
      <c r="Y72" s="21">
        <f t="shared" si="10"/>
        <v>-0.97</v>
      </c>
      <c r="Z72" s="21">
        <f t="shared" si="10"/>
        <v>-0.97</v>
      </c>
      <c r="AA72" s="21">
        <f t="shared" si="10"/>
        <v>-0.97</v>
      </c>
      <c r="AB72" s="21">
        <f t="shared" si="10"/>
        <v>-0.97</v>
      </c>
      <c r="AC72" s="21">
        <f t="shared" si="10"/>
        <v>-0.97</v>
      </c>
      <c r="AD72" s="21">
        <f t="shared" si="10"/>
        <v>-0.97</v>
      </c>
      <c r="AE72" s="21">
        <f t="shared" si="10"/>
        <v>-0.97</v>
      </c>
      <c r="AF72" s="22">
        <f t="shared" si="10"/>
        <v>-0.97</v>
      </c>
      <c r="AI72" s="2"/>
      <c r="AJ72" s="13">
        <v>693.01</v>
      </c>
      <c r="AK72" s="13">
        <v>610</v>
      </c>
      <c r="AL72" s="13">
        <v>514</v>
      </c>
      <c r="AM72" s="13">
        <v>515</v>
      </c>
      <c r="AN72" s="14">
        <v>563</v>
      </c>
    </row>
    <row r="73" spans="2:40" ht="17" thickBot="1" x14ac:dyDescent="0.25">
      <c r="B73" s="3" t="s">
        <v>1</v>
      </c>
      <c r="C73" s="25">
        <f>C72*$C$8</f>
        <v>7.5144600000000006</v>
      </c>
      <c r="D73" s="25">
        <f t="shared" ref="D73:AF73" si="11">D72*$C$8</f>
        <v>7.7695200000000009</v>
      </c>
      <c r="E73" s="25">
        <f t="shared" si="11"/>
        <v>7.1024399999999979</v>
      </c>
      <c r="F73" s="25">
        <f t="shared" si="11"/>
        <v>6.0625799999999987</v>
      </c>
      <c r="G73" s="25">
        <f t="shared" si="11"/>
        <v>5.1208199999999984</v>
      </c>
      <c r="H73" s="25">
        <f t="shared" si="11"/>
        <v>5.0619600000000027</v>
      </c>
      <c r="I73" s="25">
        <f t="shared" si="11"/>
        <v>5.2385400000000004</v>
      </c>
      <c r="J73" s="25">
        <f t="shared" si="11"/>
        <v>5.473980000000001</v>
      </c>
      <c r="K73" s="25">
        <f t="shared" si="11"/>
        <v>5.8075200000000011</v>
      </c>
      <c r="L73" s="25">
        <f t="shared" si="11"/>
        <v>1.6677000000000015</v>
      </c>
      <c r="M73" s="25">
        <f t="shared" si="11"/>
        <v>5.5328400000000011</v>
      </c>
      <c r="N73" s="25">
        <f t="shared" si="11"/>
        <v>3.492360000000001</v>
      </c>
      <c r="O73" s="25">
        <f t="shared" si="11"/>
        <v>2.9626200000000007</v>
      </c>
      <c r="P73" s="25">
        <f t="shared" si="11"/>
        <v>7.0828199999999981</v>
      </c>
      <c r="Q73" s="25">
        <f t="shared" si="11"/>
        <v>7.14168</v>
      </c>
      <c r="R73" s="25">
        <f t="shared" si="11"/>
        <v>7.7891400000000006</v>
      </c>
      <c r="S73" s="25">
        <f t="shared" si="11"/>
        <v>7.7499000000000029</v>
      </c>
      <c r="T73" s="25">
        <f t="shared" si="11"/>
        <v>-9.5157000000000007</v>
      </c>
      <c r="U73" s="25">
        <f t="shared" si="11"/>
        <v>-9.5157000000000007</v>
      </c>
      <c r="V73" s="25">
        <f t="shared" si="11"/>
        <v>-9.5157000000000007</v>
      </c>
      <c r="W73" s="25">
        <f t="shared" si="11"/>
        <v>-9.5157000000000007</v>
      </c>
      <c r="X73" s="25">
        <f t="shared" si="11"/>
        <v>-9.5157000000000007</v>
      </c>
      <c r="Y73" s="25">
        <f t="shared" si="11"/>
        <v>-9.5157000000000007</v>
      </c>
      <c r="Z73" s="25">
        <f t="shared" si="11"/>
        <v>-9.5157000000000007</v>
      </c>
      <c r="AA73" s="25">
        <f t="shared" si="11"/>
        <v>-9.5157000000000007</v>
      </c>
      <c r="AB73" s="25">
        <f t="shared" si="11"/>
        <v>-9.5157000000000007</v>
      </c>
      <c r="AC73" s="25">
        <f t="shared" si="11"/>
        <v>-9.5157000000000007</v>
      </c>
      <c r="AD73" s="25">
        <f t="shared" si="11"/>
        <v>-9.5157000000000007</v>
      </c>
      <c r="AE73" s="25">
        <f t="shared" si="11"/>
        <v>-9.5157000000000007</v>
      </c>
      <c r="AF73" s="26">
        <f t="shared" si="11"/>
        <v>-9.5157000000000007</v>
      </c>
      <c r="AI73" s="3"/>
      <c r="AJ73" s="8">
        <v>718.01</v>
      </c>
      <c r="AK73" s="8">
        <v>562</v>
      </c>
      <c r="AL73" s="8">
        <v>505</v>
      </c>
      <c r="AM73" s="8">
        <v>524</v>
      </c>
      <c r="AN73" s="9">
        <v>558</v>
      </c>
    </row>
    <row r="75" spans="2:40" ht="17" thickBot="1" x14ac:dyDescent="0.25"/>
    <row r="76" spans="2:40" ht="22" thickBot="1" x14ac:dyDescent="0.3">
      <c r="B76" s="36" t="s">
        <v>7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8"/>
    </row>
    <row r="77" spans="2:40" ht="17" thickBot="1" x14ac:dyDescent="0.25">
      <c r="B77" s="18" t="s">
        <v>0</v>
      </c>
      <c r="C77" s="19">
        <v>1</v>
      </c>
      <c r="D77" s="19">
        <v>2</v>
      </c>
      <c r="E77" s="19">
        <v>3</v>
      </c>
      <c r="F77" s="19">
        <v>4</v>
      </c>
      <c r="G77" s="19">
        <v>5</v>
      </c>
      <c r="H77" s="19">
        <v>6</v>
      </c>
      <c r="I77" s="19">
        <v>7</v>
      </c>
      <c r="J77" s="19">
        <v>8</v>
      </c>
      <c r="K77" s="19">
        <v>9</v>
      </c>
      <c r="L77" s="19">
        <v>10</v>
      </c>
      <c r="M77" s="19">
        <v>11</v>
      </c>
      <c r="N77" s="19">
        <v>12</v>
      </c>
      <c r="O77" s="19">
        <v>13</v>
      </c>
      <c r="P77" s="19">
        <v>14</v>
      </c>
      <c r="Q77" s="19">
        <v>15</v>
      </c>
      <c r="R77" s="19">
        <v>16</v>
      </c>
      <c r="S77" s="19">
        <v>17</v>
      </c>
      <c r="T77" s="19">
        <v>18</v>
      </c>
      <c r="U77" s="19">
        <v>19</v>
      </c>
      <c r="V77" s="19">
        <v>20</v>
      </c>
      <c r="W77" s="19">
        <v>21</v>
      </c>
      <c r="X77" s="19">
        <v>22</v>
      </c>
      <c r="Y77" s="19">
        <v>23</v>
      </c>
      <c r="Z77" s="19">
        <v>24</v>
      </c>
      <c r="AA77" s="19">
        <v>25</v>
      </c>
      <c r="AB77" s="19">
        <v>26</v>
      </c>
      <c r="AC77" s="19">
        <v>27</v>
      </c>
      <c r="AD77" s="19">
        <v>28</v>
      </c>
      <c r="AE77" s="19">
        <v>29</v>
      </c>
      <c r="AF77" s="20">
        <v>30</v>
      </c>
    </row>
    <row r="78" spans="2:40" x14ac:dyDescent="0.2">
      <c r="B78" s="2" t="s">
        <v>17</v>
      </c>
      <c r="C78" s="23">
        <v>569.22</v>
      </c>
      <c r="D78" s="23">
        <v>569.72</v>
      </c>
      <c r="E78" s="23">
        <v>472.78000000000003</v>
      </c>
      <c r="F78" s="23">
        <v>278.45999999999992</v>
      </c>
      <c r="G78" s="23">
        <v>506.98</v>
      </c>
      <c r="H78" s="27">
        <v>527.36</v>
      </c>
      <c r="I78" s="23">
        <v>315.68</v>
      </c>
      <c r="J78" s="23">
        <v>291.06</v>
      </c>
      <c r="K78" s="23">
        <v>282.88</v>
      </c>
      <c r="L78" s="23">
        <v>418.0200000000001</v>
      </c>
      <c r="M78" s="23">
        <v>390.86</v>
      </c>
      <c r="N78" s="23">
        <v>465.96000000000004</v>
      </c>
      <c r="O78" s="23">
        <v>285.86</v>
      </c>
      <c r="P78" s="23">
        <v>267.95999999999998</v>
      </c>
      <c r="Q78" s="23">
        <v>331.32</v>
      </c>
      <c r="R78" s="23">
        <v>517.45999999999992</v>
      </c>
      <c r="S78" s="23">
        <v>498.76000000000005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4"/>
    </row>
    <row r="79" spans="2:40" x14ac:dyDescent="0.2">
      <c r="B79" s="2" t="s">
        <v>16</v>
      </c>
      <c r="C79" s="23">
        <v>570.5</v>
      </c>
      <c r="D79" s="23">
        <v>572.48</v>
      </c>
      <c r="E79" s="23">
        <v>473.6</v>
      </c>
      <c r="F79" s="23">
        <v>288.8</v>
      </c>
      <c r="G79" s="23">
        <v>504.8</v>
      </c>
      <c r="H79" s="27">
        <v>526.6</v>
      </c>
      <c r="I79" s="23">
        <v>316.60000000000002</v>
      </c>
      <c r="J79" s="23">
        <v>291.5</v>
      </c>
      <c r="K79" s="23">
        <v>286</v>
      </c>
      <c r="L79" s="23">
        <v>418</v>
      </c>
      <c r="M79" s="23">
        <v>390.8</v>
      </c>
      <c r="N79" s="23">
        <v>479.1</v>
      </c>
      <c r="O79" s="23">
        <v>275.10000000000002</v>
      </c>
      <c r="P79" s="23">
        <v>262.60000000000002</v>
      </c>
      <c r="Q79" s="23">
        <v>321.89999999999998</v>
      </c>
      <c r="R79" s="23">
        <v>519.79999999999995</v>
      </c>
      <c r="S79" s="23">
        <v>500.71999999999997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4"/>
    </row>
    <row r="80" spans="2:40" x14ac:dyDescent="0.2">
      <c r="B80" s="2" t="s">
        <v>18</v>
      </c>
      <c r="C80" s="23">
        <v>14.837999999999999</v>
      </c>
      <c r="D80" s="23">
        <v>20.422000000000004</v>
      </c>
      <c r="E80" s="23">
        <v>31.615999999999996</v>
      </c>
      <c r="F80" s="23">
        <v>74.74799999999999</v>
      </c>
      <c r="G80" s="23">
        <v>21.045999999999999</v>
      </c>
      <c r="H80" s="27">
        <v>12.342000000000001</v>
      </c>
      <c r="I80" s="23">
        <v>8.8780000000000001</v>
      </c>
      <c r="J80" s="23">
        <v>6.008</v>
      </c>
      <c r="K80" s="23">
        <v>8.104000000000001</v>
      </c>
      <c r="L80" s="23">
        <v>8.145999999999999</v>
      </c>
      <c r="M80" s="23">
        <v>10.836000000000002</v>
      </c>
      <c r="N80" s="23">
        <v>39.502000000000002</v>
      </c>
      <c r="O80" s="23">
        <v>45.45</v>
      </c>
      <c r="P80" s="23">
        <v>52.905999999999992</v>
      </c>
      <c r="Q80" s="23">
        <v>52.006000000000007</v>
      </c>
      <c r="R80" s="23">
        <v>13.706</v>
      </c>
      <c r="S80" s="23">
        <v>13.077999999999998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4"/>
    </row>
    <row r="81" spans="2:42" x14ac:dyDescent="0.2">
      <c r="B81" s="2" t="s">
        <v>19</v>
      </c>
      <c r="C81" s="23">
        <v>17.96</v>
      </c>
      <c r="D81" s="23">
        <v>27.23</v>
      </c>
      <c r="E81" s="23">
        <v>47.19</v>
      </c>
      <c r="F81" s="23">
        <v>85.7</v>
      </c>
      <c r="G81" s="23">
        <v>25.77</v>
      </c>
      <c r="H81">
        <v>16.37</v>
      </c>
      <c r="I81" s="23">
        <v>15.18</v>
      </c>
      <c r="J81" s="23">
        <v>7.73</v>
      </c>
      <c r="K81" s="23">
        <v>10.59</v>
      </c>
      <c r="L81" s="23">
        <v>9.76</v>
      </c>
      <c r="M81" s="23">
        <v>15.06</v>
      </c>
      <c r="N81" s="23">
        <v>62.17</v>
      </c>
      <c r="O81" s="23">
        <v>58.88</v>
      </c>
      <c r="P81" s="23">
        <v>72.63</v>
      </c>
      <c r="Q81" s="23">
        <v>67.040000000000006</v>
      </c>
      <c r="R81" s="23">
        <v>15.34</v>
      </c>
      <c r="S81" s="23">
        <v>20.38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4"/>
    </row>
    <row r="82" spans="2:42" ht="17" thickBot="1" x14ac:dyDescent="0.25">
      <c r="B82" s="2" t="s">
        <v>10</v>
      </c>
      <c r="C82" s="23">
        <v>1.722</v>
      </c>
      <c r="D82" s="23">
        <v>1.75</v>
      </c>
      <c r="E82" s="23">
        <v>1.6780000000000002</v>
      </c>
      <c r="F82" s="23">
        <v>1.6379999999999999</v>
      </c>
      <c r="G82" s="23">
        <v>1.4260000000000002</v>
      </c>
      <c r="H82" s="27">
        <v>1.45</v>
      </c>
      <c r="I82" s="23">
        <v>1.3479999999999999</v>
      </c>
      <c r="J82" s="23">
        <v>1.3260000000000001</v>
      </c>
      <c r="K82" s="23">
        <v>1.536</v>
      </c>
      <c r="L82" s="23">
        <v>1.48</v>
      </c>
      <c r="M82" s="23">
        <v>1.1739999999999999</v>
      </c>
      <c r="N82" s="23">
        <v>1.472</v>
      </c>
      <c r="O82" s="23">
        <v>1.3519999999999999</v>
      </c>
      <c r="P82" s="23">
        <v>1.4419999999999999</v>
      </c>
      <c r="Q82" s="23">
        <v>1.6379999999999999</v>
      </c>
      <c r="R82" s="23">
        <v>1.7440000000000002</v>
      </c>
      <c r="S82" s="23">
        <v>1.764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4"/>
    </row>
    <row r="83" spans="2:42" x14ac:dyDescent="0.2">
      <c r="B83" s="10" t="s">
        <v>9</v>
      </c>
      <c r="C83" s="21">
        <f>C82-$C$7</f>
        <v>0.752</v>
      </c>
      <c r="D83" s="21">
        <f t="shared" ref="D83:AF83" si="12">D82-$C$7</f>
        <v>0.78</v>
      </c>
      <c r="E83" s="21">
        <f t="shared" si="12"/>
        <v>0.70800000000000018</v>
      </c>
      <c r="F83" s="21">
        <f t="shared" si="12"/>
        <v>0.66799999999999993</v>
      </c>
      <c r="G83" s="21">
        <f t="shared" si="12"/>
        <v>0.45600000000000018</v>
      </c>
      <c r="H83" s="21">
        <f t="shared" si="12"/>
        <v>0.48</v>
      </c>
      <c r="I83" s="21">
        <f t="shared" si="12"/>
        <v>0.37799999999999989</v>
      </c>
      <c r="J83" s="21">
        <f t="shared" si="12"/>
        <v>0.35600000000000009</v>
      </c>
      <c r="K83" s="21">
        <f t="shared" si="12"/>
        <v>0.56600000000000006</v>
      </c>
      <c r="L83" s="21">
        <f t="shared" si="12"/>
        <v>0.51</v>
      </c>
      <c r="M83" s="21">
        <f t="shared" si="12"/>
        <v>0.20399999999999996</v>
      </c>
      <c r="N83" s="21">
        <f t="shared" si="12"/>
        <v>0.502</v>
      </c>
      <c r="O83" s="21">
        <f t="shared" si="12"/>
        <v>0.3819999999999999</v>
      </c>
      <c r="P83" s="21">
        <f t="shared" si="12"/>
        <v>0.47199999999999998</v>
      </c>
      <c r="Q83" s="21">
        <f t="shared" si="12"/>
        <v>0.66799999999999993</v>
      </c>
      <c r="R83" s="21">
        <f t="shared" si="12"/>
        <v>0.77400000000000024</v>
      </c>
      <c r="S83" s="21">
        <f t="shared" si="12"/>
        <v>0.79400000000000004</v>
      </c>
      <c r="T83" s="21">
        <f t="shared" si="12"/>
        <v>-0.97</v>
      </c>
      <c r="U83" s="21">
        <f t="shared" si="12"/>
        <v>-0.97</v>
      </c>
      <c r="V83" s="21">
        <f t="shared" si="12"/>
        <v>-0.97</v>
      </c>
      <c r="W83" s="21">
        <f t="shared" si="12"/>
        <v>-0.97</v>
      </c>
      <c r="X83" s="21">
        <f t="shared" si="12"/>
        <v>-0.97</v>
      </c>
      <c r="Y83" s="21">
        <f t="shared" si="12"/>
        <v>-0.97</v>
      </c>
      <c r="Z83" s="21">
        <f t="shared" si="12"/>
        <v>-0.97</v>
      </c>
      <c r="AA83" s="21">
        <f t="shared" si="12"/>
        <v>-0.97</v>
      </c>
      <c r="AB83" s="21">
        <f t="shared" si="12"/>
        <v>-0.97</v>
      </c>
      <c r="AC83" s="21">
        <f t="shared" si="12"/>
        <v>-0.97</v>
      </c>
      <c r="AD83" s="21">
        <f t="shared" si="12"/>
        <v>-0.97</v>
      </c>
      <c r="AE83" s="21">
        <f t="shared" si="12"/>
        <v>-0.97</v>
      </c>
      <c r="AF83" s="22">
        <f t="shared" si="12"/>
        <v>-0.97</v>
      </c>
      <c r="AP83" s="7"/>
    </row>
    <row r="84" spans="2:42" ht="17" thickBot="1" x14ac:dyDescent="0.25">
      <c r="B84" s="3" t="s">
        <v>1</v>
      </c>
      <c r="C84" s="25">
        <f>C83*$C$8</f>
        <v>7.3771200000000006</v>
      </c>
      <c r="D84" s="25">
        <f t="shared" ref="D84:AF84" si="13">D83*$C$8</f>
        <v>7.6518000000000006</v>
      </c>
      <c r="E84" s="25">
        <f t="shared" si="13"/>
        <v>6.9454800000000025</v>
      </c>
      <c r="F84" s="25">
        <f t="shared" si="13"/>
        <v>6.5530799999999996</v>
      </c>
      <c r="G84" s="25">
        <f t="shared" si="13"/>
        <v>4.4733600000000022</v>
      </c>
      <c r="H84" s="25">
        <f t="shared" si="13"/>
        <v>4.7088000000000001</v>
      </c>
      <c r="I84" s="25">
        <f t="shared" si="13"/>
        <v>3.7081799999999991</v>
      </c>
      <c r="J84" s="25">
        <f t="shared" si="13"/>
        <v>3.492360000000001</v>
      </c>
      <c r="K84" s="25">
        <f t="shared" si="13"/>
        <v>5.5524600000000008</v>
      </c>
      <c r="L84" s="25">
        <f t="shared" si="13"/>
        <v>5.0031000000000008</v>
      </c>
      <c r="M84" s="25">
        <f t="shared" si="13"/>
        <v>2.0012399999999997</v>
      </c>
      <c r="N84" s="25">
        <f t="shared" si="13"/>
        <v>4.92462</v>
      </c>
      <c r="O84" s="25">
        <f t="shared" si="13"/>
        <v>3.7474199999999991</v>
      </c>
      <c r="P84" s="25">
        <f t="shared" si="13"/>
        <v>4.6303200000000002</v>
      </c>
      <c r="Q84" s="25">
        <f t="shared" si="13"/>
        <v>6.5530799999999996</v>
      </c>
      <c r="R84" s="25">
        <f t="shared" si="13"/>
        <v>7.5929400000000031</v>
      </c>
      <c r="S84" s="25">
        <f t="shared" si="13"/>
        <v>7.7891400000000006</v>
      </c>
      <c r="T84" s="25">
        <f t="shared" si="13"/>
        <v>-9.5157000000000007</v>
      </c>
      <c r="U84" s="25">
        <f t="shared" si="13"/>
        <v>-9.5157000000000007</v>
      </c>
      <c r="V84" s="25">
        <f t="shared" si="13"/>
        <v>-9.5157000000000007</v>
      </c>
      <c r="W84" s="25">
        <f t="shared" si="13"/>
        <v>-9.5157000000000007</v>
      </c>
      <c r="X84" s="25">
        <f t="shared" si="13"/>
        <v>-9.5157000000000007</v>
      </c>
      <c r="Y84" s="25">
        <f t="shared" si="13"/>
        <v>-9.5157000000000007</v>
      </c>
      <c r="Z84" s="25">
        <f t="shared" si="13"/>
        <v>-9.5157000000000007</v>
      </c>
      <c r="AA84" s="25">
        <f t="shared" si="13"/>
        <v>-9.5157000000000007</v>
      </c>
      <c r="AB84" s="25">
        <f t="shared" si="13"/>
        <v>-9.5157000000000007</v>
      </c>
      <c r="AC84" s="25">
        <f t="shared" si="13"/>
        <v>-9.5157000000000007</v>
      </c>
      <c r="AD84" s="25">
        <f t="shared" si="13"/>
        <v>-9.5157000000000007</v>
      </c>
      <c r="AE84" s="25">
        <f t="shared" si="13"/>
        <v>-9.5157000000000007</v>
      </c>
      <c r="AF84" s="26">
        <f t="shared" si="13"/>
        <v>-9.5157000000000007</v>
      </c>
      <c r="AP84" s="6"/>
    </row>
    <row r="85" spans="2:42" ht="17" thickBot="1" x14ac:dyDescent="0.25">
      <c r="AP85" s="6"/>
    </row>
    <row r="86" spans="2:42" ht="22" thickBot="1" x14ac:dyDescent="0.3">
      <c r="B86" s="36" t="s">
        <v>8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8"/>
      <c r="AP86" s="6"/>
    </row>
    <row r="87" spans="2:42" ht="17" thickBot="1" x14ac:dyDescent="0.25">
      <c r="B87" s="18" t="s">
        <v>0</v>
      </c>
      <c r="C87" s="19">
        <v>1</v>
      </c>
      <c r="D87" s="19">
        <v>2</v>
      </c>
      <c r="E87" s="19">
        <v>3</v>
      </c>
      <c r="F87" s="19">
        <v>4</v>
      </c>
      <c r="G87" s="19">
        <v>5</v>
      </c>
      <c r="H87" s="19">
        <v>6</v>
      </c>
      <c r="I87" s="19">
        <v>7</v>
      </c>
      <c r="J87" s="19">
        <v>8</v>
      </c>
      <c r="K87" s="19">
        <v>9</v>
      </c>
      <c r="L87" s="19">
        <v>10</v>
      </c>
      <c r="M87" s="19">
        <v>11</v>
      </c>
      <c r="N87" s="19">
        <v>12</v>
      </c>
      <c r="O87" s="19">
        <v>13</v>
      </c>
      <c r="P87" s="19">
        <v>14</v>
      </c>
      <c r="Q87" s="19">
        <v>15</v>
      </c>
      <c r="R87" s="19">
        <v>16</v>
      </c>
      <c r="S87" s="19">
        <v>17</v>
      </c>
      <c r="T87" s="19">
        <v>18</v>
      </c>
      <c r="U87" s="19">
        <v>19</v>
      </c>
      <c r="V87" s="19">
        <v>20</v>
      </c>
      <c r="W87" s="19">
        <v>21</v>
      </c>
      <c r="X87" s="19">
        <v>22</v>
      </c>
      <c r="Y87" s="19">
        <v>23</v>
      </c>
      <c r="Z87" s="19">
        <v>24</v>
      </c>
      <c r="AA87" s="19">
        <v>25</v>
      </c>
      <c r="AB87" s="19">
        <v>26</v>
      </c>
      <c r="AC87" s="19">
        <v>27</v>
      </c>
      <c r="AD87" s="19">
        <v>28</v>
      </c>
      <c r="AE87" s="19">
        <v>29</v>
      </c>
      <c r="AF87" s="20">
        <v>30</v>
      </c>
      <c r="AP87" s="6"/>
    </row>
    <row r="88" spans="2:42" x14ac:dyDescent="0.2">
      <c r="B88" s="2" t="s">
        <v>17</v>
      </c>
      <c r="C88" s="23">
        <v>602.86</v>
      </c>
      <c r="D88" s="23">
        <v>619.54</v>
      </c>
      <c r="E88" s="23">
        <v>590.88</v>
      </c>
      <c r="F88" s="23">
        <v>575.58000000000004</v>
      </c>
      <c r="G88" s="23">
        <v>134.11999999999998</v>
      </c>
      <c r="H88" s="23">
        <v>388.32</v>
      </c>
      <c r="I88" s="23">
        <v>616.58000000000004</v>
      </c>
      <c r="J88" s="23">
        <v>313</v>
      </c>
      <c r="K88" s="23">
        <v>392.03999999999996</v>
      </c>
      <c r="L88" s="23">
        <v>472.05999999999995</v>
      </c>
      <c r="M88" s="23">
        <v>424.73999999999995</v>
      </c>
      <c r="N88" s="23">
        <v>305.41999999999996</v>
      </c>
      <c r="O88" s="23">
        <v>256.56000000000006</v>
      </c>
      <c r="P88" s="23">
        <v>622.64</v>
      </c>
      <c r="Q88" s="23">
        <v>578.62</v>
      </c>
      <c r="R88" s="23">
        <v>545.83999999999992</v>
      </c>
      <c r="S88" s="23">
        <v>553.44000000000005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P88" s="6"/>
    </row>
    <row r="89" spans="2:42" x14ac:dyDescent="0.2">
      <c r="B89" s="2" t="s">
        <v>16</v>
      </c>
      <c r="C89" s="23">
        <v>602.6</v>
      </c>
      <c r="D89" s="23">
        <v>619.12</v>
      </c>
      <c r="E89" s="23">
        <v>593.5</v>
      </c>
      <c r="F89" s="23">
        <v>574.5</v>
      </c>
      <c r="G89" s="23">
        <v>119.3</v>
      </c>
      <c r="H89" s="23">
        <v>386.7</v>
      </c>
      <c r="I89" s="23">
        <v>596.29999999999995</v>
      </c>
      <c r="J89" s="23">
        <v>312.5</v>
      </c>
      <c r="K89" s="23">
        <v>392.8</v>
      </c>
      <c r="L89" s="23">
        <v>471.1</v>
      </c>
      <c r="M89" s="23">
        <v>431.1</v>
      </c>
      <c r="N89" s="23">
        <v>296</v>
      </c>
      <c r="O89" s="23">
        <v>255.5</v>
      </c>
      <c r="P89" s="23">
        <v>623.5</v>
      </c>
      <c r="Q89" s="23">
        <v>579.72</v>
      </c>
      <c r="R89" s="23">
        <v>546.4</v>
      </c>
      <c r="S89" s="23">
        <v>554.6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P89" s="6"/>
    </row>
    <row r="90" spans="2:42" x14ac:dyDescent="0.2">
      <c r="B90" s="2" t="s">
        <v>18</v>
      </c>
      <c r="C90" s="23">
        <v>15.776</v>
      </c>
      <c r="D90" s="23">
        <v>13.824000000000002</v>
      </c>
      <c r="E90" s="23">
        <v>20.774000000000001</v>
      </c>
      <c r="F90" s="23">
        <v>17.619999999999997</v>
      </c>
      <c r="G90" s="23">
        <v>48.88</v>
      </c>
      <c r="H90" s="23">
        <v>26.836000000000002</v>
      </c>
      <c r="I90" s="23">
        <v>6.8480000000000008</v>
      </c>
      <c r="J90" s="23">
        <v>8.2780000000000005</v>
      </c>
      <c r="K90" s="23">
        <v>7.55</v>
      </c>
      <c r="L90" s="23">
        <v>10.895999999999999</v>
      </c>
      <c r="M90" s="23">
        <v>36.58</v>
      </c>
      <c r="N90" s="23">
        <v>53.85799999999999</v>
      </c>
      <c r="O90" s="23">
        <v>61.942000000000007</v>
      </c>
      <c r="P90" s="23">
        <v>21.253999999999998</v>
      </c>
      <c r="Q90" s="23">
        <v>14.312000000000001</v>
      </c>
      <c r="R90" s="23">
        <v>20.735999999999997</v>
      </c>
      <c r="S90" s="23">
        <v>16.614000000000001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4"/>
      <c r="AP90" s="6"/>
    </row>
    <row r="91" spans="2:42" x14ac:dyDescent="0.2">
      <c r="B91" s="2" t="s">
        <v>19</v>
      </c>
      <c r="C91" s="23">
        <v>19.29</v>
      </c>
      <c r="D91" s="23">
        <v>21.4</v>
      </c>
      <c r="E91" s="23">
        <v>30.85</v>
      </c>
      <c r="F91" s="23">
        <v>25.87</v>
      </c>
      <c r="G91" s="23">
        <v>76</v>
      </c>
      <c r="H91" s="23">
        <v>30.47</v>
      </c>
      <c r="I91" s="23">
        <v>10.43</v>
      </c>
      <c r="J91" s="23">
        <v>9.0500000000000007</v>
      </c>
      <c r="K91" s="23">
        <v>9.92</v>
      </c>
      <c r="L91" s="23">
        <v>14.04</v>
      </c>
      <c r="M91" s="23">
        <v>59.76</v>
      </c>
      <c r="N91" s="23">
        <v>60.54</v>
      </c>
      <c r="O91" s="23">
        <v>74.09</v>
      </c>
      <c r="P91" s="23">
        <v>24.72</v>
      </c>
      <c r="Q91" s="23">
        <v>22.39</v>
      </c>
      <c r="R91" s="23">
        <v>26.89</v>
      </c>
      <c r="S91" s="23">
        <v>20.32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4"/>
      <c r="AP91" s="6"/>
    </row>
    <row r="92" spans="2:42" ht="17" thickBot="1" x14ac:dyDescent="0.25">
      <c r="B92" s="2" t="s">
        <v>10</v>
      </c>
      <c r="C92" s="23">
        <v>1.7280000000000002</v>
      </c>
      <c r="D92" s="23">
        <v>1.69</v>
      </c>
      <c r="E92" s="23">
        <v>1.6780000000000002</v>
      </c>
      <c r="F92" s="23">
        <v>1.6859999999999999</v>
      </c>
      <c r="G92" s="23">
        <v>1.4540000000000002</v>
      </c>
      <c r="H92" s="23">
        <v>1.3519999999999999</v>
      </c>
      <c r="I92" s="23">
        <v>1.4119999999999999</v>
      </c>
      <c r="J92" s="23">
        <v>1.4579999999999997</v>
      </c>
      <c r="K92" s="23">
        <v>1.3160000000000001</v>
      </c>
      <c r="L92" s="23">
        <v>1.1359999999999999</v>
      </c>
      <c r="M92" s="23">
        <v>1.528</v>
      </c>
      <c r="N92" s="23">
        <v>1.292</v>
      </c>
      <c r="O92" s="23">
        <v>1.3920000000000001</v>
      </c>
      <c r="P92" s="23">
        <v>1.72</v>
      </c>
      <c r="Q92" s="23">
        <v>1.6640000000000001</v>
      </c>
      <c r="R92" s="23">
        <v>1.752</v>
      </c>
      <c r="S92" s="23">
        <v>1.7400000000000002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4"/>
      <c r="AP92" s="6"/>
    </row>
    <row r="93" spans="2:42" x14ac:dyDescent="0.2">
      <c r="B93" s="10" t="s">
        <v>9</v>
      </c>
      <c r="C93" s="21">
        <f>C92-$C$7</f>
        <v>0.75800000000000023</v>
      </c>
      <c r="D93" s="21">
        <f t="shared" ref="D93:AF93" si="14">D92-$C$7</f>
        <v>0.72</v>
      </c>
      <c r="E93" s="21">
        <f t="shared" si="14"/>
        <v>0.70800000000000018</v>
      </c>
      <c r="F93" s="21">
        <f t="shared" si="14"/>
        <v>0.71599999999999997</v>
      </c>
      <c r="G93" s="21">
        <f t="shared" si="14"/>
        <v>0.48400000000000021</v>
      </c>
      <c r="H93" s="21">
        <f t="shared" si="14"/>
        <v>0.3819999999999999</v>
      </c>
      <c r="I93" s="21">
        <f t="shared" si="14"/>
        <v>0.44199999999999995</v>
      </c>
      <c r="J93" s="21">
        <f t="shared" si="14"/>
        <v>0.48799999999999977</v>
      </c>
      <c r="K93" s="21">
        <f t="shared" si="14"/>
        <v>0.34600000000000009</v>
      </c>
      <c r="L93" s="21">
        <f t="shared" si="14"/>
        <v>0.16599999999999993</v>
      </c>
      <c r="M93" s="21">
        <f t="shared" si="14"/>
        <v>0.55800000000000005</v>
      </c>
      <c r="N93" s="21">
        <f t="shared" si="14"/>
        <v>0.32200000000000006</v>
      </c>
      <c r="O93" s="21">
        <f t="shared" si="14"/>
        <v>0.42200000000000015</v>
      </c>
      <c r="P93" s="21">
        <f t="shared" si="14"/>
        <v>0.75</v>
      </c>
      <c r="Q93" s="21">
        <f t="shared" si="14"/>
        <v>0.69400000000000017</v>
      </c>
      <c r="R93" s="21">
        <f t="shared" si="14"/>
        <v>0.78200000000000003</v>
      </c>
      <c r="S93" s="21">
        <f t="shared" si="14"/>
        <v>0.77000000000000024</v>
      </c>
      <c r="T93" s="21">
        <f t="shared" si="14"/>
        <v>-0.97</v>
      </c>
      <c r="U93" s="21">
        <f t="shared" si="14"/>
        <v>-0.97</v>
      </c>
      <c r="V93" s="21">
        <f t="shared" si="14"/>
        <v>-0.97</v>
      </c>
      <c r="W93" s="21">
        <f t="shared" si="14"/>
        <v>-0.97</v>
      </c>
      <c r="X93" s="21">
        <f t="shared" si="14"/>
        <v>-0.97</v>
      </c>
      <c r="Y93" s="21">
        <f t="shared" si="14"/>
        <v>-0.97</v>
      </c>
      <c r="Z93" s="21">
        <f t="shared" si="14"/>
        <v>-0.97</v>
      </c>
      <c r="AA93" s="21">
        <f t="shared" si="14"/>
        <v>-0.97</v>
      </c>
      <c r="AB93" s="21">
        <f t="shared" si="14"/>
        <v>-0.97</v>
      </c>
      <c r="AC93" s="21">
        <f t="shared" si="14"/>
        <v>-0.97</v>
      </c>
      <c r="AD93" s="21">
        <f t="shared" si="14"/>
        <v>-0.97</v>
      </c>
      <c r="AE93" s="21">
        <f t="shared" si="14"/>
        <v>-0.97</v>
      </c>
      <c r="AF93" s="22">
        <f t="shared" si="14"/>
        <v>-0.97</v>
      </c>
      <c r="AP93" s="6"/>
    </row>
    <row r="94" spans="2:42" ht="17" thickBot="1" x14ac:dyDescent="0.25">
      <c r="B94" s="3" t="s">
        <v>1</v>
      </c>
      <c r="C94" s="25">
        <f>C93*$C$8</f>
        <v>7.4359800000000025</v>
      </c>
      <c r="D94" s="25">
        <f t="shared" ref="D94:AF94" si="15">D93*$C$8</f>
        <v>7.0632000000000001</v>
      </c>
      <c r="E94" s="25">
        <f t="shared" si="15"/>
        <v>6.9454800000000025</v>
      </c>
      <c r="F94" s="25">
        <f t="shared" si="15"/>
        <v>7.0239599999999998</v>
      </c>
      <c r="G94" s="25">
        <f t="shared" si="15"/>
        <v>4.7480400000000023</v>
      </c>
      <c r="H94" s="25">
        <f t="shared" si="15"/>
        <v>3.7474199999999991</v>
      </c>
      <c r="I94" s="25">
        <f t="shared" si="15"/>
        <v>4.3360199999999995</v>
      </c>
      <c r="J94" s="25">
        <f t="shared" si="15"/>
        <v>4.7872799999999982</v>
      </c>
      <c r="K94" s="25">
        <f t="shared" si="15"/>
        <v>3.3942600000000009</v>
      </c>
      <c r="L94" s="25">
        <f t="shared" si="15"/>
        <v>1.6284599999999994</v>
      </c>
      <c r="M94" s="25">
        <f t="shared" si="15"/>
        <v>5.473980000000001</v>
      </c>
      <c r="N94" s="25">
        <f t="shared" si="15"/>
        <v>3.1588200000000008</v>
      </c>
      <c r="O94" s="25">
        <f t="shared" si="15"/>
        <v>4.1398200000000021</v>
      </c>
      <c r="P94" s="25">
        <f t="shared" si="15"/>
        <v>7.3574999999999999</v>
      </c>
      <c r="Q94" s="25">
        <f t="shared" si="15"/>
        <v>6.8081400000000016</v>
      </c>
      <c r="R94" s="25">
        <f t="shared" si="15"/>
        <v>7.6714200000000003</v>
      </c>
      <c r="S94" s="25">
        <f t="shared" si="15"/>
        <v>7.5537000000000027</v>
      </c>
      <c r="T94" s="25">
        <f t="shared" si="15"/>
        <v>-9.5157000000000007</v>
      </c>
      <c r="U94" s="25">
        <f t="shared" si="15"/>
        <v>-9.5157000000000007</v>
      </c>
      <c r="V94" s="25">
        <f t="shared" si="15"/>
        <v>-9.5157000000000007</v>
      </c>
      <c r="W94" s="25">
        <f t="shared" si="15"/>
        <v>-9.5157000000000007</v>
      </c>
      <c r="X94" s="25">
        <f t="shared" si="15"/>
        <v>-9.5157000000000007</v>
      </c>
      <c r="Y94" s="25">
        <f t="shared" si="15"/>
        <v>-9.5157000000000007</v>
      </c>
      <c r="Z94" s="25">
        <f t="shared" si="15"/>
        <v>-9.5157000000000007</v>
      </c>
      <c r="AA94" s="25">
        <f t="shared" si="15"/>
        <v>-9.5157000000000007</v>
      </c>
      <c r="AB94" s="25">
        <f t="shared" si="15"/>
        <v>-9.5157000000000007</v>
      </c>
      <c r="AC94" s="25">
        <f t="shared" si="15"/>
        <v>-9.5157000000000007</v>
      </c>
      <c r="AD94" s="25">
        <f t="shared" si="15"/>
        <v>-9.5157000000000007</v>
      </c>
      <c r="AE94" s="25">
        <f t="shared" si="15"/>
        <v>-9.5157000000000007</v>
      </c>
      <c r="AF94" s="26">
        <f t="shared" si="15"/>
        <v>-9.5157000000000007</v>
      </c>
      <c r="AP94" s="6"/>
    </row>
    <row r="95" spans="2:42" ht="17" thickBot="1" x14ac:dyDescent="0.25">
      <c r="B95" s="46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P95" s="6"/>
    </row>
    <row r="96" spans="2:42" ht="17" thickBot="1" x14ac:dyDescent="0.25">
      <c r="B96" s="52" t="s">
        <v>27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4"/>
      <c r="AP96" s="6"/>
    </row>
    <row r="97" spans="2:42" ht="17" thickBot="1" x14ac:dyDescent="0.25">
      <c r="B97" s="10" t="s">
        <v>14</v>
      </c>
      <c r="C97" s="44">
        <v>1</v>
      </c>
      <c r="D97" s="44">
        <v>2</v>
      </c>
      <c r="E97" s="44">
        <v>3</v>
      </c>
      <c r="F97" s="44">
        <v>4</v>
      </c>
      <c r="G97" s="44">
        <v>5</v>
      </c>
      <c r="H97" s="44">
        <v>6</v>
      </c>
      <c r="I97" s="44">
        <v>7</v>
      </c>
      <c r="J97" s="44">
        <v>8</v>
      </c>
      <c r="K97" s="44">
        <v>9</v>
      </c>
      <c r="L97" s="44">
        <v>10</v>
      </c>
      <c r="M97" s="44">
        <v>11</v>
      </c>
      <c r="N97" s="44">
        <v>12</v>
      </c>
      <c r="O97" s="44">
        <v>13</v>
      </c>
      <c r="P97" s="44">
        <v>14</v>
      </c>
      <c r="Q97" s="44">
        <v>15</v>
      </c>
      <c r="R97" s="44">
        <v>16</v>
      </c>
      <c r="S97" s="44">
        <v>17</v>
      </c>
      <c r="T97" s="44">
        <v>18</v>
      </c>
      <c r="U97" s="44">
        <v>19</v>
      </c>
      <c r="V97" s="45">
        <v>20</v>
      </c>
      <c r="AP97" s="6"/>
    </row>
    <row r="98" spans="2:42" ht="17" thickBot="1" x14ac:dyDescent="0.25">
      <c r="B98" s="18" t="s">
        <v>22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9"/>
      <c r="AP98" s="6"/>
    </row>
    <row r="99" spans="2:42" x14ac:dyDescent="0.2">
      <c r="B99" s="2" t="s">
        <v>26</v>
      </c>
      <c r="C99" s="46">
        <v>716.51</v>
      </c>
      <c r="D99" s="46">
        <v>688.91</v>
      </c>
      <c r="E99" s="46">
        <v>644.79999999999995</v>
      </c>
      <c r="F99" s="55">
        <v>619.6</v>
      </c>
      <c r="G99" s="55">
        <v>634.70000000000005</v>
      </c>
      <c r="H99" s="55">
        <v>625.9</v>
      </c>
      <c r="I99" s="55">
        <v>631.5</v>
      </c>
      <c r="J99" s="55">
        <v>629.79999999999995</v>
      </c>
      <c r="K99" s="55">
        <v>634.20000000000005</v>
      </c>
      <c r="L99" s="55">
        <v>635.6</v>
      </c>
      <c r="M99" s="55">
        <v>628.70000000000005</v>
      </c>
      <c r="N99" s="55">
        <v>632.51</v>
      </c>
      <c r="O99" s="55">
        <v>626.6</v>
      </c>
      <c r="P99" s="55">
        <v>638.01</v>
      </c>
      <c r="Q99" s="55">
        <v>639.6</v>
      </c>
      <c r="R99" s="55">
        <v>641.5</v>
      </c>
      <c r="S99" s="55">
        <v>620.80999999999995</v>
      </c>
      <c r="T99" s="55">
        <v>636.1</v>
      </c>
      <c r="U99" s="55">
        <v>634.21</v>
      </c>
      <c r="V99" s="47">
        <v>648.71</v>
      </c>
      <c r="AP99" s="6"/>
    </row>
    <row r="100" spans="2:42" x14ac:dyDescent="0.2">
      <c r="B100" s="2" t="s">
        <v>10</v>
      </c>
      <c r="C100" s="46">
        <v>1.45</v>
      </c>
      <c r="D100" s="46">
        <v>1.52</v>
      </c>
      <c r="E100" s="46">
        <v>1.51</v>
      </c>
      <c r="F100" s="55">
        <v>1.4</v>
      </c>
      <c r="G100" s="55">
        <v>1.51</v>
      </c>
      <c r="H100" s="55">
        <v>1.44</v>
      </c>
      <c r="I100" s="55">
        <v>1.52</v>
      </c>
      <c r="J100" s="55">
        <v>1.47</v>
      </c>
      <c r="K100" s="55">
        <v>1.47</v>
      </c>
      <c r="L100" s="55">
        <v>1.48</v>
      </c>
      <c r="M100" s="55">
        <v>1.44</v>
      </c>
      <c r="N100" s="55">
        <v>1.46</v>
      </c>
      <c r="O100" s="55">
        <v>1.39</v>
      </c>
      <c r="P100" s="55">
        <v>1.46</v>
      </c>
      <c r="Q100" s="55">
        <v>1.45</v>
      </c>
      <c r="R100" s="55">
        <v>1.47</v>
      </c>
      <c r="S100" s="55">
        <v>1.43</v>
      </c>
      <c r="T100" s="55">
        <v>1.45</v>
      </c>
      <c r="U100" s="55">
        <v>1.44</v>
      </c>
      <c r="V100" s="47">
        <v>1.42</v>
      </c>
      <c r="AP100" s="6"/>
    </row>
    <row r="101" spans="2:42" ht="17" thickBot="1" x14ac:dyDescent="0.25">
      <c r="B101" s="3" t="s">
        <v>1</v>
      </c>
      <c r="C101" s="50">
        <f>(C100-$C$7)*$C$8</f>
        <v>4.7088000000000001</v>
      </c>
      <c r="D101" s="50">
        <f t="shared" ref="D101:U101" si="16">(D100-$C$7)*$C$8</f>
        <v>5.3955000000000011</v>
      </c>
      <c r="E101" s="50">
        <f t="shared" si="16"/>
        <v>5.2974000000000006</v>
      </c>
      <c r="F101" s="50">
        <f t="shared" si="16"/>
        <v>4.2182999999999993</v>
      </c>
      <c r="G101" s="50">
        <f t="shared" si="16"/>
        <v>5.2974000000000006</v>
      </c>
      <c r="H101" s="50">
        <f t="shared" si="16"/>
        <v>4.6106999999999996</v>
      </c>
      <c r="I101" s="50">
        <f t="shared" si="16"/>
        <v>5.3955000000000011</v>
      </c>
      <c r="J101" s="50">
        <f t="shared" si="16"/>
        <v>4.9050000000000002</v>
      </c>
      <c r="K101" s="50">
        <f t="shared" si="16"/>
        <v>4.9050000000000002</v>
      </c>
      <c r="L101" s="50">
        <f t="shared" si="16"/>
        <v>5.0031000000000008</v>
      </c>
      <c r="M101" s="50">
        <f t="shared" si="16"/>
        <v>4.6106999999999996</v>
      </c>
      <c r="N101" s="50">
        <f t="shared" si="16"/>
        <v>4.8068999999999997</v>
      </c>
      <c r="O101" s="50">
        <f t="shared" si="16"/>
        <v>4.1201999999999996</v>
      </c>
      <c r="P101" s="50">
        <f t="shared" si="16"/>
        <v>4.8068999999999997</v>
      </c>
      <c r="Q101" s="50">
        <f t="shared" si="16"/>
        <v>4.7088000000000001</v>
      </c>
      <c r="R101" s="50">
        <f t="shared" si="16"/>
        <v>4.9050000000000002</v>
      </c>
      <c r="S101" s="50">
        <f t="shared" si="16"/>
        <v>4.5125999999999999</v>
      </c>
      <c r="T101" s="50">
        <f t="shared" si="16"/>
        <v>4.7088000000000001</v>
      </c>
      <c r="U101" s="50">
        <f t="shared" si="16"/>
        <v>4.6106999999999996</v>
      </c>
      <c r="V101" s="51">
        <f>(V100-$C$7)*$C$8</f>
        <v>4.4144999999999994</v>
      </c>
      <c r="AP101" s="6"/>
    </row>
    <row r="102" spans="2:42" ht="17" thickBot="1" x14ac:dyDescent="0.25">
      <c r="B102" s="18" t="s">
        <v>23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9"/>
      <c r="AP102" s="6"/>
    </row>
    <row r="103" spans="2:42" x14ac:dyDescent="0.2">
      <c r="B103" s="2" t="s">
        <v>26</v>
      </c>
      <c r="C103" s="46">
        <v>300.5</v>
      </c>
      <c r="D103" s="46">
        <v>311.5</v>
      </c>
      <c r="E103" s="46">
        <v>313.8</v>
      </c>
      <c r="F103" s="55">
        <v>314.60000000000002</v>
      </c>
      <c r="G103" s="55">
        <v>300.20999999999998</v>
      </c>
      <c r="H103" s="55">
        <v>310.89999999999998</v>
      </c>
      <c r="I103" s="55">
        <v>338.7</v>
      </c>
      <c r="J103" s="55">
        <v>343.5</v>
      </c>
      <c r="K103" s="55">
        <v>348.6</v>
      </c>
      <c r="L103" s="55">
        <v>340.1</v>
      </c>
      <c r="M103" s="55">
        <v>336.3</v>
      </c>
      <c r="N103" s="55">
        <v>327.8</v>
      </c>
      <c r="O103" s="55">
        <v>339.7</v>
      </c>
      <c r="P103" s="55">
        <v>312.11</v>
      </c>
      <c r="Q103" s="55">
        <v>332.5</v>
      </c>
      <c r="R103" s="55">
        <v>332.81</v>
      </c>
      <c r="S103" s="55">
        <v>350.81</v>
      </c>
      <c r="T103" s="55">
        <v>358.5</v>
      </c>
      <c r="U103" s="55">
        <v>354</v>
      </c>
      <c r="V103" s="47">
        <v>344.8</v>
      </c>
      <c r="AP103" s="6"/>
    </row>
    <row r="104" spans="2:42" x14ac:dyDescent="0.2">
      <c r="B104" s="2" t="s">
        <v>10</v>
      </c>
      <c r="C104" s="55">
        <v>1.31</v>
      </c>
      <c r="D104" s="55">
        <v>1.29</v>
      </c>
      <c r="E104" s="55">
        <v>1.24</v>
      </c>
      <c r="F104" s="55">
        <v>1.26</v>
      </c>
      <c r="G104" s="55">
        <v>1.35</v>
      </c>
      <c r="H104" s="55">
        <v>1.3</v>
      </c>
      <c r="I104" s="55">
        <v>1.43</v>
      </c>
      <c r="J104" s="55">
        <v>1.32</v>
      </c>
      <c r="K104" s="55">
        <v>1.32</v>
      </c>
      <c r="L104" s="55">
        <v>1.35</v>
      </c>
      <c r="M104" s="55">
        <v>1.34</v>
      </c>
      <c r="N104" s="55">
        <v>1.3</v>
      </c>
      <c r="O104" s="55">
        <v>1.29</v>
      </c>
      <c r="P104" s="55">
        <v>1.24</v>
      </c>
      <c r="Q104" s="55">
        <v>1.32</v>
      </c>
      <c r="R104" s="55">
        <v>1.33</v>
      </c>
      <c r="S104" s="55">
        <v>1.32</v>
      </c>
      <c r="T104" s="55">
        <v>1.29</v>
      </c>
      <c r="U104" s="55">
        <v>1.34</v>
      </c>
      <c r="V104" s="47">
        <v>1.32</v>
      </c>
      <c r="AP104" s="6"/>
    </row>
    <row r="105" spans="2:42" ht="17" thickBot="1" x14ac:dyDescent="0.25">
      <c r="B105" s="3" t="s">
        <v>1</v>
      </c>
      <c r="C105" s="50">
        <f>(C104-$C$7)*$C$8</f>
        <v>3.3354000000000008</v>
      </c>
      <c r="D105" s="50">
        <f t="shared" ref="D105:R105" si="17">(D104-$C$7)*$C$8</f>
        <v>3.1392000000000007</v>
      </c>
      <c r="E105" s="50">
        <f t="shared" si="17"/>
        <v>2.6487000000000003</v>
      </c>
      <c r="F105" s="50">
        <f t="shared" si="17"/>
        <v>2.8449000000000004</v>
      </c>
      <c r="G105" s="50">
        <f t="shared" si="17"/>
        <v>3.7278000000000011</v>
      </c>
      <c r="H105" s="50">
        <f t="shared" si="17"/>
        <v>3.2373000000000007</v>
      </c>
      <c r="I105" s="50">
        <f t="shared" si="17"/>
        <v>4.5125999999999999</v>
      </c>
      <c r="J105" s="50">
        <f t="shared" si="17"/>
        <v>3.4335000000000009</v>
      </c>
      <c r="K105" s="50">
        <f t="shared" si="17"/>
        <v>3.4335000000000009</v>
      </c>
      <c r="L105" s="50">
        <f t="shared" si="17"/>
        <v>3.7278000000000011</v>
      </c>
      <c r="M105" s="50">
        <f t="shared" si="17"/>
        <v>3.629700000000001</v>
      </c>
      <c r="N105" s="50">
        <f t="shared" si="17"/>
        <v>3.2373000000000007</v>
      </c>
      <c r="O105" s="50">
        <f t="shared" si="17"/>
        <v>3.1392000000000007</v>
      </c>
      <c r="P105" s="50">
        <f t="shared" si="17"/>
        <v>2.6487000000000003</v>
      </c>
      <c r="Q105" s="50">
        <f t="shared" si="17"/>
        <v>3.4335000000000009</v>
      </c>
      <c r="R105" s="50">
        <f t="shared" si="17"/>
        <v>3.531600000000001</v>
      </c>
      <c r="S105" s="50">
        <f>(S104-$C$7)*$C$8</f>
        <v>3.4335000000000009</v>
      </c>
      <c r="T105" s="50">
        <f t="shared" ref="T105" si="18">(T104-$C$7)*$C$8</f>
        <v>3.1392000000000007</v>
      </c>
      <c r="U105" s="50">
        <f t="shared" ref="U105:V105" si="19">(U104-$C$7)*$C$8</f>
        <v>3.629700000000001</v>
      </c>
      <c r="V105" s="50">
        <f t="shared" si="19"/>
        <v>3.4335000000000009</v>
      </c>
      <c r="AP105" s="6"/>
    </row>
    <row r="106" spans="2:42" ht="17" thickBot="1" x14ac:dyDescent="0.25">
      <c r="B106" s="18" t="s">
        <v>24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9"/>
      <c r="AP106" s="6"/>
    </row>
    <row r="107" spans="2:42" x14ac:dyDescent="0.2">
      <c r="B107" s="2" t="s">
        <v>26</v>
      </c>
      <c r="C107" s="46">
        <v>578.70000000000005</v>
      </c>
      <c r="D107" s="46">
        <v>537.29999999999995</v>
      </c>
      <c r="E107" s="46">
        <v>547.5</v>
      </c>
      <c r="F107" s="55">
        <v>540.80999999999995</v>
      </c>
      <c r="G107" s="55">
        <v>535.80999999999995</v>
      </c>
      <c r="H107" s="55">
        <v>534.9</v>
      </c>
      <c r="I107" s="55">
        <v>525.91</v>
      </c>
      <c r="J107" s="55">
        <v>538.70000000000005</v>
      </c>
      <c r="K107" s="55">
        <v>532.01</v>
      </c>
      <c r="L107" s="55">
        <v>526.41</v>
      </c>
      <c r="M107" s="55">
        <v>532.91</v>
      </c>
      <c r="N107" s="55">
        <v>540.51</v>
      </c>
      <c r="O107" s="55">
        <v>538.79999999999995</v>
      </c>
      <c r="P107" s="55">
        <v>531.51</v>
      </c>
      <c r="Q107" s="55">
        <v>537.61</v>
      </c>
      <c r="R107" s="55">
        <v>532.5</v>
      </c>
      <c r="S107" s="55">
        <v>534.70000000000005</v>
      </c>
      <c r="T107" s="55">
        <v>534.9</v>
      </c>
      <c r="U107" s="55">
        <v>530.29999999999995</v>
      </c>
      <c r="V107" s="47">
        <v>532.1</v>
      </c>
      <c r="AP107" s="6"/>
    </row>
    <row r="108" spans="2:42" x14ac:dyDescent="0.2">
      <c r="B108" s="2" t="s">
        <v>10</v>
      </c>
      <c r="C108" s="55">
        <v>1.64</v>
      </c>
      <c r="D108" s="55">
        <v>1.55</v>
      </c>
      <c r="E108" s="55">
        <v>1.59</v>
      </c>
      <c r="F108" s="55">
        <v>1.43</v>
      </c>
      <c r="G108" s="55">
        <v>1.42</v>
      </c>
      <c r="H108" s="55">
        <v>1.45</v>
      </c>
      <c r="I108" s="55">
        <v>1.46</v>
      </c>
      <c r="J108" s="55">
        <v>1.51</v>
      </c>
      <c r="K108" s="55">
        <v>1.41</v>
      </c>
      <c r="L108" s="55">
        <v>1.45</v>
      </c>
      <c r="M108" s="55">
        <v>1.55</v>
      </c>
      <c r="N108" s="55">
        <v>1.51</v>
      </c>
      <c r="O108" s="55">
        <v>1.51</v>
      </c>
      <c r="P108" s="55">
        <v>1.5</v>
      </c>
      <c r="Q108" s="55">
        <v>1.43</v>
      </c>
      <c r="R108" s="55">
        <v>1.56</v>
      </c>
      <c r="S108" s="55">
        <v>1.57</v>
      </c>
      <c r="T108" s="55">
        <v>1.48</v>
      </c>
      <c r="U108" s="55">
        <v>1.51</v>
      </c>
      <c r="V108" s="47">
        <v>1.53</v>
      </c>
      <c r="AP108" s="6"/>
    </row>
    <row r="109" spans="2:42" ht="17" thickBot="1" x14ac:dyDescent="0.25">
      <c r="B109" s="3" t="s">
        <v>1</v>
      </c>
      <c r="C109" s="50">
        <f>(C108-$C$7)*$C$8</f>
        <v>6.5726999999999993</v>
      </c>
      <c r="D109" s="50">
        <f t="shared" ref="D109:V109" si="20">(D108-$C$7)*$C$8</f>
        <v>5.6898000000000009</v>
      </c>
      <c r="E109" s="50">
        <f t="shared" si="20"/>
        <v>6.0822000000000012</v>
      </c>
      <c r="F109" s="50">
        <f t="shared" si="20"/>
        <v>4.5125999999999999</v>
      </c>
      <c r="G109" s="50">
        <f t="shared" si="20"/>
        <v>4.4144999999999994</v>
      </c>
      <c r="H109" s="50">
        <f t="shared" si="20"/>
        <v>4.7088000000000001</v>
      </c>
      <c r="I109" s="50">
        <f t="shared" si="20"/>
        <v>4.8068999999999997</v>
      </c>
      <c r="J109" s="50">
        <f t="shared" si="20"/>
        <v>5.2974000000000006</v>
      </c>
      <c r="K109" s="50">
        <f t="shared" si="20"/>
        <v>4.3163999999999998</v>
      </c>
      <c r="L109" s="50">
        <f t="shared" si="20"/>
        <v>4.7088000000000001</v>
      </c>
      <c r="M109" s="50">
        <f t="shared" si="20"/>
        <v>5.6898000000000009</v>
      </c>
      <c r="N109" s="50">
        <f t="shared" si="20"/>
        <v>5.2974000000000006</v>
      </c>
      <c r="O109" s="50">
        <f t="shared" si="20"/>
        <v>5.2974000000000006</v>
      </c>
      <c r="P109" s="50">
        <f t="shared" si="20"/>
        <v>5.1993000000000009</v>
      </c>
      <c r="Q109" s="50">
        <f t="shared" si="20"/>
        <v>4.5125999999999999</v>
      </c>
      <c r="R109" s="50">
        <f t="shared" si="20"/>
        <v>5.7879000000000014</v>
      </c>
      <c r="S109" s="50">
        <f t="shared" si="20"/>
        <v>5.886000000000001</v>
      </c>
      <c r="T109" s="50">
        <f t="shared" si="20"/>
        <v>5.0031000000000008</v>
      </c>
      <c r="U109" s="50">
        <f t="shared" si="20"/>
        <v>5.2974000000000006</v>
      </c>
      <c r="V109" s="51">
        <f t="shared" si="20"/>
        <v>5.4936000000000007</v>
      </c>
      <c r="AP109" s="6"/>
    </row>
    <row r="110" spans="2:42" ht="17" thickBot="1" x14ac:dyDescent="0.25">
      <c r="B110" s="18" t="s">
        <v>25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9"/>
      <c r="AP110" s="6"/>
    </row>
    <row r="111" spans="2:42" x14ac:dyDescent="0.2">
      <c r="B111" s="2" t="s">
        <v>26</v>
      </c>
      <c r="C111" s="46">
        <v>203.4</v>
      </c>
      <c r="D111" s="46">
        <v>232</v>
      </c>
      <c r="E111" s="46">
        <v>207.2</v>
      </c>
      <c r="F111" s="55">
        <v>229.31</v>
      </c>
      <c r="G111" s="55">
        <v>237.91</v>
      </c>
      <c r="H111" s="55">
        <v>218.4</v>
      </c>
      <c r="I111" s="55">
        <v>228.91</v>
      </c>
      <c r="J111" s="55">
        <v>239.01</v>
      </c>
      <c r="K111" s="55">
        <v>234.3</v>
      </c>
      <c r="L111" s="55">
        <v>236.21</v>
      </c>
      <c r="M111" s="55">
        <v>252.3</v>
      </c>
      <c r="N111" s="55">
        <v>231.7</v>
      </c>
      <c r="O111" s="55">
        <v>238.91</v>
      </c>
      <c r="P111" s="55">
        <v>255.3</v>
      </c>
      <c r="Q111" s="55">
        <v>233.6</v>
      </c>
      <c r="R111" s="55">
        <v>247.2</v>
      </c>
      <c r="S111" s="55">
        <v>227.71</v>
      </c>
      <c r="T111" s="55">
        <v>243.41</v>
      </c>
      <c r="U111" s="55">
        <v>243.1</v>
      </c>
      <c r="V111" s="47">
        <v>235.6</v>
      </c>
      <c r="AP111" s="6"/>
    </row>
    <row r="112" spans="2:42" x14ac:dyDescent="0.2">
      <c r="B112" s="2" t="s">
        <v>10</v>
      </c>
      <c r="C112" s="55">
        <v>1.39</v>
      </c>
      <c r="D112" s="55">
        <v>1.49</v>
      </c>
      <c r="E112" s="55">
        <v>1.41</v>
      </c>
      <c r="F112" s="55">
        <v>1.42</v>
      </c>
      <c r="G112" s="55">
        <v>1.37</v>
      </c>
      <c r="H112" s="55">
        <v>1.41</v>
      </c>
      <c r="I112" s="55">
        <v>1.39</v>
      </c>
      <c r="J112" s="55">
        <v>1.4</v>
      </c>
      <c r="K112" s="55">
        <v>1.4</v>
      </c>
      <c r="L112" s="55">
        <v>1.41</v>
      </c>
      <c r="M112" s="55">
        <v>1.37</v>
      </c>
      <c r="N112" s="55">
        <v>1.41</v>
      </c>
      <c r="O112" s="55">
        <v>1.51</v>
      </c>
      <c r="P112" s="55">
        <v>1.37</v>
      </c>
      <c r="Q112" s="55">
        <v>1.48</v>
      </c>
      <c r="R112" s="55">
        <v>1.4</v>
      </c>
      <c r="S112" s="55">
        <v>1.42</v>
      </c>
      <c r="T112" s="55">
        <v>1.39</v>
      </c>
      <c r="U112" s="55">
        <v>1.39</v>
      </c>
      <c r="V112" s="47">
        <v>1.5</v>
      </c>
      <c r="AP112" s="6"/>
    </row>
    <row r="113" spans="2:42" ht="17" thickBot="1" x14ac:dyDescent="0.25">
      <c r="B113" s="3" t="s">
        <v>1</v>
      </c>
      <c r="C113" s="50">
        <f>(C112-$C$7)*$C$8</f>
        <v>4.1201999999999996</v>
      </c>
      <c r="D113" s="50">
        <f t="shared" ref="D113:V113" si="21">(D112-$C$7)*$C$8</f>
        <v>5.1012000000000004</v>
      </c>
      <c r="E113" s="50">
        <f t="shared" si="21"/>
        <v>4.3163999999999998</v>
      </c>
      <c r="F113" s="50">
        <f t="shared" si="21"/>
        <v>4.4144999999999994</v>
      </c>
      <c r="G113" s="50">
        <f t="shared" si="21"/>
        <v>3.9240000000000017</v>
      </c>
      <c r="H113" s="50">
        <f t="shared" si="21"/>
        <v>4.3163999999999998</v>
      </c>
      <c r="I113" s="50">
        <f t="shared" si="21"/>
        <v>4.1201999999999996</v>
      </c>
      <c r="J113" s="50">
        <f t="shared" si="21"/>
        <v>4.2182999999999993</v>
      </c>
      <c r="K113" s="50">
        <f t="shared" si="21"/>
        <v>4.2182999999999993</v>
      </c>
      <c r="L113" s="50">
        <f t="shared" si="21"/>
        <v>4.3163999999999998</v>
      </c>
      <c r="M113" s="50">
        <f t="shared" si="21"/>
        <v>3.9240000000000017</v>
      </c>
      <c r="N113" s="50">
        <f t="shared" si="21"/>
        <v>4.3163999999999998</v>
      </c>
      <c r="O113" s="50">
        <f t="shared" si="21"/>
        <v>5.2974000000000006</v>
      </c>
      <c r="P113" s="50">
        <f t="shared" si="21"/>
        <v>3.9240000000000017</v>
      </c>
      <c r="Q113" s="50">
        <f t="shared" si="21"/>
        <v>5.0031000000000008</v>
      </c>
      <c r="R113" s="50">
        <f t="shared" si="21"/>
        <v>4.2182999999999993</v>
      </c>
      <c r="S113" s="50">
        <f t="shared" si="21"/>
        <v>4.4144999999999994</v>
      </c>
      <c r="T113" s="50">
        <f t="shared" si="21"/>
        <v>4.1201999999999996</v>
      </c>
      <c r="U113" s="50">
        <f t="shared" si="21"/>
        <v>4.1201999999999996</v>
      </c>
      <c r="V113" s="51">
        <f t="shared" si="21"/>
        <v>5.1993000000000009</v>
      </c>
      <c r="AP113" s="6"/>
    </row>
    <row r="114" spans="2:42" ht="17" thickBot="1" x14ac:dyDescent="0.25">
      <c r="AP114" s="6"/>
    </row>
    <row r="115" spans="2:42" ht="17" thickBot="1" x14ac:dyDescent="0.25">
      <c r="B115" s="52" t="s">
        <v>28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4"/>
      <c r="AP115" s="6"/>
    </row>
    <row r="116" spans="2:42" ht="17" thickBot="1" x14ac:dyDescent="0.25">
      <c r="B116" s="10" t="s">
        <v>14</v>
      </c>
      <c r="C116" s="44">
        <v>1</v>
      </c>
      <c r="D116" s="44">
        <v>2</v>
      </c>
      <c r="E116" s="44">
        <v>3</v>
      </c>
      <c r="F116" s="44">
        <v>4</v>
      </c>
      <c r="G116" s="44">
        <v>5</v>
      </c>
      <c r="H116" s="44">
        <v>6</v>
      </c>
      <c r="I116" s="44">
        <v>7</v>
      </c>
      <c r="J116" s="44">
        <v>8</v>
      </c>
      <c r="K116" s="44">
        <v>9</v>
      </c>
      <c r="L116" s="44">
        <v>10</v>
      </c>
      <c r="M116" s="44">
        <v>11</v>
      </c>
      <c r="N116" s="44">
        <v>12</v>
      </c>
      <c r="O116" s="44">
        <v>13</v>
      </c>
      <c r="P116" s="44">
        <v>14</v>
      </c>
      <c r="Q116" s="44">
        <v>15</v>
      </c>
      <c r="R116" s="44">
        <v>16</v>
      </c>
      <c r="S116" s="44">
        <v>17</v>
      </c>
      <c r="T116" s="44">
        <v>18</v>
      </c>
      <c r="U116" s="44">
        <v>19</v>
      </c>
      <c r="V116" s="45">
        <v>20</v>
      </c>
      <c r="AP116" s="6"/>
    </row>
    <row r="117" spans="2:42" ht="17" thickBot="1" x14ac:dyDescent="0.25">
      <c r="B117" s="18" t="s">
        <v>22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9"/>
      <c r="AP117" s="6"/>
    </row>
    <row r="118" spans="2:42" x14ac:dyDescent="0.2">
      <c r="B118" s="2" t="s">
        <v>26</v>
      </c>
      <c r="C118" s="46">
        <v>614.41</v>
      </c>
      <c r="D118" s="46">
        <v>595.9</v>
      </c>
      <c r="E118" s="46">
        <v>583.70000000000005</v>
      </c>
      <c r="F118" s="55">
        <v>584.70000000000005</v>
      </c>
      <c r="G118" s="55">
        <v>589.70000000000005</v>
      </c>
      <c r="H118" s="55">
        <v>590.30999999999995</v>
      </c>
      <c r="I118" s="55">
        <v>595.41</v>
      </c>
      <c r="J118" s="55">
        <v>597.5</v>
      </c>
      <c r="K118" s="55">
        <v>584.80999999999995</v>
      </c>
      <c r="L118" s="55">
        <v>569.6</v>
      </c>
      <c r="M118" s="55">
        <v>580.20000000000005</v>
      </c>
      <c r="N118" s="55">
        <v>582.29999999999995</v>
      </c>
      <c r="O118" s="55">
        <v>582.6</v>
      </c>
      <c r="P118" s="55">
        <v>592.9</v>
      </c>
      <c r="Q118" s="55">
        <v>610.6</v>
      </c>
      <c r="R118" s="55">
        <v>627.80999999999995</v>
      </c>
      <c r="S118" s="55">
        <v>602.20000000000005</v>
      </c>
      <c r="T118" s="55">
        <v>594.01</v>
      </c>
      <c r="U118" s="55">
        <v>589</v>
      </c>
      <c r="V118" s="47">
        <v>591.51</v>
      </c>
      <c r="AP118" s="6"/>
    </row>
    <row r="119" spans="2:42" x14ac:dyDescent="0.2">
      <c r="B119" s="2" t="s">
        <v>10</v>
      </c>
      <c r="C119" s="46">
        <v>1.44</v>
      </c>
      <c r="D119" s="46">
        <v>1.46</v>
      </c>
      <c r="E119" s="46">
        <v>1.44</v>
      </c>
      <c r="F119" s="55">
        <v>1.41</v>
      </c>
      <c r="G119" s="55">
        <v>1.4</v>
      </c>
      <c r="H119" s="55">
        <v>1.43</v>
      </c>
      <c r="I119" s="55">
        <v>1.45</v>
      </c>
      <c r="J119" s="55">
        <v>1.45</v>
      </c>
      <c r="K119" s="55">
        <v>1.37</v>
      </c>
      <c r="L119" s="55">
        <v>1.42</v>
      </c>
      <c r="M119" s="55">
        <v>1.43</v>
      </c>
      <c r="N119" s="55">
        <v>1.45</v>
      </c>
      <c r="O119" s="55">
        <v>1.46</v>
      </c>
      <c r="P119" s="55">
        <v>1.49</v>
      </c>
      <c r="Q119" s="55">
        <v>1.43</v>
      </c>
      <c r="R119" s="55">
        <v>1.42</v>
      </c>
      <c r="S119" s="55">
        <v>1.4</v>
      </c>
      <c r="T119" s="55">
        <v>1.5</v>
      </c>
      <c r="U119" s="55">
        <v>1.36</v>
      </c>
      <c r="V119" s="47">
        <v>1.43</v>
      </c>
      <c r="AP119" s="6"/>
    </row>
    <row r="120" spans="2:42" ht="17" thickBot="1" x14ac:dyDescent="0.25">
      <c r="B120" s="3" t="s">
        <v>1</v>
      </c>
      <c r="C120" s="50">
        <f>(C119-$C$7)*$C$8</f>
        <v>4.6106999999999996</v>
      </c>
      <c r="D120" s="50">
        <f t="shared" ref="D120" si="22">(D119-$C$7)*$C$8</f>
        <v>4.8068999999999997</v>
      </c>
      <c r="E120" s="50">
        <f t="shared" ref="E120" si="23">(E119-$C$7)*$C$8</f>
        <v>4.6106999999999996</v>
      </c>
      <c r="F120" s="50">
        <f t="shared" ref="F120" si="24">(F119-$C$7)*$C$8</f>
        <v>4.3163999999999998</v>
      </c>
      <c r="G120" s="50">
        <f t="shared" ref="G120" si="25">(G119-$C$7)*$C$8</f>
        <v>4.2182999999999993</v>
      </c>
      <c r="H120" s="50">
        <f t="shared" ref="H120" si="26">(H119-$C$7)*$C$8</f>
        <v>4.5125999999999999</v>
      </c>
      <c r="I120" s="50">
        <f t="shared" ref="I120" si="27">(I119-$C$7)*$C$8</f>
        <v>4.7088000000000001</v>
      </c>
      <c r="J120" s="50">
        <f t="shared" ref="J120" si="28">(J119-$C$7)*$C$8</f>
        <v>4.7088000000000001</v>
      </c>
      <c r="K120" s="50">
        <f t="shared" ref="K120" si="29">(K119-$C$7)*$C$8</f>
        <v>3.9240000000000017</v>
      </c>
      <c r="L120" s="50">
        <f t="shared" ref="L120" si="30">(L119-$C$7)*$C$8</f>
        <v>4.4144999999999994</v>
      </c>
      <c r="M120" s="50">
        <f t="shared" ref="M120" si="31">(M119-$C$7)*$C$8</f>
        <v>4.5125999999999999</v>
      </c>
      <c r="N120" s="50">
        <f t="shared" ref="N120" si="32">(N119-$C$7)*$C$8</f>
        <v>4.7088000000000001</v>
      </c>
      <c r="O120" s="50">
        <f t="shared" ref="O120" si="33">(O119-$C$7)*$C$8</f>
        <v>4.8068999999999997</v>
      </c>
      <c r="P120" s="50">
        <f t="shared" ref="P120" si="34">(P119-$C$7)*$C$8</f>
        <v>5.1012000000000004</v>
      </c>
      <c r="Q120" s="50">
        <f t="shared" ref="Q120" si="35">(Q119-$C$7)*$C$8</f>
        <v>4.5125999999999999</v>
      </c>
      <c r="R120" s="50">
        <f t="shared" ref="R120" si="36">(R119-$C$7)*$C$8</f>
        <v>4.4144999999999994</v>
      </c>
      <c r="S120" s="50">
        <f t="shared" ref="S120" si="37">(S119-$C$7)*$C$8</f>
        <v>4.2182999999999993</v>
      </c>
      <c r="T120" s="50">
        <f t="shared" ref="T120" si="38">(T119-$C$7)*$C$8</f>
        <v>5.1993000000000009</v>
      </c>
      <c r="U120" s="50">
        <f t="shared" ref="U120" si="39">(U119-$C$7)*$C$8</f>
        <v>3.8259000000000016</v>
      </c>
      <c r="V120" s="51">
        <f>(V119-$C$7)*$C$8</f>
        <v>4.5125999999999999</v>
      </c>
      <c r="AP120" s="6"/>
    </row>
    <row r="121" spans="2:42" ht="17" thickBot="1" x14ac:dyDescent="0.25">
      <c r="B121" s="18" t="s">
        <v>23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9"/>
      <c r="AP121" s="6"/>
    </row>
    <row r="122" spans="2:42" x14ac:dyDescent="0.2">
      <c r="B122" s="2" t="s">
        <v>26</v>
      </c>
      <c r="C122" s="46">
        <v>374.41</v>
      </c>
      <c r="D122" s="46">
        <v>303.60000000000002</v>
      </c>
      <c r="E122" s="46">
        <v>320.60000000000002</v>
      </c>
      <c r="F122" s="55">
        <v>324.01</v>
      </c>
      <c r="G122" s="55">
        <v>326.3</v>
      </c>
      <c r="H122" s="55">
        <v>309.31</v>
      </c>
      <c r="I122" s="55">
        <v>270.31</v>
      </c>
      <c r="J122" s="55">
        <v>274.10000000000002</v>
      </c>
      <c r="K122" s="55">
        <v>313.7</v>
      </c>
      <c r="L122" s="55">
        <v>326.31</v>
      </c>
      <c r="M122" s="55">
        <v>327.39999999999998</v>
      </c>
      <c r="N122" s="55">
        <v>316.51</v>
      </c>
      <c r="O122" s="55">
        <v>337.91</v>
      </c>
      <c r="P122" s="55">
        <v>306.39999999999998</v>
      </c>
      <c r="Q122" s="55">
        <v>310.2</v>
      </c>
      <c r="R122" s="55">
        <v>306.3</v>
      </c>
      <c r="S122" s="55">
        <v>312.10000000000002</v>
      </c>
      <c r="T122" s="55">
        <v>267.20999999999998</v>
      </c>
      <c r="U122" s="55">
        <v>325.41000000000003</v>
      </c>
      <c r="V122" s="47">
        <v>276.8</v>
      </c>
      <c r="AP122" s="6"/>
    </row>
    <row r="123" spans="2:42" x14ac:dyDescent="0.2">
      <c r="B123" s="2" t="s">
        <v>10</v>
      </c>
      <c r="C123" s="55">
        <v>1.34</v>
      </c>
      <c r="D123" s="55">
        <v>1.2</v>
      </c>
      <c r="E123" s="55">
        <v>1.0900000000000001</v>
      </c>
      <c r="F123" s="55">
        <v>1.07</v>
      </c>
      <c r="G123" s="55">
        <v>1.19</v>
      </c>
      <c r="H123" s="55">
        <v>1.21</v>
      </c>
      <c r="I123" s="55">
        <v>1.06</v>
      </c>
      <c r="J123" s="55">
        <v>1.23</v>
      </c>
      <c r="K123" s="55">
        <v>1.1299999999999999</v>
      </c>
      <c r="L123" s="55">
        <v>1.1599999999999999</v>
      </c>
      <c r="M123" s="55">
        <v>1.1000000000000001</v>
      </c>
      <c r="N123" s="55">
        <v>1.19</v>
      </c>
      <c r="O123" s="55">
        <v>1.21</v>
      </c>
      <c r="P123" s="55">
        <v>1.26</v>
      </c>
      <c r="Q123" s="55">
        <v>1.1000000000000001</v>
      </c>
      <c r="R123" s="55">
        <v>1.1200000000000001</v>
      </c>
      <c r="S123" s="55">
        <v>1.17</v>
      </c>
      <c r="T123" s="55">
        <v>1.1299999999999999</v>
      </c>
      <c r="U123" s="55">
        <v>1.2</v>
      </c>
      <c r="V123" s="47">
        <v>1.1200000000000001</v>
      </c>
      <c r="AP123" s="6"/>
    </row>
    <row r="124" spans="2:42" ht="17" thickBot="1" x14ac:dyDescent="0.25">
      <c r="B124" s="3" t="s">
        <v>1</v>
      </c>
      <c r="C124" s="50">
        <f>(C123-$C$7)*$C$8</f>
        <v>3.629700000000001</v>
      </c>
      <c r="D124" s="50">
        <f t="shared" ref="D124" si="40">(D123-$C$7)*$C$8</f>
        <v>2.2563</v>
      </c>
      <c r="E124" s="50">
        <f t="shared" ref="E124" si="41">(E123-$C$7)*$C$8</f>
        <v>1.1772000000000011</v>
      </c>
      <c r="F124" s="50">
        <f t="shared" ref="F124" si="42">(F123-$C$7)*$C$8</f>
        <v>0.98100000000000087</v>
      </c>
      <c r="G124" s="50">
        <f t="shared" ref="G124" si="43">(G123-$C$7)*$C$8</f>
        <v>2.1581999999999999</v>
      </c>
      <c r="H124" s="50">
        <f t="shared" ref="H124" si="44">(H123-$C$7)*$C$8</f>
        <v>2.3544</v>
      </c>
      <c r="I124" s="50">
        <f t="shared" ref="I124" si="45">(I123-$C$7)*$C$8</f>
        <v>0.8829000000000008</v>
      </c>
      <c r="J124" s="50">
        <f t="shared" ref="J124" si="46">(J123-$C$7)*$C$8</f>
        <v>2.5506000000000002</v>
      </c>
      <c r="K124" s="50">
        <f t="shared" ref="K124" si="47">(K123-$C$7)*$C$8</f>
        <v>1.5695999999999992</v>
      </c>
      <c r="L124" s="50">
        <f t="shared" ref="L124" si="48">(L123-$C$7)*$C$8</f>
        <v>1.8638999999999997</v>
      </c>
      <c r="M124" s="50">
        <f t="shared" ref="M124" si="49">(M123-$C$7)*$C$8</f>
        <v>1.2753000000000012</v>
      </c>
      <c r="N124" s="50">
        <f t="shared" ref="N124" si="50">(N123-$C$7)*$C$8</f>
        <v>2.1581999999999999</v>
      </c>
      <c r="O124" s="50">
        <f t="shared" ref="O124" si="51">(O123-$C$7)*$C$8</f>
        <v>2.3544</v>
      </c>
      <c r="P124" s="50">
        <f t="shared" ref="P124" si="52">(P123-$C$7)*$C$8</f>
        <v>2.8449000000000004</v>
      </c>
      <c r="Q124" s="50">
        <f t="shared" ref="Q124" si="53">(Q123-$C$7)*$C$8</f>
        <v>1.2753000000000012</v>
      </c>
      <c r="R124" s="50">
        <f t="shared" ref="R124" si="54">(R123-$C$7)*$C$8</f>
        <v>1.4715000000000014</v>
      </c>
      <c r="S124" s="50">
        <f>(S123-$C$7)*$C$8</f>
        <v>1.9619999999999997</v>
      </c>
      <c r="T124" s="50">
        <f t="shared" ref="T124" si="55">(T123-$C$7)*$C$8</f>
        <v>1.5695999999999992</v>
      </c>
      <c r="U124" s="50">
        <f t="shared" ref="U124" si="56">(U123-$C$7)*$C$8</f>
        <v>2.2563</v>
      </c>
      <c r="V124" s="51">
        <f t="shared" ref="V124" si="57">(V123-$C$7)*$C$8</f>
        <v>1.4715000000000014</v>
      </c>
      <c r="AP124" s="6"/>
    </row>
    <row r="125" spans="2:42" ht="17" thickBot="1" x14ac:dyDescent="0.25">
      <c r="B125" s="18" t="s">
        <v>24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9"/>
      <c r="AP125" s="6"/>
    </row>
    <row r="126" spans="2:42" x14ac:dyDescent="0.2">
      <c r="B126" s="2" t="s">
        <v>26</v>
      </c>
      <c r="C126" s="46">
        <v>330.91</v>
      </c>
      <c r="D126" s="46">
        <v>336.6</v>
      </c>
      <c r="E126" s="46">
        <v>325.10000000000002</v>
      </c>
      <c r="F126" s="55">
        <v>328.11</v>
      </c>
      <c r="G126" s="55">
        <v>325.41000000000003</v>
      </c>
      <c r="H126" s="55">
        <v>323.2</v>
      </c>
      <c r="I126" s="55">
        <v>330.8</v>
      </c>
      <c r="J126" s="55">
        <v>322.91000000000003</v>
      </c>
      <c r="K126" s="55">
        <v>328.31</v>
      </c>
      <c r="L126" s="55">
        <v>329.81</v>
      </c>
      <c r="M126" s="55">
        <v>325.5</v>
      </c>
      <c r="N126" s="55">
        <v>327.41000000000003</v>
      </c>
      <c r="O126" s="55">
        <v>319.3</v>
      </c>
      <c r="P126" s="55">
        <v>323.5</v>
      </c>
      <c r="Q126" s="55">
        <v>322.5</v>
      </c>
      <c r="R126" s="55">
        <v>319.70999999999998</v>
      </c>
      <c r="S126" s="55">
        <v>328.41</v>
      </c>
      <c r="T126" s="55">
        <v>323.91000000000003</v>
      </c>
      <c r="U126" s="55">
        <v>333.1</v>
      </c>
      <c r="V126" s="47">
        <v>323.10000000000002</v>
      </c>
      <c r="AP126" s="6"/>
    </row>
    <row r="127" spans="2:42" x14ac:dyDescent="0.2">
      <c r="B127" s="2" t="s">
        <v>10</v>
      </c>
      <c r="C127" s="55">
        <v>1.34</v>
      </c>
      <c r="D127" s="55">
        <v>1.18</v>
      </c>
      <c r="E127" s="55">
        <v>1.1599999999999999</v>
      </c>
      <c r="F127" s="55">
        <v>1.1299999999999999</v>
      </c>
      <c r="G127" s="55">
        <v>1.19</v>
      </c>
      <c r="H127" s="55">
        <v>1.22</v>
      </c>
      <c r="I127" s="55">
        <v>1.24</v>
      </c>
      <c r="J127" s="55">
        <v>1.17</v>
      </c>
      <c r="K127" s="55">
        <v>1.1299999999999999</v>
      </c>
      <c r="L127" s="55">
        <v>1.21</v>
      </c>
      <c r="M127" s="55">
        <v>1.25</v>
      </c>
      <c r="N127" s="55">
        <v>1.26</v>
      </c>
      <c r="O127" s="55">
        <v>1.27</v>
      </c>
      <c r="P127" s="55">
        <v>1.28</v>
      </c>
      <c r="Q127" s="55">
        <v>1.26</v>
      </c>
      <c r="R127" s="55">
        <v>1.24</v>
      </c>
      <c r="S127" s="55">
        <v>1.1499999999999999</v>
      </c>
      <c r="T127" s="55">
        <v>1.24</v>
      </c>
      <c r="U127" s="55">
        <v>1.19</v>
      </c>
      <c r="V127" s="47">
        <v>1.1599999999999999</v>
      </c>
      <c r="AP127" s="6"/>
    </row>
    <row r="128" spans="2:42" ht="17" thickBot="1" x14ac:dyDescent="0.25">
      <c r="B128" s="3" t="s">
        <v>1</v>
      </c>
      <c r="C128" s="50">
        <f>(C127-$C$7)*$C$8</f>
        <v>3.629700000000001</v>
      </c>
      <c r="D128" s="50">
        <f t="shared" ref="D128" si="58">(D127-$C$7)*$C$8</f>
        <v>2.0600999999999998</v>
      </c>
      <c r="E128" s="50">
        <f t="shared" ref="E128" si="59">(E127-$C$7)*$C$8</f>
        <v>1.8638999999999997</v>
      </c>
      <c r="F128" s="50">
        <f t="shared" ref="F128" si="60">(F127-$C$7)*$C$8</f>
        <v>1.5695999999999992</v>
      </c>
      <c r="G128" s="50">
        <f t="shared" ref="G128" si="61">(G127-$C$7)*$C$8</f>
        <v>2.1581999999999999</v>
      </c>
      <c r="H128" s="50">
        <f t="shared" ref="H128" si="62">(H127-$C$7)*$C$8</f>
        <v>2.4525000000000001</v>
      </c>
      <c r="I128" s="50">
        <f t="shared" ref="I128" si="63">(I127-$C$7)*$C$8</f>
        <v>2.6487000000000003</v>
      </c>
      <c r="J128" s="50">
        <f t="shared" ref="J128" si="64">(J127-$C$7)*$C$8</f>
        <v>1.9619999999999997</v>
      </c>
      <c r="K128" s="50">
        <f t="shared" ref="K128" si="65">(K127-$C$7)*$C$8</f>
        <v>1.5695999999999992</v>
      </c>
      <c r="L128" s="50">
        <f t="shared" ref="L128" si="66">(L127-$C$7)*$C$8</f>
        <v>2.3544</v>
      </c>
      <c r="M128" s="50">
        <f t="shared" ref="M128" si="67">(M127-$C$7)*$C$8</f>
        <v>2.7468000000000004</v>
      </c>
      <c r="N128" s="50">
        <f t="shared" ref="N128" si="68">(N127-$C$7)*$C$8</f>
        <v>2.8449000000000004</v>
      </c>
      <c r="O128" s="50">
        <f t="shared" ref="O128" si="69">(O127-$C$7)*$C$8</f>
        <v>2.9430000000000005</v>
      </c>
      <c r="P128" s="50">
        <f t="shared" ref="P128" si="70">(P127-$C$7)*$C$8</f>
        <v>3.0411000000000006</v>
      </c>
      <c r="Q128" s="50">
        <f t="shared" ref="Q128" si="71">(Q127-$C$7)*$C$8</f>
        <v>2.8449000000000004</v>
      </c>
      <c r="R128" s="50">
        <f t="shared" ref="R128" si="72">(R127-$C$7)*$C$8</f>
        <v>2.6487000000000003</v>
      </c>
      <c r="S128" s="50">
        <f t="shared" ref="S128" si="73">(S127-$C$7)*$C$8</f>
        <v>1.7657999999999994</v>
      </c>
      <c r="T128" s="50">
        <f t="shared" ref="T128" si="74">(T127-$C$7)*$C$8</f>
        <v>2.6487000000000003</v>
      </c>
      <c r="U128" s="50">
        <f t="shared" ref="U128" si="75">(U127-$C$7)*$C$8</f>
        <v>2.1581999999999999</v>
      </c>
      <c r="V128" s="51">
        <f t="shared" ref="V128" si="76">(V127-$C$7)*$C$8</f>
        <v>1.8638999999999997</v>
      </c>
      <c r="AP128" s="6"/>
    </row>
    <row r="129" spans="2:42" ht="17" thickBot="1" x14ac:dyDescent="0.25">
      <c r="B129" s="18" t="s">
        <v>25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9"/>
      <c r="AP129" s="6"/>
    </row>
    <row r="130" spans="2:42" x14ac:dyDescent="0.2">
      <c r="B130" s="2" t="s">
        <v>26</v>
      </c>
      <c r="C130" s="46">
        <v>416.81</v>
      </c>
      <c r="D130" s="46">
        <v>420.61</v>
      </c>
      <c r="E130" s="46">
        <v>430.11</v>
      </c>
      <c r="F130" s="55">
        <v>448.1</v>
      </c>
      <c r="G130" s="55">
        <v>434.61</v>
      </c>
      <c r="H130" s="55">
        <v>401.51</v>
      </c>
      <c r="I130" s="55">
        <v>415</v>
      </c>
      <c r="J130" s="55">
        <v>395.51</v>
      </c>
      <c r="K130" s="55">
        <v>443.9</v>
      </c>
      <c r="L130" s="55">
        <v>447.2</v>
      </c>
      <c r="M130" s="55">
        <v>445.01</v>
      </c>
      <c r="N130" s="55">
        <v>448.81</v>
      </c>
      <c r="O130" s="55">
        <v>446.11</v>
      </c>
      <c r="P130" s="55">
        <v>448.5</v>
      </c>
      <c r="Q130" s="55">
        <v>461.9</v>
      </c>
      <c r="R130" s="55">
        <v>457.61</v>
      </c>
      <c r="S130" s="55">
        <v>452.2</v>
      </c>
      <c r="T130" s="55">
        <v>461.01</v>
      </c>
      <c r="U130" s="55">
        <v>448.4</v>
      </c>
      <c r="V130" s="47">
        <v>423.7</v>
      </c>
      <c r="AP130" s="6"/>
    </row>
    <row r="131" spans="2:42" x14ac:dyDescent="0.2">
      <c r="B131" s="2" t="s">
        <v>10</v>
      </c>
      <c r="C131" s="55">
        <v>1.05</v>
      </c>
      <c r="D131" s="55">
        <v>1.1200000000000001</v>
      </c>
      <c r="E131" s="55">
        <v>1.1200000000000001</v>
      </c>
      <c r="F131" s="55">
        <v>1.2</v>
      </c>
      <c r="G131" s="55">
        <v>1.04</v>
      </c>
      <c r="H131" s="55">
        <v>1.23</v>
      </c>
      <c r="I131" s="55">
        <v>1.1299999999999999</v>
      </c>
      <c r="J131" s="55">
        <v>1.19</v>
      </c>
      <c r="K131" s="55">
        <v>1.1399999999999999</v>
      </c>
      <c r="L131" s="55">
        <v>1.1499999999999999</v>
      </c>
      <c r="M131" s="55">
        <v>1.1100000000000001</v>
      </c>
      <c r="N131" s="55">
        <v>1.1399999999999999</v>
      </c>
      <c r="O131" s="55">
        <v>1.21</v>
      </c>
      <c r="P131" s="55">
        <v>1.18</v>
      </c>
      <c r="Q131" s="55">
        <v>1.2</v>
      </c>
      <c r="R131" s="55">
        <v>1.08</v>
      </c>
      <c r="S131" s="55">
        <v>1.1499999999999999</v>
      </c>
      <c r="T131" s="55">
        <v>1.19</v>
      </c>
      <c r="U131" s="55">
        <v>1.17</v>
      </c>
      <c r="V131" s="47">
        <v>1.19</v>
      </c>
      <c r="AP131" s="6"/>
    </row>
    <row r="132" spans="2:42" ht="17" thickBot="1" x14ac:dyDescent="0.25">
      <c r="B132" s="3" t="s">
        <v>1</v>
      </c>
      <c r="C132" s="50">
        <f>(C131-$C$7)*$C$8</f>
        <v>0.78480000000000072</v>
      </c>
      <c r="D132" s="50">
        <f t="shared" ref="D132" si="77">(D131-$C$7)*$C$8</f>
        <v>1.4715000000000014</v>
      </c>
      <c r="E132" s="50">
        <f t="shared" ref="E132" si="78">(E131-$C$7)*$C$8</f>
        <v>1.4715000000000014</v>
      </c>
      <c r="F132" s="50">
        <f t="shared" ref="F132" si="79">(F131-$C$7)*$C$8</f>
        <v>2.2563</v>
      </c>
      <c r="G132" s="50">
        <f t="shared" ref="G132" si="80">(G131-$C$7)*$C$8</f>
        <v>0.68670000000000064</v>
      </c>
      <c r="H132" s="50">
        <f t="shared" ref="H132" si="81">(H131-$C$7)*$C$8</f>
        <v>2.5506000000000002</v>
      </c>
      <c r="I132" s="50">
        <f t="shared" ref="I132" si="82">(I131-$C$7)*$C$8</f>
        <v>1.5695999999999992</v>
      </c>
      <c r="J132" s="50">
        <f t="shared" ref="J132" si="83">(J131-$C$7)*$C$8</f>
        <v>2.1581999999999999</v>
      </c>
      <c r="K132" s="50">
        <f t="shared" ref="K132" si="84">(K131-$C$7)*$C$8</f>
        <v>1.6676999999999993</v>
      </c>
      <c r="L132" s="50">
        <f t="shared" ref="L132" si="85">(L131-$C$7)*$C$8</f>
        <v>1.7657999999999994</v>
      </c>
      <c r="M132" s="50">
        <f t="shared" ref="M132" si="86">(M131-$C$7)*$C$8</f>
        <v>1.3734000000000013</v>
      </c>
      <c r="N132" s="50">
        <f t="shared" ref="N132" si="87">(N131-$C$7)*$C$8</f>
        <v>1.6676999999999993</v>
      </c>
      <c r="O132" s="50">
        <f t="shared" ref="O132" si="88">(O131-$C$7)*$C$8</f>
        <v>2.3544</v>
      </c>
      <c r="P132" s="50">
        <f t="shared" ref="P132" si="89">(P131-$C$7)*$C$8</f>
        <v>2.0600999999999998</v>
      </c>
      <c r="Q132" s="50">
        <f t="shared" ref="Q132" si="90">(Q131-$C$7)*$C$8</f>
        <v>2.2563</v>
      </c>
      <c r="R132" s="50">
        <f t="shared" ref="R132" si="91">(R131-$C$7)*$C$8</f>
        <v>1.0791000000000011</v>
      </c>
      <c r="S132" s="50">
        <f t="shared" ref="S132" si="92">(S131-$C$7)*$C$8</f>
        <v>1.7657999999999994</v>
      </c>
      <c r="T132" s="50">
        <f t="shared" ref="T132" si="93">(T131-$C$7)*$C$8</f>
        <v>2.1581999999999999</v>
      </c>
      <c r="U132" s="50">
        <f t="shared" ref="U132" si="94">(U131-$C$7)*$C$8</f>
        <v>1.9619999999999997</v>
      </c>
      <c r="V132" s="51">
        <f t="shared" ref="V132" si="95">(V131-$C$7)*$C$8</f>
        <v>2.1581999999999999</v>
      </c>
      <c r="AP132" s="6"/>
    </row>
    <row r="133" spans="2:42" x14ac:dyDescent="0.2">
      <c r="AP133" s="6"/>
    </row>
    <row r="134" spans="2:42" x14ac:dyDescent="0.2">
      <c r="AP134" s="6"/>
    </row>
    <row r="135" spans="2:42" x14ac:dyDescent="0.2">
      <c r="AP135" s="6"/>
    </row>
    <row r="136" spans="2:42" x14ac:dyDescent="0.2">
      <c r="AP136" s="6"/>
    </row>
    <row r="137" spans="2:42" x14ac:dyDescent="0.2">
      <c r="AP137" s="6"/>
    </row>
    <row r="138" spans="2:42" x14ac:dyDescent="0.2">
      <c r="AP138" s="6"/>
    </row>
    <row r="139" spans="2:42" x14ac:dyDescent="0.2">
      <c r="AP139" s="6"/>
    </row>
    <row r="140" spans="2:42" x14ac:dyDescent="0.2">
      <c r="AP140" s="6"/>
    </row>
    <row r="141" spans="2:42" x14ac:dyDescent="0.2">
      <c r="AP141" s="6"/>
    </row>
    <row r="142" spans="2:42" x14ac:dyDescent="0.2">
      <c r="AP142" s="6"/>
    </row>
    <row r="143" spans="2:42" x14ac:dyDescent="0.2">
      <c r="AP143" s="6"/>
    </row>
    <row r="144" spans="2:42" x14ac:dyDescent="0.2">
      <c r="AP144" s="6"/>
    </row>
    <row r="145" spans="42:42" x14ac:dyDescent="0.2">
      <c r="AP145" s="6"/>
    </row>
    <row r="146" spans="42:42" x14ac:dyDescent="0.2">
      <c r="AP146" s="6"/>
    </row>
    <row r="147" spans="42:42" x14ac:dyDescent="0.2">
      <c r="AP147" s="6"/>
    </row>
    <row r="148" spans="42:42" x14ac:dyDescent="0.2">
      <c r="AP148" s="6"/>
    </row>
    <row r="149" spans="42:42" x14ac:dyDescent="0.2">
      <c r="AP149" s="6"/>
    </row>
    <row r="150" spans="42:42" x14ac:dyDescent="0.2">
      <c r="AP150" s="6"/>
    </row>
    <row r="151" spans="42:42" x14ac:dyDescent="0.2">
      <c r="AP151" s="6"/>
    </row>
    <row r="152" spans="42:42" x14ac:dyDescent="0.2">
      <c r="AP152" s="6"/>
    </row>
    <row r="153" spans="42:42" x14ac:dyDescent="0.2">
      <c r="AP153" s="6"/>
    </row>
    <row r="154" spans="42:42" x14ac:dyDescent="0.2">
      <c r="AP154" s="6"/>
    </row>
    <row r="155" spans="42:42" x14ac:dyDescent="0.2">
      <c r="AP155" s="6"/>
    </row>
    <row r="156" spans="42:42" x14ac:dyDescent="0.2">
      <c r="AP156" s="6"/>
    </row>
    <row r="157" spans="42:42" x14ac:dyDescent="0.2">
      <c r="AP157" s="6"/>
    </row>
    <row r="158" spans="42:42" x14ac:dyDescent="0.2">
      <c r="AP158" s="6"/>
    </row>
    <row r="159" spans="42:42" x14ac:dyDescent="0.2">
      <c r="AP159" s="6"/>
    </row>
    <row r="160" spans="42:42" x14ac:dyDescent="0.2">
      <c r="AP160" s="6"/>
    </row>
    <row r="161" spans="42:42" x14ac:dyDescent="0.2">
      <c r="AP161" s="6"/>
    </row>
    <row r="162" spans="42:42" x14ac:dyDescent="0.2">
      <c r="AP162" s="6"/>
    </row>
    <row r="163" spans="42:42" x14ac:dyDescent="0.2">
      <c r="AP163" s="6"/>
    </row>
    <row r="164" spans="42:42" x14ac:dyDescent="0.2">
      <c r="AP164" s="6"/>
    </row>
    <row r="165" spans="42:42" x14ac:dyDescent="0.2">
      <c r="AP165" s="6"/>
    </row>
    <row r="166" spans="42:42" x14ac:dyDescent="0.2">
      <c r="AP166" s="6"/>
    </row>
    <row r="167" spans="42:42" x14ac:dyDescent="0.2">
      <c r="AP167" s="6"/>
    </row>
    <row r="168" spans="42:42" x14ac:dyDescent="0.2">
      <c r="AP168" s="6"/>
    </row>
    <row r="169" spans="42:42" x14ac:dyDescent="0.2">
      <c r="AP169" s="6"/>
    </row>
    <row r="170" spans="42:42" x14ac:dyDescent="0.2">
      <c r="AP170" s="6"/>
    </row>
    <row r="171" spans="42:42" x14ac:dyDescent="0.2">
      <c r="AP171" s="6"/>
    </row>
    <row r="172" spans="42:42" x14ac:dyDescent="0.2">
      <c r="AP172" s="6"/>
    </row>
    <row r="173" spans="42:42" x14ac:dyDescent="0.2">
      <c r="AP173" s="6"/>
    </row>
    <row r="174" spans="42:42" x14ac:dyDescent="0.2">
      <c r="AP174" s="6"/>
    </row>
    <row r="175" spans="42:42" x14ac:dyDescent="0.2">
      <c r="AP175" s="6"/>
    </row>
    <row r="176" spans="42:42" x14ac:dyDescent="0.2">
      <c r="AP176" s="6"/>
    </row>
    <row r="177" spans="42:42" x14ac:dyDescent="0.2">
      <c r="AP177" s="6"/>
    </row>
    <row r="178" spans="42:42" x14ac:dyDescent="0.2">
      <c r="AP178" s="6"/>
    </row>
    <row r="179" spans="42:42" x14ac:dyDescent="0.2">
      <c r="AP179" s="6"/>
    </row>
    <row r="180" spans="42:42" x14ac:dyDescent="0.2">
      <c r="AP180" s="6"/>
    </row>
    <row r="181" spans="42:42" x14ac:dyDescent="0.2">
      <c r="AP181" s="6"/>
    </row>
    <row r="182" spans="42:42" x14ac:dyDescent="0.2">
      <c r="AP182" s="6"/>
    </row>
    <row r="183" spans="42:42" x14ac:dyDescent="0.2">
      <c r="AP183" s="6"/>
    </row>
    <row r="184" spans="42:42" x14ac:dyDescent="0.2">
      <c r="AP184" s="6"/>
    </row>
    <row r="185" spans="42:42" x14ac:dyDescent="0.2">
      <c r="AP185" s="6"/>
    </row>
    <row r="186" spans="42:42" x14ac:dyDescent="0.2">
      <c r="AP186" s="6"/>
    </row>
    <row r="187" spans="42:42" x14ac:dyDescent="0.2">
      <c r="AP187" s="6"/>
    </row>
    <row r="188" spans="42:42" x14ac:dyDescent="0.2">
      <c r="AP188" s="6"/>
    </row>
    <row r="189" spans="42:42" x14ac:dyDescent="0.2">
      <c r="AP189" s="6"/>
    </row>
    <row r="190" spans="42:42" x14ac:dyDescent="0.2">
      <c r="AP190" s="6"/>
    </row>
    <row r="191" spans="42:42" x14ac:dyDescent="0.2">
      <c r="AP191" s="6"/>
    </row>
    <row r="192" spans="42:42" x14ac:dyDescent="0.2">
      <c r="AP192" s="6"/>
    </row>
    <row r="193" spans="42:42" x14ac:dyDescent="0.2">
      <c r="AP193" s="6"/>
    </row>
    <row r="194" spans="42:42" x14ac:dyDescent="0.2">
      <c r="AP194" s="6"/>
    </row>
    <row r="195" spans="42:42" x14ac:dyDescent="0.2">
      <c r="AP195" s="6"/>
    </row>
    <row r="196" spans="42:42" x14ac:dyDescent="0.2">
      <c r="AP196" s="6"/>
    </row>
    <row r="197" spans="42:42" x14ac:dyDescent="0.2">
      <c r="AP197" s="6"/>
    </row>
    <row r="198" spans="42:42" x14ac:dyDescent="0.2">
      <c r="AP198" s="6"/>
    </row>
    <row r="199" spans="42:42" x14ac:dyDescent="0.2">
      <c r="AP199" s="6"/>
    </row>
    <row r="200" spans="42:42" x14ac:dyDescent="0.2">
      <c r="AP200" s="6"/>
    </row>
    <row r="201" spans="42:42" x14ac:dyDescent="0.2">
      <c r="AP201" s="6"/>
    </row>
    <row r="202" spans="42:42" x14ac:dyDescent="0.2">
      <c r="AP202" s="6"/>
    </row>
    <row r="203" spans="42:42" x14ac:dyDescent="0.2">
      <c r="AP203" s="6"/>
    </row>
    <row r="204" spans="42:42" x14ac:dyDescent="0.2">
      <c r="AP204" s="6"/>
    </row>
    <row r="205" spans="42:42" x14ac:dyDescent="0.2">
      <c r="AP205" s="6"/>
    </row>
    <row r="206" spans="42:42" x14ac:dyDescent="0.2">
      <c r="AP206" s="6"/>
    </row>
    <row r="207" spans="42:42" x14ac:dyDescent="0.2">
      <c r="AP207" s="6"/>
    </row>
    <row r="208" spans="42:42" x14ac:dyDescent="0.2">
      <c r="AP208" s="6"/>
    </row>
    <row r="209" spans="42:42" x14ac:dyDescent="0.2">
      <c r="AP209" s="6"/>
    </row>
    <row r="210" spans="42:42" x14ac:dyDescent="0.2">
      <c r="AP210" s="6"/>
    </row>
    <row r="211" spans="42:42" x14ac:dyDescent="0.2">
      <c r="AP211" s="6"/>
    </row>
    <row r="212" spans="42:42" x14ac:dyDescent="0.2">
      <c r="AP212" s="6"/>
    </row>
    <row r="213" spans="42:42" x14ac:dyDescent="0.2">
      <c r="AP213" s="6"/>
    </row>
    <row r="214" spans="42:42" x14ac:dyDescent="0.2">
      <c r="AP214" s="6"/>
    </row>
    <row r="215" spans="42:42" x14ac:dyDescent="0.2">
      <c r="AP215" s="6"/>
    </row>
    <row r="216" spans="42:42" x14ac:dyDescent="0.2">
      <c r="AP216" s="6"/>
    </row>
    <row r="217" spans="42:42" x14ac:dyDescent="0.2">
      <c r="AP217" s="6"/>
    </row>
    <row r="218" spans="42:42" x14ac:dyDescent="0.2">
      <c r="AP218" s="6"/>
    </row>
    <row r="219" spans="42:42" x14ac:dyDescent="0.2">
      <c r="AP219" s="6"/>
    </row>
    <row r="220" spans="42:42" x14ac:dyDescent="0.2">
      <c r="AP220" s="6"/>
    </row>
    <row r="221" spans="42:42" x14ac:dyDescent="0.2">
      <c r="AP221" s="6"/>
    </row>
    <row r="222" spans="42:42" x14ac:dyDescent="0.2">
      <c r="AP222" s="6"/>
    </row>
  </sheetData>
  <mergeCells count="19">
    <mergeCell ref="B96:V96"/>
    <mergeCell ref="B115:V115"/>
    <mergeCell ref="B86:AF86"/>
    <mergeCell ref="C8:D8"/>
    <mergeCell ref="B22:AF22"/>
    <mergeCell ref="B33:AF33"/>
    <mergeCell ref="B43:AF43"/>
    <mergeCell ref="B11:AF11"/>
    <mergeCell ref="AI11:AN11"/>
    <mergeCell ref="B54:AF54"/>
    <mergeCell ref="B65:AF65"/>
    <mergeCell ref="B76:AF76"/>
    <mergeCell ref="K3:M3"/>
    <mergeCell ref="K4:M4"/>
    <mergeCell ref="K5:M5"/>
    <mergeCell ref="K7:M7"/>
    <mergeCell ref="B5:D5"/>
    <mergeCell ref="C6:D6"/>
    <mergeCell ref="C7:D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2025-04-29T11:46:17Z</dcterms:created>
  <dcterms:modified xsi:type="dcterms:W3CDTF">2025-05-26T11:20:02Z</dcterms:modified>
</cp:coreProperties>
</file>