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drawings/drawing29.xml" ContentType="application/vnd.openxmlformats-officedocument.drawing+xml"/>
  <Override PartName="/xl/ctrlProps/ctrlProp29.xml" ContentType="application/vnd.ms-excel.controlproperties+xml"/>
  <Override PartName="/xl/drawings/drawing30.xml" ContentType="application/vnd.openxmlformats-officedocument.drawing+xml"/>
  <Override PartName="/xl/ctrlProps/ctrlProp30.xml" ContentType="application/vnd.ms-excel.controlproperties+xml"/>
  <Override PartName="/xl/drawings/drawing31.xml" ContentType="application/vnd.openxmlformats-officedocument.drawing+xml"/>
  <Override PartName="/xl/ctrlProps/ctrlProp31.xml" ContentType="application/vnd.ms-excel.controlproperties+xml"/>
  <Override PartName="/xl/drawings/drawing32.xml" ContentType="application/vnd.openxmlformats-officedocument.drawing+xml"/>
  <Override PartName="/xl/ctrlProps/ctrlProp32.xml" ContentType="application/vnd.ms-excel.controlproperties+xml"/>
  <Override PartName="/xl/drawings/drawing33.xml" ContentType="application/vnd.openxmlformats-officedocument.drawing+xml"/>
  <Override PartName="/xl/ctrlProps/ctrlProp33.xml" ContentType="application/vnd.ms-excel.controlproperties+xml"/>
  <Override PartName="/xl/drawings/drawing34.xml" ContentType="application/vnd.openxmlformats-officedocument.drawing+xml"/>
  <Override PartName="/xl/ctrlProps/ctrlProp34.xml" ContentType="application/vnd.ms-excel.controlproperties+xml"/>
  <Override PartName="/xl/drawings/drawing35.xml" ContentType="application/vnd.openxmlformats-officedocument.drawing+xml"/>
  <Override PartName="/xl/ctrlProps/ctrlProp35.xml" ContentType="application/vnd.ms-excel.controlproperties+xml"/>
  <Override PartName="/xl/drawings/drawing36.xml" ContentType="application/vnd.openxmlformats-officedocument.drawing+xml"/>
  <Override PartName="/xl/ctrlProps/ctrlProp36.xml" ContentType="application/vnd.ms-excel.controlproperties+xml"/>
  <Override PartName="/xl/drawings/drawing37.xml" ContentType="application/vnd.openxmlformats-officedocument.drawing+xml"/>
  <Override PartName="/xl/ctrlProps/ctrlProp37.xml" ContentType="application/vnd.ms-excel.controlproperties+xml"/>
  <Override PartName="/xl/drawings/drawing38.xml" ContentType="application/vnd.openxmlformats-officedocument.drawing+xml"/>
  <Override PartName="/xl/ctrlProps/ctrlProp38.xml" ContentType="application/vnd.ms-excel.controlproperties+xml"/>
  <Override PartName="/xl/drawings/drawing39.xml" ContentType="application/vnd.openxmlformats-officedocument.drawing+xml"/>
  <Override PartName="/xl/ctrlProps/ctrlProp39.xml" ContentType="application/vnd.ms-excel.controlproperties+xml"/>
  <Override PartName="/xl/drawings/drawing40.xml" ContentType="application/vnd.openxmlformats-officedocument.drawing+xml"/>
  <Override PartName="/xl/ctrlProps/ctrlProp40.xml" ContentType="application/vnd.ms-excel.controlproperties+xml"/>
  <Override PartName="/xl/drawings/drawing41.xml" ContentType="application/vnd.openxmlformats-officedocument.drawing+xml"/>
  <Override PartName="/xl/ctrlProps/ctrlProp41.xml" ContentType="application/vnd.ms-excel.controlproperties+xml"/>
  <Override PartName="/xl/drawings/drawing42.xml" ContentType="application/vnd.openxmlformats-officedocument.drawing+xml"/>
  <Override PartName="/xl/ctrlProps/ctrlProp42.xml" ContentType="application/vnd.ms-excel.controlproperties+xml"/>
  <Override PartName="/xl/drawings/drawing43.xml" ContentType="application/vnd.openxmlformats-officedocument.drawing+xml"/>
  <Override PartName="/xl/ctrlProps/ctrlProp43.xml" ContentType="application/vnd.ms-excel.controlproperties+xml"/>
  <Override PartName="/xl/drawings/drawing44.xml" ContentType="application/vnd.openxmlformats-officedocument.drawing+xml"/>
  <Override PartName="/xl/ctrlProps/ctrlProp4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Kevin\Documents\plannings\"/>
    </mc:Choice>
  </mc:AlternateContent>
  <xr:revisionPtr revIDLastSave="0" documentId="13_ncr:1_{6C403DAB-C076-4B28-B01B-1F60C8FFA423}" xr6:coauthVersionLast="47" xr6:coauthVersionMax="47" xr10:uidLastSave="{00000000-0000-0000-0000-000000000000}"/>
  <bookViews>
    <workbookView xWindow="-108" yWindow="-108" windowWidth="23256" windowHeight="12456" firstSheet="27" activeTab="43" xr2:uid="{00000000-000D-0000-FFFF-FFFF00000000}"/>
  </bookViews>
  <sheets>
    <sheet name="trame vierge" sheetId="56" r:id="rId1"/>
    <sheet name="S01" sheetId="58" r:id="rId2"/>
    <sheet name="S02" sheetId="59" r:id="rId3"/>
    <sheet name="S03" sheetId="60" r:id="rId4"/>
    <sheet name="S04" sheetId="61" r:id="rId5"/>
    <sheet name="S05" sheetId="62" r:id="rId6"/>
    <sheet name="S06" sheetId="63" r:id="rId7"/>
    <sheet name="S07" sheetId="64" r:id="rId8"/>
    <sheet name="S08" sheetId="65" r:id="rId9"/>
    <sheet name="S09" sheetId="66" r:id="rId10"/>
    <sheet name="S10" sheetId="67" r:id="rId11"/>
    <sheet name="S11" sheetId="68" r:id="rId12"/>
    <sheet name="S12" sheetId="69" r:id="rId13"/>
    <sheet name="S13" sheetId="70" r:id="rId14"/>
    <sheet name="S14" sheetId="71" r:id="rId15"/>
    <sheet name="S15" sheetId="72" r:id="rId16"/>
    <sheet name="S16" sheetId="73" r:id="rId17"/>
    <sheet name="S17" sheetId="74" r:id="rId18"/>
    <sheet name="S18" sheetId="75" r:id="rId19"/>
    <sheet name="S19" sheetId="76" r:id="rId20"/>
    <sheet name="S20" sheetId="77" r:id="rId21"/>
    <sheet name="S21" sheetId="78" r:id="rId22"/>
    <sheet name="S22" sheetId="79" r:id="rId23"/>
    <sheet name="S23" sheetId="80" r:id="rId24"/>
    <sheet name="S24" sheetId="81" r:id="rId25"/>
    <sheet name="S25" sheetId="82" r:id="rId26"/>
    <sheet name="S26" sheetId="83" r:id="rId27"/>
    <sheet name="S27" sheetId="84" r:id="rId28"/>
    <sheet name="S28" sheetId="85" r:id="rId29"/>
    <sheet name="S29" sheetId="86" r:id="rId30"/>
    <sheet name="S30" sheetId="87" r:id="rId31"/>
    <sheet name="S31" sheetId="88" r:id="rId32"/>
    <sheet name="S32" sheetId="89" r:id="rId33"/>
    <sheet name="S33" sheetId="90" r:id="rId34"/>
    <sheet name="S34" sheetId="91" r:id="rId35"/>
    <sheet name="S35" sheetId="92" r:id="rId36"/>
    <sheet name="S36" sheetId="93" r:id="rId37"/>
    <sheet name="S37" sheetId="94" r:id="rId38"/>
    <sheet name="S38" sheetId="95" r:id="rId39"/>
    <sheet name="S39" sheetId="96" r:id="rId40"/>
    <sheet name="S40" sheetId="97" r:id="rId41"/>
    <sheet name="S41" sheetId="98" r:id="rId42"/>
    <sheet name="S42" sheetId="99" r:id="rId43"/>
    <sheet name="S43" sheetId="100" r:id="rId44"/>
  </sheets>
  <functionGroups builtInGroupCount="19"/>
  <externalReferences>
    <externalReference r:id="rId45"/>
  </externalReferences>
  <definedNames>
    <definedName name="_xlnm._FilterDatabase" localSheetId="1" hidden="1">'S01'!$A$1:$A$186</definedName>
    <definedName name="_xlnm._FilterDatabase" localSheetId="2" hidden="1">'S02'!$A$1:$A$186</definedName>
    <definedName name="_xlnm._FilterDatabase" localSheetId="3" hidden="1">'S03'!$A$1:$A$186</definedName>
    <definedName name="_xlnm._FilterDatabase" localSheetId="4" hidden="1">'S04'!$A$1:$A$186</definedName>
    <definedName name="_xlnm._FilterDatabase" localSheetId="5" hidden="1">'S05'!$A$1:$A$186</definedName>
    <definedName name="_xlnm._FilterDatabase" localSheetId="6" hidden="1">'S06'!$A$1:$A$186</definedName>
    <definedName name="_xlnm._FilterDatabase" localSheetId="7" hidden="1">'S07'!$A$1:$A$186</definedName>
    <definedName name="_xlnm._FilterDatabase" localSheetId="8" hidden="1">'S08'!$A$1:$A$186</definedName>
    <definedName name="_xlnm._FilterDatabase" localSheetId="9" hidden="1">'S09'!$A$1:$A$186</definedName>
    <definedName name="_xlnm._FilterDatabase" localSheetId="10" hidden="1">'S10'!$A$1:$A$186</definedName>
    <definedName name="_xlnm._FilterDatabase" localSheetId="11" hidden="1">'S11'!$A$1:$A$186</definedName>
    <definedName name="_xlnm._FilterDatabase" localSheetId="12" hidden="1">'S12'!$A$1:$A$186</definedName>
    <definedName name="_xlnm._FilterDatabase" localSheetId="13" hidden="1">'S13'!$A$1:$A$186</definedName>
    <definedName name="_xlnm._FilterDatabase" localSheetId="14" hidden="1">'S14'!$A$1:$A$186</definedName>
    <definedName name="_xlnm._FilterDatabase" localSheetId="15" hidden="1">'S15'!$A$1:$A$186</definedName>
    <definedName name="_xlnm._FilterDatabase" localSheetId="16" hidden="1">'S16'!$A$1:$A$186</definedName>
    <definedName name="_xlnm._FilterDatabase" localSheetId="17" hidden="1">'S17'!$A$1:$A$186</definedName>
    <definedName name="_xlnm._FilterDatabase" localSheetId="18" hidden="1">'S18'!$A$1:$A$186</definedName>
    <definedName name="_xlnm._FilterDatabase" localSheetId="19" hidden="1">'S19'!$A$1:$A$186</definedName>
    <definedName name="_xlnm._FilterDatabase" localSheetId="20" hidden="1">'S20'!$A$1:$A$186</definedName>
    <definedName name="_xlnm._FilterDatabase" localSheetId="21" hidden="1">'S21'!$A$1:$A$186</definedName>
    <definedName name="_xlnm._FilterDatabase" localSheetId="22" hidden="1">'S22'!$A$1:$A$186</definedName>
    <definedName name="_xlnm._FilterDatabase" localSheetId="23" hidden="1">'S23'!$A$1:$A$186</definedName>
    <definedName name="_xlnm._FilterDatabase" localSheetId="24" hidden="1">'S24'!$A$1:$A$186</definedName>
    <definedName name="_xlnm._FilterDatabase" localSheetId="25" hidden="1">'S25'!$A$1:$A$186</definedName>
    <definedName name="_xlnm._FilterDatabase" localSheetId="26" hidden="1">'S26'!$A$1:$A$186</definedName>
    <definedName name="_xlnm._FilterDatabase" localSheetId="27" hidden="1">'S27'!$A$1:$A$186</definedName>
    <definedName name="_xlnm._FilterDatabase" localSheetId="28" hidden="1">'S28'!$A$1:$A$186</definedName>
    <definedName name="_xlnm._FilterDatabase" localSheetId="29" hidden="1">'S29'!$A$1:$A$186</definedName>
    <definedName name="_xlnm._FilterDatabase" localSheetId="30" hidden="1">'S30'!$A$1:$A$186</definedName>
    <definedName name="_xlnm._FilterDatabase" localSheetId="31" hidden="1">'S31'!$A$1:$A$186</definedName>
    <definedName name="_xlnm._FilterDatabase" localSheetId="32" hidden="1">'S32'!$A$1:$A$186</definedName>
    <definedName name="_xlnm._FilterDatabase" localSheetId="33" hidden="1">'S33'!$A$1:$A$186</definedName>
    <definedName name="_xlnm._FilterDatabase" localSheetId="34" hidden="1">'S34'!$A$1:$A$186</definedName>
    <definedName name="_xlnm._FilterDatabase" localSheetId="35" hidden="1">'S35'!$A$1:$A$186</definedName>
    <definedName name="_xlnm._FilterDatabase" localSheetId="36" hidden="1">'S36'!$A$1:$A$148</definedName>
    <definedName name="_xlnm._FilterDatabase" localSheetId="37" hidden="1">'S37'!$A$1:$A$150</definedName>
    <definedName name="_xlnm._FilterDatabase" localSheetId="38" hidden="1">'S38'!$A$1:$A$150</definedName>
    <definedName name="_xlnm._FilterDatabase" localSheetId="39" hidden="1">'S39'!$A$1:$A$154</definedName>
    <definedName name="_xlnm._FilterDatabase" localSheetId="40" hidden="1">'S40'!$A$1:$A$154</definedName>
    <definedName name="_xlnm._FilterDatabase" localSheetId="41" hidden="1">'S41'!$A$1:$A$154</definedName>
    <definedName name="_xlnm._FilterDatabase" localSheetId="42" hidden="1">'S42'!$A$1:$A$154</definedName>
    <definedName name="_xlnm._FilterDatabase" localSheetId="43" hidden="1">'S43'!$A$1:$A$154</definedName>
    <definedName name="_xlnm._FilterDatabase" localSheetId="0" hidden="1">'trame vierge'!$A$1:$A$186</definedName>
    <definedName name="Print_Area" localSheetId="1">'S01'!$A$1:$AE$231</definedName>
    <definedName name="Print_Area" localSheetId="2">'S02'!$A$1:$AE$231</definedName>
    <definedName name="Print_Area" localSheetId="3">'S03'!$A$1:$AE$231</definedName>
    <definedName name="Print_Area" localSheetId="4">'S04'!$A$1:$AE$231</definedName>
    <definedName name="Print_Area" localSheetId="5">'S05'!$A$1:$AE$231</definedName>
    <definedName name="Print_Area" localSheetId="6">'S06'!$A$1:$AE$231</definedName>
    <definedName name="Print_Area" localSheetId="7">'S07'!$A$1:$AE$231</definedName>
    <definedName name="Print_Area" localSheetId="8">'S08'!$A$1:$AE$231</definedName>
    <definedName name="Print_Area" localSheetId="9">'S09'!$A$1:$AE$231</definedName>
    <definedName name="Print_Area" localSheetId="10">'S10'!$A$1:$AE$231</definedName>
    <definedName name="Print_Area" localSheetId="11">'S11'!$A$1:$AE$231</definedName>
    <definedName name="Print_Area" localSheetId="12">'S12'!$A$1:$AE$231</definedName>
    <definedName name="Print_Area" localSheetId="13">'S13'!$A$1:$AE$231</definedName>
    <definedName name="Print_Area" localSheetId="14">'S14'!$A$1:$AE$231</definedName>
    <definedName name="Print_Area" localSheetId="15">'S15'!$A$1:$AE$231</definedName>
    <definedName name="Print_Area" localSheetId="16">'S16'!$A$1:$AE$231</definedName>
    <definedName name="Print_Area" localSheetId="17">'S17'!$A$1:$AE$231</definedName>
    <definedName name="Print_Area" localSheetId="18">'S18'!$A$1:$AE$231</definedName>
    <definedName name="Print_Area" localSheetId="19">'S19'!$A$1:$AE$231</definedName>
    <definedName name="Print_Area" localSheetId="20">'S20'!$A$1:$AE$231</definedName>
    <definedName name="Print_Area" localSheetId="21">'S21'!$A$1:$AE$231</definedName>
    <definedName name="Print_Area" localSheetId="22">'S22'!$A$1:$AE$231</definedName>
    <definedName name="Print_Area" localSheetId="23">'S23'!$A$1:$AE$231</definedName>
    <definedName name="Print_Area" localSheetId="24">'S24'!$A$1:$AE$231</definedName>
    <definedName name="Print_Area" localSheetId="25">'S25'!$A$1:$AE$231</definedName>
    <definedName name="Print_Area" localSheetId="26">'S26'!$A$1:$AE$231</definedName>
    <definedName name="Print_Area" localSheetId="27">'S27'!$A$1:$AE$231</definedName>
    <definedName name="Print_Area" localSheetId="28">'S28'!$A$1:$AE$231</definedName>
    <definedName name="Print_Area" localSheetId="29">'S29'!$A$1:$AE$231</definedName>
    <definedName name="Print_Area" localSheetId="30">'S30'!$A$1:$AE$231</definedName>
    <definedName name="Print_Area" localSheetId="31">'S31'!$A$1:$AE$231</definedName>
    <definedName name="Print_Area" localSheetId="32">'S32'!$A$1:$AE$231</definedName>
    <definedName name="Print_Area" localSheetId="33">'S33'!$A$1:$AE$231</definedName>
    <definedName name="Print_Area" localSheetId="34">'S34'!$A$1:$AE$231</definedName>
    <definedName name="Print_Area" localSheetId="35">'S35'!$A$1:$AE$231</definedName>
    <definedName name="Print_Area" localSheetId="36">'S36'!$A$1:$AE$193</definedName>
    <definedName name="Print_Area" localSheetId="37">'S37'!$A$1:$AE$195</definedName>
    <definedName name="Print_Area" localSheetId="38">'S38'!$A$1:$AE$195</definedName>
    <definedName name="Print_Area" localSheetId="39">'S39'!$A$1:$AE$199</definedName>
    <definedName name="Print_Area" localSheetId="40">'S40'!$A$1:$AE$199</definedName>
    <definedName name="Print_Area" localSheetId="41">'S41'!$A$1:$AE$199</definedName>
    <definedName name="Print_Area" localSheetId="42">'S42'!$A$1:$AE$199</definedName>
    <definedName name="Print_Area" localSheetId="43">'S43'!$A$1:$AE$199</definedName>
    <definedName name="Print_Area" localSheetId="0">'trame vierge'!$A$1:$AE$231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153" i="100" l="1"/>
  <c r="A116" i="100"/>
  <c r="A97" i="100"/>
  <c r="A78" i="100"/>
  <c r="A59" i="100"/>
  <c r="A40" i="100"/>
  <c r="A22" i="100"/>
  <c r="A41" i="100" s="1"/>
  <c r="A60" i="100" s="1"/>
  <c r="A79" i="100" s="1"/>
  <c r="A98" i="100" s="1"/>
  <c r="A117" i="100" s="1"/>
  <c r="AD19" i="100"/>
  <c r="AE17" i="100"/>
  <c r="AE16" i="100"/>
  <c r="AE15" i="100"/>
  <c r="AE14" i="100"/>
  <c r="AE13" i="100"/>
  <c r="AE12" i="100"/>
  <c r="AE11" i="100"/>
  <c r="AE10" i="100"/>
  <c r="AE9" i="100"/>
  <c r="AE8" i="100"/>
  <c r="AE6" i="100"/>
  <c r="C153" i="99"/>
  <c r="A116" i="99"/>
  <c r="A97" i="99"/>
  <c r="A78" i="99"/>
  <c r="A59" i="99"/>
  <c r="A40" i="99"/>
  <c r="A22" i="99"/>
  <c r="A41" i="99" s="1"/>
  <c r="A60" i="99" s="1"/>
  <c r="A79" i="99" s="1"/>
  <c r="A98" i="99" s="1"/>
  <c r="A117" i="99" s="1"/>
  <c r="AD19" i="99"/>
  <c r="AE17" i="99"/>
  <c r="AE16" i="99"/>
  <c r="AE15" i="99"/>
  <c r="AE14" i="99"/>
  <c r="AE13" i="99"/>
  <c r="AE12" i="99"/>
  <c r="AE11" i="99"/>
  <c r="AE10" i="99"/>
  <c r="AE9" i="99"/>
  <c r="AE8" i="99"/>
  <c r="AE6" i="99"/>
  <c r="C153" i="98"/>
  <c r="A116" i="98"/>
  <c r="A97" i="98"/>
  <c r="A78" i="98"/>
  <c r="A59" i="98"/>
  <c r="A40" i="98"/>
  <c r="A22" i="98"/>
  <c r="A41" i="98" s="1"/>
  <c r="A60" i="98" s="1"/>
  <c r="A79" i="98" s="1"/>
  <c r="A98" i="98" s="1"/>
  <c r="A117" i="98" s="1"/>
  <c r="AD19" i="98"/>
  <c r="AE17" i="98"/>
  <c r="AE16" i="98"/>
  <c r="AE15" i="98"/>
  <c r="AE14" i="98"/>
  <c r="AE13" i="98"/>
  <c r="AE12" i="98"/>
  <c r="AE11" i="98"/>
  <c r="AE10" i="98"/>
  <c r="AE9" i="98"/>
  <c r="AE8" i="98"/>
  <c r="AE6" i="98"/>
  <c r="C153" i="97"/>
  <c r="A116" i="97"/>
  <c r="A98" i="97"/>
  <c r="A117" i="97" s="1"/>
  <c r="A97" i="97"/>
  <c r="A78" i="97"/>
  <c r="A59" i="97"/>
  <c r="A40" i="97"/>
  <c r="A22" i="97"/>
  <c r="A41" i="97" s="1"/>
  <c r="A60" i="97" s="1"/>
  <c r="A79" i="97" s="1"/>
  <c r="AD19" i="97"/>
  <c r="AE17" i="97"/>
  <c r="AE16" i="97"/>
  <c r="AE15" i="97"/>
  <c r="AE14" i="97"/>
  <c r="AE13" i="97"/>
  <c r="AE12" i="97"/>
  <c r="AE11" i="97"/>
  <c r="AE10" i="97"/>
  <c r="AE9" i="97"/>
  <c r="AE8" i="97"/>
  <c r="AE6" i="97"/>
  <c r="C153" i="96"/>
  <c r="A116" i="96"/>
  <c r="A97" i="96"/>
  <c r="A78" i="96"/>
  <c r="A59" i="96"/>
  <c r="A40" i="96"/>
  <c r="A22" i="96"/>
  <c r="A41" i="96" s="1"/>
  <c r="A60" i="96" s="1"/>
  <c r="A79" i="96" s="1"/>
  <c r="A98" i="96" s="1"/>
  <c r="A117" i="96" s="1"/>
  <c r="AD19" i="96"/>
  <c r="AE17" i="96"/>
  <c r="AE16" i="96"/>
  <c r="AE15" i="96"/>
  <c r="AE14" i="96"/>
  <c r="AE13" i="96"/>
  <c r="AE12" i="96"/>
  <c r="AE11" i="96"/>
  <c r="AE10" i="96"/>
  <c r="AE9" i="96"/>
  <c r="AE8" i="96"/>
  <c r="AE6" i="96"/>
  <c r="C149" i="95"/>
  <c r="A113" i="95"/>
  <c r="A94" i="95"/>
  <c r="A75" i="95"/>
  <c r="A57" i="95"/>
  <c r="A39" i="95"/>
  <c r="A22" i="95"/>
  <c r="A40" i="95" s="1"/>
  <c r="A58" i="95" s="1"/>
  <c r="A76" i="95" s="1"/>
  <c r="A95" i="95" s="1"/>
  <c r="A114" i="95" s="1"/>
  <c r="AD19" i="95"/>
  <c r="AE17" i="95"/>
  <c r="AE16" i="95"/>
  <c r="AE15" i="95"/>
  <c r="AE14" i="95"/>
  <c r="AE13" i="95"/>
  <c r="AE12" i="95"/>
  <c r="AE11" i="95"/>
  <c r="AE10" i="95"/>
  <c r="AE9" i="95"/>
  <c r="AE8" i="95"/>
  <c r="AE6" i="95"/>
  <c r="C149" i="94" l="1"/>
  <c r="A113" i="94"/>
  <c r="A94" i="94"/>
  <c r="A75" i="94"/>
  <c r="A57" i="94"/>
  <c r="A39" i="94"/>
  <c r="A22" i="94"/>
  <c r="A40" i="94" s="1"/>
  <c r="A58" i="94" s="1"/>
  <c r="A76" i="94" s="1"/>
  <c r="A95" i="94" s="1"/>
  <c r="A114" i="94" s="1"/>
  <c r="AD19" i="94"/>
  <c r="AE17" i="94"/>
  <c r="AE16" i="94"/>
  <c r="AE15" i="94"/>
  <c r="AE14" i="94"/>
  <c r="AE13" i="94"/>
  <c r="AE12" i="94"/>
  <c r="AE11" i="94"/>
  <c r="AE10" i="94"/>
  <c r="AE9" i="94"/>
  <c r="AE8" i="94"/>
  <c r="AE6" i="94"/>
  <c r="C147" i="93"/>
  <c r="A111" i="93"/>
  <c r="A93" i="93"/>
  <c r="A75" i="93"/>
  <c r="A57" i="93"/>
  <c r="A39" i="93"/>
  <c r="A22" i="93"/>
  <c r="A40" i="93" s="1"/>
  <c r="A58" i="93" s="1"/>
  <c r="A76" i="93" s="1"/>
  <c r="A94" i="93" s="1"/>
  <c r="A112" i="93" s="1"/>
  <c r="AD19" i="93"/>
  <c r="AE17" i="93"/>
  <c r="AE16" i="93"/>
  <c r="AE15" i="93"/>
  <c r="AE14" i="93"/>
  <c r="AE13" i="93"/>
  <c r="AE12" i="93"/>
  <c r="AE11" i="93"/>
  <c r="AE10" i="93"/>
  <c r="AE9" i="93"/>
  <c r="AE8" i="93"/>
  <c r="AE6" i="93"/>
  <c r="C185" i="92"/>
  <c r="A140" i="92"/>
  <c r="A117" i="92"/>
  <c r="A94" i="92"/>
  <c r="A71" i="92"/>
  <c r="A48" i="92"/>
  <c r="A26" i="92"/>
  <c r="A49" i="92" s="1"/>
  <c r="A72" i="92" s="1"/>
  <c r="A95" i="92" s="1"/>
  <c r="A118" i="92" s="1"/>
  <c r="A141" i="92" s="1"/>
  <c r="AD23" i="92"/>
  <c r="AE22" i="92"/>
  <c r="AE21" i="92"/>
  <c r="AE20" i="92"/>
  <c r="AE19" i="92"/>
  <c r="AE18" i="92"/>
  <c r="AE17" i="92"/>
  <c r="AE16" i="92"/>
  <c r="AE15" i="92"/>
  <c r="AE14" i="92"/>
  <c r="AE13" i="92"/>
  <c r="AE12" i="92"/>
  <c r="AE11" i="92"/>
  <c r="AE10" i="92"/>
  <c r="AE8" i="92"/>
  <c r="AE6" i="92"/>
  <c r="AE5" i="92"/>
  <c r="C185" i="91"/>
  <c r="A140" i="91"/>
  <c r="A117" i="91"/>
  <c r="A94" i="91"/>
  <c r="A71" i="91"/>
  <c r="A48" i="91"/>
  <c r="A26" i="91"/>
  <c r="A49" i="91" s="1"/>
  <c r="A72" i="91" s="1"/>
  <c r="A95" i="91" s="1"/>
  <c r="A118" i="91" s="1"/>
  <c r="A141" i="91" s="1"/>
  <c r="AD23" i="91"/>
  <c r="AE22" i="91"/>
  <c r="AE21" i="91"/>
  <c r="AE20" i="91"/>
  <c r="AE19" i="91"/>
  <c r="AE18" i="91"/>
  <c r="AE17" i="91"/>
  <c r="AE16" i="91"/>
  <c r="AE15" i="91"/>
  <c r="AE14" i="91"/>
  <c r="AE13" i="91"/>
  <c r="AE12" i="91"/>
  <c r="AE11" i="91"/>
  <c r="AE10" i="91"/>
  <c r="AE8" i="91"/>
  <c r="AE6" i="91"/>
  <c r="AE5" i="91"/>
  <c r="C185" i="90"/>
  <c r="A140" i="90"/>
  <c r="A117" i="90"/>
  <c r="A94" i="90"/>
  <c r="A71" i="90"/>
  <c r="A49" i="90"/>
  <c r="A72" i="90" s="1"/>
  <c r="A95" i="90" s="1"/>
  <c r="A118" i="90" s="1"/>
  <c r="A141" i="90" s="1"/>
  <c r="A48" i="90"/>
  <c r="A26" i="90"/>
  <c r="AD23" i="90"/>
  <c r="AE22" i="90"/>
  <c r="AE21" i="90"/>
  <c r="AE20" i="90"/>
  <c r="AE19" i="90"/>
  <c r="AE18" i="90"/>
  <c r="AE17" i="90"/>
  <c r="AE16" i="90"/>
  <c r="AE15" i="90"/>
  <c r="AE14" i="90"/>
  <c r="AE13" i="90"/>
  <c r="AE12" i="90"/>
  <c r="AE11" i="90"/>
  <c r="AE10" i="90"/>
  <c r="AE8" i="90"/>
  <c r="AE6" i="90"/>
  <c r="AE5" i="90"/>
  <c r="C185" i="89"/>
  <c r="A140" i="89"/>
  <c r="A117" i="89"/>
  <c r="A94" i="89"/>
  <c r="A71" i="89"/>
  <c r="A48" i="89"/>
  <c r="A26" i="89"/>
  <c r="A49" i="89" s="1"/>
  <c r="A72" i="89" s="1"/>
  <c r="A95" i="89" s="1"/>
  <c r="A118" i="89" s="1"/>
  <c r="A141" i="89" s="1"/>
  <c r="AD23" i="89"/>
  <c r="AE22" i="89"/>
  <c r="AE21" i="89"/>
  <c r="AE20" i="89"/>
  <c r="AE19" i="89"/>
  <c r="AE18" i="89"/>
  <c r="AE17" i="89"/>
  <c r="AE16" i="89"/>
  <c r="AE15" i="89"/>
  <c r="AE14" i="89"/>
  <c r="AE13" i="89"/>
  <c r="AE12" i="89"/>
  <c r="AE11" i="89"/>
  <c r="AE10" i="89"/>
  <c r="AE8" i="89"/>
  <c r="AE6" i="89"/>
  <c r="AE5" i="89"/>
  <c r="C185" i="88"/>
  <c r="A140" i="88"/>
  <c r="A117" i="88"/>
  <c r="A94" i="88"/>
  <c r="A71" i="88"/>
  <c r="A48" i="88"/>
  <c r="A26" i="88"/>
  <c r="A49" i="88" s="1"/>
  <c r="A72" i="88" s="1"/>
  <c r="A95" i="88" s="1"/>
  <c r="A118" i="88" s="1"/>
  <c r="A141" i="88" s="1"/>
  <c r="AD23" i="88"/>
  <c r="AE22" i="88"/>
  <c r="AE21" i="88"/>
  <c r="AE20" i="88"/>
  <c r="AE19" i="88"/>
  <c r="AE18" i="88"/>
  <c r="AE17" i="88"/>
  <c r="AE16" i="88"/>
  <c r="AE15" i="88"/>
  <c r="AE14" i="88"/>
  <c r="AE13" i="88"/>
  <c r="AE12" i="88"/>
  <c r="AE11" i="88"/>
  <c r="AE10" i="88"/>
  <c r="AE8" i="88"/>
  <c r="AE6" i="88"/>
  <c r="AE5" i="88"/>
  <c r="C185" i="87"/>
  <c r="A140" i="87"/>
  <c r="A117" i="87"/>
  <c r="A94" i="87"/>
  <c r="A71" i="87"/>
  <c r="A48" i="87"/>
  <c r="A26" i="87"/>
  <c r="A49" i="87" s="1"/>
  <c r="A72" i="87" s="1"/>
  <c r="A95" i="87" s="1"/>
  <c r="A118" i="87" s="1"/>
  <c r="A141" i="87" s="1"/>
  <c r="AD23" i="87"/>
  <c r="AE22" i="87"/>
  <c r="AE21" i="87"/>
  <c r="AE20" i="87"/>
  <c r="AE19" i="87"/>
  <c r="AE18" i="87"/>
  <c r="AE17" i="87"/>
  <c r="AE16" i="87"/>
  <c r="AE15" i="87"/>
  <c r="AE14" i="87"/>
  <c r="AE13" i="87"/>
  <c r="AE12" i="87"/>
  <c r="AE11" i="87"/>
  <c r="AE10" i="87"/>
  <c r="AE8" i="87"/>
  <c r="AE6" i="87"/>
  <c r="AE5" i="87"/>
  <c r="C185" i="86"/>
  <c r="A140" i="86"/>
  <c r="A117" i="86"/>
  <c r="A94" i="86"/>
  <c r="A71" i="86"/>
  <c r="A48" i="86"/>
  <c r="A26" i="86"/>
  <c r="A49" i="86" s="1"/>
  <c r="A72" i="86" s="1"/>
  <c r="A95" i="86" s="1"/>
  <c r="A118" i="86" s="1"/>
  <c r="A141" i="86" s="1"/>
  <c r="AD23" i="86"/>
  <c r="AE22" i="86"/>
  <c r="AE21" i="86"/>
  <c r="AE20" i="86"/>
  <c r="AE19" i="86"/>
  <c r="AE18" i="86"/>
  <c r="AE17" i="86"/>
  <c r="AE16" i="86"/>
  <c r="AE15" i="86"/>
  <c r="AE14" i="86"/>
  <c r="AE13" i="86"/>
  <c r="AE12" i="86"/>
  <c r="AE11" i="86"/>
  <c r="AE10" i="86"/>
  <c r="AE8" i="86"/>
  <c r="AE6" i="86"/>
  <c r="AE5" i="86"/>
  <c r="C185" i="85"/>
  <c r="A140" i="85"/>
  <c r="A117" i="85"/>
  <c r="A94" i="85"/>
  <c r="A71" i="85"/>
  <c r="A48" i="85"/>
  <c r="A26" i="85"/>
  <c r="A49" i="85" s="1"/>
  <c r="A72" i="85" s="1"/>
  <c r="A95" i="85" s="1"/>
  <c r="A118" i="85" s="1"/>
  <c r="A141" i="85" s="1"/>
  <c r="AD23" i="85"/>
  <c r="AE22" i="85"/>
  <c r="AE21" i="85"/>
  <c r="AE20" i="85"/>
  <c r="AE19" i="85"/>
  <c r="AE18" i="85"/>
  <c r="AE17" i="85"/>
  <c r="AE16" i="85"/>
  <c r="AE15" i="85"/>
  <c r="AE14" i="85"/>
  <c r="AE13" i="85"/>
  <c r="AE12" i="85"/>
  <c r="AE11" i="85"/>
  <c r="AE10" i="85"/>
  <c r="AE8" i="85"/>
  <c r="AE6" i="85"/>
  <c r="AE5" i="85"/>
  <c r="C185" i="84"/>
  <c r="A140" i="84"/>
  <c r="A117" i="84"/>
  <c r="A94" i="84"/>
  <c r="A71" i="84"/>
  <c r="A48" i="84"/>
  <c r="A26" i="84"/>
  <c r="A49" i="84" s="1"/>
  <c r="A72" i="84" s="1"/>
  <c r="A95" i="84" s="1"/>
  <c r="A118" i="84" s="1"/>
  <c r="A141" i="84" s="1"/>
  <c r="AD23" i="84"/>
  <c r="AE22" i="84"/>
  <c r="AE21" i="84"/>
  <c r="AE20" i="84"/>
  <c r="AE19" i="84"/>
  <c r="AE18" i="84"/>
  <c r="AE17" i="84"/>
  <c r="AE16" i="84"/>
  <c r="AE15" i="84"/>
  <c r="AE14" i="84"/>
  <c r="AE13" i="84"/>
  <c r="AE12" i="84"/>
  <c r="AE11" i="84"/>
  <c r="AE10" i="84"/>
  <c r="AE8" i="84"/>
  <c r="AE6" i="84"/>
  <c r="AE5" i="84"/>
  <c r="C185" i="83"/>
  <c r="A140" i="83"/>
  <c r="A117" i="83"/>
  <c r="A94" i="83"/>
  <c r="A71" i="83"/>
  <c r="A48" i="83"/>
  <c r="A26" i="83"/>
  <c r="A49" i="83" s="1"/>
  <c r="A72" i="83" s="1"/>
  <c r="A95" i="83" s="1"/>
  <c r="A118" i="83" s="1"/>
  <c r="A141" i="83" s="1"/>
  <c r="AD23" i="83"/>
  <c r="AE22" i="83"/>
  <c r="AE21" i="83"/>
  <c r="AE20" i="83"/>
  <c r="AE19" i="83"/>
  <c r="AE18" i="83"/>
  <c r="AE17" i="83"/>
  <c r="AE16" i="83"/>
  <c r="AE15" i="83"/>
  <c r="AE14" i="83"/>
  <c r="AE13" i="83"/>
  <c r="AE12" i="83"/>
  <c r="AE11" i="83"/>
  <c r="AE10" i="83"/>
  <c r="AE8" i="83"/>
  <c r="AE6" i="83"/>
  <c r="AE5" i="83"/>
  <c r="C185" i="82"/>
  <c r="A140" i="82"/>
  <c r="A117" i="82"/>
  <c r="A94" i="82"/>
  <c r="A71" i="82"/>
  <c r="A48" i="82"/>
  <c r="A26" i="82"/>
  <c r="A49" i="82" s="1"/>
  <c r="A72" i="82" s="1"/>
  <c r="A95" i="82" s="1"/>
  <c r="A118" i="82" s="1"/>
  <c r="A141" i="82" s="1"/>
  <c r="AD23" i="82"/>
  <c r="AE22" i="82"/>
  <c r="AE21" i="82"/>
  <c r="AE20" i="82"/>
  <c r="AE19" i="82"/>
  <c r="AE18" i="82"/>
  <c r="AE17" i="82"/>
  <c r="AE16" i="82"/>
  <c r="AE15" i="82"/>
  <c r="AE14" i="82"/>
  <c r="AE13" i="82"/>
  <c r="AE12" i="82"/>
  <c r="AE11" i="82"/>
  <c r="AE10" i="82"/>
  <c r="AE8" i="82"/>
  <c r="AE6" i="82"/>
  <c r="AE5" i="82"/>
  <c r="C185" i="81"/>
  <c r="A140" i="81"/>
  <c r="A117" i="81"/>
  <c r="A94" i="81"/>
  <c r="A71" i="81"/>
  <c r="A48" i="81"/>
  <c r="A26" i="81"/>
  <c r="A49" i="81" s="1"/>
  <c r="A72" i="81" s="1"/>
  <c r="A95" i="81" s="1"/>
  <c r="A118" i="81" s="1"/>
  <c r="A141" i="81" s="1"/>
  <c r="AD23" i="81"/>
  <c r="AE22" i="81"/>
  <c r="AE21" i="81"/>
  <c r="AE20" i="81"/>
  <c r="AE19" i="81"/>
  <c r="AE18" i="81"/>
  <c r="AE17" i="81"/>
  <c r="AE16" i="81"/>
  <c r="AE15" i="81"/>
  <c r="AE14" i="81"/>
  <c r="AE13" i="81"/>
  <c r="AE12" i="81"/>
  <c r="AE11" i="81"/>
  <c r="AE10" i="81"/>
  <c r="AE8" i="81"/>
  <c r="AE6" i="81"/>
  <c r="AE5" i="81"/>
  <c r="C185" i="80"/>
  <c r="A140" i="80"/>
  <c r="A117" i="80"/>
  <c r="A94" i="80"/>
  <c r="A71" i="80"/>
  <c r="A48" i="80"/>
  <c r="A26" i="80"/>
  <c r="A49" i="80" s="1"/>
  <c r="A72" i="80" s="1"/>
  <c r="A95" i="80" s="1"/>
  <c r="A118" i="80" s="1"/>
  <c r="A141" i="80" s="1"/>
  <c r="AD23" i="80"/>
  <c r="AE22" i="80"/>
  <c r="AE21" i="80"/>
  <c r="AE20" i="80"/>
  <c r="AE19" i="80"/>
  <c r="AE18" i="80"/>
  <c r="AE17" i="80"/>
  <c r="AE16" i="80"/>
  <c r="AE15" i="80"/>
  <c r="AE14" i="80"/>
  <c r="AE13" i="80"/>
  <c r="AE12" i="80"/>
  <c r="AE11" i="80"/>
  <c r="AE10" i="80"/>
  <c r="AE8" i="80"/>
  <c r="AE6" i="80"/>
  <c r="AE5" i="80"/>
  <c r="C185" i="79"/>
  <c r="A140" i="79"/>
  <c r="A117" i="79"/>
  <c r="A94" i="79"/>
  <c r="A71" i="79"/>
  <c r="A48" i="79"/>
  <c r="A26" i="79"/>
  <c r="A49" i="79" s="1"/>
  <c r="A72" i="79" s="1"/>
  <c r="A95" i="79" s="1"/>
  <c r="A118" i="79" s="1"/>
  <c r="A141" i="79" s="1"/>
  <c r="AD23" i="79"/>
  <c r="AE22" i="79"/>
  <c r="AE21" i="79"/>
  <c r="AE20" i="79"/>
  <c r="AE19" i="79"/>
  <c r="AE18" i="79"/>
  <c r="AE17" i="79"/>
  <c r="AE16" i="79"/>
  <c r="AE15" i="79"/>
  <c r="AE14" i="79"/>
  <c r="AE13" i="79"/>
  <c r="AE12" i="79"/>
  <c r="AE11" i="79"/>
  <c r="AE10" i="79"/>
  <c r="AE8" i="79"/>
  <c r="AE6" i="79"/>
  <c r="AE5" i="79"/>
  <c r="C185" i="78"/>
  <c r="A140" i="78"/>
  <c r="A117" i="78"/>
  <c r="A94" i="78"/>
  <c r="A71" i="78"/>
  <c r="A48" i="78"/>
  <c r="A26" i="78"/>
  <c r="A49" i="78" s="1"/>
  <c r="A72" i="78" s="1"/>
  <c r="A95" i="78" s="1"/>
  <c r="A118" i="78" s="1"/>
  <c r="A141" i="78" s="1"/>
  <c r="AD23" i="78"/>
  <c r="AE22" i="78"/>
  <c r="AE21" i="78"/>
  <c r="AE20" i="78"/>
  <c r="AE19" i="78"/>
  <c r="AE18" i="78"/>
  <c r="AE17" i="78"/>
  <c r="AE16" i="78"/>
  <c r="AE15" i="78"/>
  <c r="AE14" i="78"/>
  <c r="AE13" i="78"/>
  <c r="AE12" i="78"/>
  <c r="AE11" i="78"/>
  <c r="AE10" i="78"/>
  <c r="AE8" i="78"/>
  <c r="AE6" i="78"/>
  <c r="AE5" i="78"/>
  <c r="C185" i="77"/>
  <c r="A140" i="77"/>
  <c r="A117" i="77"/>
  <c r="A94" i="77"/>
  <c r="A71" i="77"/>
  <c r="A48" i="77"/>
  <c r="A26" i="77"/>
  <c r="A49" i="77" s="1"/>
  <c r="A72" i="77" s="1"/>
  <c r="A95" i="77" s="1"/>
  <c r="A118" i="77" s="1"/>
  <c r="A141" i="77" s="1"/>
  <c r="AD23" i="77"/>
  <c r="AE22" i="77"/>
  <c r="AE21" i="77"/>
  <c r="AE20" i="77"/>
  <c r="AE19" i="77"/>
  <c r="AE18" i="77"/>
  <c r="AE17" i="77"/>
  <c r="AE16" i="77"/>
  <c r="AE15" i="77"/>
  <c r="AE14" i="77"/>
  <c r="AE13" i="77"/>
  <c r="AE12" i="77"/>
  <c r="AE11" i="77"/>
  <c r="AE10" i="77"/>
  <c r="AE8" i="77"/>
  <c r="AE6" i="77"/>
  <c r="AE5" i="77"/>
  <c r="C185" i="76"/>
  <c r="A140" i="76"/>
  <c r="A117" i="76"/>
  <c r="A94" i="76"/>
  <c r="A71" i="76"/>
  <c r="A48" i="76"/>
  <c r="A26" i="76"/>
  <c r="A49" i="76" s="1"/>
  <c r="A72" i="76" s="1"/>
  <c r="A95" i="76" s="1"/>
  <c r="A118" i="76" s="1"/>
  <c r="A141" i="76" s="1"/>
  <c r="AD23" i="76"/>
  <c r="AE22" i="76"/>
  <c r="AE21" i="76"/>
  <c r="AE20" i="76"/>
  <c r="AE19" i="76"/>
  <c r="AE18" i="76"/>
  <c r="AE17" i="76"/>
  <c r="AE16" i="76"/>
  <c r="AE15" i="76"/>
  <c r="AE14" i="76"/>
  <c r="AE13" i="76"/>
  <c r="AE12" i="76"/>
  <c r="AE11" i="76"/>
  <c r="AE10" i="76"/>
  <c r="AE8" i="76"/>
  <c r="AE6" i="76"/>
  <c r="AE5" i="76"/>
  <c r="C185" i="75"/>
  <c r="A140" i="75"/>
  <c r="A117" i="75"/>
  <c r="A94" i="75"/>
  <c r="A71" i="75"/>
  <c r="A48" i="75"/>
  <c r="A26" i="75"/>
  <c r="A49" i="75" s="1"/>
  <c r="A72" i="75" s="1"/>
  <c r="A95" i="75" s="1"/>
  <c r="A118" i="75" s="1"/>
  <c r="A141" i="75" s="1"/>
  <c r="AD23" i="75"/>
  <c r="AE22" i="75"/>
  <c r="AE21" i="75"/>
  <c r="AE20" i="75"/>
  <c r="AE19" i="75"/>
  <c r="AE18" i="75"/>
  <c r="AE17" i="75"/>
  <c r="AE16" i="75"/>
  <c r="AE15" i="75"/>
  <c r="AE14" i="75"/>
  <c r="AE13" i="75"/>
  <c r="AE12" i="75"/>
  <c r="AE11" i="75"/>
  <c r="AE10" i="75"/>
  <c r="AE8" i="75"/>
  <c r="AE6" i="75"/>
  <c r="AE5" i="75"/>
  <c r="C185" i="74"/>
  <c r="A140" i="74"/>
  <c r="A117" i="74"/>
  <c r="A94" i="74"/>
  <c r="A71" i="74"/>
  <c r="A48" i="74"/>
  <c r="A26" i="74"/>
  <c r="A49" i="74" s="1"/>
  <c r="A72" i="74" s="1"/>
  <c r="A95" i="74" s="1"/>
  <c r="A118" i="74" s="1"/>
  <c r="A141" i="74" s="1"/>
  <c r="AD23" i="74"/>
  <c r="AE22" i="74"/>
  <c r="AE21" i="74"/>
  <c r="AE20" i="74"/>
  <c r="AE19" i="74"/>
  <c r="AE18" i="74"/>
  <c r="AE17" i="74"/>
  <c r="AE16" i="74"/>
  <c r="AE15" i="74"/>
  <c r="AE14" i="74"/>
  <c r="AE13" i="74"/>
  <c r="AE12" i="74"/>
  <c r="AE11" i="74"/>
  <c r="AE10" i="74"/>
  <c r="AE8" i="74"/>
  <c r="AE6" i="74"/>
  <c r="AE5" i="74"/>
  <c r="C185" i="73"/>
  <c r="A140" i="73"/>
  <c r="A117" i="73"/>
  <c r="A94" i="73"/>
  <c r="A71" i="73"/>
  <c r="A48" i="73"/>
  <c r="A26" i="73"/>
  <c r="A49" i="73" s="1"/>
  <c r="A72" i="73" s="1"/>
  <c r="A95" i="73" s="1"/>
  <c r="A118" i="73" s="1"/>
  <c r="A141" i="73" s="1"/>
  <c r="AD23" i="73"/>
  <c r="AE22" i="73"/>
  <c r="AE21" i="73"/>
  <c r="AE20" i="73"/>
  <c r="AE19" i="73"/>
  <c r="AE18" i="73"/>
  <c r="AE17" i="73"/>
  <c r="AE16" i="73"/>
  <c r="AE15" i="73"/>
  <c r="AE14" i="73"/>
  <c r="AE13" i="73"/>
  <c r="AE12" i="73"/>
  <c r="AE11" i="73"/>
  <c r="AE10" i="73"/>
  <c r="AE8" i="73"/>
  <c r="AE6" i="73"/>
  <c r="AE5" i="73"/>
  <c r="C185" i="72"/>
  <c r="A140" i="72"/>
  <c r="A117" i="72"/>
  <c r="A94" i="72"/>
  <c r="A71" i="72"/>
  <c r="A48" i="72"/>
  <c r="A26" i="72"/>
  <c r="A49" i="72" s="1"/>
  <c r="A72" i="72" s="1"/>
  <c r="A95" i="72" s="1"/>
  <c r="A118" i="72" s="1"/>
  <c r="A141" i="72" s="1"/>
  <c r="AD23" i="72"/>
  <c r="AE22" i="72"/>
  <c r="AE21" i="72"/>
  <c r="AE20" i="72"/>
  <c r="AE19" i="72"/>
  <c r="AE18" i="72"/>
  <c r="AE17" i="72"/>
  <c r="AE16" i="72"/>
  <c r="AE15" i="72"/>
  <c r="AE14" i="72"/>
  <c r="AE13" i="72"/>
  <c r="AE12" i="72"/>
  <c r="AE11" i="72"/>
  <c r="AE10" i="72"/>
  <c r="AE8" i="72"/>
  <c r="AE6" i="72"/>
  <c r="AE5" i="72"/>
  <c r="C185" i="71"/>
  <c r="A140" i="71"/>
  <c r="A117" i="71"/>
  <c r="A94" i="71"/>
  <c r="A71" i="71"/>
  <c r="A48" i="71"/>
  <c r="A26" i="71"/>
  <c r="A49" i="71" s="1"/>
  <c r="A72" i="71" s="1"/>
  <c r="A95" i="71" s="1"/>
  <c r="A118" i="71" s="1"/>
  <c r="A141" i="71" s="1"/>
  <c r="AD23" i="71"/>
  <c r="AE22" i="71"/>
  <c r="AE21" i="71"/>
  <c r="AE20" i="71"/>
  <c r="AE19" i="71"/>
  <c r="AE18" i="71"/>
  <c r="AE17" i="71"/>
  <c r="AE16" i="71"/>
  <c r="AE15" i="71"/>
  <c r="AE14" i="71"/>
  <c r="AE13" i="71"/>
  <c r="AE12" i="71"/>
  <c r="AE11" i="71"/>
  <c r="AE10" i="71"/>
  <c r="AE8" i="71"/>
  <c r="AE6" i="71"/>
  <c r="AE5" i="71"/>
  <c r="M78" i="100"/>
  <c r="S58" i="100"/>
  <c r="AD67" i="100"/>
  <c r="Z77" i="100"/>
  <c r="J21" i="100"/>
  <c r="AG80" i="100"/>
  <c r="H95" i="100"/>
  <c r="G40" i="100"/>
  <c r="Q115" i="100"/>
  <c r="S134" i="100"/>
  <c r="N39" i="100"/>
  <c r="AG89" i="100"/>
  <c r="AA116" i="100"/>
  <c r="AF103" i="100"/>
  <c r="AD35" i="100"/>
  <c r="U135" i="100"/>
  <c r="M40" i="100"/>
  <c r="Z78" i="100"/>
  <c r="W134" i="100"/>
  <c r="E19" i="100"/>
  <c r="B20" i="100"/>
  <c r="V135" i="100"/>
  <c r="AF128" i="100"/>
  <c r="Y39" i="100"/>
  <c r="AA134" i="100"/>
  <c r="T76" i="100"/>
  <c r="F59" i="100"/>
  <c r="O115" i="100"/>
  <c r="AD77" i="100"/>
  <c r="S39" i="100"/>
  <c r="E40" i="100"/>
  <c r="AG39" i="100"/>
  <c r="AB38" i="100"/>
  <c r="AG90" i="100"/>
  <c r="AG97" i="100"/>
  <c r="W39" i="100"/>
  <c r="AB78" i="100"/>
  <c r="C97" i="100"/>
  <c r="AF13" i="100"/>
  <c r="AB58" i="100"/>
  <c r="W78" i="100"/>
  <c r="U38" i="100"/>
  <c r="K97" i="100"/>
  <c r="Q135" i="100"/>
  <c r="F77" i="100"/>
  <c r="AD75" i="100"/>
  <c r="N21" i="100"/>
  <c r="G57" i="100"/>
  <c r="T19" i="100"/>
  <c r="I115" i="100"/>
  <c r="L134" i="100"/>
  <c r="AF71" i="100"/>
  <c r="X96" i="100"/>
  <c r="AG37" i="100"/>
  <c r="AD45" i="100"/>
  <c r="B78" i="100"/>
  <c r="AF105" i="100"/>
  <c r="D97" i="100"/>
  <c r="AD103" i="100"/>
  <c r="AD9" i="100"/>
  <c r="AG73" i="100"/>
  <c r="K76" i="100"/>
  <c r="AF53" i="100"/>
  <c r="AG17" i="100"/>
  <c r="Q97" i="100"/>
  <c r="AG55" i="100"/>
  <c r="G96" i="100"/>
  <c r="H38" i="100"/>
  <c r="K39" i="100"/>
  <c r="AG85" i="100"/>
  <c r="AF132" i="100"/>
  <c r="AD7" i="100"/>
  <c r="V59" i="100"/>
  <c r="S40" i="100"/>
  <c r="AG84" i="100"/>
  <c r="AG103" i="100"/>
  <c r="AG29" i="100"/>
  <c r="H134" i="100"/>
  <c r="AG71" i="100"/>
  <c r="E58" i="100"/>
  <c r="F135" i="100"/>
  <c r="P20" i="100"/>
  <c r="X133" i="100"/>
  <c r="Q96" i="100"/>
  <c r="T38" i="100"/>
  <c r="AG12" i="100"/>
  <c r="W58" i="100"/>
  <c r="B76" i="100"/>
  <c r="AG9" i="100"/>
  <c r="D19" i="100"/>
  <c r="AD93" i="100"/>
  <c r="U95" i="100"/>
  <c r="AG53" i="100"/>
  <c r="O39" i="100"/>
  <c r="AF106" i="100"/>
  <c r="Z116" i="100"/>
  <c r="AG27" i="100"/>
  <c r="H78" i="100"/>
  <c r="N76" i="100"/>
  <c r="Z114" i="100"/>
  <c r="D134" i="100"/>
  <c r="AC135" i="100"/>
  <c r="Q134" i="100"/>
  <c r="AF69" i="100"/>
  <c r="AG88" i="100"/>
  <c r="U57" i="100"/>
  <c r="AG34" i="100"/>
  <c r="AD121" i="100"/>
  <c r="J40" i="100"/>
  <c r="H135" i="100"/>
  <c r="J57" i="100"/>
  <c r="AF36" i="100"/>
  <c r="AG128" i="100"/>
  <c r="AD129" i="100"/>
  <c r="AF122" i="100"/>
  <c r="B38" i="100"/>
  <c r="X135" i="100"/>
  <c r="AF94" i="100"/>
  <c r="K40" i="100"/>
  <c r="AF14" i="100"/>
  <c r="AA21" i="100"/>
  <c r="AG6" i="100"/>
  <c r="Q40" i="100"/>
  <c r="AG100" i="100"/>
  <c r="O77" i="100"/>
  <c r="G97" i="100"/>
  <c r="I97" i="100"/>
  <c r="B115" i="100"/>
  <c r="I114" i="100"/>
  <c r="AF111" i="100"/>
  <c r="Q116" i="100"/>
  <c r="AD66" i="100"/>
  <c r="T40" i="100"/>
  <c r="G21" i="100"/>
  <c r="AF83" i="100"/>
  <c r="Y97" i="100"/>
  <c r="AF52" i="100"/>
  <c r="N38" i="100"/>
  <c r="C19" i="100"/>
  <c r="AF7" i="100"/>
  <c r="X21" i="100"/>
  <c r="AD68" i="100"/>
  <c r="AF127" i="100"/>
  <c r="AD111" i="100"/>
  <c r="G39" i="100"/>
  <c r="E115" i="100"/>
  <c r="AG65" i="100"/>
  <c r="S20" i="100"/>
  <c r="J58" i="100"/>
  <c r="AG104" i="100"/>
  <c r="AG14" i="100"/>
  <c r="U59" i="100"/>
  <c r="AG108" i="100"/>
  <c r="AG26" i="100"/>
  <c r="AC134" i="100"/>
  <c r="X20" i="100"/>
  <c r="AB57" i="100"/>
  <c r="K133" i="100"/>
  <c r="I134" i="100"/>
  <c r="V77" i="100"/>
  <c r="AG98" i="100"/>
  <c r="L115" i="100"/>
  <c r="U21" i="100"/>
  <c r="C133" i="100"/>
  <c r="Z97" i="100"/>
  <c r="AF120" i="100"/>
  <c r="T20" i="100"/>
  <c r="U39" i="100"/>
  <c r="L95" i="100"/>
  <c r="S21" i="100"/>
  <c r="N57" i="100"/>
  <c r="AG82" i="100"/>
  <c r="E21" i="100"/>
  <c r="Y20" i="100"/>
  <c r="AF124" i="100"/>
  <c r="J19" i="100"/>
  <c r="AG46" i="100"/>
  <c r="W135" i="100"/>
  <c r="T57" i="100"/>
  <c r="AF32" i="100"/>
  <c r="AF126" i="100"/>
  <c r="AA39" i="100"/>
  <c r="AD6" i="100"/>
  <c r="AB115" i="100"/>
  <c r="P114" i="100"/>
  <c r="B57" i="100"/>
  <c r="K96" i="100"/>
  <c r="N40" i="100"/>
  <c r="N20" i="100"/>
  <c r="G116" i="100"/>
  <c r="U133" i="100"/>
  <c r="X58" i="100"/>
  <c r="AD33" i="100"/>
  <c r="AD125" i="100"/>
  <c r="AG91" i="100"/>
  <c r="AA38" i="100"/>
  <c r="AG102" i="100"/>
  <c r="N114" i="100"/>
  <c r="W116" i="100"/>
  <c r="L20" i="100"/>
  <c r="S38" i="100"/>
  <c r="AG83" i="100"/>
  <c r="E116" i="100"/>
  <c r="K116" i="100"/>
  <c r="R57" i="100"/>
  <c r="X115" i="100"/>
  <c r="X95" i="100"/>
  <c r="AF109" i="100"/>
  <c r="L39" i="100"/>
  <c r="AD36" i="100"/>
  <c r="O21" i="100"/>
  <c r="G38" i="100"/>
  <c r="E39" i="100"/>
  <c r="AG48" i="100"/>
  <c r="AG107" i="100"/>
  <c r="AB133" i="100"/>
  <c r="D38" i="100"/>
  <c r="AA20" i="100"/>
  <c r="N59" i="100"/>
  <c r="T59" i="100"/>
  <c r="AC58" i="100"/>
  <c r="C57" i="100"/>
  <c r="AD107" i="100"/>
  <c r="K134" i="100"/>
  <c r="AD128" i="100"/>
  <c r="AG52" i="100"/>
  <c r="AG79" i="100"/>
  <c r="C95" i="100"/>
  <c r="P21" i="100"/>
  <c r="AG43" i="100"/>
  <c r="AD17" i="100"/>
  <c r="AG126" i="100"/>
  <c r="O76" i="100"/>
  <c r="K57" i="100"/>
  <c r="R21" i="100"/>
  <c r="AF79" i="100"/>
  <c r="AF117" i="100"/>
  <c r="J59" i="100"/>
  <c r="T135" i="100"/>
  <c r="F115" i="100"/>
  <c r="AD52" i="100"/>
  <c r="C76" i="100"/>
  <c r="AG67" i="100"/>
  <c r="AG60" i="100"/>
  <c r="R40" i="100"/>
  <c r="AF16" i="100"/>
  <c r="AD58" i="100"/>
  <c r="K77" i="100"/>
  <c r="AB114" i="100"/>
  <c r="AD113" i="100"/>
  <c r="AG113" i="100"/>
  <c r="W19" i="100"/>
  <c r="W57" i="100"/>
  <c r="R20" i="100"/>
  <c r="H97" i="100"/>
  <c r="AF59" i="100"/>
  <c r="F21" i="100"/>
  <c r="AD51" i="100"/>
  <c r="AD104" i="100"/>
  <c r="B59" i="100"/>
  <c r="AF35" i="100"/>
  <c r="C20" i="100"/>
  <c r="W95" i="100"/>
  <c r="AF15" i="100"/>
  <c r="N77" i="100"/>
  <c r="AF96" i="100"/>
  <c r="P95" i="100"/>
  <c r="J96" i="100"/>
  <c r="AB40" i="100"/>
  <c r="R116" i="100"/>
  <c r="O133" i="100"/>
  <c r="AD119" i="100"/>
  <c r="Z135" i="100"/>
  <c r="AD12" i="100"/>
  <c r="AD92" i="100"/>
  <c r="AB97" i="100"/>
  <c r="AD34" i="100"/>
  <c r="G76" i="100"/>
  <c r="AB134" i="100"/>
  <c r="AG10" i="100"/>
  <c r="E97" i="100"/>
  <c r="P115" i="100"/>
  <c r="AF91" i="100"/>
  <c r="AG30" i="100"/>
  <c r="AG31" i="100"/>
  <c r="AF30" i="100"/>
  <c r="R38" i="100"/>
  <c r="AD112" i="100"/>
  <c r="S78" i="100"/>
  <c r="O57" i="100"/>
  <c r="X59" i="100"/>
  <c r="AG40" i="100"/>
  <c r="Z38" i="100"/>
  <c r="AD105" i="100"/>
  <c r="G77" i="100"/>
  <c r="W97" i="100"/>
  <c r="J77" i="100"/>
  <c r="AG110" i="100"/>
  <c r="AF49" i="100"/>
  <c r="E77" i="100"/>
  <c r="E95" i="100"/>
  <c r="X114" i="100"/>
  <c r="K58" i="100"/>
  <c r="AF5" i="100"/>
  <c r="G59" i="100"/>
  <c r="E59" i="100"/>
  <c r="I77" i="100"/>
  <c r="F116" i="100"/>
  <c r="R95" i="100"/>
  <c r="M77" i="100"/>
  <c r="AG131" i="100"/>
  <c r="S95" i="100"/>
  <c r="Q38" i="100"/>
  <c r="AF62" i="100"/>
  <c r="L116" i="100"/>
  <c r="I76" i="100"/>
  <c r="AG119" i="100"/>
  <c r="Y134" i="100"/>
  <c r="H77" i="100"/>
  <c r="AC40" i="100"/>
  <c r="AB20" i="100"/>
  <c r="Q39" i="100"/>
  <c r="V115" i="100"/>
  <c r="AF10" i="100"/>
  <c r="AD82" i="100"/>
  <c r="O134" i="100"/>
  <c r="AG127" i="100"/>
  <c r="P19" i="100"/>
  <c r="AF12" i="100"/>
  <c r="H116" i="100"/>
  <c r="AA40" i="100"/>
  <c r="R78" i="100"/>
  <c r="X97" i="100"/>
  <c r="AG130" i="100"/>
  <c r="AD30" i="100"/>
  <c r="Y58" i="100"/>
  <c r="AC78" i="100"/>
  <c r="AG99" i="100"/>
  <c r="AD71" i="100"/>
  <c r="AF98" i="100"/>
  <c r="K95" i="100"/>
  <c r="H115" i="100"/>
  <c r="AD120" i="100"/>
  <c r="AG51" i="100"/>
  <c r="AD70" i="100"/>
  <c r="AD29" i="100"/>
  <c r="B95" i="100"/>
  <c r="T133" i="100"/>
  <c r="B58" i="100"/>
  <c r="AF67" i="100"/>
  <c r="D20" i="100"/>
  <c r="C78" i="100"/>
  <c r="AG8" i="100"/>
  <c r="AB135" i="100"/>
  <c r="F96" i="100"/>
  <c r="AF87" i="100"/>
  <c r="AD26" i="100"/>
  <c r="AF33" i="100"/>
  <c r="Z21" i="100"/>
  <c r="N133" i="100"/>
  <c r="AD25" i="100"/>
  <c r="AF8" i="100"/>
  <c r="K59" i="100"/>
  <c r="M134" i="100"/>
  <c r="V39" i="100"/>
  <c r="L57" i="100"/>
  <c r="AG132" i="100"/>
  <c r="G19" i="100"/>
  <c r="AD14" i="100"/>
  <c r="M133" i="100"/>
  <c r="AB21" i="100"/>
  <c r="AD48" i="100"/>
  <c r="G133" i="100"/>
  <c r="T78" i="100"/>
  <c r="W59" i="100"/>
  <c r="L38" i="100"/>
  <c r="V133" i="100"/>
  <c r="AC77" i="100"/>
  <c r="G78" i="100"/>
  <c r="AF85" i="100"/>
  <c r="AG13" i="100"/>
  <c r="AD100" i="100"/>
  <c r="AD88" i="100"/>
  <c r="O40" i="100"/>
  <c r="AA57" i="100"/>
  <c r="J78" i="100"/>
  <c r="AD69" i="100"/>
  <c r="L97" i="100"/>
  <c r="AA76" i="100"/>
  <c r="J116" i="100"/>
  <c r="AD8" i="100"/>
  <c r="U134" i="100"/>
  <c r="AF31" i="100"/>
  <c r="F95" i="100"/>
  <c r="R135" i="100"/>
  <c r="AD90" i="100"/>
  <c r="AF108" i="100"/>
  <c r="AB39" i="100"/>
  <c r="AD109" i="100"/>
  <c r="X76" i="100"/>
  <c r="AD11" i="100"/>
  <c r="AC95" i="100"/>
  <c r="F38" i="100"/>
  <c r="AD65" i="100"/>
  <c r="AF119" i="100"/>
  <c r="D78" i="100"/>
  <c r="E96" i="100"/>
  <c r="Y21" i="100"/>
  <c r="P77" i="100"/>
  <c r="V134" i="100"/>
  <c r="K114" i="100"/>
  <c r="Y19" i="100"/>
  <c r="M97" i="100"/>
  <c r="AD47" i="100"/>
  <c r="P76" i="100"/>
  <c r="R58" i="100"/>
  <c r="V21" i="100"/>
  <c r="AF121" i="100"/>
  <c r="AF92" i="100"/>
  <c r="M135" i="100"/>
  <c r="W76" i="100"/>
  <c r="AG5" i="100"/>
  <c r="P40" i="100"/>
  <c r="M57" i="100"/>
  <c r="AD101" i="100"/>
  <c r="AD91" i="100"/>
  <c r="AF43" i="100"/>
  <c r="Z96" i="100"/>
  <c r="AD63" i="100"/>
  <c r="E76" i="100"/>
  <c r="T134" i="100"/>
  <c r="N115" i="100"/>
  <c r="Y96" i="100"/>
  <c r="W115" i="100"/>
  <c r="D135" i="100"/>
  <c r="Y114" i="100"/>
  <c r="C58" i="100"/>
  <c r="F20" i="100"/>
  <c r="AA133" i="100"/>
  <c r="AD81" i="100"/>
  <c r="AD5" i="100"/>
  <c r="AB19" i="100"/>
  <c r="AF88" i="100"/>
  <c r="AD43" i="100"/>
  <c r="AD130" i="100"/>
  <c r="AF24" i="100"/>
  <c r="I40" i="100"/>
  <c r="H21" i="100"/>
  <c r="AF72" i="100"/>
  <c r="I135" i="100"/>
  <c r="G134" i="100"/>
  <c r="AF40" i="100"/>
  <c r="AD54" i="100"/>
  <c r="K115" i="100"/>
  <c r="J133" i="100"/>
  <c r="R115" i="100"/>
  <c r="AF113" i="100"/>
  <c r="V38" i="100"/>
  <c r="AG24" i="100"/>
  <c r="AD84" i="100"/>
  <c r="U40" i="100"/>
  <c r="M39" i="100"/>
  <c r="F57" i="100"/>
  <c r="N116" i="100"/>
  <c r="J115" i="100"/>
  <c r="D96" i="100"/>
  <c r="F76" i="100"/>
  <c r="U19" i="100"/>
  <c r="AG74" i="100"/>
  <c r="AF101" i="100"/>
  <c r="H114" i="100"/>
  <c r="AD62" i="100"/>
  <c r="AF78" i="100"/>
  <c r="V19" i="100"/>
  <c r="U20" i="100"/>
  <c r="AC20" i="100"/>
  <c r="AG118" i="100"/>
  <c r="Z134" i="100"/>
  <c r="U116" i="100"/>
  <c r="Z58" i="100"/>
  <c r="C134" i="100"/>
  <c r="G114" i="100"/>
  <c r="AF102" i="100"/>
  <c r="AD124" i="100"/>
  <c r="B135" i="100"/>
  <c r="N19" i="100"/>
  <c r="V114" i="100"/>
  <c r="D39" i="100"/>
  <c r="Z115" i="100"/>
  <c r="AD110" i="100"/>
  <c r="Q77" i="100"/>
  <c r="M58" i="100"/>
  <c r="S57" i="100"/>
  <c r="V95" i="100"/>
  <c r="AG69" i="100"/>
  <c r="AG75" i="100"/>
  <c r="G58" i="100"/>
  <c r="R133" i="100"/>
  <c r="V97" i="100"/>
  <c r="AF129" i="100"/>
  <c r="AD46" i="100"/>
  <c r="AF44" i="100"/>
  <c r="L76" i="100"/>
  <c r="M20" i="100"/>
  <c r="O116" i="100"/>
  <c r="S96" i="100"/>
  <c r="I57" i="100"/>
  <c r="J20" i="100"/>
  <c r="H39" i="100"/>
  <c r="S135" i="100"/>
  <c r="AG93" i="100"/>
  <c r="AF115" i="100"/>
  <c r="Y133" i="100"/>
  <c r="M115" i="100"/>
  <c r="L135" i="100"/>
  <c r="AF47" i="100"/>
  <c r="Q57" i="100"/>
  <c r="AA59" i="100"/>
  <c r="D115" i="100"/>
  <c r="O135" i="100"/>
  <c r="S76" i="100"/>
  <c r="O97" i="100"/>
  <c r="AD86" i="100"/>
  <c r="AD89" i="100"/>
  <c r="P133" i="100"/>
  <c r="X40" i="100"/>
  <c r="AG47" i="100"/>
  <c r="R77" i="100"/>
  <c r="L59" i="100"/>
  <c r="AG124" i="100"/>
  <c r="AG129" i="100"/>
  <c r="Q114" i="100"/>
  <c r="V57" i="100"/>
  <c r="AG25" i="100"/>
  <c r="U97" i="100"/>
  <c r="C114" i="100"/>
  <c r="J76" i="100"/>
  <c r="I39" i="100"/>
  <c r="W96" i="100"/>
  <c r="AA77" i="100"/>
  <c r="AF93" i="100"/>
  <c r="AD131" i="100"/>
  <c r="AF11" i="100"/>
  <c r="N135" i="100"/>
  <c r="N58" i="100"/>
  <c r="C115" i="100"/>
  <c r="P135" i="100"/>
  <c r="AF131" i="100"/>
  <c r="AD85" i="100"/>
  <c r="AF125" i="100"/>
  <c r="N95" i="100"/>
  <c r="T114" i="100"/>
  <c r="S133" i="100"/>
  <c r="AA58" i="100"/>
  <c r="AF68" i="100"/>
  <c r="C135" i="100"/>
  <c r="AA114" i="100"/>
  <c r="AC133" i="100"/>
  <c r="AF81" i="100"/>
  <c r="AD53" i="100"/>
  <c r="AG112" i="100"/>
  <c r="AC96" i="100"/>
  <c r="S19" i="100"/>
  <c r="U78" i="100"/>
  <c r="L133" i="100"/>
  <c r="AF45" i="100"/>
  <c r="AF123" i="100"/>
  <c r="AF29" i="100"/>
  <c r="F97" i="100"/>
  <c r="R96" i="100"/>
  <c r="R39" i="100"/>
  <c r="AD15" i="100"/>
  <c r="D76" i="100"/>
  <c r="AF6" i="100"/>
  <c r="W40" i="100"/>
  <c r="AC59" i="100"/>
  <c r="R114" i="100"/>
  <c r="AG66" i="100"/>
  <c r="O20" i="100"/>
  <c r="D95" i="100"/>
  <c r="AG50" i="100"/>
  <c r="AG32" i="100"/>
  <c r="S115" i="100"/>
  <c r="S116" i="100"/>
  <c r="AG45" i="100"/>
  <c r="AG70" i="100"/>
  <c r="U76" i="100"/>
  <c r="AG78" i="100"/>
  <c r="H20" i="100"/>
  <c r="I95" i="100"/>
  <c r="AF17" i="100"/>
  <c r="T77" i="100"/>
  <c r="E38" i="100"/>
  <c r="Y77" i="100"/>
  <c r="AF75" i="100"/>
  <c r="AG15" i="100"/>
  <c r="AD44" i="100"/>
  <c r="AG62" i="100"/>
  <c r="AB95" i="100"/>
  <c r="U58" i="100"/>
  <c r="AF25" i="100"/>
  <c r="D116" i="100"/>
  <c r="AC114" i="100"/>
  <c r="AC38" i="100"/>
  <c r="X116" i="100"/>
  <c r="Z133" i="100"/>
  <c r="W21" i="100"/>
  <c r="B96" i="100"/>
  <c r="AD28" i="100"/>
  <c r="M95" i="100"/>
  <c r="B133" i="100"/>
  <c r="AB96" i="100"/>
  <c r="G115" i="100"/>
  <c r="T116" i="100"/>
  <c r="C40" i="100"/>
  <c r="X38" i="100"/>
  <c r="F39" i="100"/>
  <c r="Y59" i="100"/>
  <c r="K19" i="100"/>
  <c r="N78" i="100"/>
  <c r="AF97" i="100"/>
  <c r="J38" i="100"/>
  <c r="V96" i="100"/>
  <c r="B116" i="100"/>
  <c r="AD55" i="100"/>
  <c r="AF9" i="100"/>
  <c r="AF64" i="100"/>
  <c r="E57" i="100"/>
  <c r="C59" i="100"/>
  <c r="F114" i="100"/>
  <c r="C38" i="100"/>
  <c r="AF86" i="100"/>
  <c r="M114" i="100"/>
  <c r="W77" i="100"/>
  <c r="O59" i="100"/>
  <c r="AD106" i="100"/>
  <c r="Y78" i="100"/>
  <c r="V76" i="100"/>
  <c r="AF130" i="100"/>
  <c r="AD132" i="100"/>
  <c r="AF82" i="100"/>
  <c r="S77" i="100"/>
  <c r="AG87" i="100"/>
  <c r="O114" i="100"/>
  <c r="I116" i="100"/>
  <c r="AC76" i="100"/>
  <c r="O58" i="100"/>
  <c r="B39" i="100"/>
  <c r="AG49" i="100"/>
  <c r="X39" i="100"/>
  <c r="AD49" i="100"/>
  <c r="AD127" i="100"/>
  <c r="P78" i="100"/>
  <c r="AG68" i="100"/>
  <c r="O19" i="100"/>
  <c r="AF89" i="100"/>
  <c r="AD18" i="100"/>
  <c r="AF99" i="100"/>
  <c r="AD115" i="100"/>
  <c r="W114" i="100"/>
  <c r="R19" i="100"/>
  <c r="AB116" i="100"/>
  <c r="B19" i="100"/>
  <c r="D58" i="100"/>
  <c r="AF100" i="100"/>
  <c r="AD10" i="100"/>
  <c r="AF48" i="100"/>
  <c r="Z95" i="100"/>
  <c r="I78" i="100"/>
  <c r="Q78" i="100"/>
  <c r="AG16" i="100"/>
  <c r="F19" i="100"/>
  <c r="J97" i="100"/>
  <c r="N97" i="100"/>
  <c r="D21" i="100"/>
  <c r="G135" i="100"/>
  <c r="AG28" i="100"/>
  <c r="F134" i="100"/>
  <c r="AG105" i="100"/>
  <c r="I59" i="100"/>
  <c r="AD87" i="100"/>
  <c r="AA95" i="100"/>
  <c r="AA97" i="100"/>
  <c r="AD37" i="100"/>
  <c r="M76" i="100"/>
  <c r="E133" i="100"/>
  <c r="AC115" i="100"/>
  <c r="Y95" i="100"/>
  <c r="F78" i="100"/>
  <c r="AF60" i="100"/>
  <c r="T97" i="100"/>
  <c r="Q58" i="100"/>
  <c r="AG63" i="100"/>
  <c r="R76" i="100"/>
  <c r="AF50" i="100"/>
  <c r="AF84" i="100"/>
  <c r="AG35" i="100"/>
  <c r="Y135" i="100"/>
  <c r="AC97" i="100"/>
  <c r="AG56" i="100"/>
  <c r="X57" i="100"/>
  <c r="U96" i="100"/>
  <c r="W133" i="100"/>
  <c r="AF77" i="100"/>
  <c r="AG116" i="100"/>
  <c r="AF28" i="100"/>
  <c r="AB76" i="100"/>
  <c r="I21" i="100"/>
  <c r="P39" i="100"/>
  <c r="AF26" i="100"/>
  <c r="L40" i="100"/>
  <c r="AG117" i="100"/>
  <c r="Q59" i="100"/>
  <c r="B114" i="100"/>
  <c r="AF80" i="100"/>
  <c r="AG64" i="100"/>
  <c r="P97" i="100"/>
  <c r="V40" i="100"/>
  <c r="AF66" i="100"/>
  <c r="AF56" i="100"/>
  <c r="H19" i="100"/>
  <c r="Q76" i="100"/>
  <c r="L96" i="100"/>
  <c r="P58" i="100"/>
  <c r="AC57" i="100"/>
  <c r="H57" i="100"/>
  <c r="AG54" i="100"/>
  <c r="D40" i="100"/>
  <c r="AD59" i="100"/>
  <c r="AD78" i="100"/>
  <c r="Z19" i="100"/>
  <c r="AG11" i="100"/>
  <c r="I133" i="100"/>
  <c r="C116" i="100"/>
  <c r="AD123" i="100"/>
  <c r="AA78" i="100"/>
  <c r="M38" i="100"/>
  <c r="D133" i="100"/>
  <c r="AB77" i="100"/>
  <c r="B134" i="100"/>
  <c r="L78" i="100"/>
  <c r="V116" i="100"/>
  <c r="R97" i="100"/>
  <c r="W20" i="100"/>
  <c r="R59" i="100"/>
  <c r="D57" i="100"/>
  <c r="Y76" i="100"/>
  <c r="Z40" i="100"/>
  <c r="Z59" i="100"/>
  <c r="AG72" i="100"/>
  <c r="D59" i="100"/>
  <c r="AF18" i="100"/>
  <c r="AA115" i="100"/>
  <c r="AD96" i="100"/>
  <c r="AD83" i="100"/>
  <c r="AG86" i="100"/>
  <c r="T115" i="100"/>
  <c r="C21" i="100"/>
  <c r="AD102" i="100"/>
  <c r="AA19" i="100"/>
  <c r="AF46" i="100"/>
  <c r="AG44" i="100"/>
  <c r="Z57" i="100"/>
  <c r="L19" i="100"/>
  <c r="AF27" i="100"/>
  <c r="O38" i="100"/>
  <c r="AG18" i="100"/>
  <c r="S59" i="100"/>
  <c r="AD24" i="100"/>
  <c r="AG109" i="100"/>
  <c r="I58" i="100"/>
  <c r="P96" i="100"/>
  <c r="AA135" i="100"/>
  <c r="AD74" i="100"/>
  <c r="AG92" i="100"/>
  <c r="Z39" i="100"/>
  <c r="Q19" i="100"/>
  <c r="AF63" i="100"/>
  <c r="L114" i="100"/>
  <c r="D77" i="100"/>
  <c r="AD116" i="100"/>
  <c r="AD64" i="100"/>
  <c r="H40" i="100"/>
  <c r="AG123" i="100"/>
  <c r="J134" i="100"/>
  <c r="J95" i="100"/>
  <c r="Q21" i="100"/>
  <c r="T39" i="100"/>
  <c r="K21" i="100"/>
  <c r="AF73" i="100"/>
  <c r="C39" i="100"/>
  <c r="AF118" i="100"/>
  <c r="M19" i="100"/>
  <c r="S97" i="100"/>
  <c r="Z76" i="100"/>
  <c r="D114" i="100"/>
  <c r="AA96" i="100"/>
  <c r="X77" i="100"/>
  <c r="AD97" i="100"/>
  <c r="W38" i="100"/>
  <c r="T96" i="100"/>
  <c r="C96" i="100"/>
  <c r="AF110" i="100"/>
  <c r="AG81" i="100"/>
  <c r="L21" i="100"/>
  <c r="T21" i="100"/>
  <c r="AF34" i="100"/>
  <c r="O96" i="100"/>
  <c r="AB59" i="100"/>
  <c r="AG36" i="100"/>
  <c r="B77" i="100"/>
  <c r="AG120" i="100"/>
  <c r="AF104" i="100"/>
  <c r="AG61" i="100"/>
  <c r="AF58" i="100"/>
  <c r="AD108" i="100"/>
  <c r="N134" i="100"/>
  <c r="P59" i="100"/>
  <c r="Y40" i="100"/>
  <c r="L58" i="100"/>
  <c r="Q133" i="100"/>
  <c r="V58" i="100"/>
  <c r="H133" i="100"/>
  <c r="H96" i="100"/>
  <c r="P57" i="100"/>
  <c r="S114" i="100"/>
  <c r="AF70" i="100"/>
  <c r="AF51" i="100"/>
  <c r="F133" i="100"/>
  <c r="E114" i="100"/>
  <c r="K135" i="100"/>
  <c r="E135" i="100"/>
  <c r="Y115" i="100"/>
  <c r="T58" i="100"/>
  <c r="AF39" i="100"/>
  <c r="P38" i="100"/>
  <c r="L77" i="100"/>
  <c r="J39" i="100"/>
  <c r="AF37" i="100"/>
  <c r="H58" i="100"/>
  <c r="U115" i="100"/>
  <c r="AD50" i="100"/>
  <c r="AC19" i="100"/>
  <c r="AF65" i="100"/>
  <c r="AD16" i="100"/>
  <c r="H76" i="100"/>
  <c r="O78" i="100"/>
  <c r="K20" i="100"/>
  <c r="E78" i="100"/>
  <c r="B40" i="100"/>
  <c r="AC116" i="100"/>
  <c r="AD94" i="100"/>
  <c r="N96" i="100"/>
  <c r="AD31" i="100"/>
  <c r="E20" i="100"/>
  <c r="U114" i="100"/>
  <c r="AD72" i="100"/>
  <c r="F58" i="100"/>
  <c r="B21" i="100"/>
  <c r="Q95" i="100"/>
  <c r="X134" i="100"/>
  <c r="U77" i="100"/>
  <c r="G20" i="100"/>
  <c r="AF74" i="100"/>
  <c r="Y116" i="100"/>
  <c r="AC21" i="100"/>
  <c r="AC39" i="100"/>
  <c r="T95" i="100"/>
  <c r="H59" i="100"/>
  <c r="O95" i="100"/>
  <c r="AD126" i="100"/>
  <c r="AG94" i="100"/>
  <c r="AF90" i="100"/>
  <c r="P134" i="100"/>
  <c r="F40" i="100"/>
  <c r="K78" i="100"/>
  <c r="J135" i="100"/>
  <c r="B97" i="100"/>
  <c r="I38" i="100"/>
  <c r="M21" i="100"/>
  <c r="J114" i="100"/>
  <c r="X19" i="100"/>
  <c r="V78" i="100"/>
  <c r="AD32" i="100"/>
  <c r="AF54" i="100"/>
  <c r="AF112" i="100"/>
  <c r="I96" i="100"/>
  <c r="K38" i="100"/>
  <c r="AG122" i="100"/>
  <c r="AF107" i="100"/>
  <c r="AG121" i="100"/>
  <c r="M116" i="100"/>
  <c r="AG101" i="100"/>
  <c r="AF116" i="100"/>
  <c r="AG125" i="100"/>
  <c r="AF61" i="100"/>
  <c r="AD73" i="100"/>
  <c r="C77" i="100"/>
  <c r="R134" i="100"/>
  <c r="AG111" i="100"/>
  <c r="AD27" i="100"/>
  <c r="I20" i="100"/>
  <c r="Q20" i="100"/>
  <c r="AG7" i="100"/>
  <c r="V20" i="100"/>
  <c r="AG59" i="100"/>
  <c r="AD122" i="100"/>
  <c r="E134" i="100"/>
  <c r="P116" i="100"/>
  <c r="AF55" i="100"/>
  <c r="Z20" i="100"/>
  <c r="X78" i="100"/>
  <c r="G95" i="100"/>
  <c r="Y57" i="100"/>
  <c r="M96" i="100"/>
  <c r="AG33" i="100"/>
  <c r="AD56" i="100"/>
  <c r="AD13" i="100"/>
  <c r="AD134" i="100"/>
  <c r="I19" i="100"/>
  <c r="AG106" i="100"/>
  <c r="M59" i="100"/>
  <c r="Y38" i="100"/>
  <c r="E143" i="100" l="1"/>
  <c r="G143" i="100" s="1"/>
  <c r="E140" i="100"/>
  <c r="G140" i="100" s="1"/>
  <c r="E145" i="100"/>
  <c r="G145" i="100" s="1"/>
  <c r="AD76" i="100"/>
  <c r="E141" i="100"/>
  <c r="G141" i="100" s="1"/>
  <c r="AD133" i="100"/>
  <c r="AD135" i="100"/>
  <c r="AD57" i="100"/>
  <c r="E144" i="100"/>
  <c r="G144" i="100" s="1"/>
  <c r="E148" i="100"/>
  <c r="G148" i="100" s="1"/>
  <c r="E151" i="100"/>
  <c r="G151" i="100" s="1"/>
  <c r="E147" i="100"/>
  <c r="G147" i="100" s="1"/>
  <c r="E138" i="100"/>
  <c r="G138" i="100" s="1"/>
  <c r="AD95" i="100"/>
  <c r="AD38" i="100"/>
  <c r="E146" i="100"/>
  <c r="G146" i="100" s="1"/>
  <c r="E139" i="100"/>
  <c r="G139" i="100" s="1"/>
  <c r="AD114" i="100"/>
  <c r="E149" i="100"/>
  <c r="G149" i="100" s="1"/>
  <c r="E142" i="100"/>
  <c r="G142" i="100" s="1"/>
  <c r="E150" i="100"/>
  <c r="G150" i="100" s="1"/>
  <c r="C185" i="70"/>
  <c r="A140" i="70"/>
  <c r="A117" i="70"/>
  <c r="A94" i="70"/>
  <c r="A71" i="70"/>
  <c r="A48" i="70"/>
  <c r="A26" i="70"/>
  <c r="A49" i="70" s="1"/>
  <c r="A72" i="70" s="1"/>
  <c r="A95" i="70" s="1"/>
  <c r="A118" i="70" s="1"/>
  <c r="A141" i="70" s="1"/>
  <c r="AD23" i="70"/>
  <c r="AE22" i="70"/>
  <c r="AE21" i="70"/>
  <c r="AE20" i="70"/>
  <c r="AE19" i="70"/>
  <c r="AE18" i="70"/>
  <c r="AE17" i="70"/>
  <c r="AE16" i="70"/>
  <c r="AE15" i="70"/>
  <c r="AE14" i="70"/>
  <c r="AE13" i="70"/>
  <c r="AE12" i="70"/>
  <c r="AE11" i="70"/>
  <c r="AE10" i="70"/>
  <c r="AE8" i="70"/>
  <c r="AE6" i="70"/>
  <c r="AE5" i="70"/>
  <c r="C185" i="69"/>
  <c r="A140" i="69"/>
  <c r="A117" i="69"/>
  <c r="A94" i="69"/>
  <c r="A71" i="69"/>
  <c r="A48" i="69"/>
  <c r="A26" i="69"/>
  <c r="A49" i="69" s="1"/>
  <c r="A72" i="69" s="1"/>
  <c r="A95" i="69" s="1"/>
  <c r="A118" i="69" s="1"/>
  <c r="A141" i="69" s="1"/>
  <c r="AD23" i="69"/>
  <c r="AE22" i="69"/>
  <c r="AE21" i="69"/>
  <c r="AE20" i="69"/>
  <c r="AE19" i="69"/>
  <c r="AE18" i="69"/>
  <c r="AE17" i="69"/>
  <c r="AE16" i="69"/>
  <c r="AE15" i="69"/>
  <c r="AE14" i="69"/>
  <c r="AE13" i="69"/>
  <c r="AE12" i="69"/>
  <c r="AE11" i="69"/>
  <c r="AE10" i="69"/>
  <c r="AE8" i="69"/>
  <c r="AE6" i="69"/>
  <c r="AE5" i="69"/>
  <c r="C185" i="68"/>
  <c r="A140" i="68"/>
  <c r="A117" i="68"/>
  <c r="A94" i="68"/>
  <c r="A71" i="68"/>
  <c r="A48" i="68"/>
  <c r="A26" i="68"/>
  <c r="A49" i="68" s="1"/>
  <c r="A72" i="68" s="1"/>
  <c r="A95" i="68" s="1"/>
  <c r="A118" i="68" s="1"/>
  <c r="A141" i="68" s="1"/>
  <c r="AD23" i="68"/>
  <c r="AE22" i="68"/>
  <c r="AE21" i="68"/>
  <c r="AE20" i="68"/>
  <c r="AE19" i="68"/>
  <c r="AE18" i="68"/>
  <c r="AE17" i="68"/>
  <c r="AE16" i="68"/>
  <c r="AE15" i="68"/>
  <c r="AE14" i="68"/>
  <c r="AE13" i="68"/>
  <c r="AE12" i="68"/>
  <c r="AE11" i="68"/>
  <c r="AE10" i="68"/>
  <c r="AE8" i="68"/>
  <c r="AE6" i="68"/>
  <c r="AE5" i="68"/>
  <c r="E152" i="100" l="1"/>
  <c r="F153" i="100"/>
  <c r="C185" i="67"/>
  <c r="A140" i="67"/>
  <c r="A117" i="67"/>
  <c r="A94" i="67"/>
  <c r="A71" i="67"/>
  <c r="A49" i="67"/>
  <c r="A72" i="67" s="1"/>
  <c r="A95" i="67" s="1"/>
  <c r="A118" i="67" s="1"/>
  <c r="A141" i="67" s="1"/>
  <c r="A48" i="67"/>
  <c r="A26" i="67"/>
  <c r="AD23" i="67"/>
  <c r="AE22" i="67"/>
  <c r="AE21" i="67"/>
  <c r="AE20" i="67"/>
  <c r="AE19" i="67"/>
  <c r="AE18" i="67"/>
  <c r="AE17" i="67"/>
  <c r="AE16" i="67"/>
  <c r="AE15" i="67"/>
  <c r="AE14" i="67"/>
  <c r="AE13" i="67"/>
  <c r="AE12" i="67"/>
  <c r="AE11" i="67"/>
  <c r="AE10" i="67"/>
  <c r="AE8" i="67"/>
  <c r="AE6" i="67"/>
  <c r="AE5" i="67"/>
  <c r="C185" i="66"/>
  <c r="A140" i="66"/>
  <c r="A117" i="66"/>
  <c r="A94" i="66"/>
  <c r="A71" i="66"/>
  <c r="A48" i="66"/>
  <c r="A26" i="66"/>
  <c r="A49" i="66" s="1"/>
  <c r="A72" i="66" s="1"/>
  <c r="A95" i="66" s="1"/>
  <c r="A118" i="66" s="1"/>
  <c r="A141" i="66" s="1"/>
  <c r="AD23" i="66"/>
  <c r="AE22" i="66"/>
  <c r="AE21" i="66"/>
  <c r="AE20" i="66"/>
  <c r="AE19" i="66"/>
  <c r="AE18" i="66"/>
  <c r="AE17" i="66"/>
  <c r="AE16" i="66"/>
  <c r="AE15" i="66"/>
  <c r="AE14" i="66"/>
  <c r="AE13" i="66"/>
  <c r="AE12" i="66"/>
  <c r="AE11" i="66"/>
  <c r="AE10" i="66"/>
  <c r="AE8" i="66"/>
  <c r="AE6" i="66"/>
  <c r="AE5" i="66"/>
  <c r="C185" i="65"/>
  <c r="A140" i="65"/>
  <c r="A117" i="65"/>
  <c r="A94" i="65"/>
  <c r="A71" i="65"/>
  <c r="A48" i="65"/>
  <c r="A26" i="65"/>
  <c r="A49" i="65" s="1"/>
  <c r="A72" i="65" s="1"/>
  <c r="A95" i="65" s="1"/>
  <c r="A118" i="65" s="1"/>
  <c r="A141" i="65" s="1"/>
  <c r="AD23" i="65"/>
  <c r="AE22" i="65"/>
  <c r="AE21" i="65"/>
  <c r="AE20" i="65"/>
  <c r="AE19" i="65"/>
  <c r="AE18" i="65"/>
  <c r="AE17" i="65"/>
  <c r="AE16" i="65"/>
  <c r="AE15" i="65"/>
  <c r="AE14" i="65"/>
  <c r="AE13" i="65"/>
  <c r="AE12" i="65"/>
  <c r="AE11" i="65"/>
  <c r="AE10" i="65"/>
  <c r="AE8" i="65"/>
  <c r="AE6" i="65"/>
  <c r="AE5" i="65"/>
  <c r="C185" i="64"/>
  <c r="A140" i="64"/>
  <c r="A117" i="64"/>
  <c r="A94" i="64"/>
  <c r="A71" i="64"/>
  <c r="A48" i="64"/>
  <c r="A26" i="64"/>
  <c r="A49" i="64" s="1"/>
  <c r="A72" i="64" s="1"/>
  <c r="A95" i="64" s="1"/>
  <c r="A118" i="64" s="1"/>
  <c r="A141" i="64" s="1"/>
  <c r="AD23" i="64"/>
  <c r="AE22" i="64"/>
  <c r="AE21" i="64"/>
  <c r="AE20" i="64"/>
  <c r="AE19" i="64"/>
  <c r="AE18" i="64"/>
  <c r="AE17" i="64"/>
  <c r="AE16" i="64"/>
  <c r="AE15" i="64"/>
  <c r="AE14" i="64"/>
  <c r="AE13" i="64"/>
  <c r="AE12" i="64"/>
  <c r="AE11" i="64"/>
  <c r="AE10" i="64"/>
  <c r="AE8" i="64"/>
  <c r="AE6" i="64"/>
  <c r="AE5" i="64"/>
  <c r="C185" i="63"/>
  <c r="A140" i="63"/>
  <c r="A117" i="63"/>
  <c r="A94" i="63"/>
  <c r="A71" i="63"/>
  <c r="A48" i="63"/>
  <c r="A26" i="63"/>
  <c r="A49" i="63" s="1"/>
  <c r="A72" i="63" s="1"/>
  <c r="A95" i="63" s="1"/>
  <c r="A118" i="63" s="1"/>
  <c r="A141" i="63" s="1"/>
  <c r="AD23" i="63"/>
  <c r="AE22" i="63"/>
  <c r="AE21" i="63"/>
  <c r="AE20" i="63"/>
  <c r="AE19" i="63"/>
  <c r="AE18" i="63"/>
  <c r="AE17" i="63"/>
  <c r="AE16" i="63"/>
  <c r="AE15" i="63"/>
  <c r="AE14" i="63"/>
  <c r="AE13" i="63"/>
  <c r="AE12" i="63"/>
  <c r="AE11" i="63"/>
  <c r="AE10" i="63"/>
  <c r="AE8" i="63"/>
  <c r="AE6" i="63"/>
  <c r="AE5" i="63"/>
  <c r="C185" i="62"/>
  <c r="A140" i="62"/>
  <c r="A117" i="62"/>
  <c r="A94" i="62"/>
  <c r="A71" i="62"/>
  <c r="A48" i="62"/>
  <c r="A26" i="62"/>
  <c r="A49" i="62" s="1"/>
  <c r="A72" i="62" s="1"/>
  <c r="A95" i="62" s="1"/>
  <c r="A118" i="62" s="1"/>
  <c r="A141" i="62" s="1"/>
  <c r="AD23" i="62"/>
  <c r="AE22" i="62"/>
  <c r="AE21" i="62"/>
  <c r="AE20" i="62"/>
  <c r="AE19" i="62"/>
  <c r="AE18" i="62"/>
  <c r="AE17" i="62"/>
  <c r="AE16" i="62"/>
  <c r="AE15" i="62"/>
  <c r="AE14" i="62"/>
  <c r="AE13" i="62"/>
  <c r="AE12" i="62"/>
  <c r="AE11" i="62"/>
  <c r="AE10" i="62"/>
  <c r="AE8" i="62"/>
  <c r="AE6" i="62"/>
  <c r="AE5" i="62"/>
  <c r="C185" i="61"/>
  <c r="A140" i="61"/>
  <c r="A117" i="61"/>
  <c r="A94" i="61"/>
  <c r="A71" i="61"/>
  <c r="A48" i="61"/>
  <c r="A26" i="61"/>
  <c r="A49" i="61" s="1"/>
  <c r="A72" i="61" s="1"/>
  <c r="A95" i="61" s="1"/>
  <c r="A118" i="61" s="1"/>
  <c r="A141" i="61" s="1"/>
  <c r="AD23" i="61"/>
  <c r="AE22" i="61"/>
  <c r="AE21" i="61"/>
  <c r="AE20" i="61"/>
  <c r="AE19" i="61"/>
  <c r="AE18" i="61"/>
  <c r="AE17" i="61"/>
  <c r="AE16" i="61"/>
  <c r="AE15" i="61"/>
  <c r="AE14" i="61"/>
  <c r="AE13" i="61"/>
  <c r="AE12" i="61"/>
  <c r="AE11" i="61"/>
  <c r="AE10" i="61"/>
  <c r="AE8" i="61"/>
  <c r="AE6" i="61"/>
  <c r="AE5" i="61"/>
  <c r="C185" i="60"/>
  <c r="A140" i="60"/>
  <c r="A117" i="60"/>
  <c r="A94" i="60"/>
  <c r="A71" i="60"/>
  <c r="A48" i="60"/>
  <c r="A26" i="60"/>
  <c r="A49" i="60" s="1"/>
  <c r="A72" i="60" s="1"/>
  <c r="A95" i="60" s="1"/>
  <c r="A118" i="60" s="1"/>
  <c r="A141" i="60" s="1"/>
  <c r="AD23" i="60"/>
  <c r="AE22" i="60"/>
  <c r="AE21" i="60"/>
  <c r="AE20" i="60"/>
  <c r="AE19" i="60"/>
  <c r="AE18" i="60"/>
  <c r="AE17" i="60"/>
  <c r="AE16" i="60"/>
  <c r="AE15" i="60"/>
  <c r="AE14" i="60"/>
  <c r="AE13" i="60"/>
  <c r="AE12" i="60"/>
  <c r="AE11" i="60"/>
  <c r="AE10" i="60"/>
  <c r="AE8" i="60"/>
  <c r="AE6" i="60"/>
  <c r="AE5" i="60"/>
  <c r="C185" i="59"/>
  <c r="A140" i="59"/>
  <c r="A117" i="59"/>
  <c r="A94" i="59"/>
  <c r="A71" i="59"/>
  <c r="A48" i="59"/>
  <c r="A26" i="59"/>
  <c r="A49" i="59" s="1"/>
  <c r="A72" i="59" s="1"/>
  <c r="A95" i="59" s="1"/>
  <c r="A118" i="59" s="1"/>
  <c r="A141" i="59" s="1"/>
  <c r="AD23" i="59"/>
  <c r="AE22" i="59"/>
  <c r="AE21" i="59"/>
  <c r="AE20" i="59"/>
  <c r="AE19" i="59"/>
  <c r="AE18" i="59"/>
  <c r="AE17" i="59"/>
  <c r="AE16" i="59"/>
  <c r="AE15" i="59"/>
  <c r="AE14" i="59"/>
  <c r="AE13" i="59"/>
  <c r="AE12" i="59"/>
  <c r="AE11" i="59"/>
  <c r="AE10" i="59"/>
  <c r="AE8" i="59"/>
  <c r="AE6" i="59"/>
  <c r="AE5" i="59"/>
  <c r="C185" i="58" l="1"/>
  <c r="A140" i="58"/>
  <c r="A117" i="58"/>
  <c r="A94" i="58"/>
  <c r="A71" i="58"/>
  <c r="A48" i="58"/>
  <c r="A26" i="58"/>
  <c r="A49" i="58" s="1"/>
  <c r="A72" i="58" s="1"/>
  <c r="A95" i="58" s="1"/>
  <c r="A118" i="58" s="1"/>
  <c r="A141" i="58" s="1"/>
  <c r="AD23" i="58"/>
  <c r="AE22" i="58"/>
  <c r="AE21" i="58"/>
  <c r="AE20" i="58"/>
  <c r="AE19" i="58"/>
  <c r="AE18" i="58"/>
  <c r="AE17" i="58"/>
  <c r="AE16" i="58"/>
  <c r="AE15" i="58"/>
  <c r="AE14" i="58"/>
  <c r="AE13" i="58"/>
  <c r="AE12" i="58"/>
  <c r="AE11" i="58"/>
  <c r="AE10" i="58"/>
  <c r="AE8" i="58"/>
  <c r="AE6" i="58"/>
  <c r="AE5" i="58"/>
  <c r="C185" i="56"/>
  <c r="A140" i="56"/>
  <c r="A117" i="56"/>
  <c r="A94" i="56"/>
  <c r="A71" i="56"/>
  <c r="A48" i="56"/>
  <c r="A26" i="56"/>
  <c r="A49" i="56" s="1"/>
  <c r="A72" i="56" s="1"/>
  <c r="A95" i="56" s="1"/>
  <c r="A118" i="56" s="1"/>
  <c r="A141" i="56" s="1"/>
  <c r="AD23" i="56"/>
  <c r="AE22" i="56"/>
  <c r="AE21" i="56"/>
  <c r="AE20" i="56"/>
  <c r="AE19" i="56"/>
  <c r="AE18" i="56"/>
  <c r="AE17" i="56"/>
  <c r="AE16" i="56"/>
  <c r="AE15" i="56"/>
  <c r="AE14" i="56"/>
  <c r="AE13" i="56"/>
  <c r="AE12" i="56"/>
  <c r="AE11" i="56"/>
  <c r="AE10" i="56"/>
  <c r="AE8" i="56"/>
  <c r="AE6" i="56"/>
  <c r="AE5" i="56"/>
  <c r="A2" i="56"/>
  <c r="Z97" i="99"/>
  <c r="AA57" i="99"/>
  <c r="W114" i="99"/>
  <c r="AF63" i="99"/>
  <c r="E114" i="99"/>
  <c r="AF78" i="99"/>
  <c r="F20" i="99"/>
  <c r="K19" i="99"/>
  <c r="H40" i="99"/>
  <c r="N38" i="99"/>
  <c r="H59" i="99"/>
  <c r="J77" i="99"/>
  <c r="Y96" i="99"/>
  <c r="C133" i="98"/>
  <c r="AD63" i="98"/>
  <c r="Z59" i="99"/>
  <c r="M116" i="99"/>
  <c r="Q38" i="99"/>
  <c r="D96" i="99"/>
  <c r="AD123" i="99"/>
  <c r="AD58" i="99"/>
  <c r="AF122" i="99"/>
  <c r="L76" i="99"/>
  <c r="U38" i="99"/>
  <c r="AG64" i="99"/>
  <c r="D40" i="98"/>
  <c r="AG24" i="99"/>
  <c r="AD129" i="99"/>
  <c r="M77" i="99"/>
  <c r="V20" i="99"/>
  <c r="N19" i="99"/>
  <c r="AD15" i="98"/>
  <c r="AG83" i="99"/>
  <c r="E20" i="98"/>
  <c r="D77" i="99"/>
  <c r="E95" i="99"/>
  <c r="AF58" i="98"/>
  <c r="W134" i="98"/>
  <c r="AF16" i="97"/>
  <c r="H96" i="99"/>
  <c r="T78" i="99"/>
  <c r="AF34" i="99"/>
  <c r="AG43" i="98"/>
  <c r="K115" i="99"/>
  <c r="AC114" i="99"/>
  <c r="AD16" i="98"/>
  <c r="AG27" i="99"/>
  <c r="R133" i="98"/>
  <c r="AB58" i="99"/>
  <c r="E39" i="99"/>
  <c r="G96" i="99"/>
  <c r="Q135" i="98"/>
  <c r="M57" i="99"/>
  <c r="C19" i="98"/>
  <c r="E77" i="99"/>
  <c r="H134" i="99"/>
  <c r="AG100" i="98"/>
  <c r="AD121" i="99"/>
  <c r="I115" i="98"/>
  <c r="S133" i="99"/>
  <c r="AD28" i="98"/>
  <c r="V38" i="99"/>
  <c r="O115" i="99"/>
  <c r="L40" i="99"/>
  <c r="P59" i="99"/>
  <c r="V21" i="99"/>
  <c r="AD7" i="99"/>
  <c r="AG105" i="99"/>
  <c r="Q133" i="98"/>
  <c r="AF53" i="98"/>
  <c r="I95" i="99"/>
  <c r="M77" i="98"/>
  <c r="W116" i="99"/>
  <c r="AF104" i="99"/>
  <c r="AG108" i="99"/>
  <c r="AG129" i="99"/>
  <c r="C133" i="99"/>
  <c r="AG63" i="99"/>
  <c r="U57" i="99"/>
  <c r="M133" i="99"/>
  <c r="Y40" i="99"/>
  <c r="Z135" i="99"/>
  <c r="Z133" i="99"/>
  <c r="U58" i="99"/>
  <c r="AD77" i="99"/>
  <c r="Z96" i="99"/>
  <c r="O59" i="99"/>
  <c r="K97" i="99"/>
  <c r="I133" i="98"/>
  <c r="K58" i="99"/>
  <c r="AF113" i="99"/>
  <c r="AG15" i="98"/>
  <c r="AA78" i="99"/>
  <c r="AG67" i="98"/>
  <c r="X97" i="99"/>
  <c r="M134" i="99"/>
  <c r="T116" i="99"/>
  <c r="S76" i="99"/>
  <c r="AD132" i="99"/>
  <c r="B97" i="99"/>
  <c r="R115" i="98"/>
  <c r="AD134" i="99"/>
  <c r="N58" i="98"/>
  <c r="S59" i="99"/>
  <c r="V115" i="98"/>
  <c r="AG90" i="99"/>
  <c r="AA21" i="99"/>
  <c r="AD35" i="99"/>
  <c r="Q115" i="98"/>
  <c r="L59" i="99"/>
  <c r="Y20" i="99"/>
  <c r="AF56" i="98"/>
  <c r="T77" i="98"/>
  <c r="V57" i="95"/>
  <c r="L115" i="98"/>
  <c r="AF11" i="96"/>
  <c r="F78" i="98"/>
  <c r="T77" i="99"/>
  <c r="J115" i="96"/>
  <c r="AF68" i="99"/>
  <c r="I55" i="95"/>
  <c r="T58" i="99"/>
  <c r="AB55" i="95"/>
  <c r="T59" i="98"/>
  <c r="AF60" i="94"/>
  <c r="H19" i="99"/>
  <c r="E134" i="99"/>
  <c r="AG43" i="99"/>
  <c r="G115" i="99"/>
  <c r="AF126" i="99"/>
  <c r="AD68" i="99"/>
  <c r="Q76" i="99"/>
  <c r="R58" i="99"/>
  <c r="AD108" i="99"/>
  <c r="G57" i="98"/>
  <c r="D134" i="99"/>
  <c r="D58" i="99"/>
  <c r="AF5" i="99"/>
  <c r="AD87" i="98"/>
  <c r="C134" i="99"/>
  <c r="AF75" i="98"/>
  <c r="V116" i="98"/>
  <c r="B116" i="99"/>
  <c r="Y114" i="99"/>
  <c r="H95" i="99"/>
  <c r="AF112" i="99"/>
  <c r="Y97" i="99"/>
  <c r="W97" i="98"/>
  <c r="P39" i="99"/>
  <c r="S57" i="99"/>
  <c r="L57" i="99"/>
  <c r="G116" i="99"/>
  <c r="AG123" i="99"/>
  <c r="AB57" i="99"/>
  <c r="O114" i="99"/>
  <c r="T40" i="99"/>
  <c r="I114" i="98"/>
  <c r="Y21" i="99"/>
  <c r="U57" i="98"/>
  <c r="AF66" i="99"/>
  <c r="S116" i="98"/>
  <c r="AF53" i="99"/>
  <c r="L115" i="99"/>
  <c r="AD51" i="99"/>
  <c r="X21" i="98"/>
  <c r="S58" i="99"/>
  <c r="V40" i="99"/>
  <c r="AC97" i="98"/>
  <c r="X39" i="99"/>
  <c r="C38" i="98"/>
  <c r="O76" i="99"/>
  <c r="AG98" i="99"/>
  <c r="M20" i="99"/>
  <c r="W78" i="99"/>
  <c r="V133" i="99"/>
  <c r="L19" i="99"/>
  <c r="AB97" i="99"/>
  <c r="AF121" i="99"/>
  <c r="Y135" i="99"/>
  <c r="Z115" i="98"/>
  <c r="AA115" i="98"/>
  <c r="AG9" i="99"/>
  <c r="Y133" i="99"/>
  <c r="AG51" i="99"/>
  <c r="AF115" i="98"/>
  <c r="S135" i="99"/>
  <c r="AD104" i="99"/>
  <c r="U39" i="99"/>
  <c r="X59" i="99"/>
  <c r="J133" i="99"/>
  <c r="AG66" i="99"/>
  <c r="X19" i="99"/>
  <c r="AF11" i="99"/>
  <c r="S134" i="99"/>
  <c r="W76" i="99"/>
  <c r="AD120" i="98"/>
  <c r="F95" i="98"/>
  <c r="AD87" i="99"/>
  <c r="J38" i="99"/>
  <c r="AG88" i="99"/>
  <c r="AF99" i="99"/>
  <c r="AB115" i="99"/>
  <c r="AF82" i="99"/>
  <c r="AF130" i="99"/>
  <c r="B134" i="99"/>
  <c r="AG110" i="99"/>
  <c r="AC57" i="99"/>
  <c r="R57" i="99"/>
  <c r="C58" i="99"/>
  <c r="AC134" i="99"/>
  <c r="AD63" i="99"/>
  <c r="AD125" i="98"/>
  <c r="L78" i="99"/>
  <c r="AD68" i="98"/>
  <c r="AD28" i="99"/>
  <c r="W133" i="98"/>
  <c r="P114" i="99"/>
  <c r="D39" i="99"/>
  <c r="V58" i="99"/>
  <c r="X114" i="98"/>
  <c r="AF123" i="99"/>
  <c r="G135" i="99"/>
  <c r="AG78" i="98"/>
  <c r="AF108" i="99"/>
  <c r="AD47" i="98"/>
  <c r="AG117" i="99"/>
  <c r="AF85" i="99"/>
  <c r="D115" i="99"/>
  <c r="AD109" i="99"/>
  <c r="AF77" i="99"/>
  <c r="C116" i="99"/>
  <c r="E40" i="99"/>
  <c r="K116" i="99"/>
  <c r="AD131" i="99"/>
  <c r="K38" i="98"/>
  <c r="AD96" i="98"/>
  <c r="AF125" i="99"/>
  <c r="AG30" i="99"/>
  <c r="Y115" i="98"/>
  <c r="Z40" i="98"/>
  <c r="AG111" i="99"/>
  <c r="W95" i="98"/>
  <c r="B115" i="99"/>
  <c r="AF99" i="98"/>
  <c r="B21" i="98"/>
  <c r="M20" i="95"/>
  <c r="AF93" i="98"/>
  <c r="AD48" i="95"/>
  <c r="G21" i="98"/>
  <c r="AB95" i="99"/>
  <c r="AD70" i="97"/>
  <c r="Q20" i="99"/>
  <c r="AB96" i="99"/>
  <c r="K133" i="99"/>
  <c r="AC20" i="99"/>
  <c r="AD75" i="99"/>
  <c r="AD36" i="99"/>
  <c r="K77" i="99"/>
  <c r="AC116" i="99"/>
  <c r="R40" i="99"/>
  <c r="V19" i="99"/>
  <c r="W21" i="99"/>
  <c r="AC40" i="99"/>
  <c r="G114" i="99"/>
  <c r="AF51" i="99"/>
  <c r="AF50" i="99"/>
  <c r="V78" i="99"/>
  <c r="AF33" i="98"/>
  <c r="AG102" i="98"/>
  <c r="AA116" i="99"/>
  <c r="AG35" i="99"/>
  <c r="AG127" i="99"/>
  <c r="J116" i="99"/>
  <c r="V97" i="98"/>
  <c r="D97" i="99"/>
  <c r="AD103" i="99"/>
  <c r="Z40" i="99"/>
  <c r="AF96" i="99"/>
  <c r="G116" i="98"/>
  <c r="R134" i="99"/>
  <c r="T134" i="98"/>
  <c r="G58" i="99"/>
  <c r="AC97" i="99"/>
  <c r="K95" i="99"/>
  <c r="AB135" i="99"/>
  <c r="F19" i="99"/>
  <c r="T21" i="99"/>
  <c r="AG92" i="99"/>
  <c r="Q58" i="99"/>
  <c r="T115" i="99"/>
  <c r="Y77" i="99"/>
  <c r="Y97" i="98"/>
  <c r="AC95" i="99"/>
  <c r="I115" i="99"/>
  <c r="AB134" i="99"/>
  <c r="AD47" i="99"/>
  <c r="Q39" i="99"/>
  <c r="AD31" i="99"/>
  <c r="AD59" i="99"/>
  <c r="H97" i="99"/>
  <c r="C78" i="99"/>
  <c r="AA76" i="99"/>
  <c r="AG72" i="99"/>
  <c r="R39" i="99"/>
  <c r="AA96" i="99"/>
  <c r="I77" i="99"/>
  <c r="M116" i="98"/>
  <c r="H133" i="98"/>
  <c r="AG11" i="99"/>
  <c r="Z116" i="99"/>
  <c r="W59" i="99"/>
  <c r="F133" i="99"/>
  <c r="X57" i="99"/>
  <c r="AF94" i="99"/>
  <c r="Y57" i="99"/>
  <c r="Q77" i="99"/>
  <c r="O78" i="99"/>
  <c r="AG44" i="99"/>
  <c r="F21" i="99"/>
  <c r="R114" i="98"/>
  <c r="AF14" i="99"/>
  <c r="AG53" i="99"/>
  <c r="AF94" i="98"/>
  <c r="J59" i="98"/>
  <c r="AF131" i="99"/>
  <c r="AD14" i="98"/>
  <c r="C19" i="99"/>
  <c r="AG32" i="99"/>
  <c r="N59" i="99"/>
  <c r="AF100" i="99"/>
  <c r="AF74" i="99"/>
  <c r="AD111" i="99"/>
  <c r="K38" i="99"/>
  <c r="O21" i="98"/>
  <c r="AF87" i="99"/>
  <c r="T76" i="98"/>
  <c r="X115" i="99"/>
  <c r="Z114" i="99"/>
  <c r="I38" i="99"/>
  <c r="F38" i="99"/>
  <c r="B40" i="99"/>
  <c r="AD9" i="99"/>
  <c r="J58" i="99"/>
  <c r="AD107" i="99"/>
  <c r="F114" i="99"/>
  <c r="Q21" i="99"/>
  <c r="S95" i="99"/>
  <c r="AG65" i="99"/>
  <c r="AD82" i="99"/>
  <c r="G134" i="98"/>
  <c r="U114" i="99"/>
  <c r="AG70" i="99"/>
  <c r="AF84" i="99"/>
  <c r="U95" i="99"/>
  <c r="I58" i="99"/>
  <c r="N40" i="99"/>
  <c r="AF35" i="99"/>
  <c r="AF65" i="99"/>
  <c r="I76" i="99"/>
  <c r="I20" i="99"/>
  <c r="X21" i="99"/>
  <c r="AF51" i="98"/>
  <c r="I21" i="98"/>
  <c r="E133" i="99"/>
  <c r="P40" i="99"/>
  <c r="E21" i="99"/>
  <c r="P21" i="98"/>
  <c r="Z21" i="99"/>
  <c r="AG17" i="98"/>
  <c r="V57" i="99"/>
  <c r="AC133" i="98"/>
  <c r="J97" i="98"/>
  <c r="H46" i="91"/>
  <c r="Y21" i="98"/>
  <c r="AA93" i="91"/>
  <c r="AD89" i="98"/>
  <c r="AF82" i="98"/>
  <c r="E25" i="92"/>
  <c r="J134" i="98"/>
  <c r="AD85" i="99"/>
  <c r="V115" i="99"/>
  <c r="H78" i="99"/>
  <c r="AG84" i="99"/>
  <c r="B76" i="99"/>
  <c r="T39" i="99"/>
  <c r="B95" i="99"/>
  <c r="AG122" i="99"/>
  <c r="I39" i="99"/>
  <c r="T78" i="98"/>
  <c r="AA133" i="99"/>
  <c r="T114" i="99"/>
  <c r="F134" i="99"/>
  <c r="AG129" i="98"/>
  <c r="I114" i="99"/>
  <c r="AG39" i="98"/>
  <c r="AC59" i="98"/>
  <c r="AD10" i="99"/>
  <c r="AD32" i="99"/>
  <c r="AD53" i="99"/>
  <c r="K114" i="99"/>
  <c r="AF83" i="99"/>
  <c r="AD108" i="98"/>
  <c r="L38" i="99"/>
  <c r="AF70" i="99"/>
  <c r="AG45" i="99"/>
  <c r="D57" i="99"/>
  <c r="R78" i="99"/>
  <c r="J115" i="99"/>
  <c r="K57" i="99"/>
  <c r="Q40" i="99"/>
  <c r="R97" i="99"/>
  <c r="AG37" i="99"/>
  <c r="AD112" i="99"/>
  <c r="P77" i="99"/>
  <c r="T38" i="99"/>
  <c r="AD83" i="99"/>
  <c r="B19" i="98"/>
  <c r="AG99" i="98"/>
  <c r="D133" i="98"/>
  <c r="L96" i="99"/>
  <c r="Z134" i="99"/>
  <c r="AG119" i="99"/>
  <c r="AD78" i="99"/>
  <c r="L21" i="99"/>
  <c r="W40" i="99"/>
  <c r="M20" i="98"/>
  <c r="B39" i="99"/>
  <c r="T96" i="99"/>
  <c r="AA38" i="99"/>
  <c r="W134" i="99"/>
  <c r="H115" i="99"/>
  <c r="AF119" i="99"/>
  <c r="D40" i="99"/>
  <c r="Y39" i="99"/>
  <c r="AD43" i="98"/>
  <c r="C95" i="99"/>
  <c r="N135" i="99"/>
  <c r="AG5" i="99"/>
  <c r="AG7" i="98"/>
  <c r="S115" i="99"/>
  <c r="AD26" i="99"/>
  <c r="J59" i="99"/>
  <c r="Q114" i="99"/>
  <c r="AF26" i="99"/>
  <c r="J95" i="99"/>
  <c r="G134" i="99"/>
  <c r="AG109" i="99"/>
  <c r="AF124" i="99"/>
  <c r="O39" i="99"/>
  <c r="T19" i="98"/>
  <c r="AD93" i="98"/>
  <c r="N20" i="99"/>
  <c r="AF109" i="99"/>
  <c r="R135" i="99"/>
  <c r="I97" i="99"/>
  <c r="AC78" i="99"/>
  <c r="AF58" i="99"/>
  <c r="AA97" i="99"/>
  <c r="Q19" i="99"/>
  <c r="AF49" i="99"/>
  <c r="O58" i="99"/>
  <c r="U135" i="99"/>
  <c r="G77" i="98"/>
  <c r="M58" i="99"/>
  <c r="X40" i="99"/>
  <c r="AD49" i="99"/>
  <c r="AD97" i="99"/>
  <c r="AF55" i="99"/>
  <c r="W135" i="99"/>
  <c r="C38" i="99"/>
  <c r="AD130" i="99"/>
  <c r="Z19" i="99"/>
  <c r="AF13" i="98"/>
  <c r="AG55" i="98"/>
  <c r="W57" i="99"/>
  <c r="AA40" i="99"/>
  <c r="I135" i="99"/>
  <c r="M96" i="99"/>
  <c r="T57" i="99"/>
  <c r="AF120" i="99"/>
  <c r="AD70" i="99"/>
  <c r="AG25" i="99"/>
  <c r="R21" i="99"/>
  <c r="G21" i="99"/>
  <c r="I77" i="98"/>
  <c r="P19" i="99"/>
  <c r="Y95" i="99"/>
  <c r="B20" i="99"/>
  <c r="AD130" i="98"/>
  <c r="AF108" i="98"/>
  <c r="B133" i="99"/>
  <c r="Q96" i="99"/>
  <c r="AG91" i="98"/>
  <c r="I38" i="98"/>
  <c r="AF65" i="98"/>
  <c r="AD103" i="98"/>
  <c r="AF123" i="98"/>
  <c r="K58" i="98"/>
  <c r="W20" i="98"/>
  <c r="AF70" i="70"/>
  <c r="F115" i="98"/>
  <c r="S38" i="94"/>
  <c r="V58" i="98"/>
  <c r="B58" i="98"/>
  <c r="M77" i="96"/>
  <c r="H59" i="98"/>
  <c r="C97" i="99"/>
  <c r="N21" i="99"/>
  <c r="AF98" i="99"/>
  <c r="N76" i="99"/>
  <c r="F78" i="99"/>
  <c r="X135" i="99"/>
  <c r="AG15" i="99"/>
  <c r="AG87" i="99"/>
  <c r="AA115" i="99"/>
  <c r="G39" i="99"/>
  <c r="AF117" i="99"/>
  <c r="AF115" i="99"/>
  <c r="AD69" i="99"/>
  <c r="I59" i="99"/>
  <c r="AD46" i="99"/>
  <c r="K95" i="98"/>
  <c r="L59" i="98"/>
  <c r="R133" i="99"/>
  <c r="AD15" i="99"/>
  <c r="D116" i="99"/>
  <c r="W38" i="99"/>
  <c r="Q21" i="98"/>
  <c r="AD120" i="99"/>
  <c r="AB59" i="99"/>
  <c r="AA39" i="99"/>
  <c r="R116" i="99"/>
  <c r="X95" i="99"/>
  <c r="AG112" i="99"/>
  <c r="AF107" i="99"/>
  <c r="Z20" i="99"/>
  <c r="AD119" i="99"/>
  <c r="F97" i="99"/>
  <c r="K21" i="99"/>
  <c r="O77" i="99"/>
  <c r="W133" i="99"/>
  <c r="AF31" i="99"/>
  <c r="M115" i="99"/>
  <c r="E38" i="99"/>
  <c r="AG59" i="98"/>
  <c r="AC77" i="98"/>
  <c r="C21" i="99"/>
  <c r="AA114" i="99"/>
  <c r="AG78" i="99"/>
  <c r="J97" i="99"/>
  <c r="U133" i="99"/>
  <c r="J39" i="99"/>
  <c r="AD72" i="99"/>
  <c r="J76" i="99"/>
  <c r="H21" i="99"/>
  <c r="AD74" i="99"/>
  <c r="AD115" i="99"/>
  <c r="Y134" i="99"/>
  <c r="AG107" i="99"/>
  <c r="AF32" i="99"/>
  <c r="AG105" i="98"/>
  <c r="AB19" i="98"/>
  <c r="N134" i="99"/>
  <c r="B135" i="99"/>
  <c r="AG85" i="99"/>
  <c r="AG102" i="99"/>
  <c r="AG81" i="99"/>
  <c r="X114" i="99"/>
  <c r="AF89" i="99"/>
  <c r="Y59" i="99"/>
  <c r="AA77" i="99"/>
  <c r="AD113" i="99"/>
  <c r="Y76" i="99"/>
  <c r="B135" i="98"/>
  <c r="AD48" i="99"/>
  <c r="U77" i="99"/>
  <c r="U95" i="98"/>
  <c r="AG66" i="98"/>
  <c r="F116" i="99"/>
  <c r="G95" i="98"/>
  <c r="AF10" i="99"/>
  <c r="O38" i="99"/>
  <c r="AD29" i="99"/>
  <c r="AG67" i="99"/>
  <c r="G77" i="99"/>
  <c r="AD50" i="99"/>
  <c r="C96" i="99"/>
  <c r="AG40" i="99"/>
  <c r="AD94" i="99"/>
  <c r="AD25" i="99"/>
  <c r="Y78" i="99"/>
  <c r="AB39" i="99"/>
  <c r="C57" i="99"/>
  <c r="AG97" i="99"/>
  <c r="AD101" i="99"/>
  <c r="K20" i="99"/>
  <c r="AD96" i="99"/>
  <c r="I57" i="99"/>
  <c r="AF13" i="99"/>
  <c r="O133" i="98"/>
  <c r="AF6" i="98"/>
  <c r="C40" i="99"/>
  <c r="AA59" i="99"/>
  <c r="AF60" i="99"/>
  <c r="AB38" i="99"/>
  <c r="Z58" i="99"/>
  <c r="AG28" i="99"/>
  <c r="AC96" i="99"/>
  <c r="K39" i="98"/>
  <c r="AG12" i="99"/>
  <c r="U96" i="99"/>
  <c r="AF40" i="99"/>
  <c r="AD73" i="99"/>
  <c r="AG69" i="99"/>
  <c r="S21" i="99"/>
  <c r="AD49" i="98"/>
  <c r="AD6" i="98"/>
  <c r="AF27" i="99"/>
  <c r="AF33" i="99"/>
  <c r="J78" i="98"/>
  <c r="AC39" i="98"/>
  <c r="AA77" i="98"/>
  <c r="AB76" i="98"/>
  <c r="AB57" i="98"/>
  <c r="G59" i="98"/>
  <c r="AD5" i="98"/>
  <c r="H134" i="96"/>
  <c r="J57" i="98"/>
  <c r="L95" i="97"/>
  <c r="AF120" i="98"/>
  <c r="U39" i="98"/>
  <c r="Y116" i="96"/>
  <c r="H21" i="98"/>
  <c r="AD93" i="99"/>
  <c r="E58" i="99"/>
  <c r="AG130" i="99"/>
  <c r="AD89" i="99"/>
  <c r="AF52" i="99"/>
  <c r="Y96" i="98"/>
  <c r="C135" i="99"/>
  <c r="I116" i="99"/>
  <c r="N58" i="99"/>
  <c r="D20" i="98"/>
  <c r="AC19" i="99"/>
  <c r="P78" i="99"/>
  <c r="AG100" i="99"/>
  <c r="AA134" i="99"/>
  <c r="V57" i="98"/>
  <c r="Z135" i="98"/>
  <c r="B162" i="87"/>
  <c r="AF18" i="99"/>
  <c r="AB114" i="99"/>
  <c r="AG16" i="99"/>
  <c r="AG124" i="99"/>
  <c r="L95" i="99"/>
  <c r="AB76" i="99"/>
  <c r="AG12" i="98"/>
  <c r="AF16" i="99"/>
  <c r="AF106" i="99"/>
  <c r="AD5" i="99"/>
  <c r="AF71" i="99"/>
  <c r="AD24" i="99"/>
  <c r="AD9" i="98"/>
  <c r="AG128" i="99"/>
  <c r="AG7" i="99"/>
  <c r="O19" i="99"/>
  <c r="P38" i="99"/>
  <c r="I40" i="99"/>
  <c r="D135" i="99"/>
  <c r="AG46" i="99"/>
  <c r="J135" i="98"/>
  <c r="I76" i="98"/>
  <c r="E21" i="98"/>
  <c r="O114" i="98"/>
  <c r="AD90" i="99"/>
  <c r="AD37" i="99"/>
  <c r="AG33" i="99"/>
  <c r="AG54" i="99"/>
  <c r="AG89" i="99"/>
  <c r="J114" i="98"/>
  <c r="T97" i="99"/>
  <c r="AF88" i="99"/>
  <c r="E96" i="99"/>
  <c r="R95" i="99"/>
  <c r="AD14" i="99"/>
  <c r="AG101" i="99"/>
  <c r="AD86" i="99"/>
  <c r="AF37" i="98"/>
  <c r="AC96" i="98"/>
  <c r="K76" i="99"/>
  <c r="M38" i="98"/>
  <c r="N39" i="99"/>
  <c r="Q38" i="98"/>
  <c r="AG106" i="99"/>
  <c r="O133" i="99"/>
  <c r="X76" i="99"/>
  <c r="AF29" i="99"/>
  <c r="AG59" i="99"/>
  <c r="AG79" i="99"/>
  <c r="L77" i="99"/>
  <c r="F58" i="99"/>
  <c r="J78" i="99"/>
  <c r="F135" i="98"/>
  <c r="AF63" i="98"/>
  <c r="Q96" i="98"/>
  <c r="T20" i="99"/>
  <c r="B96" i="99"/>
  <c r="M114" i="99"/>
  <c r="AF15" i="99"/>
  <c r="B57" i="99"/>
  <c r="H135" i="99"/>
  <c r="K135" i="98"/>
  <c r="U40" i="99"/>
  <c r="J21" i="99"/>
  <c r="D38" i="99"/>
  <c r="J96" i="99"/>
  <c r="AG56" i="99"/>
  <c r="AG99" i="99"/>
  <c r="C39" i="99"/>
  <c r="AG28" i="98"/>
  <c r="AF37" i="99"/>
  <c r="AD115" i="98"/>
  <c r="K96" i="99"/>
  <c r="O40" i="99"/>
  <c r="L97" i="99"/>
  <c r="AD55" i="99"/>
  <c r="N78" i="98"/>
  <c r="AD90" i="98"/>
  <c r="AF105" i="99"/>
  <c r="Z77" i="99"/>
  <c r="J114" i="99"/>
  <c r="D78" i="99"/>
  <c r="AG73" i="99"/>
  <c r="I134" i="99"/>
  <c r="AD64" i="99"/>
  <c r="C20" i="99"/>
  <c r="P21" i="99"/>
  <c r="I133" i="99"/>
  <c r="AG5" i="98"/>
  <c r="D21" i="99"/>
  <c r="AD128" i="99"/>
  <c r="M38" i="99"/>
  <c r="I116" i="98"/>
  <c r="AG68" i="98"/>
  <c r="J20" i="99"/>
  <c r="AF10" i="98"/>
  <c r="AG8" i="98"/>
  <c r="M97" i="98"/>
  <c r="Y20" i="98"/>
  <c r="C58" i="98"/>
  <c r="AF86" i="98"/>
  <c r="N135" i="98"/>
  <c r="AG83" i="98"/>
  <c r="E75" i="95"/>
  <c r="AD11" i="98"/>
  <c r="D56" i="94"/>
  <c r="AD7" i="98"/>
  <c r="AF52" i="98"/>
  <c r="AD24" i="94"/>
  <c r="AG16" i="98"/>
  <c r="P58" i="99"/>
  <c r="K40" i="99"/>
  <c r="F77" i="99"/>
  <c r="V97" i="99"/>
  <c r="AG103" i="99"/>
  <c r="AF90" i="99"/>
  <c r="AD44" i="99"/>
  <c r="AF116" i="98"/>
  <c r="G59" i="99"/>
  <c r="AF98" i="98"/>
  <c r="AF127" i="99"/>
  <c r="P76" i="99"/>
  <c r="AF39" i="99"/>
  <c r="Q97" i="99"/>
  <c r="AF36" i="99"/>
  <c r="N76" i="98"/>
  <c r="AD27" i="99"/>
  <c r="AD71" i="99"/>
  <c r="AG84" i="98"/>
  <c r="H76" i="99"/>
  <c r="L96" i="98"/>
  <c r="H58" i="99"/>
  <c r="B96" i="98"/>
  <c r="L58" i="99"/>
  <c r="AC20" i="98"/>
  <c r="AD8" i="99"/>
  <c r="P97" i="99"/>
  <c r="AD17" i="99"/>
  <c r="S114" i="99"/>
  <c r="AD66" i="99"/>
  <c r="AG79" i="98"/>
  <c r="S40" i="99"/>
  <c r="AD43" i="99"/>
  <c r="E135" i="99"/>
  <c r="T135" i="99"/>
  <c r="AG113" i="98"/>
  <c r="AG121" i="99"/>
  <c r="V134" i="99"/>
  <c r="AF64" i="99"/>
  <c r="AD52" i="99"/>
  <c r="H114" i="99"/>
  <c r="AG118" i="99"/>
  <c r="AG55" i="99"/>
  <c r="U115" i="99"/>
  <c r="AB19" i="99"/>
  <c r="AF48" i="99"/>
  <c r="AG68" i="99"/>
  <c r="AF92" i="99"/>
  <c r="P57" i="99"/>
  <c r="B76" i="98"/>
  <c r="AC59" i="99"/>
  <c r="T95" i="99"/>
  <c r="G76" i="99"/>
  <c r="W19" i="99"/>
  <c r="AF75" i="99"/>
  <c r="W39" i="99"/>
  <c r="AG6" i="99"/>
  <c r="E38" i="98"/>
  <c r="K78" i="99"/>
  <c r="AG9" i="98"/>
  <c r="M40" i="98"/>
  <c r="I21" i="99"/>
  <c r="I19" i="99"/>
  <c r="G20" i="99"/>
  <c r="O116" i="99"/>
  <c r="AD67" i="99"/>
  <c r="L19" i="98"/>
  <c r="R114" i="99"/>
  <c r="U20" i="98"/>
  <c r="V76" i="99"/>
  <c r="AB21" i="98"/>
  <c r="X96" i="99"/>
  <c r="AG31" i="99"/>
  <c r="P96" i="99"/>
  <c r="AG104" i="98"/>
  <c r="AG39" i="93"/>
  <c r="H57" i="99"/>
  <c r="AG64" i="98"/>
  <c r="AB78" i="99"/>
  <c r="AB40" i="99"/>
  <c r="AG71" i="99"/>
  <c r="AG47" i="99"/>
  <c r="B77" i="99"/>
  <c r="D76" i="99"/>
  <c r="AD16" i="99"/>
  <c r="N115" i="99"/>
  <c r="AD88" i="99"/>
  <c r="O21" i="99"/>
  <c r="V95" i="99"/>
  <c r="U59" i="99"/>
  <c r="H96" i="98"/>
  <c r="Q115" i="99"/>
  <c r="L20" i="99"/>
  <c r="AG54" i="98"/>
  <c r="AG93" i="99"/>
  <c r="V59" i="98"/>
  <c r="AG113" i="99"/>
  <c r="AF25" i="99"/>
  <c r="N77" i="99"/>
  <c r="F115" i="99"/>
  <c r="AF46" i="99"/>
  <c r="AG29" i="99"/>
  <c r="AA20" i="99"/>
  <c r="AA95" i="99"/>
  <c r="U76" i="99"/>
  <c r="T59" i="99"/>
  <c r="AF46" i="98"/>
  <c r="G38" i="99"/>
  <c r="AG26" i="99"/>
  <c r="Q59" i="99"/>
  <c r="T134" i="99"/>
  <c r="P116" i="99"/>
  <c r="AB21" i="99"/>
  <c r="AD132" i="98"/>
  <c r="AD88" i="98"/>
  <c r="X78" i="99"/>
  <c r="AD122" i="99"/>
  <c r="E19" i="99"/>
  <c r="AD92" i="99"/>
  <c r="K39" i="99"/>
  <c r="AC76" i="99"/>
  <c r="AG116" i="99"/>
  <c r="N78" i="99"/>
  <c r="AD127" i="99"/>
  <c r="AG125" i="99"/>
  <c r="AC21" i="98"/>
  <c r="AF12" i="99"/>
  <c r="O134" i="99"/>
  <c r="V114" i="98"/>
  <c r="S114" i="98"/>
  <c r="W59" i="97"/>
  <c r="B38" i="99"/>
  <c r="H58" i="98"/>
  <c r="Q39" i="98"/>
  <c r="K77" i="98"/>
  <c r="Q95" i="98"/>
  <c r="E115" i="98"/>
  <c r="L114" i="98"/>
  <c r="X97" i="98"/>
  <c r="J116" i="98"/>
  <c r="X139" i="90"/>
  <c r="N77" i="98"/>
  <c r="AG36" i="97"/>
  <c r="U58" i="98"/>
  <c r="AD18" i="98"/>
  <c r="O95" i="96"/>
  <c r="M135" i="99"/>
  <c r="J40" i="99"/>
  <c r="R59" i="99"/>
  <c r="L116" i="99"/>
  <c r="I96" i="99"/>
  <c r="AD54" i="99"/>
  <c r="H77" i="99"/>
  <c r="P134" i="98"/>
  <c r="D95" i="99"/>
  <c r="Z78" i="99"/>
  <c r="L20" i="98"/>
  <c r="AF17" i="99"/>
  <c r="E114" i="98"/>
  <c r="P115" i="98"/>
  <c r="AC78" i="97"/>
  <c r="X135" i="98"/>
  <c r="H134" i="98"/>
  <c r="V39" i="98"/>
  <c r="AB133" i="98"/>
  <c r="W96" i="98"/>
  <c r="H38" i="98"/>
  <c r="S21" i="98"/>
  <c r="AF111" i="99"/>
  <c r="AD65" i="98"/>
  <c r="K134" i="98"/>
  <c r="R58" i="98"/>
  <c r="Z59" i="98"/>
  <c r="AA58" i="98"/>
  <c r="Y19" i="98"/>
  <c r="AB97" i="98"/>
  <c r="N96" i="98"/>
  <c r="D95" i="97"/>
  <c r="M57" i="98"/>
  <c r="AG85" i="97"/>
  <c r="AG14" i="98"/>
  <c r="AD123" i="98"/>
  <c r="Y113" i="94"/>
  <c r="AB96" i="98"/>
  <c r="G40" i="99"/>
  <c r="AF54" i="98"/>
  <c r="AG60" i="99"/>
  <c r="P135" i="98"/>
  <c r="AC19" i="98"/>
  <c r="AA59" i="98"/>
  <c r="AD12" i="98"/>
  <c r="I97" i="98"/>
  <c r="E57" i="98"/>
  <c r="Y57" i="94"/>
  <c r="AG24" i="98"/>
  <c r="H115" i="97"/>
  <c r="S19" i="98"/>
  <c r="AG111" i="98"/>
  <c r="N130" i="94"/>
  <c r="C116" i="98"/>
  <c r="U78" i="98"/>
  <c r="AD122" i="98"/>
  <c r="AC76" i="98"/>
  <c r="T135" i="98"/>
  <c r="AA20" i="98"/>
  <c r="AG47" i="98"/>
  <c r="H133" i="99"/>
  <c r="AC38" i="98"/>
  <c r="AB93" i="95"/>
  <c r="U57" i="97"/>
  <c r="U76" i="97"/>
  <c r="AF79" i="97"/>
  <c r="AF54" i="96"/>
  <c r="Y133" i="98"/>
  <c r="AF48" i="95"/>
  <c r="B78" i="99"/>
  <c r="H38" i="99"/>
  <c r="AG36" i="99"/>
  <c r="V135" i="98"/>
  <c r="AB77" i="99"/>
  <c r="Q134" i="99"/>
  <c r="AF132" i="99"/>
  <c r="X134" i="99"/>
  <c r="S38" i="98"/>
  <c r="R76" i="99"/>
  <c r="AG50" i="98"/>
  <c r="H39" i="98"/>
  <c r="AD65" i="99"/>
  <c r="X19" i="98"/>
  <c r="AC115" i="99"/>
  <c r="N134" i="98"/>
  <c r="I96" i="98"/>
  <c r="AF6" i="97"/>
  <c r="Y95" i="98"/>
  <c r="AD104" i="95"/>
  <c r="O58" i="98"/>
  <c r="J59" i="96"/>
  <c r="S113" i="94"/>
  <c r="E162" i="64"/>
  <c r="AD18" i="99"/>
  <c r="AF128" i="99"/>
  <c r="AF26" i="98"/>
  <c r="AB115" i="98"/>
  <c r="E97" i="98"/>
  <c r="AF101" i="98"/>
  <c r="AD53" i="98"/>
  <c r="V134" i="98"/>
  <c r="AD13" i="98"/>
  <c r="C129" i="94"/>
  <c r="J115" i="98"/>
  <c r="N78" i="97"/>
  <c r="J58" i="98"/>
  <c r="G135" i="98"/>
  <c r="E58" i="96"/>
  <c r="U96" i="98"/>
  <c r="AD66" i="96"/>
  <c r="W78" i="98"/>
  <c r="I20" i="95"/>
  <c r="B134" i="98"/>
  <c r="J40" i="96"/>
  <c r="D76" i="98"/>
  <c r="V114" i="99"/>
  <c r="AG120" i="99"/>
  <c r="AD91" i="99"/>
  <c r="W77" i="99"/>
  <c r="G115" i="98"/>
  <c r="M97" i="99"/>
  <c r="AF107" i="98"/>
  <c r="AG75" i="99"/>
  <c r="E20" i="99"/>
  <c r="AF83" i="98"/>
  <c r="J20" i="98"/>
  <c r="AF109" i="98"/>
  <c r="AF90" i="98"/>
  <c r="AF79" i="98"/>
  <c r="V116" i="99"/>
  <c r="AG108" i="98"/>
  <c r="AG40" i="98"/>
  <c r="S77" i="98"/>
  <c r="AF67" i="98"/>
  <c r="AF54" i="99"/>
  <c r="C97" i="98"/>
  <c r="AG8" i="99"/>
  <c r="AG75" i="98"/>
  <c r="AF131" i="98"/>
  <c r="X39" i="98"/>
  <c r="AF7" i="99"/>
  <c r="AB77" i="98"/>
  <c r="AD126" i="98"/>
  <c r="AG36" i="98"/>
  <c r="AG11" i="98"/>
  <c r="AD46" i="97"/>
  <c r="E135" i="98"/>
  <c r="AD15" i="94"/>
  <c r="W77" i="98"/>
  <c r="Y135" i="98"/>
  <c r="AG55" i="96"/>
  <c r="B77" i="98"/>
  <c r="N115" i="98"/>
  <c r="L57" i="98"/>
  <c r="W20" i="99"/>
  <c r="N20" i="98"/>
  <c r="P97" i="98"/>
  <c r="W38" i="98"/>
  <c r="AF60" i="98"/>
  <c r="AF28" i="98"/>
  <c r="G97" i="98"/>
  <c r="D92" i="94"/>
  <c r="Y57" i="97"/>
  <c r="L96" i="96"/>
  <c r="AG118" i="89"/>
  <c r="AF105" i="98"/>
  <c r="AG10" i="96"/>
  <c r="AD83" i="98"/>
  <c r="W95" i="99"/>
  <c r="AG103" i="98"/>
  <c r="AF125" i="98"/>
  <c r="AD73" i="97"/>
  <c r="AD119" i="98"/>
  <c r="Y58" i="99"/>
  <c r="R19" i="98"/>
  <c r="AF28" i="99"/>
  <c r="AF80" i="97"/>
  <c r="AF6" i="99"/>
  <c r="AA21" i="96"/>
  <c r="J19" i="99"/>
  <c r="AB76" i="97"/>
  <c r="Q163" i="81"/>
  <c r="Q57" i="96"/>
  <c r="M19" i="99"/>
  <c r="AG52" i="99"/>
  <c r="Q78" i="98"/>
  <c r="Q134" i="98"/>
  <c r="Z77" i="98"/>
  <c r="AD113" i="98"/>
  <c r="AA76" i="98"/>
  <c r="X78" i="98"/>
  <c r="AF27" i="98"/>
  <c r="R77" i="99"/>
  <c r="AF67" i="99"/>
  <c r="C59" i="98"/>
  <c r="C77" i="99"/>
  <c r="V78" i="98"/>
  <c r="AD81" i="99"/>
  <c r="AF88" i="98"/>
  <c r="U76" i="98"/>
  <c r="I39" i="97"/>
  <c r="T21" i="98"/>
  <c r="AG36" i="96"/>
  <c r="X20" i="98"/>
  <c r="AG18" i="99"/>
  <c r="AF129" i="97"/>
  <c r="AD86" i="98"/>
  <c r="AG39" i="99"/>
  <c r="F39" i="99"/>
  <c r="AD30" i="98"/>
  <c r="Q114" i="98"/>
  <c r="L38" i="98"/>
  <c r="AG32" i="98"/>
  <c r="AD66" i="98"/>
  <c r="W135" i="98"/>
  <c r="W116" i="98"/>
  <c r="K38" i="97"/>
  <c r="L40" i="98"/>
  <c r="AG25" i="96"/>
  <c r="AG101" i="98"/>
  <c r="H95" i="98"/>
  <c r="B59" i="96"/>
  <c r="AG49" i="98"/>
  <c r="AG118" i="96"/>
  <c r="H77" i="98"/>
  <c r="P93" i="94"/>
  <c r="AG53" i="98"/>
  <c r="C135" i="97"/>
  <c r="H57" i="98"/>
  <c r="P133" i="98"/>
  <c r="AD45" i="88"/>
  <c r="J76" i="97"/>
  <c r="AG148" i="91"/>
  <c r="U92" i="94"/>
  <c r="F96" i="96"/>
  <c r="AB111" i="95"/>
  <c r="Z75" i="95"/>
  <c r="G116" i="96"/>
  <c r="Z38" i="97"/>
  <c r="N57" i="97"/>
  <c r="K97" i="98"/>
  <c r="L94" i="94"/>
  <c r="M95" i="99"/>
  <c r="AF69" i="99"/>
  <c r="Q58" i="98"/>
  <c r="O95" i="99"/>
  <c r="AF32" i="98"/>
  <c r="AG80" i="99"/>
  <c r="N96" i="99"/>
  <c r="N57" i="99"/>
  <c r="AG131" i="99"/>
  <c r="B59" i="99"/>
  <c r="X77" i="99"/>
  <c r="C114" i="99"/>
  <c r="L39" i="98"/>
  <c r="AD126" i="99"/>
  <c r="Y40" i="98"/>
  <c r="AD116" i="98"/>
  <c r="AD127" i="96"/>
  <c r="Z97" i="98"/>
  <c r="U162" i="86"/>
  <c r="AD106" i="98"/>
  <c r="AF61" i="99"/>
  <c r="AF11" i="98"/>
  <c r="X116" i="98"/>
  <c r="V133" i="98"/>
  <c r="E76" i="98"/>
  <c r="AG82" i="99"/>
  <c r="L97" i="98"/>
  <c r="AD127" i="98"/>
  <c r="K133" i="98"/>
  <c r="AD110" i="98"/>
  <c r="AD54" i="96"/>
  <c r="AG97" i="98"/>
  <c r="W133" i="96"/>
  <c r="N21" i="98"/>
  <c r="H78" i="98"/>
  <c r="AG14" i="97"/>
  <c r="W40" i="98"/>
  <c r="AC133" i="99"/>
  <c r="R38" i="98"/>
  <c r="AG82" i="98"/>
  <c r="K38" i="96"/>
  <c r="Z57" i="98"/>
  <c r="K115" i="96"/>
  <c r="B57" i="98"/>
  <c r="AF110" i="99"/>
  <c r="T20" i="93"/>
  <c r="E78" i="99"/>
  <c r="H76" i="97"/>
  <c r="L39" i="99"/>
  <c r="Y71" i="90"/>
  <c r="T95" i="98"/>
  <c r="AF53" i="97"/>
  <c r="W96" i="99"/>
  <c r="G97" i="99"/>
  <c r="J40" i="98"/>
  <c r="AD69" i="98"/>
  <c r="AF97" i="99"/>
  <c r="P76" i="98"/>
  <c r="S97" i="99"/>
  <c r="S78" i="98"/>
  <c r="E77" i="98"/>
  <c r="AF49" i="96"/>
  <c r="AB135" i="98"/>
  <c r="AG70" i="96"/>
  <c r="AF69" i="98"/>
  <c r="Z95" i="99"/>
  <c r="AG114" i="93"/>
  <c r="AD62" i="99"/>
  <c r="D19" i="99"/>
  <c r="N114" i="99"/>
  <c r="AB95" i="98"/>
  <c r="G20" i="98"/>
  <c r="AD78" i="98"/>
  <c r="X134" i="98"/>
  <c r="R78" i="98"/>
  <c r="AF96" i="98"/>
  <c r="L134" i="99"/>
  <c r="F135" i="99"/>
  <c r="V135" i="99"/>
  <c r="O38" i="98"/>
  <c r="Z116" i="98"/>
  <c r="AD45" i="98"/>
  <c r="AF59" i="98"/>
  <c r="AG61" i="98"/>
  <c r="T133" i="98"/>
  <c r="Z161" i="90"/>
  <c r="AG85" i="98"/>
  <c r="H130" i="95"/>
  <c r="N59" i="98"/>
  <c r="Y38" i="99"/>
  <c r="U75" i="94"/>
  <c r="AG94" i="98"/>
  <c r="P116" i="98"/>
  <c r="Y19" i="99"/>
  <c r="AF77" i="98"/>
  <c r="O78" i="98"/>
  <c r="AG56" i="98"/>
  <c r="AA116" i="98"/>
  <c r="AD85" i="98"/>
  <c r="AG71" i="98"/>
  <c r="E133" i="98"/>
  <c r="U93" i="89"/>
  <c r="AC134" i="98"/>
  <c r="H40" i="96"/>
  <c r="AC95" i="98"/>
  <c r="J133" i="98"/>
  <c r="X134" i="97"/>
  <c r="AD73" i="98"/>
  <c r="AD71" i="98"/>
  <c r="AG12" i="90"/>
  <c r="Q140" i="73"/>
  <c r="H39" i="99"/>
  <c r="U116" i="84"/>
  <c r="AF104" i="98"/>
  <c r="L77" i="98"/>
  <c r="AF55" i="96"/>
  <c r="S55" i="95"/>
  <c r="AF32" i="94"/>
  <c r="AG7" i="91"/>
  <c r="O77" i="96"/>
  <c r="AD9" i="94"/>
  <c r="AD92" i="97"/>
  <c r="F97" i="97"/>
  <c r="Y129" i="94"/>
  <c r="L135" i="99"/>
  <c r="AF110" i="96"/>
  <c r="T130" i="95"/>
  <c r="F40" i="98"/>
  <c r="AD6" i="99"/>
  <c r="E57" i="99"/>
  <c r="F76" i="99"/>
  <c r="AD110" i="99"/>
  <c r="C115" i="99"/>
  <c r="F77" i="98"/>
  <c r="AG126" i="99"/>
  <c r="AD11" i="99"/>
  <c r="B58" i="99"/>
  <c r="F40" i="99"/>
  <c r="J135" i="99"/>
  <c r="C134" i="98"/>
  <c r="W59" i="96"/>
  <c r="AG48" i="99"/>
  <c r="AG126" i="98"/>
  <c r="AG69" i="98"/>
  <c r="K59" i="99"/>
  <c r="AD59" i="98"/>
  <c r="R115" i="99"/>
  <c r="AA40" i="98"/>
  <c r="S59" i="98"/>
  <c r="AD125" i="99"/>
  <c r="R116" i="98"/>
  <c r="C115" i="98"/>
  <c r="N58" i="97"/>
  <c r="AF128" i="98"/>
  <c r="R130" i="95"/>
  <c r="AA95" i="98"/>
  <c r="AF45" i="99"/>
  <c r="AC57" i="96"/>
  <c r="AB20" i="99"/>
  <c r="R24" i="86"/>
  <c r="D114" i="99"/>
  <c r="E113" i="95"/>
  <c r="T39" i="98"/>
  <c r="AD67" i="94"/>
  <c r="C76" i="99"/>
  <c r="U97" i="99"/>
  <c r="S20" i="99"/>
  <c r="U21" i="98"/>
  <c r="AF59" i="99"/>
  <c r="AD32" i="98"/>
  <c r="F57" i="99"/>
  <c r="X40" i="98"/>
  <c r="Q20" i="98"/>
  <c r="AC23" i="80"/>
  <c r="D95" i="98"/>
  <c r="AD47" i="94"/>
  <c r="M76" i="98"/>
  <c r="G78" i="99"/>
  <c r="I75" i="95"/>
  <c r="AF25" i="98"/>
  <c r="Z38" i="99"/>
  <c r="N116" i="99"/>
  <c r="AB116" i="99"/>
  <c r="AD51" i="98"/>
  <c r="O39" i="98"/>
  <c r="AF43" i="98"/>
  <c r="F59" i="98"/>
  <c r="H40" i="98"/>
  <c r="C40" i="98"/>
  <c r="AD103" i="97"/>
  <c r="K20" i="98"/>
  <c r="AF77" i="95"/>
  <c r="AF8" i="98"/>
  <c r="B116" i="98"/>
  <c r="AF9" i="97"/>
  <c r="AD31" i="98"/>
  <c r="G133" i="99"/>
  <c r="B114" i="99"/>
  <c r="Y38" i="98"/>
  <c r="AC40" i="98"/>
  <c r="AD92" i="98"/>
  <c r="U135" i="98"/>
  <c r="L58" i="98"/>
  <c r="AD62" i="98"/>
  <c r="AF8" i="99"/>
  <c r="Q78" i="99"/>
  <c r="AG106" i="98"/>
  <c r="AA135" i="98"/>
  <c r="E40" i="98"/>
  <c r="R76" i="98"/>
  <c r="Z78" i="98"/>
  <c r="C114" i="98"/>
  <c r="AG18" i="98"/>
  <c r="AG64" i="93"/>
  <c r="Q57" i="98"/>
  <c r="AF99" i="88"/>
  <c r="AG124" i="98"/>
  <c r="C59" i="99"/>
  <c r="J135" i="96"/>
  <c r="AG122" i="98"/>
  <c r="AG17" i="99"/>
  <c r="H19" i="98"/>
  <c r="N95" i="98"/>
  <c r="AD36" i="98"/>
  <c r="S96" i="98"/>
  <c r="AF14" i="98"/>
  <c r="AF87" i="98"/>
  <c r="W21" i="98"/>
  <c r="AF29" i="98"/>
  <c r="T133" i="96"/>
  <c r="F38" i="98"/>
  <c r="U129" i="94"/>
  <c r="R96" i="98"/>
  <c r="AG92" i="98"/>
  <c r="I19" i="97"/>
  <c r="T20" i="98"/>
  <c r="G39" i="98"/>
  <c r="AF71" i="97"/>
  <c r="P19" i="94"/>
  <c r="E59" i="98"/>
  <c r="AF11" i="89"/>
  <c r="W59" i="98"/>
  <c r="AD34" i="99"/>
  <c r="AG11" i="96"/>
  <c r="H38" i="93"/>
  <c r="F21" i="97"/>
  <c r="P69" i="74"/>
  <c r="E93" i="93"/>
  <c r="Y133" i="97"/>
  <c r="R93" i="82"/>
  <c r="S38" i="97"/>
  <c r="AD157" i="89"/>
  <c r="AF112" i="98"/>
  <c r="Z19" i="96"/>
  <c r="H95" i="97"/>
  <c r="AD45" i="99"/>
  <c r="P133" i="99"/>
  <c r="J57" i="99"/>
  <c r="AF30" i="99"/>
  <c r="U134" i="99"/>
  <c r="Q135" i="99"/>
  <c r="AG6" i="98"/>
  <c r="D133" i="99"/>
  <c r="U20" i="99"/>
  <c r="M21" i="99"/>
  <c r="G19" i="99"/>
  <c r="E134" i="98"/>
  <c r="M59" i="98"/>
  <c r="AG14" i="99"/>
  <c r="AD124" i="99"/>
  <c r="AD27" i="98"/>
  <c r="F96" i="99"/>
  <c r="I57" i="98"/>
  <c r="T133" i="99"/>
  <c r="AB40" i="98"/>
  <c r="Z76" i="99"/>
  <c r="AA58" i="99"/>
  <c r="V57" i="97"/>
  <c r="X96" i="98"/>
  <c r="Q57" i="99"/>
  <c r="AF121" i="98"/>
  <c r="AC77" i="99"/>
  <c r="P58" i="98"/>
  <c r="E58" i="98"/>
  <c r="AB114" i="97"/>
  <c r="G19" i="98"/>
  <c r="AF110" i="97"/>
  <c r="Z20" i="98"/>
  <c r="O97" i="99"/>
  <c r="AD126" i="97"/>
  <c r="Q133" i="99"/>
  <c r="X58" i="99"/>
  <c r="AF91" i="99"/>
  <c r="V39" i="99"/>
  <c r="AB114" i="98"/>
  <c r="H115" i="98"/>
  <c r="V21" i="98"/>
  <c r="AD34" i="98"/>
  <c r="L134" i="98"/>
  <c r="T57" i="98"/>
  <c r="M57" i="97"/>
  <c r="W115" i="98"/>
  <c r="L94" i="95"/>
  <c r="AD131" i="98"/>
  <c r="C20" i="98"/>
  <c r="M75" i="94"/>
  <c r="S115" i="98"/>
  <c r="U78" i="99"/>
  <c r="AG50" i="99"/>
  <c r="C21" i="98"/>
  <c r="AG117" i="98"/>
  <c r="AG74" i="98"/>
  <c r="B97" i="98"/>
  <c r="AB20" i="98"/>
  <c r="AA21" i="98"/>
  <c r="Q97" i="98"/>
  <c r="K56" i="95"/>
  <c r="J21" i="98"/>
  <c r="AD88" i="94"/>
  <c r="AD24" i="98"/>
  <c r="O20" i="98"/>
  <c r="AB133" i="97"/>
  <c r="V96" i="98"/>
  <c r="AD33" i="99"/>
  <c r="X20" i="99"/>
  <c r="J96" i="98"/>
  <c r="AF18" i="98"/>
  <c r="I59" i="98"/>
  <c r="AF9" i="98"/>
  <c r="AD29" i="98"/>
  <c r="AD112" i="98"/>
  <c r="F59" i="99"/>
  <c r="X116" i="99"/>
  <c r="AD8" i="98"/>
  <c r="C96" i="98"/>
  <c r="B115" i="98"/>
  <c r="J39" i="98"/>
  <c r="I39" i="98"/>
  <c r="AF110" i="98"/>
  <c r="O77" i="98"/>
  <c r="AD45" i="97"/>
  <c r="S40" i="98"/>
  <c r="N77" i="97"/>
  <c r="N19" i="98"/>
  <c r="S97" i="98"/>
  <c r="O19" i="94"/>
  <c r="S39" i="98"/>
  <c r="AA19" i="99"/>
  <c r="J76" i="98"/>
  <c r="P114" i="98"/>
  <c r="Z38" i="98"/>
  <c r="AG109" i="98"/>
  <c r="AD74" i="98"/>
  <c r="M96" i="98"/>
  <c r="AF49" i="98"/>
  <c r="AG112" i="98"/>
  <c r="H161" i="77"/>
  <c r="H76" i="98"/>
  <c r="I116" i="97"/>
  <c r="W57" i="98"/>
  <c r="AG48" i="98"/>
  <c r="AD44" i="91"/>
  <c r="AF15" i="98"/>
  <c r="Q130" i="94"/>
  <c r="AA97" i="98"/>
  <c r="AG65" i="96"/>
  <c r="AF72" i="98"/>
  <c r="C113" i="95"/>
  <c r="B38" i="98"/>
  <c r="B21" i="99"/>
  <c r="Q96" i="97"/>
  <c r="P76" i="97"/>
  <c r="K23" i="83"/>
  <c r="E57" i="95"/>
  <c r="K163" i="73"/>
  <c r="AG124" i="97"/>
  <c r="T19" i="95"/>
  <c r="AD150" i="87"/>
  <c r="Q59" i="97"/>
  <c r="AG85" i="95"/>
  <c r="AF89" i="98"/>
  <c r="AD84" i="99"/>
  <c r="AG74" i="99"/>
  <c r="AF73" i="98"/>
  <c r="AD106" i="99"/>
  <c r="AC135" i="99"/>
  <c r="P134" i="99"/>
  <c r="V20" i="98"/>
  <c r="S19" i="99"/>
  <c r="AF103" i="99"/>
  <c r="M59" i="99"/>
  <c r="H20" i="99"/>
  <c r="AC58" i="98"/>
  <c r="AF12" i="98"/>
  <c r="G57" i="99"/>
  <c r="AF85" i="98"/>
  <c r="AD97" i="98"/>
  <c r="C76" i="98"/>
  <c r="AG52" i="98"/>
  <c r="AG29" i="98"/>
  <c r="M39" i="98"/>
  <c r="X38" i="99"/>
  <c r="G95" i="99"/>
  <c r="AG25" i="98"/>
  <c r="V77" i="98"/>
  <c r="R97" i="98"/>
  <c r="D116" i="98"/>
  <c r="J38" i="98"/>
  <c r="Z19" i="98"/>
  <c r="W76" i="98"/>
  <c r="O37" i="94"/>
  <c r="Z58" i="98"/>
  <c r="J70" i="82"/>
  <c r="T96" i="98"/>
  <c r="E39" i="98"/>
  <c r="H59" i="96"/>
  <c r="W58" i="98"/>
  <c r="P40" i="98"/>
  <c r="U116" i="99"/>
  <c r="AF43" i="99"/>
  <c r="AG128" i="98"/>
  <c r="U59" i="98"/>
  <c r="AD35" i="98"/>
  <c r="B95" i="98"/>
  <c r="AF16" i="98"/>
  <c r="U19" i="99"/>
  <c r="AD129" i="97"/>
  <c r="AG34" i="99"/>
  <c r="V115" i="97"/>
  <c r="AF81" i="99"/>
  <c r="P135" i="99"/>
  <c r="R39" i="96"/>
  <c r="AG35" i="98"/>
  <c r="M40" i="99"/>
  <c r="R96" i="99"/>
  <c r="X133" i="98"/>
  <c r="G78" i="98"/>
  <c r="AF78" i="98"/>
  <c r="E19" i="98"/>
  <c r="P96" i="98"/>
  <c r="C135" i="98"/>
  <c r="AF70" i="98"/>
  <c r="F134" i="97"/>
  <c r="D78" i="98"/>
  <c r="AF99" i="97"/>
  <c r="X95" i="98"/>
  <c r="AG116" i="98"/>
  <c r="AD35" i="97"/>
  <c r="AA114" i="98"/>
  <c r="P95" i="99"/>
  <c r="S135" i="98"/>
  <c r="AD102" i="98"/>
  <c r="W39" i="98"/>
  <c r="AG60" i="98"/>
  <c r="L95" i="98"/>
  <c r="S96" i="99"/>
  <c r="B114" i="98"/>
  <c r="R19" i="99"/>
  <c r="AF62" i="98"/>
  <c r="I135" i="98"/>
  <c r="AG31" i="98"/>
  <c r="AG33" i="98"/>
  <c r="AF66" i="98"/>
  <c r="N39" i="98"/>
  <c r="O76" i="98"/>
  <c r="P95" i="98"/>
  <c r="K73" i="94"/>
  <c r="AF5" i="98"/>
  <c r="AG33" i="95"/>
  <c r="AD26" i="98"/>
  <c r="W114" i="98"/>
  <c r="J92" i="95"/>
  <c r="M135" i="98"/>
  <c r="Y116" i="99"/>
  <c r="F114" i="98"/>
  <c r="I40" i="98"/>
  <c r="E76" i="99"/>
  <c r="Y77" i="98"/>
  <c r="AF80" i="99"/>
  <c r="I19" i="98"/>
  <c r="V40" i="98"/>
  <c r="AD71" i="96"/>
  <c r="Q116" i="98"/>
  <c r="AF131" i="97"/>
  <c r="U38" i="98"/>
  <c r="I96" i="97"/>
  <c r="W112" i="94"/>
  <c r="O57" i="99"/>
  <c r="AG44" i="98"/>
  <c r="D59" i="98"/>
  <c r="Y134" i="98"/>
  <c r="U92" i="95"/>
  <c r="P19" i="98"/>
  <c r="E135" i="97"/>
  <c r="Z115" i="97"/>
  <c r="L76" i="98"/>
  <c r="Y19" i="96"/>
  <c r="S74" i="95"/>
  <c r="C134" i="97"/>
  <c r="AG41" i="91"/>
  <c r="AF151" i="79"/>
  <c r="E114" i="96"/>
  <c r="AG62" i="79"/>
  <c r="AD79" i="93"/>
  <c r="M39" i="99"/>
  <c r="AG91" i="99"/>
  <c r="X57" i="98"/>
  <c r="AG70" i="95"/>
  <c r="AF102" i="99"/>
  <c r="AF56" i="99"/>
  <c r="L114" i="99"/>
  <c r="S39" i="99"/>
  <c r="R20" i="99"/>
  <c r="AD102" i="99"/>
  <c r="AC38" i="99"/>
  <c r="AC58" i="99"/>
  <c r="AF9" i="99"/>
  <c r="J134" i="99"/>
  <c r="L133" i="99"/>
  <c r="AF130" i="98"/>
  <c r="AF48" i="98"/>
  <c r="S95" i="98"/>
  <c r="T115" i="98"/>
  <c r="AC115" i="98"/>
  <c r="B20" i="98"/>
  <c r="AF64" i="98"/>
  <c r="K59" i="98"/>
  <c r="K40" i="98"/>
  <c r="K135" i="99"/>
  <c r="E59" i="99"/>
  <c r="AD81" i="98"/>
  <c r="M78" i="98"/>
  <c r="N97" i="99"/>
  <c r="AG27" i="98"/>
  <c r="AF47" i="99"/>
  <c r="Y78" i="98"/>
  <c r="AF39" i="98"/>
  <c r="X57" i="97"/>
  <c r="H116" i="98"/>
  <c r="AF124" i="97"/>
  <c r="AF61" i="98"/>
  <c r="J77" i="98"/>
  <c r="AG48" i="89"/>
  <c r="AD100" i="99"/>
  <c r="D20" i="99"/>
  <c r="S38" i="99"/>
  <c r="E96" i="98"/>
  <c r="M133" i="98"/>
  <c r="AF103" i="98"/>
  <c r="AF74" i="98"/>
  <c r="AD44" i="98"/>
  <c r="D58" i="98"/>
  <c r="P59" i="98"/>
  <c r="AF60" i="97"/>
  <c r="F58" i="98"/>
  <c r="AC73" i="94"/>
  <c r="AB38" i="98"/>
  <c r="L78" i="98"/>
  <c r="G21" i="97"/>
  <c r="P77" i="98"/>
  <c r="O96" i="99"/>
  <c r="H114" i="98"/>
  <c r="S58" i="98"/>
  <c r="K76" i="98"/>
  <c r="AG118" i="98"/>
  <c r="AG89" i="98"/>
  <c r="E116" i="98"/>
  <c r="X76" i="98"/>
  <c r="AD109" i="98"/>
  <c r="AA37" i="95"/>
  <c r="AD52" i="98"/>
  <c r="K38" i="94"/>
  <c r="B78" i="98"/>
  <c r="M19" i="98"/>
  <c r="I39" i="96"/>
  <c r="F20" i="98"/>
  <c r="W115" i="99"/>
  <c r="AD70" i="98"/>
  <c r="M21" i="98"/>
  <c r="AD12" i="99"/>
  <c r="L21" i="98"/>
  <c r="V77" i="99"/>
  <c r="W19" i="98"/>
  <c r="Y115" i="99"/>
  <c r="P115" i="99"/>
  <c r="AD17" i="98"/>
  <c r="I78" i="99"/>
  <c r="AG123" i="98"/>
  <c r="AD48" i="98"/>
  <c r="N38" i="97"/>
  <c r="AG65" i="98"/>
  <c r="D40" i="96"/>
  <c r="U163" i="92"/>
  <c r="I38" i="97"/>
  <c r="X38" i="97"/>
  <c r="AG86" i="90"/>
  <c r="AG122" i="93"/>
  <c r="AA96" i="98"/>
  <c r="B96" i="96"/>
  <c r="Z115" i="99"/>
  <c r="Q95" i="99"/>
  <c r="AF129" i="99"/>
  <c r="I78" i="98"/>
  <c r="Z57" i="99"/>
  <c r="AD54" i="98"/>
  <c r="O135" i="99"/>
  <c r="AG10" i="98"/>
  <c r="Q76" i="98"/>
  <c r="AG48" i="97"/>
  <c r="AD82" i="98"/>
  <c r="B130" i="95"/>
  <c r="AD111" i="98"/>
  <c r="AD33" i="98"/>
  <c r="G23" i="90"/>
  <c r="X59" i="98"/>
  <c r="G114" i="98"/>
  <c r="AF91" i="98"/>
  <c r="T57" i="94"/>
  <c r="M78" i="99"/>
  <c r="AD120" i="97"/>
  <c r="AF101" i="99"/>
  <c r="AD74" i="97"/>
  <c r="F21" i="98"/>
  <c r="W78" i="97"/>
  <c r="AF45" i="94"/>
  <c r="H163" i="87"/>
  <c r="AB97" i="97"/>
  <c r="G75" i="94"/>
  <c r="O78" i="97"/>
  <c r="Q115" i="96"/>
  <c r="M113" i="95"/>
  <c r="AA39" i="98"/>
  <c r="AG127" i="98"/>
  <c r="AF17" i="97"/>
  <c r="AF102" i="98"/>
  <c r="AF73" i="99"/>
  <c r="AA135" i="99"/>
  <c r="E95" i="98"/>
  <c r="AA38" i="98"/>
  <c r="M114" i="98"/>
  <c r="R134" i="98"/>
  <c r="R39" i="98"/>
  <c r="L133" i="98"/>
  <c r="G96" i="98"/>
  <c r="Q77" i="98"/>
  <c r="AG72" i="98"/>
  <c r="S133" i="98"/>
  <c r="AF90" i="96"/>
  <c r="AG130" i="98"/>
  <c r="G38" i="98"/>
  <c r="T71" i="91"/>
  <c r="Q40" i="96"/>
  <c r="D59" i="99"/>
  <c r="AD91" i="98"/>
  <c r="B40" i="97"/>
  <c r="D115" i="98"/>
  <c r="M163" i="68"/>
  <c r="H21" i="94"/>
  <c r="R59" i="98"/>
  <c r="K21" i="96"/>
  <c r="H97" i="98"/>
  <c r="AB59" i="98"/>
  <c r="C57" i="95"/>
  <c r="AG127" i="92"/>
  <c r="O92" i="86"/>
  <c r="N95" i="96"/>
  <c r="Z116" i="89"/>
  <c r="AG113" i="91"/>
  <c r="AD154" i="80"/>
  <c r="AB162" i="69"/>
  <c r="AG58" i="95"/>
  <c r="P78" i="97"/>
  <c r="F134" i="98"/>
  <c r="AF68" i="94"/>
  <c r="AF113" i="98"/>
  <c r="AD47" i="97"/>
  <c r="AC135" i="98"/>
  <c r="Y57" i="98"/>
  <c r="AG71" i="94"/>
  <c r="AF112" i="97"/>
  <c r="AC93" i="94"/>
  <c r="T92" i="95"/>
  <c r="G115" i="97"/>
  <c r="J57" i="97"/>
  <c r="P57" i="97"/>
  <c r="AG71" i="96"/>
  <c r="AD130" i="95"/>
  <c r="AG13" i="99"/>
  <c r="S76" i="98"/>
  <c r="P97" i="97"/>
  <c r="AG51" i="98"/>
  <c r="H94" i="95"/>
  <c r="AF124" i="98"/>
  <c r="N133" i="98"/>
  <c r="V116" i="97"/>
  <c r="AG76" i="91"/>
  <c r="O58" i="97"/>
  <c r="N129" i="93"/>
  <c r="AF125" i="85"/>
  <c r="AG94" i="96"/>
  <c r="B39" i="96"/>
  <c r="G130" i="95"/>
  <c r="AF7" i="98"/>
  <c r="Z95" i="98"/>
  <c r="H116" i="97"/>
  <c r="U21" i="99"/>
  <c r="AG98" i="85"/>
  <c r="T76" i="99"/>
  <c r="AG10" i="97"/>
  <c r="AF97" i="94"/>
  <c r="AG88" i="98"/>
  <c r="V95" i="97"/>
  <c r="T114" i="98"/>
  <c r="P134" i="97"/>
  <c r="B59" i="98"/>
  <c r="AG34" i="98"/>
  <c r="S114" i="96"/>
  <c r="L55" i="94"/>
  <c r="H129" i="94"/>
  <c r="AD54" i="90"/>
  <c r="AD18" i="93"/>
  <c r="AD84" i="96"/>
  <c r="T75" i="94"/>
  <c r="S38" i="96"/>
  <c r="P19" i="96"/>
  <c r="AD128" i="98"/>
  <c r="AD28" i="97"/>
  <c r="V24" i="80"/>
  <c r="Y116" i="98"/>
  <c r="F59" i="96"/>
  <c r="AF79" i="99"/>
  <c r="F133" i="98"/>
  <c r="M75" i="95"/>
  <c r="K96" i="97"/>
  <c r="M70" i="86"/>
  <c r="V37" i="94"/>
  <c r="AF120" i="97"/>
  <c r="AD108" i="87"/>
  <c r="AF48" i="97"/>
  <c r="AA135" i="96"/>
  <c r="AB140" i="76"/>
  <c r="AF18" i="95"/>
  <c r="AD43" i="96"/>
  <c r="B77" i="97"/>
  <c r="AF13" i="94"/>
  <c r="E96" i="96"/>
  <c r="AF26" i="97"/>
  <c r="E111" i="94"/>
  <c r="AF50" i="93"/>
  <c r="S19" i="95"/>
  <c r="O38" i="97"/>
  <c r="N58" i="96"/>
  <c r="AF48" i="96"/>
  <c r="G20" i="97"/>
  <c r="L77" i="97"/>
  <c r="Z56" i="93"/>
  <c r="AG130" i="96"/>
  <c r="AG17" i="97"/>
  <c r="B134" i="97"/>
  <c r="T55" i="94"/>
  <c r="E163" i="91"/>
  <c r="M19" i="96"/>
  <c r="AD116" i="99"/>
  <c r="N95" i="99"/>
  <c r="O95" i="98"/>
  <c r="S116" i="99"/>
  <c r="AD119" i="94"/>
  <c r="AF71" i="98"/>
  <c r="D94" i="94"/>
  <c r="AG131" i="98"/>
  <c r="AF129" i="96"/>
  <c r="Y114" i="98"/>
  <c r="P39" i="98"/>
  <c r="AF121" i="94"/>
  <c r="AG86" i="98"/>
  <c r="L78" i="97"/>
  <c r="AG10" i="99"/>
  <c r="W39" i="96"/>
  <c r="AF129" i="67"/>
  <c r="AC57" i="98"/>
  <c r="AG37" i="98"/>
  <c r="J134" i="97"/>
  <c r="AF22" i="90"/>
  <c r="O115" i="98"/>
  <c r="AF107" i="97"/>
  <c r="AB134" i="98"/>
  <c r="AD103" i="96"/>
  <c r="O134" i="98"/>
  <c r="Z39" i="98"/>
  <c r="C74" i="95"/>
  <c r="L19" i="95"/>
  <c r="C113" i="94"/>
  <c r="N19" i="97"/>
  <c r="V76" i="97"/>
  <c r="AG80" i="96"/>
  <c r="AA20" i="93"/>
  <c r="Z135" i="97"/>
  <c r="U117" i="91"/>
  <c r="AF73" i="97"/>
  <c r="O59" i="98"/>
  <c r="AF50" i="94"/>
  <c r="Q59" i="98"/>
  <c r="Q55" i="94"/>
  <c r="L116" i="98"/>
  <c r="AF47" i="98"/>
  <c r="C38" i="94"/>
  <c r="Z47" i="66"/>
  <c r="Y55" i="94"/>
  <c r="AG61" i="94"/>
  <c r="K116" i="97"/>
  <c r="AG45" i="95"/>
  <c r="AD103" i="94"/>
  <c r="D139" i="89"/>
  <c r="AD58" i="98"/>
  <c r="AF40" i="98"/>
  <c r="AB130" i="95"/>
  <c r="G55" i="95"/>
  <c r="AG70" i="97"/>
  <c r="M134" i="98"/>
  <c r="AC135" i="96"/>
  <c r="Z134" i="98"/>
  <c r="X21" i="96"/>
  <c r="R77" i="96"/>
  <c r="W73" i="94"/>
  <c r="F112" i="95"/>
  <c r="E38" i="95"/>
  <c r="Q38" i="96"/>
  <c r="AF115" i="94"/>
  <c r="AG122" i="95"/>
  <c r="AF110" i="94"/>
  <c r="R96" i="97"/>
  <c r="O114" i="97"/>
  <c r="R20" i="98"/>
  <c r="B129" i="94"/>
  <c r="AF111" i="98"/>
  <c r="AG132" i="99"/>
  <c r="AF36" i="98"/>
  <c r="AG143" i="83"/>
  <c r="AG121" i="95"/>
  <c r="C78" i="98"/>
  <c r="M59" i="96"/>
  <c r="C39" i="98"/>
  <c r="U77" i="98"/>
  <c r="AB59" i="96"/>
  <c r="AA73" i="94"/>
  <c r="AA55" i="95"/>
  <c r="AD87" i="95"/>
  <c r="AF48" i="94"/>
  <c r="AG53" i="95"/>
  <c r="M39" i="97"/>
  <c r="AD93" i="97"/>
  <c r="D135" i="96"/>
  <c r="U40" i="98"/>
  <c r="N94" i="95"/>
  <c r="Q94" i="94"/>
  <c r="S134" i="98"/>
  <c r="AD130" i="97"/>
  <c r="O96" i="98"/>
  <c r="D57" i="98"/>
  <c r="AD67" i="96"/>
  <c r="AF150" i="92"/>
  <c r="K24" i="86"/>
  <c r="U78" i="97"/>
  <c r="M135" i="97"/>
  <c r="E129" i="95"/>
  <c r="AF99" i="95"/>
  <c r="L57" i="95"/>
  <c r="D19" i="95"/>
  <c r="AF83" i="94"/>
  <c r="AD49" i="96"/>
  <c r="B76" i="97"/>
  <c r="AA39" i="96"/>
  <c r="S95" i="97"/>
  <c r="H96" i="97"/>
  <c r="AF84" i="97"/>
  <c r="AF30" i="92"/>
  <c r="AG82" i="97"/>
  <c r="F57" i="96"/>
  <c r="AD62" i="97"/>
  <c r="J116" i="61"/>
  <c r="AG49" i="96"/>
  <c r="K97" i="97"/>
  <c r="R161" i="92"/>
  <c r="AD56" i="94"/>
  <c r="C92" i="94"/>
  <c r="V78" i="96"/>
  <c r="Q133" i="97"/>
  <c r="S23" i="84"/>
  <c r="J47" i="89"/>
  <c r="E116" i="99"/>
  <c r="Y39" i="98"/>
  <c r="AF30" i="98"/>
  <c r="V95" i="98"/>
  <c r="N114" i="98"/>
  <c r="V19" i="98"/>
  <c r="O57" i="98"/>
  <c r="AF122" i="98"/>
  <c r="AF55" i="98"/>
  <c r="AC78" i="98"/>
  <c r="T116" i="98"/>
  <c r="I95" i="98"/>
  <c r="E97" i="99"/>
  <c r="D135" i="98"/>
  <c r="AG30" i="98"/>
  <c r="AG101" i="62"/>
  <c r="AD25" i="97"/>
  <c r="AD106" i="95"/>
  <c r="Y139" i="90"/>
  <c r="AG119" i="97"/>
  <c r="AF130" i="96"/>
  <c r="AD94" i="98"/>
  <c r="X135" i="97"/>
  <c r="F97" i="98"/>
  <c r="AG85" i="81"/>
  <c r="AG107" i="98"/>
  <c r="J95" i="98"/>
  <c r="AG78" i="96"/>
  <c r="AD44" i="97"/>
  <c r="B38" i="97"/>
  <c r="AG69" i="95"/>
  <c r="I55" i="94"/>
  <c r="AG36" i="95"/>
  <c r="B115" i="96"/>
  <c r="AA95" i="97"/>
  <c r="AD10" i="98"/>
  <c r="AD56" i="98"/>
  <c r="D96" i="96"/>
  <c r="AB131" i="94"/>
  <c r="H114" i="97"/>
  <c r="AF108" i="96"/>
  <c r="AD118" i="94"/>
  <c r="AD46" i="98"/>
  <c r="U131" i="95"/>
  <c r="AF30" i="97"/>
  <c r="AD46" i="95"/>
  <c r="U40" i="96"/>
  <c r="Z76" i="97"/>
  <c r="AF85" i="70"/>
  <c r="AF52" i="97"/>
  <c r="AF31" i="96"/>
  <c r="R19" i="97"/>
  <c r="X111" i="93"/>
  <c r="Z135" i="96"/>
  <c r="AG63" i="98"/>
  <c r="G38" i="94"/>
  <c r="K116" i="98"/>
  <c r="G39" i="96"/>
  <c r="L57" i="94"/>
  <c r="P130" i="95"/>
  <c r="AF152" i="70"/>
  <c r="AF112" i="94"/>
  <c r="U162" i="78"/>
  <c r="F95" i="97"/>
  <c r="L73" i="95"/>
  <c r="AA23" i="59"/>
  <c r="AG124" i="94"/>
  <c r="V21" i="97"/>
  <c r="AG132" i="98"/>
  <c r="AF117" i="94"/>
  <c r="O19" i="98"/>
  <c r="AG78" i="95"/>
  <c r="AG62" i="98"/>
  <c r="R95" i="98"/>
  <c r="T38" i="98"/>
  <c r="B135" i="97"/>
  <c r="AG30" i="96"/>
  <c r="AF129" i="98"/>
  <c r="AD69" i="94"/>
  <c r="AF118" i="98"/>
  <c r="M115" i="98"/>
  <c r="AD52" i="95"/>
  <c r="AD82" i="95"/>
  <c r="B76" i="96"/>
  <c r="AG66" i="96"/>
  <c r="AF13" i="93"/>
  <c r="H38" i="95"/>
  <c r="M92" i="95"/>
  <c r="E20" i="97"/>
  <c r="Q39" i="97"/>
  <c r="U135" i="97"/>
  <c r="AG98" i="98"/>
  <c r="Z114" i="97"/>
  <c r="AF119" i="98"/>
  <c r="AD74" i="96"/>
  <c r="AF127" i="98"/>
  <c r="I58" i="98"/>
  <c r="Y96" i="97"/>
  <c r="AG94" i="95"/>
  <c r="AF157" i="84"/>
  <c r="C74" i="94"/>
  <c r="M111" i="94"/>
  <c r="AF40" i="97"/>
  <c r="L95" i="96"/>
  <c r="J24" i="78"/>
  <c r="D20" i="97"/>
  <c r="R21" i="96"/>
  <c r="AD104" i="81"/>
  <c r="C96" i="97"/>
  <c r="J58" i="97"/>
  <c r="AF156" i="91"/>
  <c r="K93" i="95"/>
  <c r="F75" i="95"/>
  <c r="D117" i="81"/>
  <c r="R92" i="95"/>
  <c r="G115" i="96"/>
  <c r="AF38" i="94"/>
  <c r="D21" i="94"/>
  <c r="AF135" i="92"/>
  <c r="S94" i="95"/>
  <c r="AG107" i="97"/>
  <c r="AD98" i="95"/>
  <c r="AG62" i="99"/>
  <c r="AD151" i="87"/>
  <c r="AF44" i="99"/>
  <c r="U116" i="98"/>
  <c r="AG87" i="98"/>
  <c r="AG61" i="99"/>
  <c r="AG94" i="99"/>
  <c r="AG90" i="98"/>
  <c r="S77" i="99"/>
  <c r="AF116" i="99"/>
  <c r="AG119" i="98"/>
  <c r="AD56" i="99"/>
  <c r="W129" i="94"/>
  <c r="AD49" i="95"/>
  <c r="D19" i="97"/>
  <c r="J58" i="96"/>
  <c r="T78" i="97"/>
  <c r="N76" i="96"/>
  <c r="AF126" i="97"/>
  <c r="B19" i="99"/>
  <c r="P20" i="99"/>
  <c r="R78" i="97"/>
  <c r="F20" i="97"/>
  <c r="P115" i="97"/>
  <c r="I37" i="95"/>
  <c r="S74" i="94"/>
  <c r="AD77" i="98"/>
  <c r="T58" i="97"/>
  <c r="C58" i="97"/>
  <c r="AB76" i="96"/>
  <c r="AG39" i="94"/>
  <c r="K48" i="92"/>
  <c r="M77" i="97"/>
  <c r="AG68" i="95"/>
  <c r="AG131" i="97"/>
  <c r="U94" i="95"/>
  <c r="J74" i="94"/>
  <c r="AA38" i="95"/>
  <c r="Q40" i="98"/>
  <c r="O77" i="97"/>
  <c r="E115" i="99"/>
  <c r="AF59" i="94"/>
  <c r="F111" i="94"/>
  <c r="Z71" i="80"/>
  <c r="L39" i="97"/>
  <c r="AG26" i="94"/>
  <c r="P77" i="97"/>
  <c r="AA161" i="90"/>
  <c r="K117" i="91"/>
  <c r="N37" i="94"/>
  <c r="O19" i="97"/>
  <c r="V74" i="94"/>
  <c r="AD25" i="98"/>
  <c r="C21" i="97"/>
  <c r="J19" i="98"/>
  <c r="AF15" i="95"/>
  <c r="AF31" i="98"/>
  <c r="AD67" i="98"/>
  <c r="G57" i="96"/>
  <c r="F135" i="97"/>
  <c r="AD14" i="95"/>
  <c r="AB92" i="92"/>
  <c r="AF128" i="94"/>
  <c r="U135" i="96"/>
  <c r="AG75" i="71"/>
  <c r="AD118" i="95"/>
  <c r="Y76" i="97"/>
  <c r="W97" i="99"/>
  <c r="V131" i="95"/>
  <c r="T94" i="95"/>
  <c r="AF81" i="98"/>
  <c r="AG6" i="97"/>
  <c r="G133" i="98"/>
  <c r="Y58" i="98"/>
  <c r="AD51" i="95"/>
  <c r="AD105" i="99"/>
  <c r="U112" i="94"/>
  <c r="AA133" i="98"/>
  <c r="AG112" i="96"/>
  <c r="AF132" i="98"/>
  <c r="AG26" i="98"/>
  <c r="N114" i="97"/>
  <c r="V19" i="94"/>
  <c r="AD126" i="96"/>
  <c r="AD125" i="95"/>
  <c r="AG114" i="95"/>
  <c r="AF31" i="60"/>
  <c r="C94" i="94"/>
  <c r="AG28" i="97"/>
  <c r="Y20" i="95"/>
  <c r="W21" i="97"/>
  <c r="Z133" i="98"/>
  <c r="I59" i="96"/>
  <c r="C95" i="98"/>
  <c r="X56" i="94"/>
  <c r="T58" i="98"/>
  <c r="F57" i="98"/>
  <c r="I20" i="96"/>
  <c r="S39" i="94"/>
  <c r="M40" i="96"/>
  <c r="W95" i="97"/>
  <c r="AC37" i="94"/>
  <c r="O133" i="97"/>
  <c r="I112" i="94"/>
  <c r="J138" i="69"/>
  <c r="W57" i="96"/>
  <c r="AF63" i="96"/>
  <c r="X20" i="95"/>
  <c r="AA115" i="80"/>
  <c r="T93" i="70"/>
  <c r="AG26" i="97"/>
  <c r="AF104" i="97"/>
  <c r="E39" i="94"/>
  <c r="W20" i="95"/>
  <c r="AF121" i="96"/>
  <c r="S95" i="96"/>
  <c r="AF28" i="96"/>
  <c r="AF130" i="90"/>
  <c r="AD140" i="92"/>
  <c r="AD112" i="97"/>
  <c r="AG21" i="89"/>
  <c r="P116" i="97"/>
  <c r="S163" i="92"/>
  <c r="AG86" i="96"/>
  <c r="P75" i="94"/>
  <c r="AG116" i="94"/>
  <c r="B116" i="97"/>
  <c r="Y59" i="98"/>
  <c r="V96" i="99"/>
  <c r="H116" i="99"/>
  <c r="B116" i="96"/>
  <c r="O20" i="99"/>
  <c r="K116" i="96"/>
  <c r="AF44" i="98"/>
  <c r="W77" i="97"/>
  <c r="AD50" i="98"/>
  <c r="AG49" i="99"/>
  <c r="AD97" i="97"/>
  <c r="AF24" i="98"/>
  <c r="AC21" i="99"/>
  <c r="AD124" i="98"/>
  <c r="AD65" i="97"/>
  <c r="AC20" i="95"/>
  <c r="AF89" i="97"/>
  <c r="Z40" i="96"/>
  <c r="AG88" i="94"/>
  <c r="G76" i="98"/>
  <c r="AG80" i="98"/>
  <c r="AG49" i="97"/>
  <c r="X133" i="99"/>
  <c r="G40" i="97"/>
  <c r="AB133" i="99"/>
  <c r="AB38" i="94"/>
  <c r="I133" i="96"/>
  <c r="D59" i="96"/>
  <c r="T39" i="97"/>
  <c r="L92" i="95"/>
  <c r="R73" i="94"/>
  <c r="O71" i="61"/>
  <c r="AG96" i="89"/>
  <c r="E115" i="97"/>
  <c r="T129" i="95"/>
  <c r="S21" i="94"/>
  <c r="K21" i="98"/>
  <c r="W38" i="97"/>
  <c r="R38" i="99"/>
  <c r="W94" i="94"/>
  <c r="F116" i="98"/>
  <c r="AG121" i="98"/>
  <c r="F57" i="97"/>
  <c r="X20" i="97"/>
  <c r="AD33" i="93"/>
  <c r="F19" i="94"/>
  <c r="E140" i="84"/>
  <c r="W19" i="96"/>
  <c r="AG97" i="94"/>
  <c r="B56" i="95"/>
  <c r="K19" i="96"/>
  <c r="Z39" i="99"/>
  <c r="AB78" i="98"/>
  <c r="AC21" i="94"/>
  <c r="AF80" i="98"/>
  <c r="AA20" i="96"/>
  <c r="AD129" i="98"/>
  <c r="I134" i="98"/>
  <c r="AF14" i="94"/>
  <c r="Q20" i="97"/>
  <c r="AD77" i="97"/>
  <c r="AG50" i="94"/>
  <c r="AD93" i="94"/>
  <c r="AG118" i="95"/>
  <c r="U38" i="97"/>
  <c r="AF124" i="94"/>
  <c r="G111" i="95"/>
  <c r="N116" i="98"/>
  <c r="S47" i="82"/>
  <c r="AD10" i="94"/>
  <c r="R57" i="98"/>
  <c r="AF90" i="97"/>
  <c r="D19" i="98"/>
  <c r="AA78" i="98"/>
  <c r="U58" i="96"/>
  <c r="T97" i="98"/>
  <c r="O78" i="96"/>
  <c r="N40" i="98"/>
  <c r="AG74" i="96"/>
  <c r="AA57" i="98"/>
  <c r="V76" i="98"/>
  <c r="M116" i="97"/>
  <c r="AG61" i="97"/>
  <c r="AG27" i="95"/>
  <c r="M76" i="97"/>
  <c r="AD74" i="95"/>
  <c r="AD101" i="97"/>
  <c r="J97" i="97"/>
  <c r="AG64" i="96"/>
  <c r="M130" i="94"/>
  <c r="R77" i="98"/>
  <c r="U19" i="98"/>
  <c r="AG5" i="94"/>
  <c r="O135" i="98"/>
  <c r="AD69" i="97"/>
  <c r="K57" i="98"/>
  <c r="D21" i="98"/>
  <c r="AG105" i="91"/>
  <c r="D57" i="97"/>
  <c r="F58" i="97"/>
  <c r="Q47" i="84"/>
  <c r="R78" i="96"/>
  <c r="I113" i="94"/>
  <c r="I75" i="94"/>
  <c r="N96" i="96"/>
  <c r="AF72" i="99"/>
  <c r="AG6" i="94"/>
  <c r="G138" i="88"/>
  <c r="X21" i="94"/>
  <c r="R77" i="97"/>
  <c r="AF60" i="95"/>
  <c r="O57" i="96"/>
  <c r="H58" i="97"/>
  <c r="AF63" i="93"/>
  <c r="P20" i="94"/>
  <c r="D59" i="97"/>
  <c r="M20" i="93"/>
  <c r="W161" i="88"/>
  <c r="AG141" i="78"/>
  <c r="L135" i="97"/>
  <c r="AG72" i="95"/>
  <c r="AC114" i="98"/>
  <c r="U38" i="96"/>
  <c r="I38" i="94"/>
  <c r="T95" i="96"/>
  <c r="AF88" i="97"/>
  <c r="AD122" i="96"/>
  <c r="AF118" i="99"/>
  <c r="AF100" i="98"/>
  <c r="V59" i="99"/>
  <c r="D134" i="98"/>
  <c r="N97" i="98"/>
  <c r="M76" i="99"/>
  <c r="AD75" i="98"/>
  <c r="AD134" i="98"/>
  <c r="AF45" i="98"/>
  <c r="AD104" i="98"/>
  <c r="X58" i="98"/>
  <c r="AF93" i="99"/>
  <c r="AG117" i="97"/>
  <c r="AD6" i="95"/>
  <c r="U40" i="97"/>
  <c r="AG40" i="97"/>
  <c r="AF105" i="96"/>
  <c r="AF50" i="98"/>
  <c r="AA77" i="97"/>
  <c r="AG10" i="94"/>
  <c r="Z76" i="98"/>
  <c r="AF89" i="95"/>
  <c r="AD107" i="98"/>
  <c r="E38" i="96"/>
  <c r="K96" i="98"/>
  <c r="K134" i="99"/>
  <c r="P21" i="94"/>
  <c r="S77" i="97"/>
  <c r="AF117" i="93"/>
  <c r="W57" i="94"/>
  <c r="Y20" i="97"/>
  <c r="AG24" i="97"/>
  <c r="Q77" i="97"/>
  <c r="AF63" i="95"/>
  <c r="AD75" i="97"/>
  <c r="X131" i="94"/>
  <c r="G40" i="98"/>
  <c r="F46" i="88"/>
  <c r="E78" i="98"/>
  <c r="L20" i="95"/>
  <c r="Q19" i="98"/>
  <c r="AD105" i="98"/>
  <c r="R55" i="95"/>
  <c r="AG12" i="89"/>
  <c r="AB21" i="96"/>
  <c r="P134" i="96"/>
  <c r="P75" i="95"/>
  <c r="C139" i="92"/>
  <c r="AG118" i="97"/>
  <c r="AB39" i="96"/>
  <c r="Z56" i="95"/>
  <c r="U115" i="98"/>
  <c r="AG51" i="92"/>
  <c r="AD48" i="97"/>
  <c r="AG110" i="98"/>
  <c r="V59" i="97"/>
  <c r="AA134" i="98"/>
  <c r="F39" i="98"/>
  <c r="L19" i="96"/>
  <c r="Y93" i="94"/>
  <c r="M74" i="95"/>
  <c r="AG71" i="67"/>
  <c r="N131" i="94"/>
  <c r="AF18" i="93"/>
  <c r="AG102" i="95"/>
  <c r="AF122" i="94"/>
  <c r="AD134" i="97"/>
  <c r="Y131" i="94"/>
  <c r="AF65" i="97"/>
  <c r="N93" i="93"/>
  <c r="X115" i="98"/>
  <c r="AF119" i="97"/>
  <c r="AF68" i="98"/>
  <c r="AD72" i="98"/>
  <c r="U134" i="98"/>
  <c r="X77" i="98"/>
  <c r="P59" i="97"/>
  <c r="P20" i="98"/>
  <c r="K75" i="94"/>
  <c r="AF17" i="98"/>
  <c r="U97" i="98"/>
  <c r="G134" i="97"/>
  <c r="AG104" i="94"/>
  <c r="E58" i="97"/>
  <c r="N38" i="94"/>
  <c r="U19" i="94"/>
  <c r="W133" i="97"/>
  <c r="W115" i="97"/>
  <c r="AF87" i="94"/>
  <c r="R135" i="98"/>
  <c r="T40" i="98"/>
  <c r="AG63" i="97"/>
  <c r="H20" i="98"/>
  <c r="L129" i="95"/>
  <c r="Q116" i="99"/>
  <c r="Z25" i="87"/>
  <c r="AF84" i="98"/>
  <c r="AG123" i="97"/>
  <c r="W37" i="94"/>
  <c r="I161" i="91"/>
  <c r="AC20" i="97"/>
  <c r="N39" i="94"/>
  <c r="S75" i="94"/>
  <c r="M133" i="97"/>
  <c r="AG71" i="97"/>
  <c r="S116" i="97"/>
  <c r="AG46" i="93"/>
  <c r="U70" i="90"/>
  <c r="AB94" i="94"/>
  <c r="P55" i="95"/>
  <c r="G96" i="97"/>
  <c r="AD97" i="96"/>
  <c r="AF62" i="96"/>
  <c r="AF84" i="94"/>
  <c r="AD102" i="64"/>
  <c r="C78" i="97"/>
  <c r="AF87" i="96"/>
  <c r="AA57" i="97"/>
  <c r="AD12" i="96"/>
  <c r="J21" i="96"/>
  <c r="C94" i="95"/>
  <c r="N133" i="99"/>
  <c r="B57" i="94"/>
  <c r="H135" i="97"/>
  <c r="U116" i="97"/>
  <c r="AA48" i="92"/>
  <c r="AF98" i="95"/>
  <c r="AF62" i="99"/>
  <c r="K114" i="98"/>
  <c r="P78" i="98"/>
  <c r="AG126" i="95"/>
  <c r="R40" i="98"/>
  <c r="G94" i="94"/>
  <c r="N38" i="98"/>
  <c r="K135" i="96"/>
  <c r="V38" i="98"/>
  <c r="F19" i="98"/>
  <c r="Z111" i="94"/>
  <c r="AD113" i="97"/>
  <c r="AD30" i="99"/>
  <c r="D114" i="98"/>
  <c r="Y21" i="97"/>
  <c r="P19" i="97"/>
  <c r="AB25" i="92"/>
  <c r="Z114" i="98"/>
  <c r="E76" i="96"/>
  <c r="B133" i="96"/>
  <c r="O40" i="98"/>
  <c r="B114" i="96"/>
  <c r="I20" i="98"/>
  <c r="AD73" i="96"/>
  <c r="X38" i="98"/>
  <c r="M58" i="98"/>
  <c r="G37" i="95"/>
  <c r="AG105" i="97"/>
  <c r="J20" i="97"/>
  <c r="AF24" i="94"/>
  <c r="AD11" i="83"/>
  <c r="X39" i="97"/>
  <c r="AG105" i="94"/>
  <c r="W25" i="58"/>
  <c r="AF53" i="95"/>
  <c r="F76" i="98"/>
  <c r="AF5" i="86"/>
  <c r="K73" i="95"/>
  <c r="U133" i="98"/>
  <c r="AC73" i="95"/>
  <c r="AG46" i="98"/>
  <c r="F96" i="98"/>
  <c r="AG12" i="95"/>
  <c r="AD66" i="78"/>
  <c r="V56" i="94"/>
  <c r="AG80" i="97"/>
  <c r="L58" i="96"/>
  <c r="E133" i="97"/>
  <c r="E74" i="95"/>
  <c r="AG73" i="96"/>
  <c r="AG157" i="85"/>
  <c r="J133" i="96"/>
  <c r="N78" i="96"/>
  <c r="G93" i="95"/>
  <c r="AD121" i="98"/>
  <c r="Y21" i="94"/>
  <c r="N57" i="98"/>
  <c r="D96" i="98"/>
  <c r="Z78" i="97"/>
  <c r="H78" i="96"/>
  <c r="AF96" i="94"/>
  <c r="Y111" i="94"/>
  <c r="O20" i="94"/>
  <c r="W116" i="96"/>
  <c r="AD56" i="95"/>
  <c r="AD14" i="97"/>
  <c r="L94" i="89"/>
  <c r="AF29" i="97"/>
  <c r="L135" i="98"/>
  <c r="M134" i="97"/>
  <c r="S20" i="98"/>
  <c r="AF70" i="96"/>
  <c r="S57" i="98"/>
  <c r="R21" i="98"/>
  <c r="Z21" i="98"/>
  <c r="N116" i="97"/>
  <c r="AF24" i="99"/>
  <c r="AG42" i="95"/>
  <c r="AG93" i="98"/>
  <c r="U78" i="96"/>
  <c r="M95" i="98"/>
  <c r="AF118" i="97"/>
  <c r="AC129" i="95"/>
  <c r="AF81" i="94"/>
  <c r="AF127" i="95"/>
  <c r="U37" i="95"/>
  <c r="AA93" i="95"/>
  <c r="D97" i="96"/>
  <c r="D58" i="96"/>
  <c r="K39" i="94"/>
  <c r="AF86" i="99"/>
  <c r="X37" i="94"/>
  <c r="AD55" i="98"/>
  <c r="AG109" i="97"/>
  <c r="AD101" i="98"/>
  <c r="AG86" i="99"/>
  <c r="AA134" i="96"/>
  <c r="K48" i="85"/>
  <c r="T25" i="91"/>
  <c r="AF34" i="97"/>
  <c r="K21" i="97"/>
  <c r="AC55" i="95"/>
  <c r="J71" i="80"/>
  <c r="AF94" i="94"/>
  <c r="AG41" i="88"/>
  <c r="D39" i="98"/>
  <c r="AD35" i="95"/>
  <c r="AG108" i="94"/>
  <c r="AG60" i="97"/>
  <c r="AD52" i="97"/>
  <c r="U58" i="97"/>
  <c r="W76" i="96"/>
  <c r="AF65" i="94"/>
  <c r="N115" i="87"/>
  <c r="AD7" i="95"/>
  <c r="Q115" i="91"/>
  <c r="H21" i="97"/>
  <c r="S113" i="95"/>
  <c r="AD121" i="96"/>
  <c r="O58" i="96"/>
  <c r="X48" i="90"/>
  <c r="F95" i="99"/>
  <c r="AF92" i="98"/>
  <c r="AA19" i="98"/>
  <c r="P38" i="98"/>
  <c r="AG31" i="92"/>
  <c r="P57" i="98"/>
  <c r="AG56" i="96"/>
  <c r="AF106" i="98"/>
  <c r="N97" i="96"/>
  <c r="K19" i="98"/>
  <c r="N69" i="92"/>
  <c r="W40" i="97"/>
  <c r="L96" i="97"/>
  <c r="AB111" i="94"/>
  <c r="AD122" i="95"/>
  <c r="AG95" i="95"/>
  <c r="AG108" i="96"/>
  <c r="E93" i="89"/>
  <c r="AD102" i="97"/>
  <c r="T56" i="95"/>
  <c r="G78" i="97"/>
  <c r="AF64" i="95"/>
  <c r="AG127" i="97"/>
  <c r="AD121" i="94"/>
  <c r="Q57" i="95"/>
  <c r="B39" i="97"/>
  <c r="U21" i="94"/>
  <c r="AG117" i="96"/>
  <c r="J95" i="97"/>
  <c r="O116" i="88"/>
  <c r="AF30" i="86"/>
  <c r="AB96" i="97"/>
  <c r="E46" i="84"/>
  <c r="AB95" i="97"/>
  <c r="AA163" i="77"/>
  <c r="AD140" i="66"/>
  <c r="AD121" i="97"/>
  <c r="E92" i="95"/>
  <c r="AD85" i="83"/>
  <c r="V21" i="94"/>
  <c r="AG111" i="93"/>
  <c r="AC39" i="97"/>
  <c r="G163" i="85"/>
  <c r="AF34" i="86"/>
  <c r="Z19" i="94"/>
  <c r="D92" i="86"/>
  <c r="T58" i="96"/>
  <c r="X20" i="94"/>
  <c r="C115" i="88"/>
  <c r="H20" i="95"/>
  <c r="B47" i="85"/>
  <c r="G55" i="94"/>
  <c r="B75" i="94"/>
  <c r="AG13" i="95"/>
  <c r="AG53" i="96"/>
  <c r="P115" i="96"/>
  <c r="U133" i="97"/>
  <c r="G116" i="97"/>
  <c r="B20" i="95"/>
  <c r="AG54" i="94"/>
  <c r="AA116" i="96"/>
  <c r="U115" i="96"/>
  <c r="AF139" i="78"/>
  <c r="AD69" i="95"/>
  <c r="AG18" i="97"/>
  <c r="O116" i="73"/>
  <c r="J94" i="95"/>
  <c r="M111" i="95"/>
  <c r="D37" i="94"/>
  <c r="AG154" i="88"/>
  <c r="U73" i="95"/>
  <c r="I57" i="96"/>
  <c r="Z116" i="83"/>
  <c r="R59" i="97"/>
  <c r="AF110" i="88"/>
  <c r="AA115" i="97"/>
  <c r="O92" i="94"/>
  <c r="O56" i="95"/>
  <c r="E78" i="96"/>
  <c r="T134" i="96"/>
  <c r="M131" i="94"/>
  <c r="M116" i="96"/>
  <c r="AD120" i="96"/>
  <c r="AC92" i="94"/>
  <c r="AF85" i="97"/>
  <c r="H94" i="91"/>
  <c r="AG11" i="95"/>
  <c r="AD24" i="95"/>
  <c r="X78" i="97"/>
  <c r="J57" i="96"/>
  <c r="AG39" i="97"/>
  <c r="V19" i="95"/>
  <c r="AG63" i="93"/>
  <c r="AF13" i="97"/>
  <c r="Y94" i="94"/>
  <c r="Q112" i="94"/>
  <c r="AF117" i="96"/>
  <c r="AD128" i="93"/>
  <c r="O76" i="97"/>
  <c r="AB39" i="94"/>
  <c r="AG6" i="58"/>
  <c r="AA115" i="64"/>
  <c r="S21" i="96"/>
  <c r="AG103" i="95"/>
  <c r="AG16" i="94"/>
  <c r="V135" i="97"/>
  <c r="J135" i="97"/>
  <c r="G117" i="88"/>
  <c r="S21" i="97"/>
  <c r="V70" i="70"/>
  <c r="Y139" i="88"/>
  <c r="O38" i="96"/>
  <c r="L116" i="97"/>
  <c r="U19" i="97"/>
  <c r="AD78" i="95"/>
  <c r="V130" i="95"/>
  <c r="AG160" i="69"/>
  <c r="J130" i="95"/>
  <c r="H134" i="97"/>
  <c r="AD54" i="95"/>
  <c r="AF159" i="91"/>
  <c r="AF80" i="96"/>
  <c r="AD28" i="58"/>
  <c r="R47" i="75"/>
  <c r="E24" i="66"/>
  <c r="C19" i="97"/>
  <c r="AF50" i="95"/>
  <c r="L25" i="84"/>
  <c r="AB58" i="98"/>
  <c r="AG81" i="98"/>
  <c r="AC116" i="98"/>
  <c r="AG125" i="98"/>
  <c r="AG47" i="96"/>
  <c r="Z96" i="98"/>
  <c r="Q73" i="95"/>
  <c r="AG45" i="98"/>
  <c r="I19" i="96"/>
  <c r="C78" i="96"/>
  <c r="AD108" i="94"/>
  <c r="W55" i="94"/>
  <c r="R115" i="96"/>
  <c r="M161" i="91"/>
  <c r="L97" i="96"/>
  <c r="AD84" i="98"/>
  <c r="AB21" i="94"/>
  <c r="R92" i="93"/>
  <c r="B116" i="79"/>
  <c r="T111" i="94"/>
  <c r="AG28" i="96"/>
  <c r="U139" i="89"/>
  <c r="Z115" i="96"/>
  <c r="E78" i="97"/>
  <c r="AD84" i="94"/>
  <c r="J55" i="95"/>
  <c r="AG93" i="96"/>
  <c r="U20" i="97"/>
  <c r="AF12" i="94"/>
  <c r="AG26" i="95"/>
  <c r="AD43" i="97"/>
  <c r="X96" i="97"/>
  <c r="L115" i="88"/>
  <c r="J163" i="87"/>
  <c r="Z21" i="96"/>
  <c r="B21" i="96"/>
  <c r="AD87" i="97"/>
  <c r="AG52" i="95"/>
  <c r="Q47" i="91"/>
  <c r="Y57" i="95"/>
  <c r="AF103" i="94"/>
  <c r="AD58" i="84"/>
  <c r="AG86" i="97"/>
  <c r="E73" i="94"/>
  <c r="R57" i="97"/>
  <c r="I134" i="97"/>
  <c r="C96" i="96"/>
  <c r="AA131" i="95"/>
  <c r="D140" i="89"/>
  <c r="AG41" i="75"/>
  <c r="G75" i="95"/>
  <c r="O93" i="94"/>
  <c r="AD99" i="94"/>
  <c r="AA75" i="95"/>
  <c r="AG57" i="89"/>
  <c r="B115" i="97"/>
  <c r="AF101" i="97"/>
  <c r="K59" i="96"/>
  <c r="AG102" i="97"/>
  <c r="H94" i="84"/>
  <c r="G133" i="97"/>
  <c r="AG33" i="94"/>
  <c r="P94" i="95"/>
  <c r="V138" i="58"/>
  <c r="AD81" i="66"/>
  <c r="P116" i="96"/>
  <c r="J115" i="91"/>
  <c r="AF97" i="93"/>
  <c r="AF28" i="95"/>
  <c r="AG74" i="88"/>
  <c r="Q20" i="94"/>
  <c r="S56" i="94"/>
  <c r="AF10" i="96"/>
  <c r="F135" i="96"/>
  <c r="AG81" i="97"/>
  <c r="N131" i="95"/>
  <c r="AF68" i="95"/>
  <c r="AG24" i="95"/>
  <c r="S115" i="78"/>
  <c r="W73" i="95"/>
  <c r="X39" i="96"/>
  <c r="Y135" i="97"/>
  <c r="AB95" i="96"/>
  <c r="AF5" i="96"/>
  <c r="M95" i="97"/>
  <c r="B92" i="88"/>
  <c r="AA140" i="81"/>
  <c r="V96" i="96"/>
  <c r="AB115" i="97"/>
  <c r="C37" i="95"/>
  <c r="D97" i="97"/>
  <c r="Q21" i="94"/>
  <c r="M112" i="94"/>
  <c r="G92" i="95"/>
  <c r="M40" i="97"/>
  <c r="AF54" i="97"/>
  <c r="T111" i="95"/>
  <c r="R20" i="97"/>
  <c r="U130" i="94"/>
  <c r="R76" i="96"/>
  <c r="Q77" i="96"/>
  <c r="T39" i="95"/>
  <c r="V111" i="94"/>
  <c r="AF18" i="96"/>
  <c r="AG44" i="94"/>
  <c r="S59" i="96"/>
  <c r="AF83" i="97"/>
  <c r="C55" i="93"/>
  <c r="T77" i="96"/>
  <c r="AF77" i="97"/>
  <c r="U76" i="96"/>
  <c r="AF46" i="96"/>
  <c r="AD109" i="92"/>
  <c r="E139" i="82"/>
  <c r="E19" i="96"/>
  <c r="AF74" i="96"/>
  <c r="AB78" i="97"/>
  <c r="S97" i="97"/>
  <c r="AC114" i="96"/>
  <c r="U39" i="97"/>
  <c r="T115" i="96"/>
  <c r="O75" i="94"/>
  <c r="AD11" i="96"/>
  <c r="U91" i="93"/>
  <c r="AA94" i="95"/>
  <c r="AD110" i="89"/>
  <c r="AD84" i="83"/>
  <c r="I116" i="90"/>
  <c r="W58" i="99"/>
  <c r="AD64" i="98"/>
  <c r="AD35" i="93"/>
  <c r="M58" i="96"/>
  <c r="J93" i="94"/>
  <c r="D130" i="94"/>
  <c r="G56" i="95"/>
  <c r="AB116" i="96"/>
  <c r="AA57" i="96"/>
  <c r="AC39" i="99"/>
  <c r="U59" i="97"/>
  <c r="B39" i="98"/>
  <c r="AA96" i="97"/>
  <c r="B39" i="95"/>
  <c r="G59" i="97"/>
  <c r="J77" i="97"/>
  <c r="P74" i="95"/>
  <c r="AG108" i="91"/>
  <c r="M92" i="94"/>
  <c r="K117" i="82"/>
  <c r="C163" i="80"/>
  <c r="D127" i="93"/>
  <c r="J24" i="87"/>
  <c r="E39" i="96"/>
  <c r="U19" i="96"/>
  <c r="X111" i="94"/>
  <c r="K40" i="97"/>
  <c r="R135" i="97"/>
  <c r="O134" i="97"/>
  <c r="AD15" i="96"/>
  <c r="AG125" i="90"/>
  <c r="AG104" i="96"/>
  <c r="S139" i="91"/>
  <c r="U97" i="97"/>
  <c r="AG55" i="92"/>
  <c r="AG68" i="97"/>
  <c r="R111" i="94"/>
  <c r="AG66" i="93"/>
  <c r="AF25" i="95"/>
  <c r="I21" i="96"/>
  <c r="AD110" i="86"/>
  <c r="AD30" i="96"/>
  <c r="U113" i="94"/>
  <c r="AG119" i="96"/>
  <c r="T73" i="95"/>
  <c r="E48" i="77"/>
  <c r="X46" i="91"/>
  <c r="L39" i="93"/>
  <c r="AF71" i="95"/>
  <c r="B75" i="95"/>
  <c r="AF82" i="85"/>
  <c r="K57" i="95"/>
  <c r="B133" i="97"/>
  <c r="AG62" i="95"/>
  <c r="I78" i="97"/>
  <c r="X112" i="94"/>
  <c r="S117" i="88"/>
  <c r="I23" i="86"/>
  <c r="I21" i="97"/>
  <c r="X97" i="96"/>
  <c r="C19" i="96"/>
  <c r="G21" i="95"/>
  <c r="AA74" i="93"/>
  <c r="P113" i="94"/>
  <c r="AD88" i="84"/>
  <c r="AC21" i="97"/>
  <c r="C69" i="87"/>
  <c r="N139" i="91"/>
  <c r="AG127" i="96"/>
  <c r="AB97" i="96"/>
  <c r="T117" i="88"/>
  <c r="AF67" i="94"/>
  <c r="F140" i="73"/>
  <c r="AG32" i="97"/>
  <c r="AD63" i="97"/>
  <c r="I135" i="97"/>
  <c r="AG62" i="94"/>
  <c r="AC76" i="96"/>
  <c r="J37" i="95"/>
  <c r="AD50" i="96"/>
  <c r="AG68" i="96"/>
  <c r="AG51" i="97"/>
  <c r="R19" i="95"/>
  <c r="Z133" i="96"/>
  <c r="AF89" i="96"/>
  <c r="Z25" i="92"/>
  <c r="AG59" i="91"/>
  <c r="C37" i="94"/>
  <c r="AG123" i="95"/>
  <c r="AG46" i="97"/>
  <c r="V92" i="90"/>
  <c r="O114" i="96"/>
  <c r="K37" i="95"/>
  <c r="C163" i="90"/>
  <c r="AD131" i="97"/>
  <c r="AG101" i="94"/>
  <c r="B21" i="97"/>
  <c r="I58" i="97"/>
  <c r="N21" i="96"/>
  <c r="P73" i="94"/>
  <c r="AF56" i="86"/>
  <c r="D38" i="96"/>
  <c r="AD36" i="94"/>
  <c r="AA21" i="95"/>
  <c r="AD65" i="70"/>
  <c r="Q48" i="82"/>
  <c r="AC39" i="94"/>
  <c r="AD5" i="95"/>
  <c r="V92" i="88"/>
  <c r="F37" i="95"/>
  <c r="C55" i="95"/>
  <c r="AC57" i="94"/>
  <c r="AG100" i="97"/>
  <c r="AF26" i="94"/>
  <c r="H113" i="95"/>
  <c r="AF61" i="95"/>
  <c r="C112" i="95"/>
  <c r="AG47" i="89"/>
  <c r="AG119" i="94"/>
  <c r="I115" i="96"/>
  <c r="N130" i="95"/>
  <c r="AB135" i="96"/>
  <c r="AD32" i="94"/>
  <c r="O93" i="90"/>
  <c r="AD62" i="96"/>
  <c r="AD26" i="95"/>
  <c r="F94" i="56"/>
  <c r="T19" i="96"/>
  <c r="AF126" i="98"/>
  <c r="D77" i="98"/>
  <c r="AD13" i="99"/>
  <c r="X38" i="96"/>
  <c r="S58" i="97"/>
  <c r="AF94" i="97"/>
  <c r="AG25" i="97"/>
  <c r="X20" i="96"/>
  <c r="T19" i="99"/>
  <c r="N112" i="95"/>
  <c r="Y134" i="97"/>
  <c r="AG15" i="97"/>
  <c r="AB21" i="95"/>
  <c r="Z73" i="95"/>
  <c r="D131" i="95"/>
  <c r="O39" i="94"/>
  <c r="AF44" i="95"/>
  <c r="K133" i="97"/>
  <c r="W38" i="95"/>
  <c r="P128" i="93"/>
  <c r="N47" i="79"/>
  <c r="Y38" i="95"/>
  <c r="AG95" i="94"/>
  <c r="AF140" i="79"/>
  <c r="N133" i="97"/>
  <c r="AF78" i="95"/>
  <c r="AF96" i="80"/>
  <c r="D111" i="94"/>
  <c r="L93" i="94"/>
  <c r="AF112" i="96"/>
  <c r="H38" i="97"/>
  <c r="AF10" i="95"/>
  <c r="K75" i="93"/>
  <c r="T112" i="94"/>
  <c r="AF79" i="94"/>
  <c r="AG143" i="89"/>
  <c r="AD74" i="93"/>
  <c r="AD83" i="97"/>
  <c r="I134" i="96"/>
  <c r="X38" i="94"/>
  <c r="K114" i="97"/>
  <c r="AD49" i="97"/>
  <c r="AC116" i="97"/>
  <c r="AD64" i="95"/>
  <c r="Y97" i="97"/>
  <c r="F73" i="94"/>
  <c r="S56" i="95"/>
  <c r="Z94" i="88"/>
  <c r="S163" i="84"/>
  <c r="AF58" i="89"/>
  <c r="AF144" i="81"/>
  <c r="O94" i="79"/>
  <c r="O93" i="86"/>
  <c r="AF121" i="97"/>
  <c r="I76" i="97"/>
  <c r="AF28" i="94"/>
  <c r="AG91" i="95"/>
  <c r="AD55" i="96"/>
  <c r="G76" i="97"/>
  <c r="J21" i="97"/>
  <c r="Q114" i="97"/>
  <c r="AF12" i="96"/>
  <c r="F57" i="94"/>
  <c r="AF65" i="92"/>
  <c r="O74" i="94"/>
  <c r="D140" i="92"/>
  <c r="AD160" i="91"/>
  <c r="C112" i="94"/>
  <c r="P38" i="94"/>
  <c r="J38" i="95"/>
  <c r="AF10" i="94"/>
  <c r="F76" i="96"/>
  <c r="B19" i="95"/>
  <c r="B135" i="96"/>
  <c r="Z134" i="97"/>
  <c r="AC135" i="97"/>
  <c r="AF36" i="97"/>
  <c r="AF63" i="97"/>
  <c r="R57" i="96"/>
  <c r="C73" i="95"/>
  <c r="F70" i="86"/>
  <c r="AD82" i="94"/>
  <c r="AD50" i="95"/>
  <c r="C116" i="96"/>
  <c r="L57" i="96"/>
  <c r="AF122" i="95"/>
  <c r="X162" i="66"/>
  <c r="V92" i="95"/>
  <c r="AD122" i="94"/>
  <c r="AF114" i="95"/>
  <c r="D93" i="94"/>
  <c r="AF32" i="83"/>
  <c r="S114" i="97"/>
  <c r="C69" i="92"/>
  <c r="F77" i="96"/>
  <c r="Z140" i="79"/>
  <c r="Z20" i="97"/>
  <c r="AD27" i="96"/>
  <c r="L133" i="97"/>
  <c r="AC47" i="87"/>
  <c r="H129" i="95"/>
  <c r="R74" i="95"/>
  <c r="AF56" i="97"/>
  <c r="AD7" i="94"/>
  <c r="AF55" i="59"/>
  <c r="D78" i="97"/>
  <c r="E112" i="95"/>
  <c r="K71" i="91"/>
  <c r="T116" i="97"/>
  <c r="D92" i="93"/>
  <c r="U25" i="87"/>
  <c r="J112" i="95"/>
  <c r="J163" i="89"/>
  <c r="L57" i="97"/>
  <c r="AD52" i="94"/>
  <c r="Z113" i="95"/>
  <c r="Q56" i="94"/>
  <c r="AD89" i="97"/>
  <c r="V95" i="96"/>
  <c r="R134" i="97"/>
  <c r="AB37" i="94"/>
  <c r="AD45" i="94"/>
  <c r="T38" i="94"/>
  <c r="E23" i="89"/>
  <c r="B133" i="98"/>
  <c r="Y71" i="80"/>
  <c r="AF86" i="95"/>
  <c r="AD102" i="94"/>
  <c r="AA40" i="96"/>
  <c r="E48" i="84"/>
  <c r="AG13" i="98"/>
  <c r="AF46" i="97"/>
  <c r="U114" i="98"/>
  <c r="AB39" i="98"/>
  <c r="R69" i="83"/>
  <c r="AG120" i="98"/>
  <c r="M115" i="97"/>
  <c r="H93" i="94"/>
  <c r="X162" i="92"/>
  <c r="N57" i="95"/>
  <c r="Y92" i="94"/>
  <c r="AG56" i="97"/>
  <c r="K20" i="94"/>
  <c r="AG38" i="88"/>
  <c r="AG49" i="93"/>
  <c r="AF83" i="96"/>
  <c r="T37" i="95"/>
  <c r="R138" i="88"/>
  <c r="AF74" i="97"/>
  <c r="AG112" i="97"/>
  <c r="AF63" i="87"/>
  <c r="AF20" i="77"/>
  <c r="AG115" i="94"/>
  <c r="C95" i="96"/>
  <c r="L94" i="72"/>
  <c r="AG66" i="94"/>
  <c r="W138" i="91"/>
  <c r="AF132" i="96"/>
  <c r="AF75" i="95"/>
  <c r="Y114" i="96"/>
  <c r="M116" i="61"/>
  <c r="R47" i="92"/>
  <c r="T38" i="96"/>
  <c r="D115" i="97"/>
  <c r="G162" i="92"/>
  <c r="AG150" i="86"/>
  <c r="AD96" i="97"/>
  <c r="K70" i="83"/>
  <c r="AF124" i="96"/>
  <c r="G70" i="92"/>
  <c r="S96" i="96"/>
  <c r="AD71" i="95"/>
  <c r="C138" i="91"/>
  <c r="AC39" i="95"/>
  <c r="AF64" i="86"/>
  <c r="B163" i="89"/>
  <c r="U71" i="65"/>
  <c r="AD119" i="96"/>
  <c r="C116" i="89"/>
  <c r="AG115" i="95"/>
  <c r="AF94" i="96"/>
  <c r="P70" i="66"/>
  <c r="B95" i="97"/>
  <c r="T96" i="96"/>
  <c r="AC113" i="95"/>
  <c r="M76" i="96"/>
  <c r="AF7" i="96"/>
  <c r="AB162" i="64"/>
  <c r="G59" i="96"/>
  <c r="AF63" i="94"/>
  <c r="K58" i="96"/>
  <c r="AG64" i="95"/>
  <c r="AF126" i="64"/>
  <c r="J77" i="96"/>
  <c r="F93" i="95"/>
  <c r="N140" i="86"/>
  <c r="AB19" i="96"/>
  <c r="AF13" i="95"/>
  <c r="AD5" i="97"/>
  <c r="C92" i="93"/>
  <c r="Z129" i="95"/>
  <c r="C111" i="95"/>
  <c r="N40" i="97"/>
  <c r="AA48" i="90"/>
  <c r="W131" i="95"/>
  <c r="G58" i="98"/>
  <c r="I129" i="95"/>
  <c r="P48" i="61"/>
  <c r="W21" i="96"/>
  <c r="R20" i="95"/>
  <c r="AG28" i="92"/>
  <c r="AD29" i="95"/>
  <c r="D76" i="97"/>
  <c r="M115" i="84"/>
  <c r="C129" i="95"/>
  <c r="L97" i="97"/>
  <c r="AG33" i="97"/>
  <c r="T115" i="89"/>
  <c r="H94" i="72"/>
  <c r="I57" i="95"/>
  <c r="V58" i="97"/>
  <c r="K78" i="98"/>
  <c r="AD37" i="96"/>
  <c r="AD116" i="95"/>
  <c r="AA40" i="97"/>
  <c r="AF31" i="94"/>
  <c r="Q59" i="96"/>
  <c r="Q113" i="94"/>
  <c r="AG34" i="95"/>
  <c r="AD37" i="97"/>
  <c r="Q96" i="96"/>
  <c r="J59" i="97"/>
  <c r="E59" i="97"/>
  <c r="M162" i="85"/>
  <c r="Q129" i="95"/>
  <c r="C111" i="94"/>
  <c r="AF47" i="97"/>
  <c r="V40" i="96"/>
  <c r="AG129" i="96"/>
  <c r="R92" i="91"/>
  <c r="V115" i="96"/>
  <c r="O94" i="95"/>
  <c r="U130" i="95"/>
  <c r="I133" i="97"/>
  <c r="AD48" i="94"/>
  <c r="Q46" i="86"/>
  <c r="AG117" i="94"/>
  <c r="Z161" i="83"/>
  <c r="AF18" i="97"/>
  <c r="G130" i="94"/>
  <c r="K113" i="95"/>
  <c r="AG104" i="99"/>
  <c r="S94" i="86"/>
  <c r="J111" i="95"/>
  <c r="AF53" i="96"/>
  <c r="AG84" i="97"/>
  <c r="AD105" i="96"/>
  <c r="AG128" i="68"/>
  <c r="AF86" i="96"/>
  <c r="P112" i="95"/>
  <c r="AF29" i="95"/>
  <c r="P21" i="95"/>
  <c r="Y19" i="97"/>
  <c r="AG57" i="94"/>
  <c r="AG132" i="96"/>
  <c r="AD66" i="97"/>
  <c r="W135" i="97"/>
  <c r="AD7" i="97"/>
  <c r="AC56" i="95"/>
  <c r="C95" i="97"/>
  <c r="L55" i="95"/>
  <c r="V39" i="97"/>
  <c r="AG79" i="95"/>
  <c r="C77" i="98"/>
  <c r="AF116" i="92"/>
  <c r="AG152" i="90"/>
  <c r="AA24" i="87"/>
  <c r="AF32" i="97"/>
  <c r="V138" i="92"/>
  <c r="AC48" i="87"/>
  <c r="AA78" i="96"/>
  <c r="K23" i="91"/>
  <c r="AG125" i="95"/>
  <c r="AF129" i="92"/>
  <c r="L139" i="90"/>
  <c r="F38" i="93"/>
  <c r="AC93" i="93"/>
  <c r="K59" i="97"/>
  <c r="T97" i="96"/>
  <c r="AB116" i="98"/>
  <c r="AF108" i="87"/>
  <c r="N76" i="97"/>
  <c r="AG34" i="92"/>
  <c r="S115" i="97"/>
  <c r="R97" i="97"/>
  <c r="AD85" i="94"/>
  <c r="AD53" i="97"/>
  <c r="S57" i="95"/>
  <c r="AD81" i="95"/>
  <c r="F69" i="80"/>
  <c r="H57" i="97"/>
  <c r="AG48" i="91"/>
  <c r="Z19" i="97"/>
  <c r="H111" i="95"/>
  <c r="D58" i="97"/>
  <c r="AG70" i="98"/>
  <c r="P133" i="96"/>
  <c r="U111" i="95"/>
  <c r="W56" i="94"/>
  <c r="P20" i="97"/>
  <c r="AF115" i="97"/>
  <c r="AF126" i="96"/>
  <c r="M21" i="96"/>
  <c r="AG5" i="86"/>
  <c r="AG44" i="96"/>
  <c r="AD123" i="97"/>
  <c r="AG107" i="78"/>
  <c r="AB73" i="95"/>
  <c r="AG102" i="83"/>
  <c r="F69" i="88"/>
  <c r="X59" i="96"/>
  <c r="AF34" i="98"/>
  <c r="J76" i="96"/>
  <c r="AF42" i="94"/>
  <c r="I78" i="96"/>
  <c r="P40" i="97"/>
  <c r="D135" i="97"/>
  <c r="C24" i="77"/>
  <c r="AF6" i="96"/>
  <c r="P21" i="97"/>
  <c r="AD81" i="96"/>
  <c r="I77" i="96"/>
  <c r="AD37" i="98"/>
  <c r="AD128" i="97"/>
  <c r="AD12" i="89"/>
  <c r="O46" i="83"/>
  <c r="E25" i="89"/>
  <c r="V74" i="93"/>
  <c r="B95" i="96"/>
  <c r="H163" i="92"/>
  <c r="K57" i="96"/>
  <c r="R38" i="97"/>
  <c r="M39" i="96"/>
  <c r="V39" i="96"/>
  <c r="P94" i="94"/>
  <c r="AC40" i="97"/>
  <c r="AF98" i="97"/>
  <c r="Z40" i="97"/>
  <c r="AF66" i="94"/>
  <c r="S25" i="86"/>
  <c r="Z116" i="91"/>
  <c r="AF66" i="97"/>
  <c r="AD104" i="94"/>
  <c r="AG123" i="89"/>
  <c r="B78" i="97"/>
  <c r="AF111" i="91"/>
  <c r="Z38" i="95"/>
  <c r="AF91" i="96"/>
  <c r="AF75" i="90"/>
  <c r="AA131" i="94"/>
  <c r="AD124" i="95"/>
  <c r="AG59" i="94"/>
  <c r="R21" i="97"/>
  <c r="AC20" i="94"/>
  <c r="AF82" i="95"/>
  <c r="Z19" i="95"/>
  <c r="F23" i="86"/>
  <c r="D40" i="97"/>
  <c r="AG108" i="83"/>
  <c r="J114" i="96"/>
  <c r="AG12" i="97"/>
  <c r="X73" i="95"/>
  <c r="AD36" i="82"/>
  <c r="AD97" i="94"/>
  <c r="I140" i="92"/>
  <c r="N73" i="94"/>
  <c r="S117" i="83"/>
  <c r="AC130" i="95"/>
  <c r="AF35" i="98"/>
  <c r="AG88" i="64"/>
  <c r="AD100" i="98"/>
  <c r="B97" i="96"/>
  <c r="C57" i="98"/>
  <c r="H93" i="95"/>
  <c r="Y76" i="98"/>
  <c r="M21" i="97"/>
  <c r="O116" i="98"/>
  <c r="H135" i="98"/>
  <c r="AG67" i="95"/>
  <c r="K115" i="98"/>
  <c r="AD113" i="95"/>
  <c r="R56" i="95"/>
  <c r="R76" i="97"/>
  <c r="AF70" i="95"/>
  <c r="AF72" i="88"/>
  <c r="T20" i="97"/>
  <c r="P39" i="95"/>
  <c r="AG33" i="96"/>
  <c r="AG92" i="97"/>
  <c r="Y21" i="95"/>
  <c r="AF117" i="98"/>
  <c r="T135" i="97"/>
  <c r="AF14" i="97"/>
  <c r="Q24" i="89"/>
  <c r="T38" i="97"/>
  <c r="AG9" i="89"/>
  <c r="J113" i="94"/>
  <c r="AD119" i="97"/>
  <c r="T20" i="94"/>
  <c r="AD124" i="90"/>
  <c r="AF109" i="95"/>
  <c r="AF33" i="97"/>
  <c r="Z59" i="96"/>
  <c r="AA129" i="95"/>
  <c r="J134" i="96"/>
  <c r="AG114" i="90"/>
  <c r="O97" i="98"/>
  <c r="M37" i="94"/>
  <c r="C70" i="91"/>
  <c r="AC57" i="97"/>
  <c r="I73" i="94"/>
  <c r="M93" i="95"/>
  <c r="AF85" i="96"/>
  <c r="AD80" i="95"/>
  <c r="AF67" i="96"/>
  <c r="AD117" i="95"/>
  <c r="AC38" i="95"/>
  <c r="U139" i="88"/>
  <c r="AG129" i="88"/>
  <c r="AD26" i="97"/>
  <c r="AF35" i="95"/>
  <c r="G69" i="86"/>
  <c r="D38" i="98"/>
  <c r="K131" i="94"/>
  <c r="R161" i="86"/>
  <c r="U133" i="96"/>
  <c r="D70" i="91"/>
  <c r="R93" i="95"/>
  <c r="Y114" i="97"/>
  <c r="O115" i="97"/>
  <c r="U116" i="88"/>
  <c r="T46" i="88"/>
  <c r="D20" i="94"/>
  <c r="AB93" i="64"/>
  <c r="F112" i="94"/>
  <c r="AF42" i="87"/>
  <c r="AC19" i="95"/>
  <c r="AF61" i="97"/>
  <c r="B40" i="98"/>
  <c r="Y40" i="97"/>
  <c r="S116" i="96"/>
  <c r="L76" i="97"/>
  <c r="T93" i="95"/>
  <c r="P114" i="97"/>
  <c r="P95" i="97"/>
  <c r="AF132" i="97"/>
  <c r="AG12" i="96"/>
  <c r="AF44" i="97"/>
  <c r="AD85" i="96"/>
  <c r="AD34" i="97"/>
  <c r="H56" i="94"/>
  <c r="X77" i="97"/>
  <c r="AG75" i="85"/>
  <c r="I114" i="96"/>
  <c r="Z116" i="97"/>
  <c r="T133" i="97"/>
  <c r="N114" i="96"/>
  <c r="AG113" i="71"/>
  <c r="AF33" i="94"/>
  <c r="P59" i="96"/>
  <c r="I94" i="94"/>
  <c r="D57" i="94"/>
  <c r="AC97" i="96"/>
  <c r="I24" i="90"/>
  <c r="AF33" i="61"/>
  <c r="AB135" i="97"/>
  <c r="AD120" i="94"/>
  <c r="V55" i="95"/>
  <c r="J130" i="94"/>
  <c r="AD86" i="97"/>
  <c r="P161" i="64"/>
  <c r="AG109" i="94"/>
  <c r="AG128" i="96"/>
  <c r="AC140" i="92"/>
  <c r="F37" i="94"/>
  <c r="AC76" i="97"/>
  <c r="AG50" i="95"/>
  <c r="Y75" i="94"/>
  <c r="C59" i="97"/>
  <c r="Z162" i="88"/>
  <c r="D129" i="93"/>
  <c r="AF5" i="94"/>
  <c r="F19" i="97"/>
  <c r="M96" i="97"/>
  <c r="O129" i="93"/>
  <c r="N20" i="96"/>
  <c r="AD105" i="97"/>
  <c r="AF27" i="97"/>
  <c r="L115" i="97"/>
  <c r="X75" i="95"/>
  <c r="AG16" i="93"/>
  <c r="AG47" i="94"/>
  <c r="J139" i="84"/>
  <c r="Q46" i="90"/>
  <c r="AC69" i="87"/>
  <c r="AF97" i="98"/>
  <c r="H19" i="97"/>
  <c r="AG83" i="95"/>
  <c r="O131" i="95"/>
  <c r="AG97" i="97"/>
  <c r="AA116" i="97"/>
  <c r="T76" i="96"/>
  <c r="N111" i="94"/>
  <c r="H94" i="94"/>
  <c r="S78" i="99"/>
  <c r="AD54" i="97"/>
  <c r="D97" i="98"/>
  <c r="AD72" i="97"/>
  <c r="AF5" i="97"/>
  <c r="G70" i="91"/>
  <c r="AF91" i="97"/>
  <c r="AD108" i="95"/>
  <c r="N59" i="97"/>
  <c r="B24" i="83"/>
  <c r="E95" i="97"/>
  <c r="T57" i="96"/>
  <c r="O55" i="95"/>
  <c r="AG73" i="98"/>
  <c r="AG16" i="97"/>
  <c r="Q93" i="92"/>
  <c r="N39" i="96"/>
  <c r="AF104" i="95"/>
  <c r="G74" i="95"/>
  <c r="S40" i="97"/>
  <c r="Q73" i="94"/>
  <c r="G161" i="86"/>
  <c r="D21" i="96"/>
  <c r="AF81" i="97"/>
  <c r="AF118" i="94"/>
  <c r="M70" i="91"/>
  <c r="AC131" i="94"/>
  <c r="R115" i="56"/>
  <c r="AA114" i="97"/>
  <c r="Y77" i="97"/>
  <c r="I94" i="58"/>
  <c r="X76" i="97"/>
  <c r="AD51" i="90"/>
  <c r="Y78" i="97"/>
  <c r="AF59" i="95"/>
  <c r="P135" i="96"/>
  <c r="O40" i="96"/>
  <c r="AF81" i="95"/>
  <c r="AG17" i="95"/>
  <c r="K71" i="92"/>
  <c r="E140" i="64"/>
  <c r="AD59" i="90"/>
  <c r="W134" i="96"/>
  <c r="N77" i="96"/>
  <c r="L59" i="97"/>
  <c r="AG131" i="96"/>
  <c r="AG69" i="96"/>
  <c r="AG80" i="94"/>
  <c r="AG56" i="90"/>
  <c r="AD111" i="97"/>
  <c r="AD119" i="95"/>
  <c r="E135" i="96"/>
  <c r="Z25" i="89"/>
  <c r="Z74" i="94"/>
  <c r="AD32" i="97"/>
  <c r="M39" i="95"/>
  <c r="C92" i="67"/>
  <c r="AD27" i="94"/>
  <c r="AB114" i="96"/>
  <c r="B92" i="94"/>
  <c r="AF57" i="89"/>
  <c r="W75" i="95"/>
  <c r="Y47" i="91"/>
  <c r="B19" i="97"/>
  <c r="AD75" i="95"/>
  <c r="U21" i="95"/>
  <c r="AG105" i="95"/>
  <c r="AG48" i="96"/>
  <c r="AD63" i="95"/>
  <c r="AD81" i="97"/>
  <c r="K94" i="94"/>
  <c r="AD110" i="97"/>
  <c r="Q116" i="97"/>
  <c r="AG60" i="96"/>
  <c r="K19" i="95"/>
  <c r="C97" i="97"/>
  <c r="D19" i="96"/>
  <c r="S57" i="97"/>
  <c r="AF16" i="94"/>
  <c r="AG122" i="97"/>
  <c r="U69" i="89"/>
  <c r="AB39" i="97"/>
  <c r="L20" i="97"/>
  <c r="AF96" i="95"/>
  <c r="H20" i="97"/>
  <c r="O57" i="94"/>
  <c r="R161" i="85"/>
  <c r="V133" i="97"/>
  <c r="L114" i="97"/>
  <c r="AG39" i="96"/>
  <c r="R19" i="96"/>
  <c r="D21" i="97"/>
  <c r="H74" i="95"/>
  <c r="AD90" i="97"/>
  <c r="AF52" i="96"/>
  <c r="AF76" i="78"/>
  <c r="U131" i="94"/>
  <c r="J139" i="59"/>
  <c r="AG128" i="97"/>
  <c r="AD89" i="92"/>
  <c r="AD106" i="94"/>
  <c r="Q75" i="94"/>
  <c r="T74" i="94"/>
  <c r="AD47" i="93"/>
  <c r="X93" i="95"/>
  <c r="AD5" i="83"/>
  <c r="AG79" i="94"/>
  <c r="AD90" i="74"/>
  <c r="AC59" i="97"/>
  <c r="AG159" i="88"/>
  <c r="AF17" i="96"/>
  <c r="Q70" i="92"/>
  <c r="S40" i="96"/>
  <c r="W71" i="66"/>
  <c r="F58" i="96"/>
  <c r="B163" i="72"/>
  <c r="Z114" i="96"/>
  <c r="B96" i="97"/>
  <c r="W38" i="96"/>
  <c r="AG62" i="91"/>
  <c r="AD32" i="95"/>
  <c r="U55" i="94"/>
  <c r="R57" i="94"/>
  <c r="AA19" i="93"/>
  <c r="AD104" i="97"/>
  <c r="AG62" i="96"/>
  <c r="AG32" i="95"/>
  <c r="AG130" i="97"/>
  <c r="K39" i="95"/>
  <c r="AC115" i="97"/>
  <c r="AG51" i="94"/>
  <c r="AF64" i="97"/>
  <c r="V94" i="71"/>
  <c r="AD136" i="88"/>
  <c r="AD50" i="97"/>
  <c r="O115" i="84"/>
  <c r="AG99" i="90"/>
  <c r="AD108" i="69"/>
  <c r="R57" i="95"/>
  <c r="Z161" i="81"/>
  <c r="S94" i="94"/>
  <c r="AG108" i="95"/>
  <c r="I129" i="94"/>
  <c r="X129" i="94"/>
  <c r="AG25" i="95"/>
  <c r="AB23" i="92"/>
  <c r="AG7" i="94"/>
  <c r="C20" i="93"/>
  <c r="G55" i="93"/>
  <c r="O19" i="96"/>
  <c r="S76" i="96"/>
  <c r="F24" i="88"/>
  <c r="T134" i="97"/>
  <c r="F55" i="94"/>
  <c r="AF74" i="94"/>
  <c r="G95" i="96"/>
  <c r="M113" i="94"/>
  <c r="AB19" i="95"/>
  <c r="B97" i="97"/>
  <c r="AF121" i="95"/>
  <c r="E76" i="97"/>
  <c r="F130" i="94"/>
  <c r="S162" i="85"/>
  <c r="O39" i="95"/>
  <c r="L161" i="91"/>
  <c r="Q70" i="91"/>
  <c r="L19" i="97"/>
  <c r="N21" i="94"/>
  <c r="R94" i="89"/>
  <c r="AF70" i="97"/>
  <c r="AG108" i="81"/>
  <c r="B38" i="94"/>
  <c r="AC97" i="97"/>
  <c r="B134" i="96"/>
  <c r="P96" i="96"/>
  <c r="N20" i="97"/>
  <c r="L71" i="86"/>
  <c r="I161" i="87"/>
  <c r="R96" i="96"/>
  <c r="S39" i="97"/>
  <c r="AG133" i="84"/>
  <c r="AG121" i="72"/>
  <c r="L38" i="96"/>
  <c r="Y48" i="92"/>
  <c r="I97" i="97"/>
  <c r="B112" i="95"/>
  <c r="V134" i="97"/>
  <c r="I92" i="94"/>
  <c r="AG20" i="92"/>
  <c r="R55" i="94"/>
  <c r="T97" i="97"/>
  <c r="O39" i="93"/>
  <c r="AG75" i="96"/>
  <c r="G128" i="93"/>
  <c r="AF95" i="95"/>
  <c r="E56" i="95"/>
  <c r="AG106" i="94"/>
  <c r="AD22" i="61"/>
  <c r="P114" i="96"/>
  <c r="AD20" i="59"/>
  <c r="AD114" i="88"/>
  <c r="AF157" i="78"/>
  <c r="G57" i="97"/>
  <c r="AC115" i="90"/>
  <c r="AF28" i="97"/>
  <c r="AG13" i="97"/>
  <c r="S47" i="89"/>
  <c r="F140" i="64"/>
  <c r="AF52" i="83"/>
  <c r="T92" i="71"/>
  <c r="AG48" i="92"/>
  <c r="AF39" i="86"/>
  <c r="J96" i="97"/>
  <c r="AF57" i="90"/>
  <c r="AF136" i="86"/>
  <c r="AF127" i="94"/>
  <c r="H48" i="70"/>
  <c r="AD41" i="86"/>
  <c r="AG159" i="81"/>
  <c r="V138" i="91"/>
  <c r="AG94" i="94"/>
  <c r="AD54" i="94"/>
  <c r="AF84" i="79"/>
  <c r="H19" i="96"/>
  <c r="L161" i="77"/>
  <c r="Y115" i="88"/>
  <c r="AF100" i="93"/>
  <c r="AG69" i="94"/>
  <c r="U23" i="90"/>
  <c r="AB46" i="82"/>
  <c r="AD68" i="94"/>
  <c r="AF67" i="90"/>
  <c r="AF116" i="90"/>
  <c r="H112" i="94"/>
  <c r="K24" i="92"/>
  <c r="AF150" i="84"/>
  <c r="AD12" i="95"/>
  <c r="S135" i="96"/>
  <c r="Q115" i="65"/>
  <c r="B46" i="90"/>
  <c r="AF25" i="96"/>
  <c r="F20" i="96"/>
  <c r="AF116" i="93"/>
  <c r="AG126" i="97"/>
  <c r="D93" i="95"/>
  <c r="AB21" i="97"/>
  <c r="AG133" i="85"/>
  <c r="AF88" i="92"/>
  <c r="S19" i="97"/>
  <c r="AG67" i="90"/>
  <c r="J115" i="97"/>
  <c r="L129" i="94"/>
  <c r="AB56" i="95"/>
  <c r="C75" i="94"/>
  <c r="L115" i="86"/>
  <c r="AD31" i="97"/>
  <c r="AF123" i="96"/>
  <c r="AC92" i="85"/>
  <c r="AF14" i="91"/>
  <c r="Y116" i="88"/>
  <c r="U93" i="90"/>
  <c r="AA129" i="94"/>
  <c r="AF68" i="97"/>
  <c r="AG119" i="69"/>
  <c r="T76" i="97"/>
  <c r="Q93" i="94"/>
  <c r="AG115" i="93"/>
  <c r="AF25" i="94"/>
  <c r="AD108" i="96"/>
  <c r="AF75" i="94"/>
  <c r="AG122" i="91"/>
  <c r="AD18" i="94"/>
  <c r="AD80" i="94"/>
  <c r="AD53" i="91"/>
  <c r="H133" i="97"/>
  <c r="E140" i="88"/>
  <c r="AB115" i="96"/>
  <c r="AG8" i="94"/>
  <c r="Z55" i="95"/>
  <c r="G97" i="97"/>
  <c r="G161" i="68"/>
  <c r="W19" i="97"/>
  <c r="AD154" i="87"/>
  <c r="AG95" i="90"/>
  <c r="Q57" i="97"/>
  <c r="AG145" i="89"/>
  <c r="M114" i="97"/>
  <c r="E55" i="94"/>
  <c r="AD86" i="89"/>
  <c r="Z109" i="93"/>
  <c r="F40" i="97"/>
  <c r="AF128" i="83"/>
  <c r="R115" i="84"/>
  <c r="U77" i="97"/>
  <c r="Z92" i="94"/>
  <c r="X113" i="94"/>
  <c r="B20" i="96"/>
  <c r="AG57" i="85"/>
  <c r="T116" i="92"/>
  <c r="Q39" i="95"/>
  <c r="AG98" i="97"/>
  <c r="AD128" i="94"/>
  <c r="Z39" i="97"/>
  <c r="AG65" i="91"/>
  <c r="AD74" i="94"/>
  <c r="C39" i="96"/>
  <c r="H95" i="96"/>
  <c r="AD8" i="95"/>
  <c r="AD43" i="87"/>
  <c r="M163" i="91"/>
  <c r="J70" i="91"/>
  <c r="S19" i="96"/>
  <c r="I140" i="83"/>
  <c r="T48" i="92"/>
  <c r="N138" i="58"/>
  <c r="AG51" i="93"/>
  <c r="Y138" i="87"/>
  <c r="L115" i="96"/>
  <c r="C114" i="97"/>
  <c r="AG82" i="93"/>
  <c r="AF93" i="94"/>
  <c r="V21" i="95"/>
  <c r="C73" i="94"/>
  <c r="AA138" i="91"/>
  <c r="AA94" i="94"/>
  <c r="U93" i="91"/>
  <c r="G95" i="97"/>
  <c r="H140" i="87"/>
  <c r="H19" i="95"/>
  <c r="R75" i="94"/>
  <c r="AF7" i="95"/>
  <c r="AD21" i="58"/>
  <c r="AD30" i="85"/>
  <c r="AC93" i="95"/>
  <c r="M162" i="60"/>
  <c r="AG130" i="82"/>
  <c r="E23" i="91"/>
  <c r="AF78" i="93"/>
  <c r="N92" i="94"/>
  <c r="AF160" i="87"/>
  <c r="C75" i="93"/>
  <c r="C138" i="92"/>
  <c r="P131" i="94"/>
  <c r="AF160" i="89"/>
  <c r="G56" i="94"/>
  <c r="V75" i="95"/>
  <c r="Q93" i="93"/>
  <c r="R133" i="96"/>
  <c r="U19" i="93"/>
  <c r="Y23" i="59"/>
  <c r="X162" i="88"/>
  <c r="R92" i="94"/>
  <c r="W25" i="63"/>
  <c r="AG57" i="95"/>
  <c r="AG42" i="92"/>
  <c r="V40" i="97"/>
  <c r="J46" i="71"/>
  <c r="D57" i="95"/>
  <c r="AA25" i="89"/>
  <c r="W139" i="92"/>
  <c r="O93" i="83"/>
  <c r="C116" i="87"/>
  <c r="J23" i="89"/>
  <c r="S38" i="95"/>
  <c r="T117" i="65"/>
  <c r="F139" i="85"/>
  <c r="Q38" i="95"/>
  <c r="AF78" i="97"/>
  <c r="AD6" i="88"/>
  <c r="R116" i="87"/>
  <c r="AD101" i="94"/>
  <c r="AG31" i="96"/>
  <c r="AG98" i="88"/>
  <c r="N140" i="71"/>
  <c r="Y38" i="97"/>
  <c r="AD96" i="96"/>
  <c r="V161" i="80"/>
  <c r="AF47" i="96"/>
  <c r="AC112" i="94"/>
  <c r="AF122" i="96"/>
  <c r="AD53" i="96"/>
  <c r="Q38" i="97"/>
  <c r="AF64" i="91"/>
  <c r="K134" i="97"/>
  <c r="AA97" i="97"/>
  <c r="C115" i="86"/>
  <c r="X163" i="89"/>
  <c r="K140" i="90"/>
  <c r="AF115" i="96"/>
  <c r="Z115" i="87"/>
  <c r="AD60" i="82"/>
  <c r="S59" i="97"/>
  <c r="AG99" i="94"/>
  <c r="AC75" i="95"/>
  <c r="AD24" i="97"/>
  <c r="P93" i="93"/>
  <c r="I38" i="95"/>
  <c r="T59" i="97"/>
  <c r="N20" i="95"/>
  <c r="F96" i="97"/>
  <c r="K95" i="96"/>
  <c r="AG64" i="94"/>
  <c r="AC115" i="85"/>
  <c r="AG83" i="94"/>
  <c r="W46" i="89"/>
  <c r="AF155" i="79"/>
  <c r="AD90" i="88"/>
  <c r="AC129" i="93"/>
  <c r="S97" i="96"/>
  <c r="AF44" i="83"/>
  <c r="R38" i="94"/>
  <c r="K77" i="97"/>
  <c r="AG126" i="96"/>
  <c r="L38" i="97"/>
  <c r="AF91" i="94"/>
  <c r="U92" i="73"/>
  <c r="O113" i="95"/>
  <c r="D114" i="96"/>
  <c r="N97" i="97"/>
  <c r="I96" i="96"/>
  <c r="V113" i="94"/>
  <c r="E117" i="88"/>
  <c r="AD113" i="62"/>
  <c r="AD129" i="96"/>
  <c r="AA48" i="88"/>
  <c r="X21" i="97"/>
  <c r="AF116" i="96"/>
  <c r="I92" i="86"/>
  <c r="K134" i="96"/>
  <c r="AA19" i="97"/>
  <c r="AF55" i="97"/>
  <c r="Z37" i="95"/>
  <c r="O162" i="88"/>
  <c r="C19" i="94"/>
  <c r="AG114" i="82"/>
  <c r="Q94" i="89"/>
  <c r="AB37" i="95"/>
  <c r="AD156" i="89"/>
  <c r="O111" i="95"/>
  <c r="AD65" i="94"/>
  <c r="I48" i="91"/>
  <c r="AG45" i="96"/>
  <c r="AF45" i="90"/>
  <c r="AD13" i="95"/>
  <c r="AF63" i="86"/>
  <c r="AG9" i="95"/>
  <c r="AC38" i="97"/>
  <c r="O74" i="95"/>
  <c r="Z97" i="97"/>
  <c r="AF88" i="83"/>
  <c r="AF93" i="95"/>
  <c r="AG88" i="95"/>
  <c r="AG34" i="90"/>
  <c r="AG43" i="58"/>
  <c r="AF102" i="65"/>
  <c r="AD68" i="96"/>
  <c r="AD37" i="63"/>
  <c r="F39" i="95"/>
  <c r="I25" i="70"/>
  <c r="U161" i="80"/>
  <c r="AF61" i="96"/>
  <c r="W24" i="91"/>
  <c r="H97" i="97"/>
  <c r="N70" i="90"/>
  <c r="AF11" i="95"/>
  <c r="AC77" i="96"/>
  <c r="AD94" i="71"/>
  <c r="P46" i="91"/>
  <c r="R46" i="83"/>
  <c r="E19" i="95"/>
  <c r="AC57" i="95"/>
  <c r="Y94" i="91"/>
  <c r="U77" i="96"/>
  <c r="P163" i="89"/>
  <c r="Z21" i="95"/>
  <c r="B161" i="86"/>
  <c r="AF33" i="96"/>
  <c r="P139" i="84"/>
  <c r="AD8" i="97"/>
  <c r="J39" i="97"/>
  <c r="AG119" i="92"/>
  <c r="AD107" i="92"/>
  <c r="AF125" i="96"/>
  <c r="Y58" i="96"/>
  <c r="AG48" i="95"/>
  <c r="J40" i="97"/>
  <c r="AF26" i="95"/>
  <c r="AD139" i="88"/>
  <c r="X113" i="95"/>
  <c r="E77" i="97"/>
  <c r="F117" i="91"/>
  <c r="F114" i="96"/>
  <c r="AD44" i="75"/>
  <c r="AF62" i="94"/>
  <c r="AG29" i="84"/>
  <c r="R24" i="75"/>
  <c r="AG5" i="97"/>
  <c r="AD86" i="96"/>
  <c r="AG47" i="92"/>
  <c r="AF116" i="94"/>
  <c r="S140" i="87"/>
  <c r="AD78" i="96"/>
  <c r="P92" i="94"/>
  <c r="P38" i="97"/>
  <c r="J93" i="95"/>
  <c r="AD102" i="92"/>
  <c r="W25" i="86"/>
  <c r="AG61" i="96"/>
  <c r="N95" i="97"/>
  <c r="AB40" i="97"/>
  <c r="F70" i="91"/>
  <c r="T39" i="96"/>
  <c r="AD116" i="96"/>
  <c r="AD135" i="92"/>
  <c r="E117" i="89"/>
  <c r="C133" i="97"/>
  <c r="AG100" i="96"/>
  <c r="F69" i="85"/>
  <c r="B111" i="93"/>
  <c r="AF113" i="96"/>
  <c r="AG89" i="95"/>
  <c r="G94" i="95"/>
  <c r="AD19" i="87"/>
  <c r="Y93" i="86"/>
  <c r="AF42" i="82"/>
  <c r="S39" i="96"/>
  <c r="G117" i="74"/>
  <c r="AD85" i="97"/>
  <c r="K70" i="88"/>
  <c r="AG153" i="83"/>
  <c r="V38" i="94"/>
  <c r="AF107" i="95"/>
  <c r="Q19" i="97"/>
  <c r="AD15" i="84"/>
  <c r="AG46" i="96"/>
  <c r="AG148" i="67"/>
  <c r="R92" i="83"/>
  <c r="J25" i="91"/>
  <c r="K19" i="97"/>
  <c r="O163" i="86"/>
  <c r="Q114" i="96"/>
  <c r="E57" i="94"/>
  <c r="V71" i="92"/>
  <c r="AA92" i="94"/>
  <c r="AC25" i="92"/>
  <c r="N109" i="93"/>
  <c r="AD128" i="90"/>
  <c r="O21" i="97"/>
  <c r="AF104" i="96"/>
  <c r="G69" i="69"/>
  <c r="J139" i="82"/>
  <c r="AG121" i="97"/>
  <c r="I111" i="95"/>
  <c r="B91" i="93"/>
  <c r="AG73" i="97"/>
  <c r="F116" i="97"/>
  <c r="AG124" i="95"/>
  <c r="N115" i="97"/>
  <c r="AG81" i="95"/>
  <c r="AC134" i="97"/>
  <c r="B57" i="97"/>
  <c r="U114" i="97"/>
  <c r="I93" i="95"/>
  <c r="I19" i="94"/>
  <c r="X40" i="97"/>
  <c r="AD11" i="93"/>
  <c r="D23" i="92"/>
  <c r="AG52" i="94"/>
  <c r="AD38" i="83"/>
  <c r="Z130" i="94"/>
  <c r="Y93" i="95"/>
  <c r="V113" i="95"/>
  <c r="AD127" i="79"/>
  <c r="AA39" i="94"/>
  <c r="Q95" i="96"/>
  <c r="P48" i="89"/>
  <c r="X39" i="94"/>
  <c r="AD59" i="97"/>
  <c r="AD83" i="95"/>
  <c r="L109" i="93"/>
  <c r="W20" i="94"/>
  <c r="F71" i="92"/>
  <c r="AA19" i="94"/>
  <c r="AG72" i="96"/>
  <c r="Y111" i="93"/>
  <c r="B46" i="85"/>
  <c r="AF87" i="92"/>
  <c r="AG81" i="72"/>
  <c r="AD13" i="97"/>
  <c r="AG81" i="96"/>
  <c r="X37" i="95"/>
  <c r="H24" i="88"/>
  <c r="F20" i="94"/>
  <c r="AG144" i="79"/>
  <c r="AD115" i="96"/>
  <c r="F57" i="95"/>
  <c r="W19" i="95"/>
  <c r="AG89" i="91"/>
  <c r="AG67" i="96"/>
  <c r="N92" i="95"/>
  <c r="V56" i="95"/>
  <c r="M140" i="89"/>
  <c r="J163" i="88"/>
  <c r="G20" i="96"/>
  <c r="Z162" i="67"/>
  <c r="M73" i="95"/>
  <c r="AF57" i="68"/>
  <c r="AD115" i="93"/>
  <c r="AF54" i="94"/>
  <c r="AF60" i="71"/>
  <c r="B114" i="97"/>
  <c r="T19" i="97"/>
  <c r="AD123" i="96"/>
  <c r="J129" i="93"/>
  <c r="AG82" i="91"/>
  <c r="AD64" i="97"/>
  <c r="L117" i="88"/>
  <c r="AD122" i="75"/>
  <c r="AF19" i="89"/>
  <c r="AG90" i="60"/>
  <c r="S130" i="95"/>
  <c r="D77" i="97"/>
  <c r="AG133" i="91"/>
  <c r="AG43" i="94"/>
  <c r="AG110" i="89"/>
  <c r="AG9" i="97"/>
  <c r="AF6" i="95"/>
  <c r="AF21" i="91"/>
  <c r="S140" i="67"/>
  <c r="O23" i="86"/>
  <c r="Z129" i="94"/>
  <c r="AF109" i="96"/>
  <c r="M135" i="96"/>
  <c r="E131" i="94"/>
  <c r="R93" i="94"/>
  <c r="F59" i="97"/>
  <c r="I59" i="97"/>
  <c r="AD82" i="97"/>
  <c r="AA58" i="96"/>
  <c r="AD26" i="94"/>
  <c r="AG129" i="97"/>
  <c r="L39" i="95"/>
  <c r="T94" i="94"/>
  <c r="L112" i="94"/>
  <c r="AD57" i="93"/>
  <c r="AF64" i="76"/>
  <c r="W113" i="94"/>
  <c r="AA37" i="94"/>
  <c r="AG18" i="95"/>
  <c r="C57" i="94"/>
  <c r="G39" i="97"/>
  <c r="W113" i="95"/>
  <c r="X69" i="90"/>
  <c r="Q76" i="97"/>
  <c r="AD6" i="97"/>
  <c r="AF77" i="94"/>
  <c r="AF43" i="81"/>
  <c r="AG6" i="95"/>
  <c r="AD84" i="97"/>
  <c r="AF60" i="83"/>
  <c r="Z112" i="94"/>
  <c r="AF67" i="95"/>
  <c r="F115" i="90"/>
  <c r="K93" i="93"/>
  <c r="AF63" i="89"/>
  <c r="AF73" i="96"/>
  <c r="AF84" i="75"/>
  <c r="AB77" i="96"/>
  <c r="AC58" i="96"/>
  <c r="AD116" i="94"/>
  <c r="AA95" i="96"/>
  <c r="AC20" i="96"/>
  <c r="Y117" i="70"/>
  <c r="Y47" i="75"/>
  <c r="AC39" i="96"/>
  <c r="Y115" i="82"/>
  <c r="H140" i="91"/>
  <c r="AF106" i="90"/>
  <c r="U138" i="86"/>
  <c r="AB70" i="92"/>
  <c r="AF64" i="96"/>
  <c r="AG101" i="96"/>
  <c r="P57" i="96"/>
  <c r="U93" i="60"/>
  <c r="AB19" i="97"/>
  <c r="K130" i="94"/>
  <c r="K20" i="95"/>
  <c r="P74" i="94"/>
  <c r="K161" i="83"/>
  <c r="Y37" i="94"/>
  <c r="C116" i="74"/>
  <c r="M115" i="96"/>
  <c r="AG60" i="93"/>
  <c r="O59" i="97"/>
  <c r="G74" i="94"/>
  <c r="E130" i="94"/>
  <c r="AC133" i="96"/>
  <c r="G94" i="89"/>
  <c r="D71" i="87"/>
  <c r="AG37" i="85"/>
  <c r="K129" i="95"/>
  <c r="J112" i="94"/>
  <c r="Q46" i="87"/>
  <c r="W163" i="83"/>
  <c r="K78" i="97"/>
  <c r="V21" i="96"/>
  <c r="AG128" i="94"/>
  <c r="AG160" i="87"/>
  <c r="AD18" i="85"/>
  <c r="AG102" i="89"/>
  <c r="AF119" i="96"/>
  <c r="AD105" i="94"/>
  <c r="O40" i="97"/>
  <c r="AD43" i="82"/>
  <c r="AG92" i="96"/>
  <c r="AG39" i="95"/>
  <c r="O94" i="91"/>
  <c r="G57" i="94"/>
  <c r="Y112" i="94"/>
  <c r="AG141" i="90"/>
  <c r="V39" i="94"/>
  <c r="Y39" i="95"/>
  <c r="AF85" i="58"/>
  <c r="AD9" i="78"/>
  <c r="AG48" i="82"/>
  <c r="I20" i="97"/>
  <c r="AD150" i="86"/>
  <c r="AF14" i="96"/>
  <c r="X24" i="87"/>
  <c r="I92" i="85"/>
  <c r="AF31" i="69"/>
  <c r="AG80" i="89"/>
  <c r="AC133" i="97"/>
  <c r="AF109" i="71"/>
  <c r="AD12" i="97"/>
  <c r="N139" i="83"/>
  <c r="W96" i="96"/>
  <c r="AG128" i="95"/>
  <c r="AA130" i="95"/>
  <c r="AF134" i="87"/>
  <c r="AG5" i="96"/>
  <c r="AG10" i="80"/>
  <c r="AD41" i="91"/>
  <c r="AG114" i="87"/>
  <c r="O134" i="96"/>
  <c r="L24" i="83"/>
  <c r="I39" i="93"/>
  <c r="U115" i="97"/>
  <c r="AD147" i="91"/>
  <c r="AF15" i="89"/>
  <c r="D138" i="90"/>
  <c r="AA38" i="94"/>
  <c r="AD33" i="94"/>
  <c r="AF15" i="96"/>
  <c r="T59" i="96"/>
  <c r="Q93" i="95"/>
  <c r="J71" i="88"/>
  <c r="M59" i="97"/>
  <c r="AD107" i="95"/>
  <c r="E116" i="97"/>
  <c r="AD46" i="96"/>
  <c r="AF103" i="95"/>
  <c r="AB129" i="94"/>
  <c r="X116" i="71"/>
  <c r="AD114" i="91"/>
  <c r="AG7" i="97"/>
  <c r="F48" i="56"/>
  <c r="W39" i="95"/>
  <c r="F163" i="87"/>
  <c r="O133" i="96"/>
  <c r="R21" i="95"/>
  <c r="X130" i="94"/>
  <c r="M138" i="92"/>
  <c r="M55" i="94"/>
  <c r="S73" i="94"/>
  <c r="K92" i="88"/>
  <c r="D133" i="97"/>
  <c r="AF62" i="91"/>
  <c r="AG122" i="96"/>
  <c r="E114" i="97"/>
  <c r="G25" i="92"/>
  <c r="K70" i="91"/>
  <c r="AD69" i="93"/>
  <c r="X131" i="95"/>
  <c r="H161" i="82"/>
  <c r="AD40" i="88"/>
  <c r="O163" i="89"/>
  <c r="AD150" i="92"/>
  <c r="C134" i="96"/>
  <c r="E161" i="82"/>
  <c r="H70" i="86"/>
  <c r="I139" i="90"/>
  <c r="AD100" i="94"/>
  <c r="AF27" i="94"/>
  <c r="I58" i="96"/>
  <c r="AD127" i="62"/>
  <c r="B92" i="95"/>
  <c r="M112" i="95"/>
  <c r="Y162" i="87"/>
  <c r="X94" i="90"/>
  <c r="W139" i="87"/>
  <c r="E71" i="61"/>
  <c r="T117" i="91"/>
  <c r="AB77" i="97"/>
  <c r="J23" i="92"/>
  <c r="V59" i="96"/>
  <c r="J69" i="92"/>
  <c r="Q37" i="94"/>
  <c r="AD44" i="95"/>
  <c r="U93" i="95"/>
  <c r="X162" i="83"/>
  <c r="T116" i="96"/>
  <c r="AF43" i="95"/>
  <c r="AF30" i="96"/>
  <c r="AF15" i="90"/>
  <c r="AG110" i="95"/>
  <c r="D57" i="96"/>
  <c r="AF87" i="95"/>
  <c r="AF58" i="94"/>
  <c r="Q56" i="95"/>
  <c r="B161" i="77"/>
  <c r="M55" i="95"/>
  <c r="Z139" i="63"/>
  <c r="B113" i="94"/>
  <c r="W130" i="95"/>
  <c r="Y112" i="95"/>
  <c r="M163" i="87"/>
  <c r="N111" i="95"/>
  <c r="AG12" i="91"/>
  <c r="R47" i="88"/>
  <c r="AD85" i="92"/>
  <c r="C57" i="96"/>
  <c r="Q95" i="97"/>
  <c r="P38" i="96"/>
  <c r="V94" i="95"/>
  <c r="AA21" i="94"/>
  <c r="E131" i="95"/>
  <c r="S19" i="94"/>
  <c r="AD158" i="89"/>
  <c r="G163" i="91"/>
  <c r="AF58" i="97"/>
  <c r="AG38" i="83"/>
  <c r="X112" i="95"/>
  <c r="O97" i="96"/>
  <c r="D20" i="96"/>
  <c r="T138" i="68"/>
  <c r="B161" i="92"/>
  <c r="O57" i="97"/>
  <c r="AF64" i="94"/>
  <c r="V97" i="97"/>
  <c r="AD129" i="89"/>
  <c r="W20" i="93"/>
  <c r="AG127" i="94"/>
  <c r="B140" i="86"/>
  <c r="AD18" i="97"/>
  <c r="AG141" i="75"/>
  <c r="Q24" i="87"/>
  <c r="D92" i="91"/>
  <c r="F70" i="78"/>
  <c r="N161" i="91"/>
  <c r="B47" i="82"/>
  <c r="AA162" i="73"/>
  <c r="Y76" i="96"/>
  <c r="N19" i="96"/>
  <c r="AA76" i="97"/>
  <c r="AG29" i="95"/>
  <c r="AF119" i="95"/>
  <c r="AB91" i="93"/>
  <c r="J46" i="83"/>
  <c r="AG50" i="97"/>
  <c r="U138" i="79"/>
  <c r="AD45" i="76"/>
  <c r="S76" i="97"/>
  <c r="F140" i="68"/>
  <c r="B71" i="84"/>
  <c r="G73" i="94"/>
  <c r="J133" i="97"/>
  <c r="R139" i="89"/>
  <c r="Y97" i="96"/>
  <c r="AD72" i="95"/>
  <c r="B130" i="94"/>
  <c r="C38" i="97"/>
  <c r="I115" i="97"/>
  <c r="C116" i="97"/>
  <c r="N140" i="85"/>
  <c r="AF113" i="95"/>
  <c r="Q135" i="96"/>
  <c r="AD71" i="97"/>
  <c r="V129" i="94"/>
  <c r="M95" i="96"/>
  <c r="V57" i="94"/>
  <c r="S75" i="95"/>
  <c r="S37" i="93"/>
  <c r="AF117" i="97"/>
  <c r="AG30" i="97"/>
  <c r="P111" i="94"/>
  <c r="U96" i="97"/>
  <c r="AG67" i="87"/>
  <c r="AB55" i="94"/>
  <c r="AA77" i="96"/>
  <c r="L39" i="94"/>
  <c r="AD148" i="84"/>
  <c r="AF105" i="91"/>
  <c r="B38" i="95"/>
  <c r="AD108" i="93"/>
  <c r="AC57" i="93"/>
  <c r="AC96" i="96"/>
  <c r="S71" i="91"/>
  <c r="D20" i="95"/>
  <c r="AF124" i="95"/>
  <c r="AF60" i="96"/>
  <c r="AC70" i="88"/>
  <c r="G94" i="92"/>
  <c r="P38" i="95"/>
  <c r="J19" i="97"/>
  <c r="AD60" i="94"/>
  <c r="U25" i="92"/>
  <c r="Z20" i="96"/>
  <c r="P93" i="95"/>
  <c r="AB75" i="95"/>
  <c r="AF35" i="96"/>
  <c r="AC117" i="87"/>
  <c r="AG37" i="97"/>
  <c r="AA134" i="97"/>
  <c r="AG109" i="95"/>
  <c r="AA139" i="91"/>
  <c r="U95" i="96"/>
  <c r="V20" i="96"/>
  <c r="AG54" i="96"/>
  <c r="AD88" i="87"/>
  <c r="AD44" i="89"/>
  <c r="C162" i="61"/>
  <c r="I130" i="95"/>
  <c r="Q38" i="94"/>
  <c r="AG85" i="94"/>
  <c r="N135" i="97"/>
  <c r="AG116" i="97"/>
  <c r="H21" i="96"/>
  <c r="AF85" i="63"/>
  <c r="L21" i="95"/>
  <c r="G116" i="86"/>
  <c r="AG137" i="91"/>
  <c r="B113" i="95"/>
  <c r="AA76" i="96"/>
  <c r="Q70" i="90"/>
  <c r="AD105" i="95"/>
  <c r="P129" i="95"/>
  <c r="E93" i="95"/>
  <c r="K115" i="97"/>
  <c r="Q19" i="96"/>
  <c r="E139" i="87"/>
  <c r="U57" i="96"/>
  <c r="AF53" i="94"/>
  <c r="AD75" i="96"/>
  <c r="L46" i="91"/>
  <c r="AA135" i="97"/>
  <c r="H135" i="96"/>
  <c r="AF160" i="84"/>
  <c r="X40" i="96"/>
  <c r="AD103" i="95"/>
  <c r="L24" i="68"/>
  <c r="AD150" i="83"/>
  <c r="AG93" i="93"/>
  <c r="AB94" i="92"/>
  <c r="AG106" i="66"/>
  <c r="AG31" i="88"/>
  <c r="D115" i="91"/>
  <c r="K133" i="96"/>
  <c r="V23" i="82"/>
  <c r="S133" i="97"/>
  <c r="AD100" i="86"/>
  <c r="AG38" i="95"/>
  <c r="AB162" i="59"/>
  <c r="AF79" i="91"/>
  <c r="G19" i="96"/>
  <c r="AG60" i="59"/>
  <c r="AF57" i="95"/>
  <c r="AG18" i="94"/>
  <c r="F93" i="90"/>
  <c r="W48" i="87"/>
  <c r="AD124" i="96"/>
  <c r="AB134" i="97"/>
  <c r="AD107" i="83"/>
  <c r="AD25" i="96"/>
  <c r="AG45" i="94"/>
  <c r="B47" i="92"/>
  <c r="AG66" i="97"/>
  <c r="N134" i="97"/>
  <c r="AD79" i="94"/>
  <c r="AG140" i="91"/>
  <c r="D78" i="96"/>
  <c r="AB75" i="94"/>
  <c r="J75" i="93"/>
  <c r="AG106" i="96"/>
  <c r="F24" i="86"/>
  <c r="AF85" i="89"/>
  <c r="AG119" i="93"/>
  <c r="M38" i="95"/>
  <c r="AD43" i="92"/>
  <c r="Y94" i="87"/>
  <c r="AG77" i="82"/>
  <c r="AF90" i="60"/>
  <c r="E109" i="93"/>
  <c r="T116" i="86"/>
  <c r="AD97" i="87"/>
  <c r="N48" i="91"/>
  <c r="J113" i="95"/>
  <c r="V55" i="94"/>
  <c r="AG63" i="94"/>
  <c r="B40" i="96"/>
  <c r="AF68" i="90"/>
  <c r="C57" i="97"/>
  <c r="R38" i="95"/>
  <c r="F117" i="88"/>
  <c r="L78" i="96"/>
  <c r="M58" i="97"/>
  <c r="AD104" i="96"/>
  <c r="AD50" i="94"/>
  <c r="X57" i="94"/>
  <c r="AG37" i="88"/>
  <c r="E133" i="96"/>
  <c r="C23" i="69"/>
  <c r="AD83" i="64"/>
  <c r="AD85" i="95"/>
  <c r="C70" i="92"/>
  <c r="N55" i="94"/>
  <c r="AD114" i="87"/>
  <c r="S77" i="96"/>
  <c r="AD77" i="61"/>
  <c r="AD122" i="87"/>
  <c r="AG120" i="97"/>
  <c r="G19" i="97"/>
  <c r="P116" i="83"/>
  <c r="I40" i="97"/>
  <c r="R39" i="97"/>
  <c r="Q57" i="94"/>
  <c r="V73" i="94"/>
  <c r="B24" i="91"/>
  <c r="AC116" i="90"/>
  <c r="C47" i="92"/>
  <c r="H116" i="87"/>
  <c r="AG121" i="87"/>
  <c r="C77" i="96"/>
  <c r="AG124" i="81"/>
  <c r="L134" i="96"/>
  <c r="P25" i="61"/>
  <c r="V112" i="94"/>
  <c r="N40" i="96"/>
  <c r="AF46" i="95"/>
  <c r="AD67" i="97"/>
  <c r="H40" i="97"/>
  <c r="M19" i="97"/>
  <c r="M20" i="96"/>
  <c r="AG91" i="91"/>
  <c r="AF12" i="90"/>
  <c r="AF116" i="71"/>
  <c r="AA38" i="97"/>
  <c r="AF45" i="58"/>
  <c r="AD127" i="84"/>
  <c r="L69" i="83"/>
  <c r="R95" i="96"/>
  <c r="AF86" i="97"/>
  <c r="K76" i="97"/>
  <c r="Z93" i="95"/>
  <c r="P115" i="91"/>
  <c r="AD97" i="95"/>
  <c r="AC113" i="94"/>
  <c r="X115" i="97"/>
  <c r="P73" i="95"/>
  <c r="AF8" i="96"/>
  <c r="AD45" i="96"/>
  <c r="Z58" i="96"/>
  <c r="Y116" i="91"/>
  <c r="E23" i="81"/>
  <c r="O92" i="95"/>
  <c r="X47" i="90"/>
  <c r="AF76" i="86"/>
  <c r="AD102" i="96"/>
  <c r="V75" i="94"/>
  <c r="AD28" i="77"/>
  <c r="L75" i="94"/>
  <c r="AD24" i="96"/>
  <c r="V73" i="95"/>
  <c r="AD124" i="94"/>
  <c r="AG31" i="97"/>
  <c r="G48" i="89"/>
  <c r="AD131" i="96"/>
  <c r="K38" i="95"/>
  <c r="AF16" i="56"/>
  <c r="AF62" i="72"/>
  <c r="B25" i="85"/>
  <c r="H75" i="95"/>
  <c r="H139" i="85"/>
  <c r="W57" i="97"/>
  <c r="H162" i="76"/>
  <c r="B71" i="91"/>
  <c r="AF32" i="96"/>
  <c r="I71" i="86"/>
  <c r="B94" i="94"/>
  <c r="W58" i="97"/>
  <c r="AF157" i="92"/>
  <c r="AD53" i="95"/>
  <c r="F116" i="96"/>
  <c r="AD30" i="73"/>
  <c r="O140" i="90"/>
  <c r="F46" i="90"/>
  <c r="I21" i="95"/>
  <c r="AF127" i="97"/>
  <c r="AD39" i="83"/>
  <c r="AA56" i="95"/>
  <c r="AB93" i="94"/>
  <c r="AF98" i="96"/>
  <c r="Q163" i="83"/>
  <c r="I77" i="97"/>
  <c r="AF106" i="73"/>
  <c r="H47" i="92"/>
  <c r="AD17" i="97"/>
  <c r="J55" i="93"/>
  <c r="AD94" i="96"/>
  <c r="K69" i="91"/>
  <c r="AD31" i="96"/>
  <c r="I39" i="95"/>
  <c r="D161" i="85"/>
  <c r="X19" i="94"/>
  <c r="S131" i="95"/>
  <c r="AF82" i="93"/>
  <c r="AA25" i="76"/>
  <c r="AD29" i="82"/>
  <c r="Y162" i="86"/>
  <c r="V76" i="96"/>
  <c r="F115" i="87"/>
  <c r="AF100" i="97"/>
  <c r="X70" i="86"/>
  <c r="AD147" i="89"/>
  <c r="AD91" i="96"/>
  <c r="G129" i="95"/>
  <c r="AD121" i="75"/>
  <c r="U48" i="83"/>
  <c r="O163" i="87"/>
  <c r="AC19" i="96"/>
  <c r="Q97" i="96"/>
  <c r="F116" i="92"/>
  <c r="AD90" i="92"/>
  <c r="O70" i="75"/>
  <c r="S96" i="97"/>
  <c r="AF106" i="67"/>
  <c r="AD39" i="91"/>
  <c r="AG88" i="97"/>
  <c r="AF79" i="96"/>
  <c r="N92" i="62"/>
  <c r="R40" i="97"/>
  <c r="AG53" i="65"/>
  <c r="I161" i="92"/>
  <c r="AF126" i="90"/>
  <c r="AD60" i="59"/>
  <c r="H39" i="97"/>
  <c r="E70" i="74"/>
  <c r="X70" i="82"/>
  <c r="AG88" i="88"/>
  <c r="AG43" i="96"/>
  <c r="Q58" i="96"/>
  <c r="U111" i="94"/>
  <c r="N134" i="96"/>
  <c r="AD93" i="89"/>
  <c r="T115" i="72"/>
  <c r="Z74" i="95"/>
  <c r="R115" i="61"/>
  <c r="AD135" i="61"/>
  <c r="L19" i="94"/>
  <c r="AD51" i="96"/>
  <c r="Q111" i="95"/>
  <c r="AD22" i="77"/>
  <c r="Y70" i="92"/>
  <c r="AD124" i="86"/>
  <c r="C115" i="79"/>
  <c r="AA57" i="94"/>
  <c r="AD153" i="92"/>
  <c r="AG97" i="95"/>
  <c r="AD58" i="96"/>
  <c r="AD65" i="88"/>
  <c r="R112" i="94"/>
  <c r="AD10" i="87"/>
  <c r="AG129" i="86"/>
  <c r="K70" i="86"/>
  <c r="L94" i="87"/>
  <c r="AG103" i="96"/>
  <c r="Y47" i="56"/>
  <c r="Z58" i="97"/>
  <c r="Z94" i="94"/>
  <c r="AF49" i="94"/>
  <c r="AG15" i="96"/>
  <c r="L93" i="89"/>
  <c r="AG104" i="93"/>
  <c r="AG52" i="96"/>
  <c r="T77" i="97"/>
  <c r="AG77" i="95"/>
  <c r="AF123" i="95"/>
  <c r="AG84" i="94"/>
  <c r="AB113" i="94"/>
  <c r="O25" i="91"/>
  <c r="X140" i="92"/>
  <c r="AB57" i="94"/>
  <c r="AG111" i="97"/>
  <c r="AF159" i="73"/>
  <c r="AF51" i="86"/>
  <c r="AG117" i="95"/>
  <c r="J116" i="96"/>
  <c r="O131" i="94"/>
  <c r="AC115" i="96"/>
  <c r="F129" i="94"/>
  <c r="X25" i="92"/>
  <c r="P92" i="78"/>
  <c r="D162" i="88"/>
  <c r="S57" i="96"/>
  <c r="Q47" i="88"/>
  <c r="C47" i="76"/>
  <c r="G75" i="93"/>
  <c r="P57" i="94"/>
  <c r="G71" i="58"/>
  <c r="B70" i="83"/>
  <c r="AF35" i="73"/>
  <c r="AC111" i="93"/>
  <c r="AF19" i="80"/>
  <c r="V92" i="94"/>
  <c r="J163" i="86"/>
  <c r="Z78" i="96"/>
  <c r="AA113" i="95"/>
  <c r="K115" i="77"/>
  <c r="Z59" i="97"/>
  <c r="AA92" i="92"/>
  <c r="AF53" i="68"/>
  <c r="AD62" i="95"/>
  <c r="AF32" i="87"/>
  <c r="C48" i="78"/>
  <c r="AD9" i="95"/>
  <c r="E95" i="96"/>
  <c r="D131" i="94"/>
  <c r="AF65" i="68"/>
  <c r="W56" i="95"/>
  <c r="G39" i="95"/>
  <c r="AC23" i="89"/>
  <c r="AD159" i="88"/>
  <c r="G38" i="97"/>
  <c r="W24" i="89"/>
  <c r="AG143" i="86"/>
  <c r="AF35" i="94"/>
  <c r="AD105" i="73"/>
  <c r="AF41" i="84"/>
  <c r="D39" i="96"/>
  <c r="J116" i="97"/>
  <c r="Q39" i="94"/>
  <c r="AA69" i="83"/>
  <c r="X19" i="95"/>
  <c r="AF34" i="96"/>
  <c r="AD63" i="89"/>
  <c r="AG121" i="91"/>
  <c r="AG113" i="96"/>
  <c r="AF99" i="96"/>
  <c r="B140" i="91"/>
  <c r="AG110" i="97"/>
  <c r="U161" i="82"/>
  <c r="H21" i="95"/>
  <c r="AG45" i="97"/>
  <c r="B93" i="95"/>
  <c r="AG43" i="92"/>
  <c r="B21" i="95"/>
  <c r="R117" i="86"/>
  <c r="L58" i="97"/>
  <c r="AD80" i="81"/>
  <c r="N139" i="90"/>
  <c r="AA25" i="67"/>
  <c r="AG26" i="96"/>
  <c r="O116" i="96"/>
  <c r="G131" i="94"/>
  <c r="Z38" i="96"/>
  <c r="AF107" i="88"/>
  <c r="I127" i="93"/>
  <c r="S39" i="93"/>
  <c r="J92" i="71"/>
  <c r="Q47" i="92"/>
  <c r="H97" i="96"/>
  <c r="D111" i="95"/>
  <c r="F117" i="74"/>
  <c r="N48" i="89"/>
  <c r="AD63" i="66"/>
  <c r="AD124" i="67"/>
  <c r="AD16" i="96"/>
  <c r="AD78" i="97"/>
  <c r="AA57" i="95"/>
  <c r="AG99" i="97"/>
  <c r="Y78" i="96"/>
  <c r="H38" i="94"/>
  <c r="AF87" i="85"/>
  <c r="AD51" i="97"/>
  <c r="AD88" i="97"/>
  <c r="P115" i="92"/>
  <c r="AF133" i="65"/>
  <c r="H20" i="93"/>
  <c r="L163" i="82"/>
  <c r="AD132" i="97"/>
  <c r="AF112" i="87"/>
  <c r="P96" i="97"/>
  <c r="B58" i="97"/>
  <c r="Z92" i="72"/>
  <c r="F39" i="96"/>
  <c r="L56" i="95"/>
  <c r="AD28" i="88"/>
  <c r="S25" i="70"/>
  <c r="W77" i="96"/>
  <c r="AG67" i="97"/>
  <c r="D139" i="92"/>
  <c r="AD106" i="97"/>
  <c r="AG146" i="92"/>
  <c r="AG31" i="94"/>
  <c r="O95" i="97"/>
  <c r="R23" i="61"/>
  <c r="J117" i="88"/>
  <c r="AF105" i="93"/>
  <c r="N163" i="85"/>
  <c r="AG20" i="79"/>
  <c r="W39" i="97"/>
  <c r="E115" i="84"/>
  <c r="O93" i="88"/>
  <c r="Z127" i="93"/>
  <c r="Y116" i="56"/>
  <c r="J19" i="94"/>
  <c r="P58" i="97"/>
  <c r="D77" i="96"/>
  <c r="R47" i="89"/>
  <c r="AB56" i="94"/>
  <c r="AF79" i="95"/>
  <c r="AG30" i="85"/>
  <c r="AA59" i="96"/>
  <c r="C131" i="95"/>
  <c r="Y133" i="96"/>
  <c r="AD101" i="96"/>
  <c r="Q39" i="96"/>
  <c r="AG123" i="96"/>
  <c r="AF110" i="89"/>
  <c r="P47" i="92"/>
  <c r="AF78" i="92"/>
  <c r="W40" i="96"/>
  <c r="N57" i="96"/>
  <c r="K161" i="77"/>
  <c r="AF61" i="76"/>
  <c r="M97" i="97"/>
  <c r="H92" i="73"/>
  <c r="F38" i="95"/>
  <c r="AD110" i="93"/>
  <c r="AG29" i="94"/>
  <c r="AD65" i="81"/>
  <c r="AG8" i="91"/>
  <c r="AG44" i="82"/>
  <c r="AF59" i="96"/>
  <c r="AF84" i="95"/>
  <c r="H163" i="60"/>
  <c r="AF146" i="92"/>
  <c r="AF45" i="97"/>
  <c r="AD132" i="96"/>
  <c r="N113" i="94"/>
  <c r="B74" i="93"/>
  <c r="AF47" i="94"/>
  <c r="O128" i="93"/>
  <c r="AD154" i="90"/>
  <c r="J94" i="94"/>
  <c r="S71" i="84"/>
  <c r="V71" i="87"/>
  <c r="AD109" i="89"/>
  <c r="AD18" i="66"/>
  <c r="AF8" i="94"/>
  <c r="T95" i="97"/>
  <c r="AD20" i="85"/>
  <c r="O24" i="82"/>
  <c r="AA19" i="95"/>
  <c r="K92" i="92"/>
  <c r="X58" i="97"/>
  <c r="AF90" i="78"/>
  <c r="AF63" i="90"/>
  <c r="AF24" i="93"/>
  <c r="L94" i="86"/>
  <c r="AC161" i="83"/>
  <c r="P78" i="96"/>
  <c r="F74" i="95"/>
  <c r="AG44" i="91"/>
  <c r="U134" i="97"/>
  <c r="AC38" i="96"/>
  <c r="F163" i="82"/>
  <c r="M92" i="87"/>
  <c r="Y74" i="94"/>
  <c r="AD41" i="79"/>
  <c r="P25" i="90"/>
  <c r="G94" i="69"/>
  <c r="C71" i="89"/>
  <c r="AG14" i="96"/>
  <c r="AF34" i="93"/>
  <c r="AF12" i="97"/>
  <c r="AD64" i="92"/>
  <c r="AG132" i="97"/>
  <c r="C93" i="89"/>
  <c r="AA91" i="93"/>
  <c r="AC116" i="96"/>
  <c r="U162" i="81"/>
  <c r="X94" i="64"/>
  <c r="P138" i="64"/>
  <c r="Y161" i="89"/>
  <c r="N94" i="84"/>
  <c r="AD127" i="95"/>
  <c r="D140" i="86"/>
  <c r="AG81" i="93"/>
  <c r="AF96" i="96"/>
  <c r="X92" i="76"/>
  <c r="AF27" i="95"/>
  <c r="B115" i="90"/>
  <c r="R20" i="93"/>
  <c r="AG47" i="88"/>
  <c r="Q78" i="96"/>
  <c r="AD58" i="90"/>
  <c r="AG109" i="92"/>
  <c r="B116" i="92"/>
  <c r="F75" i="94"/>
  <c r="W129" i="95"/>
  <c r="X47" i="88"/>
  <c r="I46" i="91"/>
  <c r="AF22" i="92"/>
  <c r="AF14" i="92"/>
  <c r="AC19" i="94"/>
  <c r="M21" i="94"/>
  <c r="AF82" i="84"/>
  <c r="AG32" i="94"/>
  <c r="R19" i="94"/>
  <c r="AG106" i="97"/>
  <c r="AC130" i="94"/>
  <c r="AG7" i="95"/>
  <c r="AD112" i="94"/>
  <c r="V56" i="93"/>
  <c r="E130" i="95"/>
  <c r="AG13" i="96"/>
  <c r="V20" i="95"/>
  <c r="C21" i="95"/>
  <c r="AG44" i="97"/>
  <c r="AF103" i="96"/>
  <c r="AF39" i="97"/>
  <c r="AF66" i="86"/>
  <c r="F115" i="96"/>
  <c r="X129" i="95"/>
  <c r="O76" i="96"/>
  <c r="I135" i="96"/>
  <c r="AG9" i="63"/>
  <c r="AD120" i="86"/>
  <c r="AG130" i="89"/>
  <c r="AG100" i="94"/>
  <c r="AF54" i="86"/>
  <c r="AG33" i="80"/>
  <c r="K77" i="96"/>
  <c r="V19" i="97"/>
  <c r="AG91" i="97"/>
  <c r="V71" i="91"/>
  <c r="AD160" i="85"/>
  <c r="O39" i="97"/>
  <c r="AD27" i="97"/>
  <c r="P92" i="92"/>
  <c r="I24" i="87"/>
  <c r="AG145" i="91"/>
  <c r="AD107" i="59"/>
  <c r="D94" i="83"/>
  <c r="AD111" i="86"/>
  <c r="AD129" i="88"/>
  <c r="W112" i="95"/>
  <c r="F129" i="95"/>
  <c r="AB140" i="86"/>
  <c r="AG28" i="93"/>
  <c r="AD128" i="69"/>
  <c r="AB117" i="92"/>
  <c r="AG116" i="96"/>
  <c r="AA48" i="68"/>
  <c r="M94" i="66"/>
  <c r="AF37" i="96"/>
  <c r="AD65" i="96"/>
  <c r="G116" i="81"/>
  <c r="AA71" i="88"/>
  <c r="J47" i="71"/>
  <c r="AF125" i="95"/>
  <c r="D116" i="91"/>
  <c r="N69" i="87"/>
  <c r="H37" i="94"/>
  <c r="C20" i="94"/>
  <c r="AF47" i="95"/>
  <c r="G96" i="96"/>
  <c r="AD18" i="95"/>
  <c r="W21" i="93"/>
  <c r="S116" i="88"/>
  <c r="T21" i="97"/>
  <c r="M38" i="96"/>
  <c r="L39" i="96"/>
  <c r="AF56" i="95"/>
  <c r="V139" i="88"/>
  <c r="W163" i="85"/>
  <c r="AF100" i="80"/>
  <c r="B73" i="95"/>
  <c r="AG82" i="94"/>
  <c r="F95" i="96"/>
  <c r="AD13" i="96"/>
  <c r="AB19" i="94"/>
  <c r="AF5" i="87"/>
  <c r="AD46" i="93"/>
  <c r="N93" i="92"/>
  <c r="T131" i="94"/>
  <c r="U138" i="89"/>
  <c r="I19" i="95"/>
  <c r="T113" i="94"/>
  <c r="W138" i="90"/>
  <c r="AG149" i="90"/>
  <c r="AG82" i="90"/>
  <c r="AD80" i="83"/>
  <c r="AD88" i="92"/>
  <c r="T56" i="94"/>
  <c r="K47" i="79"/>
  <c r="E39" i="93"/>
  <c r="M94" i="79"/>
  <c r="B21" i="93"/>
  <c r="J139" i="75"/>
  <c r="K20" i="97"/>
  <c r="AF14" i="86"/>
  <c r="AF81" i="58"/>
  <c r="G24" i="88"/>
  <c r="L112" i="95"/>
  <c r="AG99" i="96"/>
  <c r="L40" i="96"/>
  <c r="AF97" i="97"/>
  <c r="AG69" i="97"/>
  <c r="P46" i="90"/>
  <c r="I47" i="90"/>
  <c r="K92" i="95"/>
  <c r="U56" i="95"/>
  <c r="AB38" i="97"/>
  <c r="E20" i="96"/>
  <c r="AF31" i="75"/>
  <c r="AD37" i="83"/>
  <c r="AG29" i="97"/>
  <c r="Z113" i="94"/>
  <c r="B115" i="91"/>
  <c r="AF6" i="93"/>
  <c r="E37" i="95"/>
  <c r="AF9" i="96"/>
  <c r="P140" i="86"/>
  <c r="AD91" i="68"/>
  <c r="AF35" i="78"/>
  <c r="O93" i="95"/>
  <c r="B162" i="89"/>
  <c r="AG11" i="90"/>
  <c r="AF11" i="93"/>
  <c r="C92" i="95"/>
  <c r="AD76" i="69"/>
  <c r="AG28" i="95"/>
  <c r="AF9" i="70"/>
  <c r="D138" i="83"/>
  <c r="L92" i="94"/>
  <c r="AB69" i="87"/>
  <c r="AD43" i="75"/>
  <c r="AF127" i="71"/>
  <c r="J56" i="95"/>
  <c r="W97" i="96"/>
  <c r="J92" i="94"/>
  <c r="Z39" i="94"/>
  <c r="AG153" i="92"/>
  <c r="AF94" i="86"/>
  <c r="N48" i="90"/>
  <c r="N127" i="93"/>
  <c r="D161" i="59"/>
  <c r="AD18" i="92"/>
  <c r="AF59" i="92"/>
  <c r="AF159" i="92"/>
  <c r="B111" i="94"/>
  <c r="AA115" i="96"/>
  <c r="G109" i="93"/>
  <c r="AG51" i="96"/>
  <c r="C161" i="68"/>
  <c r="N46" i="87"/>
  <c r="T24" i="59"/>
  <c r="AA113" i="94"/>
  <c r="AB140" i="63"/>
  <c r="V19" i="96"/>
  <c r="G117" i="62"/>
  <c r="AG26" i="93"/>
  <c r="B139" i="73"/>
  <c r="Q134" i="97"/>
  <c r="B74" i="95"/>
  <c r="R140" i="69"/>
  <c r="V71" i="90"/>
  <c r="J19" i="93"/>
  <c r="X133" i="97"/>
  <c r="P138" i="89"/>
  <c r="AD103" i="92"/>
  <c r="L21" i="97"/>
  <c r="I37" i="94"/>
  <c r="R39" i="93"/>
  <c r="AG99" i="95"/>
  <c r="AF111" i="96"/>
  <c r="K95" i="97"/>
  <c r="G56" i="93"/>
  <c r="K161" i="72"/>
  <c r="S161" i="87"/>
  <c r="S111" i="95"/>
  <c r="D114" i="97"/>
  <c r="AD107" i="94"/>
  <c r="AD11" i="90"/>
  <c r="AG74" i="81"/>
  <c r="AA71" i="76"/>
  <c r="C69" i="77"/>
  <c r="AG9" i="93"/>
  <c r="AG7" i="96"/>
  <c r="L40" i="97"/>
  <c r="AF51" i="96"/>
  <c r="K138" i="67"/>
  <c r="AD51" i="86"/>
  <c r="AG113" i="92"/>
  <c r="F113" i="95"/>
  <c r="AG107" i="94"/>
  <c r="Z95" i="97"/>
  <c r="AF154" i="87"/>
  <c r="AG149" i="87"/>
  <c r="AG120" i="84"/>
  <c r="T19" i="93"/>
  <c r="AG37" i="90"/>
  <c r="AD103" i="89"/>
  <c r="AF107" i="75"/>
  <c r="I69" i="85"/>
  <c r="AG13" i="94"/>
  <c r="AC21" i="96"/>
  <c r="W19" i="94"/>
  <c r="AF69" i="95"/>
  <c r="AD9" i="97"/>
  <c r="H74" i="94"/>
  <c r="E92" i="94"/>
  <c r="AF84" i="92"/>
  <c r="AF83" i="93"/>
  <c r="I116" i="64"/>
  <c r="AD110" i="94"/>
  <c r="Q138" i="89"/>
  <c r="AG60" i="95"/>
  <c r="AD67" i="95"/>
  <c r="J19" i="95"/>
  <c r="AD53" i="83"/>
  <c r="K71" i="85"/>
  <c r="I46" i="81"/>
  <c r="AC74" i="93"/>
  <c r="AF156" i="80"/>
  <c r="D94" i="87"/>
  <c r="I56" i="95"/>
  <c r="AF126" i="95"/>
  <c r="AB47" i="91"/>
  <c r="AG107" i="89"/>
  <c r="Q24" i="79"/>
  <c r="AG146" i="78"/>
  <c r="E57" i="93"/>
  <c r="AF117" i="80"/>
  <c r="AG103" i="93"/>
  <c r="P138" i="90"/>
  <c r="C94" i="91"/>
  <c r="L138" i="91"/>
  <c r="AB116" i="84"/>
  <c r="X24" i="90"/>
  <c r="AB58" i="96"/>
  <c r="AB40" i="96"/>
  <c r="H92" i="78"/>
  <c r="N21" i="97"/>
  <c r="N112" i="94"/>
  <c r="X74" i="95"/>
  <c r="H23" i="89"/>
  <c r="Z55" i="94"/>
  <c r="K138" i="91"/>
  <c r="AG42" i="93"/>
  <c r="U56" i="94"/>
  <c r="AG131" i="87"/>
  <c r="AG112" i="65"/>
  <c r="V111" i="95"/>
  <c r="AF109" i="97"/>
  <c r="AG65" i="69"/>
  <c r="N59" i="96"/>
  <c r="Z71" i="90"/>
  <c r="I47" i="86"/>
  <c r="AD71" i="89"/>
  <c r="AF21" i="83"/>
  <c r="F24" i="92"/>
  <c r="AD125" i="90"/>
  <c r="S78" i="97"/>
  <c r="AF90" i="86"/>
  <c r="AF14" i="70"/>
  <c r="D92" i="90"/>
  <c r="Y48" i="86"/>
  <c r="AF58" i="96"/>
  <c r="G162" i="87"/>
  <c r="AD63" i="82"/>
  <c r="AD111" i="82"/>
  <c r="E25" i="91"/>
  <c r="J111" i="93"/>
  <c r="AC92" i="92"/>
  <c r="AG10" i="95"/>
  <c r="I74" i="95"/>
  <c r="AA162" i="85"/>
  <c r="AG62" i="97"/>
  <c r="AD91" i="90"/>
  <c r="F74" i="93"/>
  <c r="D162" i="79"/>
  <c r="AG96" i="87"/>
  <c r="AF66" i="93"/>
  <c r="M48" i="76"/>
  <c r="AG33" i="92"/>
  <c r="AD151" i="89"/>
  <c r="AA39" i="97"/>
  <c r="AF120" i="93"/>
  <c r="AC134" i="96"/>
  <c r="AG49" i="94"/>
  <c r="AC114" i="97"/>
  <c r="X94" i="89"/>
  <c r="AG63" i="96"/>
  <c r="G58" i="96"/>
  <c r="J47" i="91"/>
  <c r="AD113" i="88"/>
  <c r="AC139" i="86"/>
  <c r="AF98" i="94"/>
  <c r="AF97" i="92"/>
  <c r="L47" i="76"/>
  <c r="AC138" i="79"/>
  <c r="AG98" i="93"/>
  <c r="B94" i="95"/>
  <c r="U74" i="95"/>
  <c r="AG89" i="96"/>
  <c r="V77" i="97"/>
  <c r="O69" i="86"/>
  <c r="W116" i="88"/>
  <c r="P39" i="96"/>
  <c r="O21" i="95"/>
  <c r="J57" i="94"/>
  <c r="H23" i="82"/>
  <c r="Z92" i="93"/>
  <c r="T74" i="93"/>
  <c r="M78" i="96"/>
  <c r="F92" i="91"/>
  <c r="Y40" i="96"/>
  <c r="AF139" i="88"/>
  <c r="R23" i="91"/>
  <c r="AF64" i="92"/>
  <c r="Z57" i="94"/>
  <c r="AG96" i="91"/>
  <c r="AG131" i="77"/>
  <c r="AG27" i="93"/>
  <c r="AG131" i="84"/>
  <c r="X46" i="85"/>
  <c r="J94" i="90"/>
  <c r="F131" i="94"/>
  <c r="U69" i="87"/>
  <c r="C161" i="83"/>
  <c r="F47" i="88"/>
  <c r="AC115" i="87"/>
  <c r="AD76" i="64"/>
  <c r="D94" i="92"/>
  <c r="R113" i="95"/>
  <c r="AC47" i="85"/>
  <c r="P75" i="93"/>
  <c r="S115" i="96"/>
  <c r="AD127" i="88"/>
  <c r="AD75" i="92"/>
  <c r="Y116" i="89"/>
  <c r="AD105" i="56"/>
  <c r="AF29" i="92"/>
  <c r="AD128" i="95"/>
  <c r="D113" i="95"/>
  <c r="U162" i="56"/>
  <c r="K25" i="75"/>
  <c r="T93" i="85"/>
  <c r="AF124" i="87"/>
  <c r="E115" i="96"/>
  <c r="U129" i="95"/>
  <c r="D71" i="74"/>
  <c r="W19" i="93"/>
  <c r="AF76" i="94"/>
  <c r="D113" i="94"/>
  <c r="E97" i="96"/>
  <c r="F134" i="96"/>
  <c r="M116" i="92"/>
  <c r="J161" i="79"/>
  <c r="R114" i="97"/>
  <c r="AF78" i="96"/>
  <c r="N116" i="85"/>
  <c r="F162" i="89"/>
  <c r="J97" i="96"/>
  <c r="AF107" i="96"/>
  <c r="N47" i="83"/>
  <c r="AG75" i="94"/>
  <c r="M47" i="91"/>
  <c r="R116" i="97"/>
  <c r="AF12" i="95"/>
  <c r="AD14" i="94"/>
  <c r="I25" i="85"/>
  <c r="F94" i="77"/>
  <c r="AG11" i="97"/>
  <c r="Z47" i="92"/>
  <c r="I111" i="93"/>
  <c r="W37" i="93"/>
  <c r="N24" i="64"/>
  <c r="K112" i="95"/>
  <c r="AD106" i="87"/>
  <c r="AD36" i="96"/>
  <c r="M24" i="86"/>
  <c r="AF69" i="94"/>
  <c r="N20" i="94"/>
  <c r="P58" i="96"/>
  <c r="AG129" i="89"/>
  <c r="P47" i="91"/>
  <c r="X69" i="85"/>
  <c r="U46" i="60"/>
  <c r="L37" i="94"/>
  <c r="T21" i="93"/>
  <c r="J73" i="94"/>
  <c r="AD31" i="94"/>
  <c r="AG119" i="56"/>
  <c r="E161" i="90"/>
  <c r="O162" i="64"/>
  <c r="AG78" i="81"/>
  <c r="P47" i="62"/>
  <c r="R21" i="94"/>
  <c r="X109" i="93"/>
  <c r="N74" i="94"/>
  <c r="X116" i="97"/>
  <c r="AG72" i="86"/>
  <c r="W115" i="86"/>
  <c r="AF49" i="95"/>
  <c r="Z73" i="94"/>
  <c r="W115" i="96"/>
  <c r="P56" i="95"/>
  <c r="AC140" i="88"/>
  <c r="I56" i="94"/>
  <c r="AG6" i="96"/>
  <c r="AD8" i="84"/>
  <c r="S115" i="89"/>
  <c r="B59" i="97"/>
  <c r="AF102" i="97"/>
  <c r="O48" i="84"/>
  <c r="AA94" i="77"/>
  <c r="AB48" i="73"/>
  <c r="AD24" i="93"/>
  <c r="Q162" i="71"/>
  <c r="X74" i="94"/>
  <c r="M25" i="88"/>
  <c r="O48" i="92"/>
  <c r="AF43" i="97"/>
  <c r="AG89" i="90"/>
  <c r="AF65" i="96"/>
  <c r="R138" i="90"/>
  <c r="AG42" i="94"/>
  <c r="Y47" i="83"/>
  <c r="F78" i="97"/>
  <c r="C130" i="94"/>
  <c r="W78" i="96"/>
  <c r="AA21" i="97"/>
  <c r="AF69" i="96"/>
  <c r="R71" i="60"/>
  <c r="AD102" i="93"/>
  <c r="W47" i="90"/>
  <c r="N73" i="95"/>
  <c r="AD97" i="93"/>
  <c r="AG91" i="83"/>
  <c r="AG48" i="72"/>
  <c r="K19" i="94"/>
  <c r="AD150" i="72"/>
  <c r="AF107" i="94"/>
  <c r="E140" i="92"/>
  <c r="B25" i="65"/>
  <c r="V140" i="88"/>
  <c r="O59" i="96"/>
  <c r="O92" i="68"/>
  <c r="AA162" i="87"/>
  <c r="AF127" i="92"/>
  <c r="K139" i="77"/>
  <c r="M92" i="91"/>
  <c r="Q20" i="96"/>
  <c r="I19" i="93"/>
  <c r="Z77" i="97"/>
  <c r="AD34" i="92"/>
  <c r="V75" i="93"/>
  <c r="AF96" i="97"/>
  <c r="L46" i="78"/>
  <c r="P95" i="96"/>
  <c r="R55" i="93"/>
  <c r="AG114" i="94"/>
  <c r="AF93" i="97"/>
  <c r="Z25" i="78"/>
  <c r="J96" i="96"/>
  <c r="AD33" i="97"/>
  <c r="D48" i="91"/>
  <c r="AF5" i="81"/>
  <c r="Q94" i="77"/>
  <c r="AA133" i="97"/>
  <c r="AD40" i="84"/>
  <c r="K39" i="93"/>
  <c r="AF45" i="92"/>
  <c r="Z138" i="75"/>
  <c r="AG40" i="96"/>
  <c r="G93" i="88"/>
  <c r="W23" i="84"/>
  <c r="AG52" i="87"/>
  <c r="AG38" i="82"/>
  <c r="W115" i="85"/>
  <c r="AD125" i="94"/>
  <c r="X78" i="96"/>
  <c r="AD59" i="96"/>
  <c r="AF16" i="96"/>
  <c r="AB163" i="91"/>
  <c r="Z57" i="96"/>
  <c r="C76" i="97"/>
  <c r="AG73" i="91"/>
  <c r="AF53" i="81"/>
  <c r="O24" i="90"/>
  <c r="L131" i="95"/>
  <c r="AG120" i="95"/>
  <c r="AG156" i="62"/>
  <c r="AF89" i="83"/>
  <c r="Z134" i="96"/>
  <c r="AF75" i="84"/>
  <c r="AA24" i="91"/>
  <c r="R25" i="60"/>
  <c r="AC59" i="96"/>
  <c r="Y46" i="82"/>
  <c r="AF42" i="92"/>
  <c r="AF36" i="94"/>
  <c r="AB20" i="96"/>
  <c r="AF55" i="90"/>
  <c r="J115" i="92"/>
  <c r="Z21" i="97"/>
  <c r="G19" i="94"/>
  <c r="T114" i="96"/>
  <c r="H163" i="91"/>
  <c r="S56" i="93"/>
  <c r="Y140" i="92"/>
  <c r="AG54" i="88"/>
  <c r="AF127" i="85"/>
  <c r="F93" i="94"/>
  <c r="AA74" i="95"/>
  <c r="O91" i="93"/>
  <c r="T48" i="85"/>
  <c r="AA46" i="84"/>
  <c r="C116" i="83"/>
  <c r="AG128" i="83"/>
  <c r="AG81" i="91"/>
  <c r="J38" i="94"/>
  <c r="F56" i="94"/>
  <c r="C135" i="96"/>
  <c r="AF53" i="90"/>
  <c r="L163" i="71"/>
  <c r="T55" i="95"/>
  <c r="E19" i="97"/>
  <c r="AF65" i="95"/>
  <c r="Q21" i="97"/>
  <c r="J24" i="88"/>
  <c r="AC116" i="91"/>
  <c r="AF93" i="80"/>
  <c r="Y38" i="96"/>
  <c r="M114" i="96"/>
  <c r="O140" i="91"/>
  <c r="AG13" i="91"/>
  <c r="AF106" i="94"/>
  <c r="U69" i="92"/>
  <c r="V161" i="65"/>
  <c r="Z48" i="92"/>
  <c r="G114" i="96"/>
  <c r="AD46" i="94"/>
  <c r="M91" i="93"/>
  <c r="AD98" i="69"/>
  <c r="U96" i="96"/>
  <c r="AG58" i="94"/>
  <c r="AD45" i="95"/>
  <c r="U48" i="85"/>
  <c r="X163" i="87"/>
  <c r="AB57" i="95"/>
  <c r="H75" i="94"/>
  <c r="D24" i="90"/>
  <c r="K70" i="89"/>
  <c r="I114" i="97"/>
  <c r="AD103" i="70"/>
  <c r="AD128" i="92"/>
  <c r="Z21" i="94"/>
  <c r="AG87" i="95"/>
  <c r="J46" i="89"/>
  <c r="AF129" i="90"/>
  <c r="E163" i="85"/>
  <c r="AD70" i="96"/>
  <c r="AF11" i="97"/>
  <c r="T56" i="93"/>
  <c r="Y19" i="95"/>
  <c r="AD29" i="92"/>
  <c r="Q92" i="89"/>
  <c r="T69" i="78"/>
  <c r="R134" i="96"/>
  <c r="AD42" i="94"/>
  <c r="AG67" i="94"/>
  <c r="W95" i="96"/>
  <c r="AD72" i="96"/>
  <c r="AF125" i="97"/>
  <c r="AD30" i="97"/>
  <c r="U47" i="65"/>
  <c r="H115" i="92"/>
  <c r="AF52" i="89"/>
  <c r="M24" i="91"/>
  <c r="AG104" i="97"/>
  <c r="X114" i="96"/>
  <c r="V135" i="96"/>
  <c r="AA46" i="86"/>
  <c r="T78" i="96"/>
  <c r="P161" i="90"/>
  <c r="E139" i="92"/>
  <c r="AG14" i="91"/>
  <c r="L23" i="91"/>
  <c r="AD112" i="96"/>
  <c r="AF121" i="93"/>
  <c r="AG157" i="69"/>
  <c r="R25" i="83"/>
  <c r="AF10" i="88"/>
  <c r="Q78" i="97"/>
  <c r="F131" i="95"/>
  <c r="I161" i="85"/>
  <c r="H139" i="91"/>
  <c r="J117" i="70"/>
  <c r="AF7" i="97"/>
  <c r="V161" i="88"/>
  <c r="I24" i="73"/>
  <c r="AG75" i="97"/>
  <c r="S140" i="58"/>
  <c r="AF82" i="97"/>
  <c r="AF94" i="71"/>
  <c r="X116" i="92"/>
  <c r="L116" i="86"/>
  <c r="V78" i="97"/>
  <c r="K40" i="96"/>
  <c r="U95" i="97"/>
  <c r="R70" i="90"/>
  <c r="AC69" i="92"/>
  <c r="AF87" i="97"/>
  <c r="AD100" i="97"/>
  <c r="X130" i="95"/>
  <c r="H117" i="74"/>
  <c r="AD99" i="85"/>
  <c r="AD13" i="93"/>
  <c r="L21" i="94"/>
  <c r="B117" i="90"/>
  <c r="AF15" i="92"/>
  <c r="AD17" i="96"/>
  <c r="AF112" i="95"/>
  <c r="AG55" i="78"/>
  <c r="AC40" i="96"/>
  <c r="V94" i="70"/>
  <c r="AF90" i="95"/>
  <c r="AC95" i="97"/>
  <c r="R97" i="96"/>
  <c r="AF33" i="95"/>
  <c r="W117" i="85"/>
  <c r="W117" i="86"/>
  <c r="D73" i="95"/>
  <c r="AG9" i="76"/>
  <c r="AD150" i="90"/>
  <c r="AA114" i="96"/>
  <c r="AB162" i="77"/>
  <c r="AD116" i="91"/>
  <c r="AF85" i="61"/>
  <c r="AF128" i="97"/>
  <c r="S93" i="95"/>
  <c r="AF135" i="64"/>
  <c r="AG5" i="93"/>
  <c r="I163" i="74"/>
  <c r="L140" i="71"/>
  <c r="AF155" i="85"/>
  <c r="AB57" i="96"/>
  <c r="U115" i="86"/>
  <c r="AD7" i="89"/>
  <c r="Y161" i="88"/>
  <c r="N161" i="87"/>
  <c r="AG8" i="84"/>
  <c r="D162" i="84"/>
  <c r="O23" i="91"/>
  <c r="J116" i="92"/>
  <c r="E71" i="87"/>
  <c r="U70" i="68"/>
  <c r="B70" i="92"/>
  <c r="AA140" i="70"/>
  <c r="D46" i="88"/>
  <c r="AG83" i="89"/>
  <c r="K55" i="95"/>
  <c r="R74" i="94"/>
  <c r="Y116" i="97"/>
  <c r="R24" i="92"/>
  <c r="X71" i="58"/>
  <c r="C162" i="78"/>
  <c r="N138" i="84"/>
  <c r="G94" i="68"/>
  <c r="Q92" i="86"/>
  <c r="P92" i="95"/>
  <c r="AD36" i="89"/>
  <c r="AB23" i="91"/>
  <c r="AF13" i="91"/>
  <c r="AD47" i="95"/>
  <c r="AG62" i="92"/>
  <c r="AC115" i="58"/>
  <c r="O20" i="95"/>
  <c r="N133" i="96"/>
  <c r="R130" i="94"/>
  <c r="AD9" i="86"/>
  <c r="C20" i="97"/>
  <c r="AD145" i="56"/>
  <c r="Q25" i="76"/>
  <c r="Z93" i="80"/>
  <c r="AF67" i="97"/>
  <c r="AD60" i="90"/>
  <c r="AD101" i="95"/>
  <c r="Y96" i="96"/>
  <c r="AG72" i="97"/>
  <c r="Z131" i="94"/>
  <c r="AG129" i="90"/>
  <c r="X57" i="96"/>
  <c r="AB162" i="91"/>
  <c r="T113" i="95"/>
  <c r="O113" i="94"/>
  <c r="AF149" i="90"/>
  <c r="AA117" i="91"/>
  <c r="AB94" i="67"/>
  <c r="Z94" i="63"/>
  <c r="AG18" i="92"/>
  <c r="G110" i="93"/>
  <c r="X94" i="95"/>
  <c r="AG122" i="94"/>
  <c r="V162" i="89"/>
  <c r="AD61" i="91"/>
  <c r="AB115" i="65"/>
  <c r="AF120" i="95"/>
  <c r="E93" i="91"/>
  <c r="T25" i="83"/>
  <c r="W139" i="74"/>
  <c r="H161" i="56"/>
  <c r="AD27" i="95"/>
  <c r="K70" i="92"/>
  <c r="AF25" i="97"/>
  <c r="Q94" i="95"/>
  <c r="AF89" i="86"/>
  <c r="B55" i="95"/>
  <c r="AG48" i="93"/>
  <c r="AD123" i="78"/>
  <c r="AD148" i="75"/>
  <c r="N74" i="95"/>
  <c r="C19" i="95"/>
  <c r="X140" i="61"/>
  <c r="U47" i="76"/>
  <c r="N116" i="96"/>
  <c r="P25" i="89"/>
  <c r="V134" i="96"/>
  <c r="AG27" i="97"/>
  <c r="AF73" i="83"/>
  <c r="M78" i="97"/>
  <c r="AG147" i="92"/>
  <c r="AF113" i="86"/>
  <c r="V138" i="86"/>
  <c r="D70" i="86"/>
  <c r="G47" i="73"/>
  <c r="AB71" i="70"/>
  <c r="AD60" i="88"/>
  <c r="J94" i="91"/>
  <c r="V70" i="89"/>
  <c r="AG125" i="92"/>
  <c r="U162" i="79"/>
  <c r="AD84" i="92"/>
  <c r="AG8" i="95"/>
  <c r="AD106" i="93"/>
  <c r="L71" i="75"/>
  <c r="AF137" i="88"/>
  <c r="AG41" i="67"/>
  <c r="R58" i="97"/>
  <c r="AF74" i="88"/>
  <c r="V24" i="89"/>
  <c r="R93" i="89"/>
  <c r="G46" i="68"/>
  <c r="P23" i="61"/>
  <c r="X116" i="86"/>
  <c r="AA25" i="82"/>
  <c r="AG70" i="94"/>
  <c r="K69" i="87"/>
  <c r="V138" i="87"/>
  <c r="AG34" i="94"/>
  <c r="AF93" i="58"/>
  <c r="AB161" i="71"/>
  <c r="AG145" i="87"/>
  <c r="M94" i="89"/>
  <c r="AA139" i="89"/>
  <c r="AF116" i="87"/>
  <c r="AG159" i="78"/>
  <c r="R59" i="96"/>
  <c r="AG126" i="94"/>
  <c r="V115" i="69"/>
  <c r="S24" i="89"/>
  <c r="AG91" i="96"/>
  <c r="C55" i="94"/>
  <c r="Y56" i="95"/>
  <c r="AD43" i="95"/>
  <c r="AD91" i="81"/>
  <c r="O73" i="94"/>
  <c r="AD28" i="87"/>
  <c r="AG65" i="89"/>
  <c r="S93" i="75"/>
  <c r="AG51" i="61"/>
  <c r="M116" i="89"/>
  <c r="AG113" i="87"/>
  <c r="AD124" i="93"/>
  <c r="Z92" i="92"/>
  <c r="AG160" i="81"/>
  <c r="AF50" i="96"/>
  <c r="J92" i="82"/>
  <c r="AG113" i="94"/>
  <c r="N163" i="89"/>
  <c r="AG121" i="90"/>
  <c r="AG159" i="82"/>
  <c r="AG62" i="77"/>
  <c r="AD126" i="70"/>
  <c r="K93" i="91"/>
  <c r="AF148" i="79"/>
  <c r="J25" i="65"/>
  <c r="T139" i="85"/>
  <c r="AD120" i="95"/>
  <c r="D69" i="92"/>
  <c r="Y69" i="92"/>
  <c r="AD134" i="91"/>
  <c r="AD28" i="94"/>
  <c r="Q92" i="81"/>
  <c r="B69" i="83"/>
  <c r="AF16" i="87"/>
  <c r="AF8" i="92"/>
  <c r="W70" i="92"/>
  <c r="X24" i="63"/>
  <c r="AF126" i="73"/>
  <c r="AG123" i="92"/>
  <c r="AG101" i="95"/>
  <c r="P25" i="59"/>
  <c r="AF116" i="68"/>
  <c r="L47" i="92"/>
  <c r="AA93" i="88"/>
  <c r="H57" i="94"/>
  <c r="AF101" i="89"/>
  <c r="AF48" i="68"/>
  <c r="AD101" i="90"/>
  <c r="S115" i="79"/>
  <c r="U23" i="92"/>
  <c r="AF22" i="80"/>
  <c r="AD86" i="84"/>
  <c r="F57" i="93"/>
  <c r="P133" i="97"/>
  <c r="H23" i="78"/>
  <c r="X92" i="87"/>
  <c r="I116" i="91"/>
  <c r="M57" i="96"/>
  <c r="AD98" i="63"/>
  <c r="Z71" i="87"/>
  <c r="AF94" i="72"/>
  <c r="V58" i="96"/>
  <c r="C23" i="92"/>
  <c r="AF109" i="92"/>
  <c r="Q69" i="81"/>
  <c r="L69" i="90"/>
  <c r="AG136" i="58"/>
  <c r="AB96" i="96"/>
  <c r="AF144" i="59"/>
  <c r="AG58" i="58"/>
  <c r="V116" i="92"/>
  <c r="R48" i="91"/>
  <c r="AG18" i="88"/>
  <c r="AC37" i="95"/>
  <c r="J139" i="88"/>
  <c r="M94" i="86"/>
  <c r="AF55" i="74"/>
  <c r="AF24" i="97"/>
  <c r="W92" i="94"/>
  <c r="R138" i="86"/>
  <c r="M71" i="59"/>
  <c r="AD130" i="86"/>
  <c r="AD77" i="83"/>
  <c r="AD63" i="96"/>
  <c r="AF96" i="91"/>
  <c r="AG144" i="60"/>
  <c r="T19" i="94"/>
  <c r="AF102" i="95"/>
  <c r="M161" i="82"/>
  <c r="V114" i="96"/>
  <c r="X117" i="90"/>
  <c r="X75" i="94"/>
  <c r="AD12" i="90"/>
  <c r="C21" i="96"/>
  <c r="Q21" i="96"/>
  <c r="X114" i="97"/>
  <c r="C39" i="97"/>
  <c r="AF6" i="65"/>
  <c r="AD78" i="81"/>
  <c r="AF80" i="82"/>
  <c r="I70" i="80"/>
  <c r="J20" i="96"/>
  <c r="AC55" i="93"/>
  <c r="O46" i="66"/>
  <c r="AG47" i="97"/>
  <c r="AD152" i="86"/>
  <c r="P20" i="95"/>
  <c r="S135" i="97"/>
  <c r="AD97" i="92"/>
  <c r="X115" i="69"/>
  <c r="AA56" i="94"/>
  <c r="T40" i="97"/>
  <c r="U114" i="96"/>
  <c r="M111" i="93"/>
  <c r="AD70" i="65"/>
  <c r="M116" i="81"/>
  <c r="U46" i="59"/>
  <c r="Y20" i="94"/>
  <c r="AA111" i="94"/>
  <c r="AC55" i="94"/>
  <c r="AC92" i="81"/>
  <c r="AD43" i="94"/>
  <c r="AG98" i="95"/>
  <c r="AC94" i="95"/>
  <c r="N163" i="81"/>
  <c r="U25" i="86"/>
  <c r="J111" i="94"/>
  <c r="AD30" i="94"/>
  <c r="J38" i="97"/>
  <c r="O129" i="95"/>
  <c r="P115" i="88"/>
  <c r="I130" i="94"/>
  <c r="AD62" i="87"/>
  <c r="L140" i="74"/>
  <c r="AD113" i="89"/>
  <c r="N93" i="90"/>
  <c r="AF73" i="92"/>
  <c r="B138" i="84"/>
  <c r="Y113" i="95"/>
  <c r="AB78" i="96"/>
  <c r="L161" i="87"/>
  <c r="D47" i="83"/>
  <c r="F46" i="89"/>
  <c r="L133" i="96"/>
  <c r="AF152" i="62"/>
  <c r="AA116" i="85"/>
  <c r="AD74" i="59"/>
  <c r="Y95" i="97"/>
  <c r="AD49" i="94"/>
  <c r="AD80" i="93"/>
  <c r="AG71" i="87"/>
  <c r="AD90" i="79"/>
  <c r="G138" i="92"/>
  <c r="U38" i="95"/>
  <c r="AF107" i="68"/>
  <c r="AD106" i="96"/>
  <c r="AF53" i="92"/>
  <c r="I25" i="86"/>
  <c r="H92" i="91"/>
  <c r="I111" i="94"/>
  <c r="AF31" i="85"/>
  <c r="AD52" i="96"/>
  <c r="AF110" i="61"/>
  <c r="S116" i="92"/>
  <c r="W138" i="88"/>
  <c r="AF70" i="61"/>
  <c r="AG42" i="74"/>
  <c r="AD64" i="96"/>
  <c r="AG88" i="79"/>
  <c r="AF151" i="92"/>
  <c r="V69" i="86"/>
  <c r="AD18" i="96"/>
  <c r="S129" i="95"/>
  <c r="AD102" i="89"/>
  <c r="C131" i="94"/>
  <c r="I112" i="95"/>
  <c r="AD136" i="63"/>
  <c r="AF78" i="94"/>
  <c r="AG54" i="93"/>
  <c r="Z138" i="92"/>
  <c r="AF159" i="83"/>
  <c r="S46" i="92"/>
  <c r="Z57" i="97"/>
  <c r="L24" i="73"/>
  <c r="H117" i="86"/>
  <c r="I46" i="89"/>
  <c r="F94" i="94"/>
  <c r="Y71" i="89"/>
  <c r="AF118" i="96"/>
  <c r="P94" i="91"/>
  <c r="AG54" i="91"/>
  <c r="AF97" i="96"/>
  <c r="AF31" i="87"/>
  <c r="M69" i="91"/>
  <c r="AG85" i="96"/>
  <c r="R139" i="87"/>
  <c r="AD16" i="87"/>
  <c r="M134" i="96"/>
  <c r="AG141" i="70"/>
  <c r="O48" i="76"/>
  <c r="Z161" i="89"/>
  <c r="T92" i="91"/>
  <c r="AD87" i="91"/>
  <c r="AF77" i="81"/>
  <c r="AG107" i="91"/>
  <c r="H19" i="94"/>
  <c r="R116" i="86"/>
  <c r="G140" i="82"/>
  <c r="AG147" i="86"/>
  <c r="AG65" i="97"/>
  <c r="L162" i="90"/>
  <c r="H77" i="97"/>
  <c r="P46" i="89"/>
  <c r="AF85" i="94"/>
  <c r="AD31" i="93"/>
  <c r="E77" i="96"/>
  <c r="AF74" i="71"/>
  <c r="AG113" i="95"/>
  <c r="V117" i="88"/>
  <c r="AD19" i="86"/>
  <c r="J92" i="93"/>
  <c r="AF150" i="65"/>
  <c r="AG90" i="88"/>
  <c r="Y139" i="87"/>
  <c r="J48" i="81"/>
  <c r="H93" i="92"/>
  <c r="B21" i="94"/>
  <c r="B23" i="90"/>
  <c r="I47" i="84"/>
  <c r="AD89" i="95"/>
  <c r="AG74" i="64"/>
  <c r="J161" i="69"/>
  <c r="R110" i="93"/>
  <c r="D140" i="91"/>
  <c r="AD16" i="94"/>
  <c r="AG43" i="97"/>
  <c r="D38" i="95"/>
  <c r="AD156" i="88"/>
  <c r="C77" i="97"/>
  <c r="AG96" i="94"/>
  <c r="U162" i="91"/>
  <c r="G163" i="82"/>
  <c r="AA139" i="85"/>
  <c r="AF66" i="95"/>
  <c r="AD112" i="84"/>
  <c r="O21" i="96"/>
  <c r="AF76" i="68"/>
  <c r="AG84" i="95"/>
  <c r="AD12" i="94"/>
  <c r="AD129" i="92"/>
  <c r="AG147" i="89"/>
  <c r="B19" i="96"/>
  <c r="J78" i="96"/>
  <c r="Z46" i="88"/>
  <c r="W47" i="82"/>
  <c r="AG140" i="82"/>
  <c r="AF105" i="94"/>
  <c r="AD146" i="89"/>
  <c r="AD14" i="86"/>
  <c r="AD112" i="67"/>
  <c r="Y162" i="89"/>
  <c r="AF121" i="91"/>
  <c r="AG47" i="95"/>
  <c r="AD155" i="83"/>
  <c r="M25" i="83"/>
  <c r="U161" i="86"/>
  <c r="M138" i="61"/>
  <c r="Q38" i="93"/>
  <c r="AF98" i="89"/>
  <c r="AG79" i="96"/>
  <c r="Y115" i="97"/>
  <c r="AD126" i="75"/>
  <c r="H25" i="80"/>
  <c r="S20" i="96"/>
  <c r="W25" i="79"/>
  <c r="AF103" i="93"/>
  <c r="AD56" i="78"/>
  <c r="AA92" i="95"/>
  <c r="E23" i="74"/>
  <c r="V140" i="89"/>
  <c r="AG44" i="92"/>
  <c r="Z93" i="92"/>
  <c r="O94" i="84"/>
  <c r="E70" i="90"/>
  <c r="E92" i="91"/>
  <c r="E55" i="95"/>
  <c r="AF80" i="63"/>
  <c r="AD58" i="64"/>
  <c r="R20" i="96"/>
  <c r="R57" i="93"/>
  <c r="Q135" i="97"/>
  <c r="U21" i="97"/>
  <c r="D23" i="79"/>
  <c r="L163" i="92"/>
  <c r="R95" i="97"/>
  <c r="AD6" i="86"/>
  <c r="AG134" i="91"/>
  <c r="S93" i="89"/>
  <c r="AF141" i="65"/>
  <c r="Z37" i="93"/>
  <c r="R92" i="81"/>
  <c r="V116" i="78"/>
  <c r="I70" i="72"/>
  <c r="I70" i="56"/>
  <c r="AF89" i="87"/>
  <c r="V115" i="88"/>
  <c r="AG143" i="90"/>
  <c r="AD126" i="87"/>
  <c r="AG17" i="80"/>
  <c r="AG16" i="86"/>
  <c r="Z163" i="64"/>
  <c r="AF84" i="64"/>
  <c r="P48" i="92"/>
  <c r="AF123" i="91"/>
  <c r="E112" i="94"/>
  <c r="AG88" i="63"/>
  <c r="AC140" i="86"/>
  <c r="C114" i="96"/>
  <c r="E46" i="85"/>
  <c r="AF104" i="89"/>
  <c r="M57" i="95"/>
  <c r="AD139" i="92"/>
  <c r="AG157" i="84"/>
  <c r="AC115" i="62"/>
  <c r="AF101" i="93"/>
  <c r="AG36" i="93"/>
  <c r="S116" i="76"/>
  <c r="AC128" i="93"/>
  <c r="AA39" i="95"/>
  <c r="Q70" i="61"/>
  <c r="R48" i="64"/>
  <c r="AD41" i="87"/>
  <c r="I48" i="90"/>
  <c r="O130" i="95"/>
  <c r="Q113" i="95"/>
  <c r="U38" i="94"/>
  <c r="R138" i="75"/>
  <c r="W91" i="93"/>
  <c r="C161" i="65"/>
  <c r="AD108" i="97"/>
  <c r="W23" i="90"/>
  <c r="Z93" i="94"/>
  <c r="B73" i="94"/>
  <c r="N46" i="63"/>
  <c r="AF157" i="89"/>
  <c r="L55" i="93"/>
  <c r="AF37" i="68"/>
  <c r="AF110" i="95"/>
  <c r="N113" i="95"/>
  <c r="AG94" i="97"/>
  <c r="Z70" i="82"/>
  <c r="AD33" i="96"/>
  <c r="AG30" i="80"/>
  <c r="AF36" i="96"/>
  <c r="V138" i="89"/>
  <c r="AD48" i="96"/>
  <c r="AC116" i="88"/>
  <c r="AD49" i="93"/>
  <c r="U138" i="87"/>
  <c r="C163" i="91"/>
  <c r="V38" i="96"/>
  <c r="AD54" i="82"/>
  <c r="AD51" i="94"/>
  <c r="AF100" i="68"/>
  <c r="I131" i="95"/>
  <c r="T93" i="88"/>
  <c r="AF41" i="89"/>
  <c r="E38" i="97"/>
  <c r="AD61" i="94"/>
  <c r="S131" i="94"/>
  <c r="G161" i="92"/>
  <c r="AG100" i="95"/>
  <c r="AG72" i="65"/>
  <c r="AG18" i="96"/>
  <c r="E21" i="97"/>
  <c r="AD89" i="78"/>
  <c r="I94" i="95"/>
  <c r="Y47" i="88"/>
  <c r="AF20" i="88"/>
  <c r="AG104" i="86"/>
  <c r="U19" i="95"/>
  <c r="M115" i="69"/>
  <c r="AF91" i="90"/>
  <c r="AD99" i="70"/>
  <c r="AG98" i="91"/>
  <c r="AD151" i="75"/>
  <c r="AG106" i="89"/>
  <c r="U46" i="77"/>
  <c r="J93" i="80"/>
  <c r="AD68" i="71"/>
  <c r="N39" i="97"/>
  <c r="G70" i="90"/>
  <c r="AF113" i="97"/>
  <c r="O73" i="95"/>
  <c r="U163" i="85"/>
  <c r="B77" i="96"/>
  <c r="B163" i="88"/>
  <c r="I92" i="95"/>
  <c r="C74" i="93"/>
  <c r="B94" i="87"/>
  <c r="I163" i="77"/>
  <c r="AG68" i="92"/>
  <c r="AG54" i="95"/>
  <c r="AD8" i="96"/>
  <c r="D116" i="69"/>
  <c r="AF5" i="72"/>
  <c r="AC92" i="88"/>
  <c r="AD110" i="64"/>
  <c r="V48" i="92"/>
  <c r="AG129" i="91"/>
  <c r="Z70" i="90"/>
  <c r="B25" i="82"/>
  <c r="AG64" i="90"/>
  <c r="R117" i="71"/>
  <c r="Y130" i="95"/>
  <c r="K56" i="94"/>
  <c r="R39" i="95"/>
  <c r="AD74" i="75"/>
  <c r="D74" i="93"/>
  <c r="AG134" i="76"/>
  <c r="M133" i="96"/>
  <c r="K25" i="87"/>
  <c r="S70" i="91"/>
  <c r="U163" i="91"/>
  <c r="Z96" i="97"/>
  <c r="AG74" i="97"/>
  <c r="AF133" i="72"/>
  <c r="AD125" i="96"/>
  <c r="AD147" i="81"/>
  <c r="AA78" i="97"/>
  <c r="D115" i="89"/>
  <c r="I139" i="92"/>
  <c r="N39" i="93"/>
  <c r="C73" i="93"/>
  <c r="AG110" i="94"/>
  <c r="AG37" i="78"/>
  <c r="AF67" i="78"/>
  <c r="AD109" i="84"/>
  <c r="Q162" i="86"/>
  <c r="AG149" i="91"/>
  <c r="N71" i="68"/>
  <c r="C40" i="96"/>
  <c r="AD123" i="94"/>
  <c r="AG127" i="86"/>
  <c r="P56" i="93"/>
  <c r="AF122" i="97"/>
  <c r="AF94" i="63"/>
  <c r="AF63" i="84"/>
  <c r="AF84" i="96"/>
  <c r="AF97" i="95"/>
  <c r="Q134" i="96"/>
  <c r="K138" i="92"/>
  <c r="AC115" i="92"/>
  <c r="Y55" i="95"/>
  <c r="AG97" i="92"/>
  <c r="X24" i="84"/>
  <c r="V71" i="89"/>
  <c r="AD140" i="91"/>
  <c r="H76" i="96"/>
  <c r="I48" i="92"/>
  <c r="K21" i="95"/>
  <c r="AG132" i="91"/>
  <c r="AG108" i="97"/>
  <c r="F117" i="85"/>
  <c r="AF71" i="96"/>
  <c r="Y39" i="97"/>
  <c r="AF20" i="80"/>
  <c r="Z70" i="77"/>
  <c r="AD126" i="69"/>
  <c r="B94" i="79"/>
  <c r="F48" i="65"/>
  <c r="AD36" i="91"/>
  <c r="L163" i="70"/>
  <c r="K69" i="68"/>
  <c r="B58" i="96"/>
  <c r="U111" i="93"/>
  <c r="F23" i="80"/>
  <c r="AG110" i="96"/>
  <c r="E129" i="94"/>
  <c r="K161" i="88"/>
  <c r="D92" i="95"/>
  <c r="S25" i="91"/>
  <c r="AC161" i="78"/>
  <c r="AD60" i="95"/>
  <c r="AB161" i="59"/>
  <c r="E47" i="85"/>
  <c r="Z94" i="95"/>
  <c r="AG105" i="96"/>
  <c r="AF113" i="68"/>
  <c r="U94" i="89"/>
  <c r="E92" i="61"/>
  <c r="AD37" i="92"/>
  <c r="AG78" i="94"/>
  <c r="J93" i="58"/>
  <c r="AG59" i="97"/>
  <c r="I163" i="87"/>
  <c r="J71" i="91"/>
  <c r="AA69" i="88"/>
  <c r="AA24" i="76"/>
  <c r="F117" i="86"/>
  <c r="J117" i="86"/>
  <c r="U115" i="79"/>
  <c r="AF140" i="83"/>
  <c r="AG78" i="93"/>
  <c r="E39" i="95"/>
  <c r="P140" i="58"/>
  <c r="R24" i="89"/>
  <c r="Y94" i="85"/>
  <c r="AF137" i="86"/>
  <c r="AG160" i="79"/>
  <c r="P112" i="94"/>
  <c r="S69" i="91"/>
  <c r="P140" i="84"/>
  <c r="W47" i="86"/>
  <c r="AF97" i="89"/>
  <c r="AF105" i="71"/>
  <c r="AG114" i="73"/>
  <c r="AD94" i="95"/>
  <c r="AD110" i="66"/>
  <c r="S92" i="95"/>
  <c r="P139" i="89"/>
  <c r="G131" i="95"/>
  <c r="AG56" i="83"/>
  <c r="AC77" i="97"/>
  <c r="K48" i="83"/>
  <c r="T93" i="94"/>
  <c r="K138" i="79"/>
  <c r="W162" i="90"/>
  <c r="AD157" i="90"/>
  <c r="AD106" i="70"/>
  <c r="P129" i="94"/>
  <c r="AG32" i="91"/>
  <c r="AF118" i="59"/>
  <c r="Y94" i="92"/>
  <c r="C70" i="90"/>
  <c r="J55" i="94"/>
  <c r="AD86" i="94"/>
  <c r="G25" i="85"/>
  <c r="X163" i="88"/>
  <c r="X94" i="87"/>
  <c r="G47" i="70"/>
  <c r="W48" i="92"/>
  <c r="AG16" i="96"/>
  <c r="U161" i="74"/>
  <c r="W161" i="63"/>
  <c r="AG113" i="86"/>
  <c r="Q48" i="83"/>
  <c r="D116" i="96"/>
  <c r="O116" i="70"/>
  <c r="T40" i="96"/>
  <c r="S71" i="87"/>
  <c r="AG118" i="58"/>
  <c r="AD82" i="96"/>
  <c r="O47" i="92"/>
  <c r="Z93" i="89"/>
  <c r="AF81" i="67"/>
  <c r="AG72" i="88"/>
  <c r="T140" i="87"/>
  <c r="AD53" i="94"/>
  <c r="AG74" i="77"/>
  <c r="AD35" i="96"/>
  <c r="I92" i="70"/>
  <c r="I92" i="78"/>
  <c r="N138" i="91"/>
  <c r="AD124" i="97"/>
  <c r="H47" i="89"/>
  <c r="AF97" i="61"/>
  <c r="AG106" i="92"/>
  <c r="AF123" i="83"/>
  <c r="AF117" i="73"/>
  <c r="AB23" i="86"/>
  <c r="AA117" i="92"/>
  <c r="AC69" i="89"/>
  <c r="AD70" i="92"/>
  <c r="AG65" i="94"/>
  <c r="M115" i="81"/>
  <c r="D92" i="60"/>
  <c r="D139" i="87"/>
  <c r="AF77" i="74"/>
  <c r="AF101" i="96"/>
  <c r="AF15" i="77"/>
  <c r="X23" i="76"/>
  <c r="AG16" i="87"/>
  <c r="K139" i="59"/>
  <c r="AD67" i="91"/>
  <c r="R138" i="91"/>
  <c r="O21" i="94"/>
  <c r="S70" i="82"/>
  <c r="S161" i="71"/>
  <c r="S69" i="85"/>
  <c r="AG19" i="80"/>
  <c r="AD34" i="94"/>
  <c r="AF144" i="79"/>
  <c r="AD122" i="93"/>
  <c r="AD160" i="71"/>
  <c r="AG37" i="59"/>
  <c r="V94" i="94"/>
  <c r="S20" i="97"/>
  <c r="AD100" i="58"/>
  <c r="AD21" i="67"/>
  <c r="AG77" i="74"/>
  <c r="T57" i="97"/>
  <c r="R140" i="91"/>
  <c r="AA94" i="88"/>
  <c r="AG111" i="67"/>
  <c r="T24" i="72"/>
  <c r="AF82" i="91"/>
  <c r="E71" i="91"/>
  <c r="AD146" i="86"/>
  <c r="R69" i="67"/>
  <c r="K55" i="93"/>
  <c r="AD69" i="96"/>
  <c r="S37" i="94"/>
  <c r="AB161" i="81"/>
  <c r="W69" i="64"/>
  <c r="AD89" i="94"/>
  <c r="AG86" i="94"/>
  <c r="T130" i="94"/>
  <c r="U21" i="93"/>
  <c r="P113" i="95"/>
  <c r="AD10" i="77"/>
  <c r="AD12" i="64"/>
  <c r="AD107" i="89"/>
  <c r="Q75" i="95"/>
  <c r="E94" i="94"/>
  <c r="I46" i="90"/>
  <c r="Q48" i="90"/>
  <c r="Q21" i="95"/>
  <c r="Y140" i="91"/>
  <c r="J73" i="95"/>
  <c r="AG19" i="90"/>
  <c r="AC115" i="91"/>
  <c r="X48" i="74"/>
  <c r="Q97" i="97"/>
  <c r="F115" i="91"/>
  <c r="AD113" i="96"/>
  <c r="AG80" i="87"/>
  <c r="U39" i="95"/>
  <c r="N57" i="94"/>
  <c r="AD15" i="85"/>
  <c r="B129" i="95"/>
  <c r="S115" i="92"/>
  <c r="AG42" i="89"/>
  <c r="AF52" i="76"/>
  <c r="AG97" i="91"/>
  <c r="H20" i="94"/>
  <c r="X135" i="96"/>
  <c r="X55" i="95"/>
  <c r="AF84" i="90"/>
  <c r="M74" i="93"/>
  <c r="N138" i="82"/>
  <c r="AG29" i="77"/>
  <c r="G92" i="94"/>
  <c r="AF151" i="88"/>
  <c r="AF117" i="95"/>
  <c r="O39" i="96"/>
  <c r="AF156" i="68"/>
  <c r="Q69" i="87"/>
  <c r="J21" i="95"/>
  <c r="Q115" i="97"/>
  <c r="R139" i="77"/>
  <c r="O23" i="85"/>
  <c r="J131" i="94"/>
  <c r="AF98" i="88"/>
  <c r="H57" i="96"/>
  <c r="AG48" i="94"/>
  <c r="D94" i="91"/>
  <c r="AF72" i="94"/>
  <c r="AG45" i="91"/>
  <c r="Y110" i="93"/>
  <c r="G134" i="96"/>
  <c r="F116" i="91"/>
  <c r="X138" i="87"/>
  <c r="W139" i="84"/>
  <c r="G21" i="94"/>
  <c r="C162" i="88"/>
  <c r="AD144" i="91"/>
  <c r="U113" i="95"/>
  <c r="J140" i="87"/>
  <c r="O19" i="95"/>
  <c r="B74" i="94"/>
  <c r="AD124" i="64"/>
  <c r="AF142" i="60"/>
  <c r="Q112" i="95"/>
  <c r="AF106" i="97"/>
  <c r="C133" i="96"/>
  <c r="D162" i="90"/>
  <c r="H77" i="96"/>
  <c r="AD120" i="93"/>
  <c r="I94" i="82"/>
  <c r="AG113" i="97"/>
  <c r="L25" i="86"/>
  <c r="U115" i="83"/>
  <c r="J95" i="96"/>
  <c r="U93" i="67"/>
  <c r="AF93" i="96"/>
  <c r="AF96" i="87"/>
  <c r="G92" i="87"/>
  <c r="X139" i="92"/>
  <c r="X140" i="74"/>
  <c r="AG35" i="95"/>
  <c r="AC78" i="96"/>
  <c r="AC111" i="94"/>
  <c r="AF115" i="95"/>
  <c r="AD90" i="95"/>
  <c r="B112" i="94"/>
  <c r="AF143" i="92"/>
  <c r="AF119" i="92"/>
  <c r="W93" i="94"/>
  <c r="AD64" i="93"/>
  <c r="F55" i="95"/>
  <c r="F38" i="96"/>
  <c r="AF146" i="73"/>
  <c r="W69" i="66"/>
  <c r="AD58" i="97"/>
  <c r="O96" i="96"/>
  <c r="O92" i="92"/>
  <c r="AG132" i="90"/>
  <c r="S117" i="92"/>
  <c r="AG121" i="70"/>
  <c r="Q74" i="95"/>
  <c r="AF160" i="75"/>
  <c r="AB74" i="94"/>
  <c r="H140" i="82"/>
  <c r="C139" i="82"/>
  <c r="T69" i="85"/>
  <c r="X93" i="91"/>
  <c r="AD79" i="84"/>
  <c r="G161" i="56"/>
  <c r="AD90" i="78"/>
  <c r="D161" i="90"/>
  <c r="AA116" i="73"/>
  <c r="G24" i="87"/>
  <c r="AG39" i="86"/>
  <c r="F38" i="94"/>
  <c r="AG59" i="60"/>
  <c r="AD127" i="81"/>
  <c r="AF116" i="61"/>
  <c r="AC47" i="90"/>
  <c r="AC116" i="92"/>
  <c r="B48" i="56"/>
  <c r="Q117" i="88"/>
  <c r="I69" i="81"/>
  <c r="AG73" i="88"/>
  <c r="AB46" i="92"/>
  <c r="AD77" i="89"/>
  <c r="AD45" i="84"/>
  <c r="AD131" i="90"/>
  <c r="M19" i="95"/>
  <c r="B23" i="91"/>
  <c r="L93" i="91"/>
  <c r="W127" i="93"/>
  <c r="AA111" i="93"/>
  <c r="N139" i="89"/>
  <c r="G47" i="92"/>
  <c r="M46" i="78"/>
  <c r="AF80" i="91"/>
  <c r="E127" i="93"/>
  <c r="Q94" i="59"/>
  <c r="AG124" i="91"/>
  <c r="O38" i="94"/>
  <c r="AD149" i="88"/>
  <c r="F115" i="85"/>
  <c r="H24" i="67"/>
  <c r="M92" i="93"/>
  <c r="AD107" i="86"/>
  <c r="J25" i="90"/>
  <c r="O71" i="58"/>
  <c r="K25" i="86"/>
  <c r="AG60" i="94"/>
  <c r="AD151" i="85"/>
  <c r="E116" i="75"/>
  <c r="AD51" i="93"/>
  <c r="M69" i="90"/>
  <c r="S57" i="94"/>
  <c r="AF42" i="95"/>
  <c r="AD19" i="90"/>
  <c r="P94" i="90"/>
  <c r="Y21" i="96"/>
  <c r="AD156" i="83"/>
  <c r="AF70" i="89"/>
  <c r="AD66" i="94"/>
  <c r="AF81" i="69"/>
  <c r="P23" i="76"/>
  <c r="J138" i="91"/>
  <c r="R112" i="95"/>
  <c r="U46" i="92"/>
  <c r="I39" i="94"/>
  <c r="J69" i="81"/>
  <c r="AG45" i="78"/>
  <c r="AB116" i="91"/>
  <c r="H111" i="94"/>
  <c r="AD135" i="69"/>
  <c r="AF68" i="89"/>
  <c r="P93" i="79"/>
  <c r="AF151" i="84"/>
  <c r="X92" i="58"/>
  <c r="R109" i="93"/>
  <c r="AF109" i="56"/>
  <c r="AG64" i="81"/>
  <c r="L138" i="84"/>
  <c r="N21" i="95"/>
  <c r="L69" i="89"/>
  <c r="AG75" i="93"/>
  <c r="E47" i="58"/>
  <c r="AG121" i="85"/>
  <c r="I94" i="85"/>
  <c r="AB19" i="93"/>
  <c r="AF105" i="80"/>
  <c r="C140" i="86"/>
  <c r="Y56" i="94"/>
  <c r="B24" i="72"/>
  <c r="X74" i="93"/>
  <c r="Q109" i="93"/>
  <c r="AD38" i="64"/>
  <c r="K20" i="96"/>
  <c r="H71" i="87"/>
  <c r="AF116" i="95"/>
  <c r="AF111" i="61"/>
  <c r="I139" i="83"/>
  <c r="AF108" i="92"/>
  <c r="AG27" i="94"/>
  <c r="AD34" i="96"/>
  <c r="AF100" i="95"/>
  <c r="O97" i="97"/>
  <c r="AB163" i="92"/>
  <c r="P131" i="95"/>
  <c r="S130" i="94"/>
  <c r="AG147" i="76"/>
  <c r="Q93" i="64"/>
  <c r="B161" i="90"/>
  <c r="AG41" i="89"/>
  <c r="P23" i="89"/>
  <c r="X140" i="59"/>
  <c r="K138" i="83"/>
  <c r="Z39" i="96"/>
  <c r="AF22" i="88"/>
  <c r="E38" i="93"/>
  <c r="F94" i="92"/>
  <c r="AG15" i="94"/>
  <c r="N128" i="93"/>
  <c r="R135" i="96"/>
  <c r="AA25" i="60"/>
  <c r="AF41" i="88"/>
  <c r="R37" i="94"/>
  <c r="AF58" i="78"/>
  <c r="O96" i="97"/>
  <c r="AD15" i="56"/>
  <c r="V37" i="95"/>
  <c r="W24" i="83"/>
  <c r="P56" i="94"/>
  <c r="V96" i="97"/>
  <c r="AG97" i="93"/>
  <c r="P93" i="83"/>
  <c r="N70" i="84"/>
  <c r="AG79" i="87"/>
  <c r="AF40" i="62"/>
  <c r="AG77" i="94"/>
  <c r="V94" i="73"/>
  <c r="Y39" i="96"/>
  <c r="L47" i="66"/>
  <c r="E38" i="94"/>
  <c r="AF38" i="88"/>
  <c r="AG149" i="84"/>
  <c r="AF127" i="96"/>
  <c r="M92" i="88"/>
  <c r="AB59" i="97"/>
  <c r="AF44" i="94"/>
  <c r="N162" i="58"/>
  <c r="H39" i="95"/>
  <c r="B24" i="88"/>
  <c r="AF106" i="91"/>
  <c r="F114" i="97"/>
  <c r="AG28" i="94"/>
  <c r="D24" i="78"/>
  <c r="AG36" i="92"/>
  <c r="AG57" i="82"/>
  <c r="Q163" i="61"/>
  <c r="AA69" i="90"/>
  <c r="K76" i="96"/>
  <c r="J116" i="91"/>
  <c r="AD11" i="97"/>
  <c r="AA130" i="94"/>
  <c r="AF95" i="83"/>
  <c r="U110" i="93"/>
  <c r="H75" i="93"/>
  <c r="B116" i="86"/>
  <c r="F23" i="92"/>
  <c r="I116" i="71"/>
  <c r="N23" i="91"/>
  <c r="G71" i="91"/>
  <c r="AG112" i="82"/>
  <c r="G70" i="85"/>
  <c r="C163" i="92"/>
  <c r="N24" i="92"/>
  <c r="AG114" i="83"/>
  <c r="X95" i="97"/>
  <c r="D163" i="58"/>
  <c r="AA162" i="88"/>
  <c r="AD36" i="92"/>
  <c r="AB69" i="72"/>
  <c r="AD123" i="74"/>
  <c r="AF130" i="97"/>
  <c r="AD109" i="87"/>
  <c r="AF94" i="93"/>
  <c r="AG123" i="80"/>
  <c r="X93" i="92"/>
  <c r="AD8" i="92"/>
  <c r="AD29" i="96"/>
  <c r="AF109" i="91"/>
  <c r="AF99" i="94"/>
  <c r="S91" i="93"/>
  <c r="U75" i="95"/>
  <c r="AD71" i="86"/>
  <c r="AF101" i="94"/>
  <c r="AG103" i="58"/>
  <c r="AC95" i="96"/>
  <c r="C115" i="96"/>
  <c r="K47" i="62"/>
  <c r="C25" i="92"/>
  <c r="C110" i="93"/>
  <c r="AG153" i="87"/>
  <c r="AD38" i="91"/>
  <c r="AF104" i="94"/>
  <c r="C139" i="80"/>
  <c r="AB57" i="97"/>
  <c r="G92" i="63"/>
  <c r="J163" i="91"/>
  <c r="S58" i="96"/>
  <c r="AF9" i="95"/>
  <c r="K138" i="65"/>
  <c r="Z97" i="96"/>
  <c r="L140" i="58"/>
  <c r="AD26" i="96"/>
  <c r="AD30" i="90"/>
  <c r="W21" i="94"/>
  <c r="E69" i="88"/>
  <c r="W162" i="88"/>
  <c r="Y75" i="95"/>
  <c r="AD105" i="66"/>
  <c r="AF137" i="90"/>
  <c r="AF111" i="93"/>
  <c r="J129" i="94"/>
  <c r="G163" i="77"/>
  <c r="B111" i="95"/>
  <c r="Y57" i="93"/>
  <c r="S134" i="97"/>
  <c r="AF16" i="93"/>
  <c r="AA161" i="86"/>
  <c r="AG81" i="94"/>
  <c r="AF118" i="81"/>
  <c r="K75" i="95"/>
  <c r="AA24" i="88"/>
  <c r="X58" i="96"/>
  <c r="AG63" i="58"/>
  <c r="AF36" i="74"/>
  <c r="Q116" i="90"/>
  <c r="Z96" i="96"/>
  <c r="AG79" i="97"/>
  <c r="L115" i="92"/>
  <c r="P48" i="90"/>
  <c r="AF153" i="91"/>
  <c r="AA161" i="58"/>
  <c r="AD57" i="56"/>
  <c r="AD85" i="59"/>
  <c r="AD109" i="88"/>
  <c r="AC112" i="95"/>
  <c r="V25" i="86"/>
  <c r="T21" i="96"/>
  <c r="AF139" i="73"/>
  <c r="AD123" i="89"/>
  <c r="K57" i="97"/>
  <c r="Q139" i="89"/>
  <c r="AD127" i="94"/>
  <c r="AD99" i="68"/>
  <c r="AC23" i="91"/>
  <c r="AF119" i="85"/>
  <c r="I23" i="91"/>
  <c r="AF101" i="66"/>
  <c r="C23" i="88"/>
  <c r="AC74" i="94"/>
  <c r="E47" i="88"/>
  <c r="S92" i="84"/>
  <c r="F48" i="60"/>
  <c r="O69" i="89"/>
  <c r="AD65" i="86"/>
  <c r="F116" i="65"/>
  <c r="U69" i="91"/>
  <c r="Q46" i="73"/>
  <c r="P91" i="93"/>
  <c r="W130" i="94"/>
  <c r="AG44" i="88"/>
  <c r="E70" i="89"/>
  <c r="K94" i="88"/>
  <c r="AF79" i="67"/>
  <c r="AD160" i="90"/>
  <c r="H37" i="95"/>
  <c r="K163" i="78"/>
  <c r="I71" i="72"/>
  <c r="AD17" i="92"/>
  <c r="AD129" i="91"/>
  <c r="AG158" i="91"/>
  <c r="K115" i="82"/>
  <c r="C75" i="95"/>
  <c r="AF134" i="65"/>
  <c r="K140" i="92"/>
  <c r="AD66" i="91"/>
  <c r="AF132" i="92"/>
  <c r="AG98" i="74"/>
  <c r="X138" i="91"/>
  <c r="L116" i="96"/>
  <c r="AG158" i="88"/>
  <c r="Z47" i="85"/>
  <c r="AG10" i="91"/>
  <c r="AD117" i="94"/>
  <c r="L162" i="87"/>
  <c r="AG106" i="90"/>
  <c r="E46" i="61"/>
  <c r="AF54" i="71"/>
  <c r="J21" i="94"/>
  <c r="E56" i="94"/>
  <c r="AB117" i="56"/>
  <c r="R115" i="65"/>
  <c r="AF86" i="85"/>
  <c r="H130" i="94"/>
  <c r="Z93" i="70"/>
  <c r="O112" i="94"/>
  <c r="L69" i="92"/>
  <c r="N25" i="61"/>
  <c r="G94" i="84"/>
  <c r="AF33" i="93"/>
  <c r="AF13" i="89"/>
  <c r="J48" i="92"/>
  <c r="AD103" i="86"/>
  <c r="Q19" i="94"/>
  <c r="V71" i="83"/>
  <c r="AD17" i="87"/>
  <c r="O163" i="69"/>
  <c r="W70" i="89"/>
  <c r="S48" i="67"/>
  <c r="X92" i="94"/>
  <c r="AG5" i="89"/>
  <c r="AD87" i="94"/>
  <c r="B161" i="89"/>
  <c r="AA111" i="95"/>
  <c r="X138" i="85"/>
  <c r="J78" i="97"/>
  <c r="AG140" i="83"/>
  <c r="J94" i="81"/>
  <c r="AF53" i="73"/>
  <c r="F39" i="97"/>
  <c r="AG125" i="94"/>
  <c r="J39" i="95"/>
  <c r="H109" i="93"/>
  <c r="U138" i="68"/>
  <c r="H116" i="82"/>
  <c r="AD135" i="86"/>
  <c r="O47" i="85"/>
  <c r="T21" i="95"/>
  <c r="X140" i="91"/>
  <c r="X97" i="97"/>
  <c r="AG150" i="89"/>
  <c r="E74" i="94"/>
  <c r="AG122" i="81"/>
  <c r="AG88" i="81"/>
  <c r="F48" i="82"/>
  <c r="AA93" i="68"/>
  <c r="K140" i="88"/>
  <c r="E93" i="86"/>
  <c r="D140" i="73"/>
  <c r="W162" i="70"/>
  <c r="AG117" i="66"/>
  <c r="AG53" i="94"/>
  <c r="U97" i="96"/>
  <c r="Z112" i="95"/>
  <c r="AG105" i="70"/>
  <c r="G77" i="96"/>
  <c r="X25" i="75"/>
  <c r="T23" i="81"/>
  <c r="C69" i="62"/>
  <c r="AG59" i="95"/>
  <c r="Q115" i="83"/>
  <c r="D161" i="83"/>
  <c r="H23" i="66"/>
  <c r="AG61" i="88"/>
  <c r="N139" i="86"/>
  <c r="E134" i="96"/>
  <c r="K37" i="94"/>
  <c r="AA47" i="74"/>
  <c r="AG16" i="70"/>
  <c r="B131" i="94"/>
  <c r="AF31" i="89"/>
  <c r="AD70" i="94"/>
  <c r="F161" i="88"/>
  <c r="AD146" i="68"/>
  <c r="AF31" i="80"/>
  <c r="D92" i="64"/>
  <c r="B138" i="89"/>
  <c r="O93" i="93"/>
  <c r="T162" i="89"/>
  <c r="Z116" i="96"/>
  <c r="C140" i="82"/>
  <c r="AF35" i="86"/>
  <c r="AG66" i="87"/>
  <c r="AD28" i="91"/>
  <c r="AF39" i="93"/>
  <c r="AG95" i="81"/>
  <c r="Y162" i="59"/>
  <c r="K91" i="93"/>
  <c r="AD91" i="97"/>
  <c r="D94" i="95"/>
  <c r="K97" i="96"/>
  <c r="AF111" i="87"/>
  <c r="W134" i="97"/>
  <c r="U73" i="93"/>
  <c r="I47" i="91"/>
  <c r="AG97" i="96"/>
  <c r="R131" i="95"/>
  <c r="AA19" i="96"/>
  <c r="D95" i="96"/>
  <c r="AD109" i="97"/>
  <c r="J73" i="93"/>
  <c r="AA93" i="94"/>
  <c r="O140" i="92"/>
  <c r="AG153" i="63"/>
  <c r="AB115" i="84"/>
  <c r="AB161" i="90"/>
  <c r="AF7" i="91"/>
  <c r="C46" i="91"/>
  <c r="Y116" i="86"/>
  <c r="B48" i="58"/>
  <c r="AF159" i="89"/>
  <c r="M56" i="94"/>
  <c r="AD102" i="88"/>
  <c r="N162" i="86"/>
  <c r="D93" i="92"/>
  <c r="E75" i="94"/>
  <c r="O48" i="91"/>
  <c r="D112" i="94"/>
  <c r="AF52" i="94"/>
  <c r="T115" i="91"/>
  <c r="H116" i="96"/>
  <c r="AF64" i="87"/>
  <c r="AD39" i="88"/>
  <c r="AD162" i="60"/>
  <c r="AG66" i="91"/>
  <c r="AD10" i="97"/>
  <c r="AG101" i="67"/>
  <c r="AF37" i="62"/>
  <c r="G115" i="71"/>
  <c r="B92" i="90"/>
  <c r="AF106" i="77"/>
  <c r="AG7" i="93"/>
  <c r="AF90" i="92"/>
  <c r="AC162" i="92"/>
  <c r="AD91" i="91"/>
  <c r="Y59" i="97"/>
  <c r="L70" i="89"/>
  <c r="E129" i="93"/>
  <c r="P37" i="95"/>
  <c r="Y138" i="79"/>
  <c r="Q74" i="94"/>
  <c r="D93" i="64"/>
  <c r="T91" i="93"/>
  <c r="AG74" i="90"/>
  <c r="AD123" i="93"/>
  <c r="T135" i="96"/>
  <c r="T37" i="94"/>
  <c r="AD14" i="68"/>
  <c r="AD130" i="88"/>
  <c r="B161" i="88"/>
  <c r="G37" i="93"/>
  <c r="AG55" i="97"/>
  <c r="AF85" i="85"/>
  <c r="D76" i="96"/>
  <c r="W97" i="97"/>
  <c r="Q161" i="92"/>
  <c r="J115" i="78"/>
  <c r="AC47" i="86"/>
  <c r="AF75" i="97"/>
  <c r="K117" i="92"/>
  <c r="I97" i="96"/>
  <c r="R46" i="80"/>
  <c r="AF131" i="71"/>
  <c r="AD135" i="90"/>
  <c r="AF105" i="92"/>
  <c r="AF66" i="89"/>
  <c r="E25" i="69"/>
  <c r="AA162" i="86"/>
  <c r="AF9" i="78"/>
  <c r="D116" i="97"/>
  <c r="V162" i="88"/>
  <c r="W116" i="97"/>
  <c r="AG82" i="96"/>
  <c r="E48" i="92"/>
  <c r="AD56" i="89"/>
  <c r="I46" i="64"/>
  <c r="AF29" i="94"/>
  <c r="AD83" i="96"/>
  <c r="AF108" i="97"/>
  <c r="W117" i="91"/>
  <c r="AF10" i="89"/>
  <c r="P140" i="89"/>
  <c r="G129" i="94"/>
  <c r="AD92" i="93"/>
  <c r="B20" i="97"/>
  <c r="S20" i="94"/>
  <c r="AG127" i="90"/>
  <c r="C130" i="95"/>
  <c r="AC162" i="91"/>
  <c r="AF37" i="97"/>
  <c r="X19" i="96"/>
  <c r="Y116" i="71"/>
  <c r="T75" i="95"/>
  <c r="J129" i="95"/>
  <c r="C25" i="77"/>
  <c r="V140" i="56"/>
  <c r="Z139" i="64"/>
  <c r="P21" i="96"/>
  <c r="N93" i="95"/>
  <c r="Z161" i="87"/>
  <c r="H59" i="97"/>
  <c r="AD11" i="91"/>
  <c r="E134" i="97"/>
  <c r="AF72" i="87"/>
  <c r="S116" i="84"/>
  <c r="Y19" i="94"/>
  <c r="D24" i="77"/>
  <c r="B57" i="96"/>
  <c r="Z93" i="90"/>
  <c r="H23" i="58"/>
  <c r="AD99" i="69"/>
  <c r="D25" i="78"/>
  <c r="AF42" i="60"/>
  <c r="X116" i="80"/>
  <c r="AA115" i="92"/>
  <c r="I93" i="75"/>
  <c r="E92" i="81"/>
  <c r="AF111" i="63"/>
  <c r="AF143" i="69"/>
  <c r="F162" i="66"/>
  <c r="P37" i="93"/>
  <c r="M38" i="94"/>
  <c r="L24" i="85"/>
  <c r="AD62" i="58"/>
  <c r="AG101" i="97"/>
  <c r="W117" i="90"/>
  <c r="N117" i="90"/>
  <c r="E162" i="91"/>
  <c r="X70" i="87"/>
  <c r="R69" i="65"/>
  <c r="B38" i="93"/>
  <c r="AD21" i="77"/>
  <c r="X139" i="89"/>
  <c r="AG87" i="72"/>
  <c r="AG136" i="68"/>
  <c r="D75" i="95"/>
  <c r="AD98" i="86"/>
  <c r="AF147" i="62"/>
  <c r="O48" i="63"/>
  <c r="M39" i="94"/>
  <c r="U115" i="92"/>
  <c r="T92" i="72"/>
  <c r="AD102" i="58"/>
  <c r="AF77" i="91"/>
  <c r="O162" i="82"/>
  <c r="AD55" i="92"/>
  <c r="AB140" i="66"/>
  <c r="B48" i="76"/>
  <c r="AG52" i="97"/>
  <c r="N116" i="63"/>
  <c r="W48" i="89"/>
  <c r="AG9" i="60"/>
  <c r="I139" i="82"/>
  <c r="AA133" i="96"/>
  <c r="AB116" i="92"/>
  <c r="AC92" i="62"/>
  <c r="AD91" i="89"/>
  <c r="X24" i="79"/>
  <c r="M163" i="83"/>
  <c r="AG59" i="77"/>
  <c r="AF159" i="88"/>
  <c r="AF107" i="58"/>
  <c r="Y48" i="89"/>
  <c r="D46" i="83"/>
  <c r="AF37" i="82"/>
  <c r="Q48" i="89"/>
  <c r="AD57" i="91"/>
  <c r="AG66" i="86"/>
  <c r="AG130" i="63"/>
  <c r="AD63" i="91"/>
  <c r="AG55" i="88"/>
  <c r="G116" i="76"/>
  <c r="F19" i="95"/>
  <c r="Q70" i="88"/>
  <c r="AF18" i="91"/>
  <c r="W24" i="60"/>
  <c r="Z115" i="85"/>
  <c r="Z140" i="92"/>
  <c r="AA163" i="87"/>
  <c r="K163" i="90"/>
  <c r="K74" i="95"/>
  <c r="M24" i="90"/>
  <c r="K92" i="90"/>
  <c r="AD52" i="93"/>
  <c r="T131" i="95"/>
  <c r="B138" i="83"/>
  <c r="O25" i="85"/>
  <c r="P25" i="85"/>
  <c r="U161" i="90"/>
  <c r="O57" i="95"/>
  <c r="M47" i="89"/>
  <c r="AG58" i="83"/>
  <c r="R115" i="88"/>
  <c r="AC74" i="95"/>
  <c r="F78" i="96"/>
  <c r="AF24" i="95"/>
  <c r="AF89" i="76"/>
  <c r="X115" i="87"/>
  <c r="I117" i="87"/>
  <c r="AF154" i="92"/>
  <c r="X92" i="88"/>
  <c r="D115" i="96"/>
  <c r="B69" i="77"/>
  <c r="N117" i="92"/>
  <c r="N163" i="83"/>
  <c r="E21" i="93"/>
  <c r="AG76" i="94"/>
  <c r="F71" i="78"/>
  <c r="AD12" i="67"/>
  <c r="E94" i="90"/>
  <c r="AG15" i="67"/>
  <c r="K131" i="95"/>
  <c r="E138" i="60"/>
  <c r="H139" i="78"/>
  <c r="U138" i="85"/>
  <c r="AF57" i="86"/>
  <c r="V48" i="82"/>
  <c r="G135" i="97"/>
  <c r="AD121" i="86"/>
  <c r="AG113" i="89"/>
  <c r="AD81" i="91"/>
  <c r="J94" i="89"/>
  <c r="N116" i="86"/>
  <c r="AD107" i="96"/>
  <c r="D74" i="94"/>
  <c r="I23" i="75"/>
  <c r="AD76" i="74"/>
  <c r="AD88" i="61"/>
  <c r="AD76" i="91"/>
  <c r="V128" i="93"/>
  <c r="G73" i="95"/>
  <c r="AF46" i="93"/>
  <c r="AG14" i="94"/>
  <c r="AD135" i="75"/>
  <c r="AG111" i="96"/>
  <c r="L73" i="94"/>
  <c r="AG76" i="95"/>
  <c r="K93" i="73"/>
  <c r="I93" i="92"/>
  <c r="AD30" i="89"/>
  <c r="O135" i="97"/>
  <c r="D38" i="97"/>
  <c r="J24" i="86"/>
  <c r="W47" i="91"/>
  <c r="B115" i="81"/>
  <c r="AF144" i="85"/>
  <c r="AD32" i="56"/>
  <c r="F21" i="96"/>
  <c r="D23" i="86"/>
  <c r="Z23" i="69"/>
  <c r="H70" i="89"/>
  <c r="R23" i="73"/>
  <c r="AC111" i="95"/>
  <c r="Q140" i="92"/>
  <c r="Q23" i="92"/>
  <c r="AF45" i="96"/>
  <c r="K55" i="94"/>
  <c r="K140" i="75"/>
  <c r="R161" i="58"/>
  <c r="AG6" i="89"/>
  <c r="AD67" i="93"/>
  <c r="G93" i="94"/>
  <c r="N115" i="96"/>
  <c r="AG87" i="94"/>
  <c r="P46" i="88"/>
  <c r="Q128" i="93"/>
  <c r="F93" i="87"/>
  <c r="AD132" i="65"/>
  <c r="AG83" i="96"/>
  <c r="AF120" i="87"/>
  <c r="N96" i="97"/>
  <c r="X92" i="95"/>
  <c r="AA138" i="92"/>
  <c r="K23" i="86"/>
  <c r="Y163" i="91"/>
  <c r="AD100" i="75"/>
  <c r="AG128" i="77"/>
  <c r="AF94" i="90"/>
  <c r="U71" i="83"/>
  <c r="AB24" i="79"/>
  <c r="AD122" i="92"/>
  <c r="H92" i="95"/>
  <c r="Q25" i="69"/>
  <c r="AD16" i="88"/>
  <c r="O71" i="78"/>
  <c r="AD75" i="63"/>
  <c r="L25" i="91"/>
  <c r="AG103" i="66"/>
  <c r="K71" i="84"/>
  <c r="T115" i="86"/>
  <c r="M20" i="94"/>
  <c r="F76" i="97"/>
  <c r="S46" i="91"/>
  <c r="AF31" i="97"/>
  <c r="AF69" i="97"/>
  <c r="AD15" i="97"/>
  <c r="AF87" i="87"/>
  <c r="L24" i="66"/>
  <c r="AA20" i="97"/>
  <c r="L47" i="78"/>
  <c r="AF55" i="88"/>
  <c r="AF78" i="64"/>
  <c r="F39" i="94"/>
  <c r="AF15" i="61"/>
  <c r="AD101" i="72"/>
  <c r="Y73" i="94"/>
  <c r="R70" i="89"/>
  <c r="AC58" i="97"/>
  <c r="Y111" i="95"/>
  <c r="Y71" i="92"/>
  <c r="AG47" i="74"/>
  <c r="AF108" i="86"/>
  <c r="AD128" i="89"/>
  <c r="AF26" i="96"/>
  <c r="AC92" i="95"/>
  <c r="Z24" i="89"/>
  <c r="AG74" i="87"/>
  <c r="AF74" i="84"/>
  <c r="AD154" i="89"/>
  <c r="Q92" i="95"/>
  <c r="P117" i="90"/>
  <c r="H92" i="94"/>
  <c r="N129" i="95"/>
  <c r="AG90" i="94"/>
  <c r="AF20" i="83"/>
  <c r="Y94" i="95"/>
  <c r="AG43" i="95"/>
  <c r="AD94" i="84"/>
  <c r="AF92" i="96"/>
  <c r="E23" i="82"/>
  <c r="U39" i="94"/>
  <c r="AD65" i="95"/>
  <c r="F92" i="71"/>
  <c r="AB48" i="86"/>
  <c r="S21" i="95"/>
  <c r="AD54" i="85"/>
  <c r="AF88" i="93"/>
  <c r="F39" i="93"/>
  <c r="C93" i="79"/>
  <c r="Y46" i="87"/>
  <c r="B94" i="64"/>
  <c r="AD9" i="96"/>
  <c r="AC24" i="61"/>
  <c r="AG71" i="76"/>
  <c r="Q92" i="92"/>
  <c r="AD153" i="89"/>
  <c r="N39" i="95"/>
  <c r="Y115" i="96"/>
  <c r="R114" i="96"/>
  <c r="AB163" i="80"/>
  <c r="AG42" i="56"/>
  <c r="AD159" i="70"/>
  <c r="AF16" i="67"/>
  <c r="AD112" i="90"/>
  <c r="W114" i="96"/>
  <c r="K111" i="95"/>
  <c r="Y127" i="93"/>
  <c r="L20" i="96"/>
  <c r="P76" i="96"/>
  <c r="E111" i="95"/>
  <c r="AA115" i="91"/>
  <c r="C70" i="56"/>
  <c r="Z138" i="91"/>
  <c r="B25" i="92"/>
  <c r="AD120" i="89"/>
  <c r="AF34" i="95"/>
  <c r="AA116" i="92"/>
  <c r="AF46" i="94"/>
  <c r="AB94" i="88"/>
  <c r="AG118" i="73"/>
  <c r="W140" i="86"/>
  <c r="V57" i="96"/>
  <c r="E47" i="79"/>
  <c r="N135" i="96"/>
  <c r="AG77" i="79"/>
  <c r="G133" i="96"/>
  <c r="K69" i="92"/>
  <c r="T73" i="94"/>
  <c r="AD131" i="87"/>
  <c r="U93" i="81"/>
  <c r="AD149" i="80"/>
  <c r="AG108" i="84"/>
  <c r="F21" i="94"/>
  <c r="AG13" i="86"/>
  <c r="AB163" i="88"/>
  <c r="AG75" i="56"/>
  <c r="Z115" i="71"/>
  <c r="G58" i="97"/>
  <c r="D56" i="95"/>
  <c r="AD34" i="63"/>
  <c r="F117" i="72"/>
  <c r="W57" i="93"/>
  <c r="AF73" i="86"/>
  <c r="T70" i="92"/>
  <c r="F37" i="93"/>
  <c r="M96" i="96"/>
  <c r="O25" i="81"/>
  <c r="AD128" i="96"/>
  <c r="AF66" i="80"/>
  <c r="AG149" i="72"/>
  <c r="AG88" i="96"/>
  <c r="I116" i="60"/>
  <c r="W117" i="61"/>
  <c r="AD86" i="72"/>
  <c r="AG114" i="64"/>
  <c r="Y93" i="92"/>
  <c r="AG88" i="91"/>
  <c r="K113" i="94"/>
  <c r="AA93" i="87"/>
  <c r="D162" i="92"/>
  <c r="L24" i="92"/>
  <c r="AG124" i="96"/>
  <c r="W55" i="95"/>
  <c r="K162" i="91"/>
  <c r="O37" i="95"/>
  <c r="X94" i="94"/>
  <c r="E163" i="89"/>
  <c r="L162" i="86"/>
  <c r="R39" i="94"/>
  <c r="Q76" i="96"/>
  <c r="U93" i="94"/>
  <c r="M94" i="95"/>
  <c r="AF80" i="95"/>
  <c r="E116" i="96"/>
  <c r="I24" i="84"/>
  <c r="P139" i="86"/>
  <c r="J139" i="60"/>
  <c r="AB20" i="97"/>
  <c r="AD122" i="86"/>
  <c r="L69" i="91"/>
  <c r="AF53" i="82"/>
  <c r="W117" i="84"/>
  <c r="X161" i="91"/>
  <c r="L161" i="82"/>
  <c r="AF110" i="74"/>
  <c r="B93" i="93"/>
  <c r="AG50" i="96"/>
  <c r="AD56" i="96"/>
  <c r="AC69" i="90"/>
  <c r="O94" i="90"/>
  <c r="G113" i="94"/>
  <c r="AB138" i="91"/>
  <c r="AD133" i="90"/>
  <c r="E140" i="86"/>
  <c r="AF137" i="71"/>
  <c r="AG28" i="86"/>
  <c r="M115" i="61"/>
  <c r="H139" i="92"/>
  <c r="Q161" i="83"/>
  <c r="M162" i="83"/>
  <c r="AG41" i="78"/>
  <c r="AF88" i="81"/>
  <c r="V112" i="95"/>
  <c r="AG136" i="92"/>
  <c r="N94" i="68"/>
  <c r="E115" i="81"/>
  <c r="AF58" i="88"/>
  <c r="U37" i="93"/>
  <c r="C70" i="75"/>
  <c r="U47" i="91"/>
  <c r="AF140" i="89"/>
  <c r="AF17" i="94"/>
  <c r="C115" i="84"/>
  <c r="AG17" i="88"/>
  <c r="AD127" i="60"/>
  <c r="E92" i="77"/>
  <c r="AG151" i="88"/>
  <c r="AF27" i="93"/>
  <c r="AG155" i="81"/>
  <c r="AG148" i="92"/>
  <c r="U94" i="94"/>
  <c r="AG35" i="87"/>
  <c r="V92" i="85"/>
  <c r="AD134" i="88"/>
  <c r="AB161" i="92"/>
  <c r="L163" i="80"/>
  <c r="C76" i="96"/>
  <c r="AF36" i="71"/>
  <c r="N93" i="87"/>
  <c r="L75" i="95"/>
  <c r="J70" i="84"/>
  <c r="W46" i="71"/>
  <c r="R69" i="88"/>
  <c r="AF102" i="87"/>
  <c r="AG72" i="78"/>
  <c r="Z92" i="91"/>
  <c r="AG153" i="88"/>
  <c r="AG133" i="90"/>
  <c r="AB127" i="93"/>
  <c r="AD153" i="91"/>
  <c r="AC38" i="94"/>
  <c r="I93" i="90"/>
  <c r="AG66" i="85"/>
  <c r="AF82" i="89"/>
  <c r="E92" i="92"/>
  <c r="AF5" i="95"/>
  <c r="AF125" i="93"/>
  <c r="G38" i="93"/>
  <c r="Z24" i="88"/>
  <c r="X138" i="92"/>
  <c r="Q131" i="94"/>
  <c r="AD55" i="91"/>
  <c r="C38" i="95"/>
  <c r="AF73" i="56"/>
  <c r="L140" i="68"/>
  <c r="R37" i="95"/>
  <c r="AF6" i="94"/>
  <c r="AF119" i="94"/>
  <c r="R38" i="96"/>
  <c r="V48" i="88"/>
  <c r="AF67" i="88"/>
  <c r="T71" i="86"/>
  <c r="J140" i="88"/>
  <c r="S163" i="67"/>
  <c r="S37" i="95"/>
  <c r="I94" i="75"/>
  <c r="AF61" i="94"/>
  <c r="Z47" i="59"/>
  <c r="N92" i="89"/>
  <c r="AD123" i="65"/>
  <c r="AD61" i="93"/>
  <c r="H92" i="61"/>
  <c r="AD156" i="60"/>
  <c r="N24" i="84"/>
  <c r="T93" i="80"/>
  <c r="K115" i="88"/>
  <c r="M56" i="95"/>
  <c r="AG14" i="95"/>
  <c r="G71" i="92"/>
  <c r="AG105" i="59"/>
  <c r="J127" i="93"/>
  <c r="W73" i="93"/>
  <c r="AD134" i="76"/>
  <c r="H114" i="96"/>
  <c r="G23" i="89"/>
  <c r="AC163" i="91"/>
  <c r="AG36" i="66"/>
  <c r="AF45" i="95"/>
  <c r="Y161" i="62"/>
  <c r="AC138" i="88"/>
  <c r="Y163" i="86"/>
  <c r="P93" i="87"/>
  <c r="AF78" i="89"/>
  <c r="AF123" i="73"/>
  <c r="S163" i="81"/>
  <c r="Y23" i="65"/>
  <c r="B19" i="94"/>
  <c r="AD11" i="94"/>
  <c r="D93" i="78"/>
  <c r="I23" i="85"/>
  <c r="AG51" i="91"/>
  <c r="AG103" i="92"/>
  <c r="V37" i="93"/>
  <c r="K127" i="93"/>
  <c r="D129" i="95"/>
  <c r="C20" i="95"/>
  <c r="N38" i="96"/>
  <c r="AG106" i="86"/>
  <c r="O116" i="62"/>
  <c r="AG145" i="92"/>
  <c r="AF82" i="96"/>
  <c r="K93" i="88"/>
  <c r="AF146" i="91"/>
  <c r="L20" i="94"/>
  <c r="U70" i="89"/>
  <c r="D55" i="93"/>
  <c r="AC25" i="61"/>
  <c r="K93" i="81"/>
  <c r="AF72" i="97"/>
  <c r="L70" i="88"/>
  <c r="Y37" i="95"/>
  <c r="W94" i="92"/>
  <c r="AD148" i="83"/>
  <c r="G46" i="88"/>
  <c r="AD28" i="89"/>
  <c r="B75" i="93"/>
  <c r="AD31" i="90"/>
  <c r="AD109" i="94"/>
  <c r="AG103" i="97"/>
  <c r="AF35" i="97"/>
  <c r="U134" i="96"/>
  <c r="AG31" i="78"/>
  <c r="S92" i="61"/>
  <c r="AF62" i="95"/>
  <c r="AF122" i="90"/>
  <c r="G39" i="93"/>
  <c r="AD59" i="87"/>
  <c r="E74" i="93"/>
  <c r="AF140" i="90"/>
  <c r="AF32" i="85"/>
  <c r="U23" i="68"/>
  <c r="W47" i="87"/>
  <c r="AD38" i="76"/>
  <c r="AG44" i="95"/>
  <c r="AG125" i="97"/>
  <c r="W55" i="93"/>
  <c r="C71" i="86"/>
  <c r="AG75" i="91"/>
  <c r="B161" i="62"/>
  <c r="U163" i="82"/>
  <c r="P24" i="71"/>
  <c r="K38" i="93"/>
  <c r="AG39" i="92"/>
  <c r="Y39" i="94"/>
  <c r="B46" i="92"/>
  <c r="AG126" i="92"/>
  <c r="AD60" i="79"/>
  <c r="AD58" i="86"/>
  <c r="L92" i="66"/>
  <c r="AD33" i="95"/>
  <c r="J46" i="91"/>
  <c r="AF70" i="93"/>
  <c r="G163" i="92"/>
  <c r="AG153" i="62"/>
  <c r="K115" i="79"/>
  <c r="E161" i="89"/>
  <c r="E20" i="94"/>
  <c r="AF88" i="73"/>
  <c r="O47" i="86"/>
  <c r="AD126" i="92"/>
  <c r="AF92" i="93"/>
  <c r="C58" i="96"/>
  <c r="B162" i="90"/>
  <c r="E97" i="97"/>
  <c r="AG145" i="77"/>
  <c r="U55" i="95"/>
  <c r="Y92" i="81"/>
  <c r="L46" i="81"/>
  <c r="G23" i="77"/>
  <c r="AG94" i="77"/>
  <c r="K117" i="89"/>
  <c r="AC24" i="90"/>
  <c r="AD8" i="82"/>
  <c r="J25" i="80"/>
  <c r="AF73" i="73"/>
  <c r="S71" i="88"/>
  <c r="X71" i="71"/>
  <c r="AD154" i="84"/>
  <c r="AD86" i="88"/>
  <c r="I138" i="91"/>
  <c r="B92" i="79"/>
  <c r="AD55" i="86"/>
  <c r="Z140" i="85"/>
  <c r="AD140" i="77"/>
  <c r="AD116" i="86"/>
  <c r="K94" i="90"/>
  <c r="AD89" i="91"/>
  <c r="AG103" i="85"/>
  <c r="G162" i="58"/>
  <c r="AC47" i="58"/>
  <c r="AD37" i="77"/>
  <c r="W48" i="70"/>
  <c r="L114" i="96"/>
  <c r="AF82" i="65"/>
  <c r="B71" i="88"/>
  <c r="AD53" i="66"/>
  <c r="AD100" i="91"/>
  <c r="I23" i="87"/>
  <c r="W47" i="89"/>
  <c r="AG64" i="92"/>
  <c r="AF90" i="81"/>
  <c r="U163" i="81"/>
  <c r="Y57" i="96"/>
  <c r="AD152" i="82"/>
  <c r="H47" i="86"/>
  <c r="AF117" i="86"/>
  <c r="V93" i="75"/>
  <c r="X96" i="96"/>
  <c r="AF32" i="90"/>
  <c r="O70" i="69"/>
  <c r="AB116" i="97"/>
  <c r="H94" i="75"/>
  <c r="AG67" i="89"/>
  <c r="AG69" i="93"/>
  <c r="I71" i="65"/>
  <c r="G23" i="71"/>
  <c r="AF131" i="96"/>
  <c r="W162" i="63"/>
  <c r="J23" i="91"/>
  <c r="C70" i="86"/>
  <c r="Z139" i="70"/>
  <c r="AD34" i="76"/>
  <c r="J163" i="68"/>
  <c r="AD120" i="56"/>
  <c r="AD57" i="95"/>
  <c r="C38" i="96"/>
  <c r="AF102" i="88"/>
  <c r="K115" i="80"/>
  <c r="U116" i="80"/>
  <c r="AA94" i="89"/>
  <c r="E24" i="61"/>
  <c r="AD51" i="91"/>
  <c r="H55" i="95"/>
  <c r="AG134" i="87"/>
  <c r="C139" i="91"/>
  <c r="AC25" i="91"/>
  <c r="AC71" i="73"/>
  <c r="AG95" i="59"/>
  <c r="AB163" i="86"/>
  <c r="I25" i="88"/>
  <c r="S115" i="69"/>
  <c r="H46" i="76"/>
  <c r="Z163" i="61"/>
  <c r="AG150" i="91"/>
  <c r="U70" i="92"/>
  <c r="AC71" i="92"/>
  <c r="X47" i="83"/>
  <c r="AF44" i="93"/>
  <c r="AD15" i="64"/>
  <c r="AD28" i="83"/>
  <c r="M38" i="97"/>
  <c r="AG10" i="73"/>
  <c r="H115" i="56"/>
  <c r="C70" i="76"/>
  <c r="R70" i="56"/>
  <c r="F97" i="96"/>
  <c r="N139" i="87"/>
  <c r="AF132" i="81"/>
  <c r="AD129" i="63"/>
  <c r="AD68" i="91"/>
  <c r="Y21" i="93"/>
  <c r="AD15" i="67"/>
  <c r="X47" i="84"/>
  <c r="AC19" i="97"/>
  <c r="AF94" i="88"/>
  <c r="AF154" i="90"/>
  <c r="AC93" i="59"/>
  <c r="N71" i="70"/>
  <c r="AB94" i="90"/>
  <c r="L70" i="86"/>
  <c r="L76" i="96"/>
  <c r="AD99" i="92"/>
  <c r="AF29" i="96"/>
  <c r="R47" i="83"/>
  <c r="AG142" i="86"/>
  <c r="AF74" i="92"/>
  <c r="P161" i="79"/>
  <c r="J48" i="78"/>
  <c r="L48" i="83"/>
  <c r="AF79" i="88"/>
  <c r="F111" i="93"/>
  <c r="N69" i="56"/>
  <c r="D39" i="94"/>
  <c r="X93" i="83"/>
  <c r="AB70" i="89"/>
  <c r="R94" i="85"/>
  <c r="AF45" i="59"/>
  <c r="F69" i="73"/>
  <c r="W74" i="93"/>
  <c r="AD123" i="60"/>
  <c r="AF128" i="96"/>
  <c r="V93" i="95"/>
  <c r="V130" i="94"/>
  <c r="G71" i="90"/>
  <c r="AB20" i="95"/>
  <c r="V131" i="94"/>
  <c r="X115" i="96"/>
  <c r="W94" i="79"/>
  <c r="AG75" i="95"/>
  <c r="AG86" i="86"/>
  <c r="V116" i="96"/>
  <c r="J140" i="61"/>
  <c r="C69" i="86"/>
  <c r="X162" i="72"/>
  <c r="AF10" i="87"/>
  <c r="AD144" i="86"/>
  <c r="AG147" i="88"/>
  <c r="Z162" i="90"/>
  <c r="AG36" i="94"/>
  <c r="O93" i="91"/>
  <c r="AF136" i="92"/>
  <c r="AF160" i="68"/>
  <c r="Y92" i="93"/>
  <c r="AD85" i="88"/>
  <c r="W47" i="92"/>
  <c r="S23" i="56"/>
  <c r="L38" i="95"/>
  <c r="AB47" i="56"/>
  <c r="N161" i="69"/>
  <c r="AG22" i="89"/>
  <c r="AD22" i="89"/>
  <c r="W117" i="83"/>
  <c r="G21" i="96"/>
  <c r="AG100" i="90"/>
  <c r="N71" i="89"/>
  <c r="B93" i="58"/>
  <c r="J20" i="93"/>
  <c r="D162" i="91"/>
  <c r="L163" i="81"/>
  <c r="J162" i="87"/>
  <c r="K74" i="94"/>
  <c r="F127" i="93"/>
  <c r="E92" i="93"/>
  <c r="F19" i="93"/>
  <c r="E21" i="96"/>
  <c r="AF110" i="86"/>
  <c r="AC140" i="74"/>
  <c r="AF90" i="77"/>
  <c r="S93" i="83"/>
  <c r="AD64" i="94"/>
  <c r="S94" i="81"/>
  <c r="AG16" i="95"/>
  <c r="AF112" i="88"/>
  <c r="AF71" i="94"/>
  <c r="AA71" i="91"/>
  <c r="T139" i="84"/>
  <c r="I24" i="89"/>
  <c r="X133" i="96"/>
  <c r="AD124" i="89"/>
  <c r="I94" i="90"/>
  <c r="U94" i="68"/>
  <c r="T93" i="91"/>
  <c r="I20" i="94"/>
  <c r="AD93" i="78"/>
  <c r="N69" i="85"/>
  <c r="AF95" i="77"/>
  <c r="V25" i="71"/>
  <c r="AF9" i="87"/>
  <c r="Q92" i="94"/>
  <c r="AC23" i="74"/>
  <c r="J71" i="90"/>
  <c r="K93" i="92"/>
  <c r="AB55" i="93"/>
  <c r="L59" i="96"/>
  <c r="I116" i="96"/>
  <c r="AF123" i="79"/>
  <c r="AB116" i="81"/>
  <c r="P117" i="56"/>
  <c r="AA71" i="90"/>
  <c r="Z140" i="81"/>
  <c r="AG45" i="61"/>
  <c r="J117" i="92"/>
  <c r="AF10" i="80"/>
  <c r="Q20" i="93"/>
  <c r="AD90" i="94"/>
  <c r="AF126" i="94"/>
  <c r="AF94" i="89"/>
  <c r="V94" i="85"/>
  <c r="E69" i="81"/>
  <c r="AG157" i="92"/>
  <c r="AG152" i="86"/>
  <c r="AA93" i="84"/>
  <c r="W162" i="65"/>
  <c r="X57" i="95"/>
  <c r="AG9" i="96"/>
  <c r="AD110" i="96"/>
  <c r="AF141" i="64"/>
  <c r="AG159" i="65"/>
  <c r="D129" i="94"/>
  <c r="X138" i="65"/>
  <c r="F113" i="94"/>
  <c r="F38" i="97"/>
  <c r="AF160" i="74"/>
  <c r="AG102" i="94"/>
  <c r="T21" i="94"/>
  <c r="AG31" i="87"/>
  <c r="J93" i="86"/>
  <c r="V25" i="70"/>
  <c r="K117" i="74"/>
  <c r="L117" i="82"/>
  <c r="AD118" i="93"/>
  <c r="C71" i="56"/>
  <c r="AD102" i="74"/>
  <c r="G19" i="95"/>
  <c r="AG62" i="84"/>
  <c r="AF52" i="95"/>
  <c r="K23" i="87"/>
  <c r="G48" i="92"/>
  <c r="AA70" i="91"/>
  <c r="B163" i="80"/>
  <c r="AF27" i="96"/>
  <c r="AG10" i="67"/>
  <c r="F133" i="97"/>
  <c r="E57" i="96"/>
  <c r="G115" i="73"/>
  <c r="AD30" i="91"/>
  <c r="T57" i="93"/>
  <c r="AF147" i="82"/>
  <c r="AC94" i="90"/>
  <c r="P24" i="61"/>
  <c r="L161" i="60"/>
  <c r="T92" i="94"/>
  <c r="AG11" i="88"/>
  <c r="AB139" i="91"/>
  <c r="E94" i="64"/>
  <c r="AG123" i="78"/>
  <c r="J47" i="63"/>
  <c r="AF120" i="58"/>
  <c r="K138" i="76"/>
  <c r="AB37" i="93"/>
  <c r="AF81" i="60"/>
  <c r="Q115" i="61"/>
  <c r="X95" i="96"/>
  <c r="AF113" i="91"/>
  <c r="AC25" i="80"/>
  <c r="H56" i="93"/>
  <c r="AG15" i="88"/>
  <c r="Z71" i="85"/>
  <c r="E25" i="84"/>
  <c r="B46" i="86"/>
  <c r="AG61" i="86"/>
  <c r="AD126" i="76"/>
  <c r="K70" i="82"/>
  <c r="H71" i="92"/>
  <c r="AG68" i="93"/>
  <c r="F93" i="92"/>
  <c r="X46" i="79"/>
  <c r="AG54" i="92"/>
  <c r="G37" i="94"/>
  <c r="P163" i="56"/>
  <c r="S133" i="96"/>
  <c r="S116" i="68"/>
  <c r="I140" i="80"/>
  <c r="S93" i="68"/>
  <c r="G23" i="80"/>
  <c r="J115" i="77"/>
  <c r="AG152" i="83"/>
  <c r="AD56" i="97"/>
  <c r="E140" i="77"/>
  <c r="AF35" i="92"/>
  <c r="AD104" i="87"/>
  <c r="R115" i="97"/>
  <c r="Y163" i="92"/>
  <c r="C92" i="90"/>
  <c r="O94" i="88"/>
  <c r="AF137" i="92"/>
  <c r="AF119" i="68"/>
  <c r="AF96" i="92"/>
  <c r="AG15" i="68"/>
  <c r="AG10" i="92"/>
  <c r="E115" i="68"/>
  <c r="AG107" i="92"/>
  <c r="AG132" i="64"/>
  <c r="E39" i="97"/>
  <c r="Y69" i="83"/>
  <c r="E139" i="81"/>
  <c r="Q46" i="60"/>
  <c r="AF59" i="67"/>
  <c r="U23" i="89"/>
  <c r="E163" i="90"/>
  <c r="H21" i="93"/>
  <c r="AG15" i="64"/>
  <c r="E115" i="70"/>
  <c r="AD51" i="77"/>
  <c r="AC21" i="93"/>
  <c r="AF122" i="59"/>
  <c r="P69" i="78"/>
  <c r="AD32" i="93"/>
  <c r="R163" i="75"/>
  <c r="AF118" i="92"/>
  <c r="X116" i="96"/>
  <c r="U48" i="77"/>
  <c r="Z93" i="88"/>
  <c r="L47" i="69"/>
  <c r="AD88" i="78"/>
  <c r="M116" i="90"/>
  <c r="Y59" i="96"/>
  <c r="U48" i="79"/>
  <c r="AG98" i="96"/>
  <c r="AC70" i="66"/>
  <c r="AG34" i="78"/>
  <c r="G140" i="88"/>
  <c r="D112" i="95"/>
  <c r="AD144" i="80"/>
  <c r="T127" i="93"/>
  <c r="AG146" i="72"/>
  <c r="AG9" i="91"/>
  <c r="AF49" i="97"/>
  <c r="AG141" i="87"/>
  <c r="AG14" i="87"/>
  <c r="AF10" i="91"/>
  <c r="E24" i="64"/>
  <c r="AF45" i="74"/>
  <c r="AG51" i="86"/>
  <c r="T162" i="88"/>
  <c r="AG25" i="93"/>
  <c r="AG83" i="97"/>
  <c r="F74" i="94"/>
  <c r="I163" i="82"/>
  <c r="M92" i="82"/>
  <c r="V20" i="94"/>
  <c r="E37" i="94"/>
  <c r="X77" i="96"/>
  <c r="AA163" i="73"/>
  <c r="AD140" i="86"/>
  <c r="X140" i="90"/>
  <c r="Q55" i="95"/>
  <c r="AC25" i="86"/>
  <c r="C69" i="88"/>
  <c r="AF8" i="80"/>
  <c r="AG127" i="81"/>
  <c r="AG126" i="91"/>
  <c r="AG102" i="92"/>
  <c r="AD133" i="78"/>
  <c r="AF65" i="86"/>
  <c r="AA127" i="93"/>
  <c r="AB115" i="92"/>
  <c r="AD26" i="93"/>
  <c r="AD32" i="89"/>
  <c r="F93" i="86"/>
  <c r="C25" i="80"/>
  <c r="AF13" i="79"/>
  <c r="AF55" i="80"/>
  <c r="H140" i="69"/>
  <c r="AD32" i="91"/>
  <c r="AG71" i="90"/>
  <c r="AA23" i="91"/>
  <c r="AF120" i="96"/>
  <c r="AG84" i="64"/>
  <c r="AF150" i="90"/>
  <c r="AG12" i="93"/>
  <c r="J38" i="96"/>
  <c r="L162" i="92"/>
  <c r="R117" i="92"/>
  <c r="AC75" i="94"/>
  <c r="L111" i="95"/>
  <c r="AG108" i="56"/>
  <c r="J114" i="97"/>
  <c r="AD66" i="95"/>
  <c r="Z37" i="94"/>
  <c r="W47" i="85"/>
  <c r="AD108" i="89"/>
  <c r="AG6" i="93"/>
  <c r="AG135" i="89"/>
  <c r="D117" i="88"/>
  <c r="AD145" i="75"/>
  <c r="C23" i="90"/>
  <c r="AB117" i="64"/>
  <c r="I25" i="92"/>
  <c r="I24" i="80"/>
  <c r="AF147" i="61"/>
  <c r="AG100" i="83"/>
  <c r="S78" i="96"/>
  <c r="AD44" i="92"/>
  <c r="S115" i="91"/>
  <c r="R93" i="70"/>
  <c r="R93" i="86"/>
  <c r="AF132" i="87"/>
  <c r="Y162" i="77"/>
  <c r="J70" i="89"/>
  <c r="U116" i="96"/>
  <c r="AG118" i="82"/>
  <c r="AF53" i="88"/>
  <c r="AF82" i="82"/>
  <c r="O23" i="77"/>
  <c r="AF57" i="94"/>
  <c r="S129" i="94"/>
  <c r="C129" i="93"/>
  <c r="AA57" i="93"/>
  <c r="AG40" i="92"/>
  <c r="AB74" i="95"/>
  <c r="O70" i="83"/>
  <c r="K93" i="69"/>
  <c r="J92" i="61"/>
  <c r="V69" i="87"/>
  <c r="T38" i="93"/>
  <c r="E23" i="66"/>
  <c r="R115" i="87"/>
  <c r="L69" i="88"/>
  <c r="AC110" i="93"/>
  <c r="AG87" i="97"/>
  <c r="O116" i="97"/>
  <c r="H163" i="83"/>
  <c r="J131" i="95"/>
  <c r="L70" i="84"/>
  <c r="R20" i="94"/>
  <c r="Y24" i="64"/>
  <c r="I93" i="89"/>
  <c r="AD55" i="87"/>
  <c r="K46" i="90"/>
  <c r="AG83" i="90"/>
  <c r="AG80" i="91"/>
  <c r="H140" i="63"/>
  <c r="AD130" i="96"/>
  <c r="AF17" i="74"/>
  <c r="B162" i="66"/>
  <c r="AG59" i="86"/>
  <c r="AB38" i="96"/>
  <c r="AF114" i="93"/>
  <c r="AD145" i="74"/>
  <c r="L71" i="68"/>
  <c r="C115" i="97"/>
  <c r="AG65" i="95"/>
  <c r="G115" i="70"/>
  <c r="F56" i="93"/>
  <c r="AD41" i="88"/>
  <c r="AA138" i="76"/>
  <c r="AA117" i="68"/>
  <c r="AF29" i="85"/>
  <c r="AD40" i="92"/>
  <c r="Y116" i="85"/>
  <c r="L21" i="93"/>
  <c r="S48" i="71"/>
  <c r="W76" i="97"/>
  <c r="Y92" i="82"/>
  <c r="R46" i="90"/>
  <c r="AG65" i="84"/>
  <c r="C161" i="92"/>
  <c r="L129" i="93"/>
  <c r="D73" i="94"/>
  <c r="N139" i="88"/>
  <c r="H55" i="94"/>
  <c r="C161" i="81"/>
  <c r="K25" i="91"/>
  <c r="G76" i="96"/>
  <c r="P94" i="88"/>
  <c r="AD17" i="95"/>
  <c r="U47" i="84"/>
  <c r="AG154" i="87"/>
  <c r="T69" i="61"/>
  <c r="Q115" i="85"/>
  <c r="M93" i="93"/>
  <c r="V116" i="90"/>
  <c r="S94" i="77"/>
  <c r="AF149" i="85"/>
  <c r="AD31" i="64"/>
  <c r="AG90" i="93"/>
  <c r="H78" i="97"/>
  <c r="AG119" i="83"/>
  <c r="AD105" i="86"/>
  <c r="O71" i="63"/>
  <c r="AG11" i="56"/>
  <c r="AB161" i="69"/>
  <c r="T71" i="89"/>
  <c r="O70" i="92"/>
  <c r="AD143" i="90"/>
  <c r="S92" i="62"/>
  <c r="AF62" i="65"/>
  <c r="H163" i="77"/>
  <c r="S20" i="93"/>
  <c r="AF32" i="95"/>
  <c r="C162" i="76"/>
  <c r="AF116" i="72"/>
  <c r="AD36" i="75"/>
  <c r="AG7" i="88"/>
  <c r="AD125" i="87"/>
  <c r="Y117" i="92"/>
  <c r="Z93" i="93"/>
  <c r="I94" i="88"/>
  <c r="AG54" i="87"/>
  <c r="W25" i="82"/>
  <c r="G69" i="61"/>
  <c r="AD9" i="72"/>
  <c r="N37" i="95"/>
  <c r="AD86" i="91"/>
  <c r="AD125" i="93"/>
  <c r="AC48" i="75"/>
  <c r="AA163" i="92"/>
  <c r="AF32" i="86"/>
  <c r="AF92" i="97"/>
  <c r="E96" i="97"/>
  <c r="P94" i="85"/>
  <c r="AA139" i="78"/>
  <c r="H20" i="96"/>
  <c r="W21" i="95"/>
  <c r="AG141" i="84"/>
  <c r="E110" i="93"/>
  <c r="Y134" i="96"/>
  <c r="V97" i="96"/>
  <c r="AD79" i="92"/>
  <c r="AG7" i="79"/>
  <c r="W162" i="60"/>
  <c r="AD136" i="92"/>
  <c r="AF41" i="90"/>
  <c r="S163" i="86"/>
  <c r="T139" i="76"/>
  <c r="N139" i="69"/>
  <c r="AG126" i="89"/>
  <c r="H58" i="96"/>
  <c r="W163" i="59"/>
  <c r="H116" i="73"/>
  <c r="C138" i="89"/>
  <c r="W23" i="92"/>
  <c r="T163" i="86"/>
  <c r="AF125" i="90"/>
  <c r="AF72" i="59"/>
  <c r="T92" i="93"/>
  <c r="B57" i="93"/>
  <c r="AB92" i="91"/>
  <c r="B48" i="67"/>
  <c r="AF104" i="73"/>
  <c r="AF76" i="91"/>
  <c r="X76" i="96"/>
  <c r="J161" i="83"/>
  <c r="N161" i="86"/>
  <c r="V20" i="97"/>
  <c r="AA163" i="91"/>
  <c r="K47" i="80"/>
  <c r="AG129" i="79"/>
  <c r="AB129" i="95"/>
  <c r="V140" i="80"/>
  <c r="AD146" i="74"/>
  <c r="AF35" i="83"/>
  <c r="AF148" i="88"/>
  <c r="J115" i="82"/>
  <c r="AF31" i="95"/>
  <c r="AF136" i="60"/>
  <c r="W131" i="94"/>
  <c r="B94" i="92"/>
  <c r="AG110" i="88"/>
  <c r="AD122" i="97"/>
  <c r="AC139" i="63"/>
  <c r="E93" i="85"/>
  <c r="AG35" i="67"/>
  <c r="H47" i="69"/>
  <c r="AF134" i="78"/>
  <c r="W71" i="83"/>
  <c r="I93" i="91"/>
  <c r="P71" i="83"/>
  <c r="X117" i="89"/>
  <c r="AD36" i="74"/>
  <c r="G94" i="74"/>
  <c r="S70" i="80"/>
  <c r="V139" i="92"/>
  <c r="AF130" i="87"/>
  <c r="B71" i="87"/>
  <c r="AG17" i="83"/>
  <c r="G70" i="76"/>
  <c r="AG141" i="66"/>
  <c r="U24" i="88"/>
  <c r="Q138" i="66"/>
  <c r="AG20" i="91"/>
  <c r="AD154" i="81"/>
  <c r="O24" i="69"/>
  <c r="B117" i="92"/>
  <c r="AG34" i="88"/>
  <c r="F115" i="62"/>
  <c r="AF74" i="67"/>
  <c r="AD53" i="62"/>
  <c r="R163" i="84"/>
  <c r="AF13" i="90"/>
  <c r="H139" i="87"/>
  <c r="AF147" i="59"/>
  <c r="AD80" i="91"/>
  <c r="O161" i="64"/>
  <c r="U117" i="66"/>
  <c r="J57" i="93"/>
  <c r="H57" i="95"/>
  <c r="R71" i="89"/>
  <c r="P130" i="94"/>
  <c r="AC117" i="67"/>
  <c r="AF52" i="81"/>
  <c r="AD6" i="92"/>
  <c r="AF141" i="88"/>
  <c r="S55" i="93"/>
  <c r="E46" i="64"/>
  <c r="AF78" i="90"/>
  <c r="AG31" i="86"/>
  <c r="N115" i="74"/>
  <c r="AD38" i="65"/>
  <c r="AG132" i="60"/>
  <c r="AG40" i="90"/>
  <c r="V127" i="93"/>
  <c r="AG133" i="64"/>
  <c r="G117" i="71"/>
  <c r="AG63" i="92"/>
  <c r="T115" i="97"/>
  <c r="Z46" i="92"/>
  <c r="B162" i="74"/>
  <c r="Y25" i="75"/>
  <c r="AD62" i="89"/>
  <c r="AG64" i="97"/>
  <c r="F115" i="97"/>
  <c r="N48" i="92"/>
  <c r="V129" i="95"/>
  <c r="Y92" i="85"/>
  <c r="L130" i="94"/>
  <c r="I117" i="91"/>
  <c r="AD144" i="65"/>
  <c r="AF60" i="89"/>
  <c r="AF156" i="90"/>
  <c r="I116" i="84"/>
  <c r="AD71" i="94"/>
  <c r="AG108" i="59"/>
  <c r="W37" i="95"/>
  <c r="AG125" i="96"/>
  <c r="I69" i="92"/>
  <c r="AA92" i="84"/>
  <c r="AF60" i="92"/>
  <c r="AF87" i="90"/>
  <c r="AD11" i="92"/>
  <c r="F133" i="96"/>
  <c r="D70" i="92"/>
  <c r="S93" i="85"/>
  <c r="AD15" i="92"/>
  <c r="R138" i="56"/>
  <c r="AD59" i="89"/>
  <c r="S134" i="96"/>
  <c r="P115" i="90"/>
  <c r="K117" i="85"/>
  <c r="AF91" i="86"/>
  <c r="AD143" i="91"/>
  <c r="AF36" i="93"/>
  <c r="AB71" i="80"/>
  <c r="I115" i="64"/>
  <c r="D25" i="91"/>
  <c r="T117" i="87"/>
  <c r="U59" i="96"/>
  <c r="AF57" i="88"/>
  <c r="AD84" i="95"/>
  <c r="G115" i="90"/>
  <c r="AG38" i="86"/>
  <c r="V92" i="86"/>
  <c r="AG104" i="95"/>
  <c r="G19" i="93"/>
  <c r="AG18" i="93"/>
  <c r="W161" i="86"/>
  <c r="AD106" i="81"/>
  <c r="Z20" i="94"/>
  <c r="D93" i="93"/>
  <c r="AD71" i="67"/>
  <c r="E93" i="88"/>
  <c r="AC46" i="91"/>
  <c r="V46" i="85"/>
  <c r="K94" i="91"/>
  <c r="D133" i="96"/>
  <c r="AD74" i="90"/>
  <c r="AG51" i="95"/>
  <c r="D94" i="90"/>
  <c r="O111" i="94"/>
  <c r="I25" i="90"/>
  <c r="D69" i="91"/>
  <c r="G38" i="96"/>
  <c r="O115" i="96"/>
  <c r="O92" i="91"/>
  <c r="B70" i="77"/>
  <c r="AG105" i="62"/>
  <c r="AG65" i="88"/>
  <c r="C20" i="96"/>
  <c r="AF32" i="76"/>
  <c r="G92" i="93"/>
  <c r="AF151" i="89"/>
  <c r="AF99" i="66"/>
  <c r="W23" i="81"/>
  <c r="L69" i="80"/>
  <c r="AG32" i="64"/>
  <c r="D69" i="86"/>
  <c r="B116" i="82"/>
  <c r="AG144" i="87"/>
  <c r="V114" i="97"/>
  <c r="Y73" i="95"/>
  <c r="AD60" i="89"/>
  <c r="AD152" i="89"/>
  <c r="Q138" i="92"/>
  <c r="AG90" i="95"/>
  <c r="J74" i="95"/>
  <c r="B23" i="72"/>
  <c r="AG136" i="86"/>
  <c r="K116" i="86"/>
  <c r="AF131" i="91"/>
  <c r="Z92" i="69"/>
  <c r="K117" i="79"/>
  <c r="AG70" i="93"/>
  <c r="AG144" i="77"/>
  <c r="AG143" i="88"/>
  <c r="R140" i="82"/>
  <c r="J115" i="81"/>
  <c r="AF137" i="62"/>
  <c r="B46" i="91"/>
  <c r="J57" i="95"/>
  <c r="AC23" i="79"/>
  <c r="AF59" i="88"/>
  <c r="AD145" i="82"/>
  <c r="D47" i="89"/>
  <c r="Z23" i="84"/>
  <c r="AD52" i="64"/>
  <c r="AB38" i="95"/>
  <c r="I38" i="96"/>
  <c r="Q94" i="90"/>
  <c r="E25" i="79"/>
  <c r="AF119" i="88"/>
  <c r="X38" i="95"/>
  <c r="B56" i="94"/>
  <c r="AD110" i="88"/>
  <c r="L94" i="80"/>
  <c r="H116" i="90"/>
  <c r="T39" i="94"/>
  <c r="AG29" i="93"/>
  <c r="Z139" i="92"/>
  <c r="X25" i="62"/>
  <c r="Q92" i="93"/>
  <c r="V47" i="88"/>
  <c r="V24" i="84"/>
  <c r="F115" i="74"/>
  <c r="W129" i="93"/>
  <c r="B116" i="76"/>
  <c r="AD97" i="76"/>
  <c r="E70" i="72"/>
  <c r="K39" i="97"/>
  <c r="AC25" i="88"/>
  <c r="AD8" i="93"/>
  <c r="F47" i="87"/>
  <c r="AA138" i="73"/>
  <c r="R71" i="73"/>
  <c r="AD63" i="85"/>
  <c r="M162" i="89"/>
  <c r="Z70" i="74"/>
  <c r="AD10" i="83"/>
  <c r="D75" i="94"/>
  <c r="AD33" i="70"/>
  <c r="AG51" i="88"/>
  <c r="AD147" i="60"/>
  <c r="AF120" i="69"/>
  <c r="G94" i="75"/>
  <c r="L161" i="81"/>
  <c r="AG156" i="91"/>
  <c r="R92" i="90"/>
  <c r="AD100" i="69"/>
  <c r="S70" i="81"/>
  <c r="AC162" i="59"/>
  <c r="Y135" i="96"/>
  <c r="G117" i="85"/>
  <c r="V77" i="96"/>
  <c r="P93" i="77"/>
  <c r="J75" i="94"/>
  <c r="AF28" i="91"/>
  <c r="AB115" i="67"/>
  <c r="AF143" i="68"/>
  <c r="Q47" i="74"/>
  <c r="L140" i="81"/>
  <c r="AG35" i="92"/>
  <c r="K69" i="66"/>
  <c r="AF95" i="93"/>
  <c r="AG36" i="91"/>
  <c r="AF139" i="86"/>
  <c r="Y117" i="87"/>
  <c r="AD12" i="74"/>
  <c r="AD13" i="60"/>
  <c r="B116" i="90"/>
  <c r="Y138" i="73"/>
  <c r="AF123" i="97"/>
  <c r="P115" i="75"/>
  <c r="J116" i="83"/>
  <c r="AD42" i="92"/>
  <c r="Z93" i="81"/>
  <c r="AF89" i="94"/>
  <c r="AG76" i="89"/>
  <c r="AD80" i="87"/>
  <c r="AG68" i="68"/>
  <c r="R92" i="92"/>
  <c r="X21" i="95"/>
  <c r="AF111" i="82"/>
  <c r="AB162" i="66"/>
  <c r="U47" i="88"/>
  <c r="AD66" i="87"/>
  <c r="AA23" i="62"/>
  <c r="G94" i="56"/>
  <c r="AF157" i="60"/>
  <c r="AD15" i="89"/>
  <c r="AF17" i="64"/>
  <c r="AG19" i="79"/>
  <c r="AD151" i="92"/>
  <c r="P23" i="92"/>
  <c r="AD54" i="73"/>
  <c r="AG151" i="92"/>
  <c r="R138" i="77"/>
  <c r="AD107" i="97"/>
  <c r="G78" i="96"/>
  <c r="AF109" i="86"/>
  <c r="K163" i="77"/>
  <c r="X19" i="97"/>
  <c r="AF66" i="92"/>
  <c r="W47" i="60"/>
  <c r="AD36" i="88"/>
  <c r="AD147" i="78"/>
  <c r="X94" i="92"/>
  <c r="AF123" i="90"/>
  <c r="D71" i="78"/>
  <c r="C140" i="87"/>
  <c r="AG109" i="61"/>
  <c r="AD51" i="64"/>
  <c r="AG39" i="58"/>
  <c r="AF38" i="80"/>
  <c r="G46" i="64"/>
  <c r="J140" i="71"/>
  <c r="AF61" i="81"/>
  <c r="E116" i="82"/>
  <c r="R25" i="85"/>
  <c r="AF62" i="97"/>
  <c r="E116" i="87"/>
  <c r="S138" i="81"/>
  <c r="K116" i="66"/>
  <c r="D117" i="66"/>
  <c r="Q116" i="76"/>
  <c r="B46" i="58"/>
  <c r="Q94" i="92"/>
  <c r="AF114" i="90"/>
  <c r="AD31" i="79"/>
  <c r="AB25" i="86"/>
  <c r="B37" i="94"/>
  <c r="AF87" i="64"/>
  <c r="AA93" i="75"/>
  <c r="AG97" i="89"/>
  <c r="AG53" i="91"/>
  <c r="P40" i="96"/>
  <c r="R94" i="59"/>
  <c r="Q70" i="86"/>
  <c r="AB57" i="93"/>
  <c r="G73" i="93"/>
  <c r="AG44" i="76"/>
  <c r="AC94" i="64"/>
  <c r="AF130" i="78"/>
  <c r="N115" i="77"/>
  <c r="AG152" i="82"/>
  <c r="H138" i="91"/>
  <c r="H73" i="95"/>
  <c r="O71" i="80"/>
  <c r="P71" i="58"/>
  <c r="D48" i="92"/>
  <c r="P55" i="94"/>
  <c r="AF5" i="93"/>
  <c r="AB23" i="81"/>
  <c r="O19" i="93"/>
  <c r="L116" i="89"/>
  <c r="N115" i="90"/>
  <c r="I140" i="85"/>
  <c r="AF153" i="72"/>
  <c r="G92" i="81"/>
  <c r="G77" i="97"/>
  <c r="D134" i="97"/>
  <c r="B48" i="78"/>
  <c r="AB20" i="94"/>
  <c r="AD127" i="97"/>
  <c r="AG11" i="94"/>
  <c r="H39" i="94"/>
  <c r="X59" i="97"/>
  <c r="AG82" i="95"/>
  <c r="AG49" i="95"/>
  <c r="AD71" i="85"/>
  <c r="AD16" i="97"/>
  <c r="AF16" i="80"/>
  <c r="F23" i="68"/>
  <c r="AD108" i="83"/>
  <c r="AF39" i="79"/>
  <c r="B139" i="91"/>
  <c r="V116" i="77"/>
  <c r="E25" i="67"/>
  <c r="W75" i="94"/>
  <c r="O139" i="79"/>
  <c r="T46" i="90"/>
  <c r="H48" i="92"/>
  <c r="AG83" i="92"/>
  <c r="K130" i="95"/>
  <c r="AG130" i="56"/>
  <c r="D94" i="86"/>
  <c r="AD126" i="94"/>
  <c r="G92" i="74"/>
  <c r="AF5" i="90"/>
  <c r="X117" i="84"/>
  <c r="AF149" i="71"/>
  <c r="AD82" i="83"/>
  <c r="AG34" i="63"/>
  <c r="AD107" i="76"/>
  <c r="I139" i="84"/>
  <c r="AF42" i="91"/>
  <c r="AG35" i="94"/>
  <c r="AD75" i="94"/>
  <c r="AG121" i="96"/>
  <c r="I48" i="87"/>
  <c r="AD19" i="75"/>
  <c r="AG152" i="92"/>
  <c r="I117" i="85"/>
  <c r="L140" i="56"/>
  <c r="AD56" i="93"/>
  <c r="X48" i="91"/>
  <c r="AG133" i="70"/>
  <c r="G139" i="75"/>
  <c r="W117" i="75"/>
  <c r="Z38" i="94"/>
  <c r="AA117" i="87"/>
  <c r="V138" i="62"/>
  <c r="M129" i="95"/>
  <c r="AD124" i="87"/>
  <c r="AC94" i="91"/>
  <c r="AF76" i="95"/>
  <c r="S69" i="75"/>
  <c r="I40" i="96"/>
  <c r="AC71" i="82"/>
  <c r="AD88" i="96"/>
  <c r="AF111" i="86"/>
  <c r="F77" i="97"/>
  <c r="AG35" i="78"/>
  <c r="AF100" i="96"/>
  <c r="E117" i="91"/>
  <c r="I25" i="75"/>
  <c r="B38" i="96"/>
  <c r="AG103" i="91"/>
  <c r="X38" i="93"/>
  <c r="AF153" i="92"/>
  <c r="AF90" i="94"/>
  <c r="AG157" i="75"/>
  <c r="AF89" i="91"/>
  <c r="AG89" i="97"/>
  <c r="U20" i="95"/>
  <c r="K93" i="78"/>
  <c r="AG80" i="95"/>
  <c r="AF33" i="80"/>
  <c r="AD152" i="63"/>
  <c r="AF133" i="74"/>
  <c r="AF56" i="92"/>
  <c r="N55" i="93"/>
  <c r="AF39" i="85"/>
  <c r="AD30" i="58"/>
  <c r="B140" i="89"/>
  <c r="D96" i="97"/>
  <c r="W140" i="78"/>
  <c r="AB138" i="70"/>
  <c r="AD28" i="81"/>
  <c r="AD147" i="83"/>
  <c r="W115" i="67"/>
  <c r="AG125" i="86"/>
  <c r="O162" i="84"/>
  <c r="AG86" i="87"/>
  <c r="X117" i="65"/>
  <c r="AC96" i="97"/>
  <c r="I24" i="77"/>
  <c r="E46" i="89"/>
  <c r="Z162" i="92"/>
  <c r="Y48" i="83"/>
  <c r="AF118" i="95"/>
  <c r="K46" i="91"/>
  <c r="AG158" i="85"/>
  <c r="M115" i="87"/>
  <c r="AB70" i="68"/>
  <c r="C94" i="83"/>
  <c r="O25" i="68"/>
  <c r="AF158" i="89"/>
  <c r="AD124" i="91"/>
  <c r="Q139" i="63"/>
  <c r="AD90" i="96"/>
  <c r="AD11" i="95"/>
  <c r="AD79" i="86"/>
  <c r="W20" i="96"/>
  <c r="C69" i="89"/>
  <c r="S24" i="91"/>
  <c r="W48" i="58"/>
  <c r="AD150" i="74"/>
  <c r="I76" i="96"/>
  <c r="Q25" i="74"/>
  <c r="AG132" i="85"/>
  <c r="AG90" i="96"/>
  <c r="L37" i="93"/>
  <c r="AF133" i="92"/>
  <c r="AG107" i="96"/>
  <c r="AF56" i="93"/>
  <c r="AF81" i="63"/>
  <c r="J19" i="96"/>
  <c r="X25" i="80"/>
  <c r="AG53" i="97"/>
  <c r="E48" i="88"/>
  <c r="H138" i="86"/>
  <c r="AD93" i="91"/>
  <c r="X69" i="62"/>
  <c r="G117" i="91"/>
  <c r="T69" i="87"/>
  <c r="X48" i="86"/>
  <c r="Z162" i="69"/>
  <c r="P162" i="78"/>
  <c r="AF152" i="91"/>
  <c r="Z140" i="60"/>
  <c r="L74" i="93"/>
  <c r="H69" i="77"/>
  <c r="U46" i="87"/>
  <c r="E116" i="61"/>
  <c r="AF144" i="76"/>
  <c r="AD51" i="89"/>
  <c r="AF132" i="83"/>
  <c r="AD82" i="93"/>
  <c r="E47" i="92"/>
  <c r="AD94" i="97"/>
  <c r="AG29" i="96"/>
  <c r="AG30" i="91"/>
  <c r="AD61" i="65"/>
  <c r="AD93" i="95"/>
  <c r="R71" i="79"/>
  <c r="AG34" i="86"/>
  <c r="F138" i="81"/>
  <c r="AF68" i="88"/>
  <c r="AB112" i="94"/>
  <c r="C56" i="94"/>
  <c r="AD6" i="58"/>
  <c r="AD42" i="59"/>
  <c r="E23" i="92"/>
  <c r="AD66" i="82"/>
  <c r="O70" i="62"/>
  <c r="AF8" i="97"/>
  <c r="N111" i="93"/>
  <c r="Z95" i="96"/>
  <c r="AF8" i="90"/>
  <c r="W117" i="74"/>
  <c r="AF48" i="93"/>
  <c r="P163" i="83"/>
  <c r="AF8" i="79"/>
  <c r="M162" i="91"/>
  <c r="AF84" i="80"/>
  <c r="S20" i="95"/>
  <c r="AF11" i="94"/>
  <c r="AG155" i="61"/>
  <c r="O69" i="92"/>
  <c r="AF83" i="95"/>
  <c r="K78" i="96"/>
  <c r="AG61" i="85"/>
  <c r="U163" i="66"/>
  <c r="AF64" i="62"/>
  <c r="AG87" i="92"/>
  <c r="AG100" i="78"/>
  <c r="M69" i="60"/>
  <c r="N24" i="91"/>
  <c r="AF76" i="67"/>
  <c r="L161" i="85"/>
  <c r="AG86" i="95"/>
  <c r="S23" i="86"/>
  <c r="I140" i="89"/>
  <c r="D55" i="94"/>
  <c r="AD82" i="92"/>
  <c r="M94" i="94"/>
  <c r="K46" i="78"/>
  <c r="B140" i="61"/>
  <c r="AG114" i="92"/>
  <c r="AF119" i="86"/>
  <c r="AF70" i="87"/>
  <c r="G25" i="89"/>
  <c r="G92" i="91"/>
  <c r="AG114" i="86"/>
  <c r="AF88" i="89"/>
  <c r="D117" i="86"/>
  <c r="AD145" i="63"/>
  <c r="AG27" i="96"/>
  <c r="AG89" i="94"/>
  <c r="AD86" i="86"/>
  <c r="AD135" i="74"/>
  <c r="K25" i="77"/>
  <c r="L115" i="91"/>
  <c r="O38" i="95"/>
  <c r="AG112" i="89"/>
  <c r="T116" i="89"/>
  <c r="M93" i="68"/>
  <c r="AG67" i="66"/>
  <c r="M47" i="72"/>
  <c r="AG38" i="75"/>
  <c r="AG84" i="91"/>
  <c r="E138" i="63"/>
  <c r="AF40" i="91"/>
  <c r="G97" i="96"/>
  <c r="C93" i="94"/>
  <c r="L93" i="95"/>
  <c r="AD66" i="85"/>
  <c r="M24" i="67"/>
  <c r="G115" i="81"/>
  <c r="U37" i="94"/>
  <c r="S19" i="93"/>
  <c r="J138" i="90"/>
  <c r="AC92" i="87"/>
  <c r="Q93" i="91"/>
  <c r="K115" i="91"/>
  <c r="C71" i="90"/>
  <c r="AF67" i="72"/>
  <c r="AD12" i="69"/>
  <c r="I140" i="82"/>
  <c r="AF143" i="88"/>
  <c r="AD21" i="89"/>
  <c r="AC25" i="90"/>
  <c r="AD37" i="75"/>
  <c r="S94" i="89"/>
  <c r="U24" i="79"/>
  <c r="R69" i="92"/>
  <c r="V48" i="74"/>
  <c r="G57" i="95"/>
  <c r="AA20" i="94"/>
  <c r="O161" i="84"/>
  <c r="N140" i="64"/>
  <c r="AF56" i="96"/>
  <c r="V71" i="88"/>
  <c r="AD81" i="94"/>
  <c r="J140" i="78"/>
  <c r="T92" i="89"/>
  <c r="R129" i="94"/>
  <c r="Y25" i="88"/>
  <c r="N19" i="95"/>
  <c r="AD53" i="89"/>
  <c r="V23" i="75"/>
  <c r="AG103" i="80"/>
  <c r="Z75" i="94"/>
  <c r="AG17" i="93"/>
  <c r="AD36" i="97"/>
  <c r="G114" i="97"/>
  <c r="E57" i="97"/>
  <c r="AF108" i="94"/>
  <c r="AF94" i="87"/>
  <c r="G25" i="91"/>
  <c r="AF44" i="96"/>
  <c r="O93" i="84"/>
  <c r="E71" i="56"/>
  <c r="AG68" i="94"/>
  <c r="AG81" i="90"/>
  <c r="AF47" i="86"/>
  <c r="Q111" i="93"/>
  <c r="V39" i="95"/>
  <c r="I92" i="93"/>
  <c r="D19" i="94"/>
  <c r="AG90" i="97"/>
  <c r="AG127" i="72"/>
  <c r="AG147" i="85"/>
  <c r="M70" i="85"/>
  <c r="E25" i="61"/>
  <c r="AB24" i="88"/>
  <c r="V70" i="59"/>
  <c r="AF43" i="96"/>
  <c r="I116" i="66"/>
  <c r="AD128" i="88"/>
  <c r="P70" i="91"/>
  <c r="AA75" i="94"/>
  <c r="AG137" i="92"/>
  <c r="R69" i="87"/>
  <c r="AG85" i="87"/>
  <c r="AF98" i="61"/>
  <c r="AC23" i="58"/>
  <c r="D21" i="93"/>
  <c r="AD36" i="81"/>
  <c r="AG125" i="79"/>
  <c r="AF86" i="88"/>
  <c r="R113" i="94"/>
  <c r="AF160" i="81"/>
  <c r="U117" i="59"/>
  <c r="AD134" i="96"/>
  <c r="Z24" i="92"/>
  <c r="Q163" i="62"/>
  <c r="M37" i="95"/>
  <c r="AG98" i="94"/>
  <c r="F139" i="91"/>
  <c r="I95" i="97"/>
  <c r="AD34" i="89"/>
  <c r="M46" i="92"/>
  <c r="Q40" i="97"/>
  <c r="C39" i="95"/>
  <c r="AF70" i="90"/>
  <c r="AF81" i="90"/>
  <c r="AC161" i="90"/>
  <c r="I93" i="94"/>
  <c r="Y24" i="78"/>
  <c r="AG78" i="87"/>
  <c r="AD10" i="95"/>
  <c r="C25" i="64"/>
  <c r="J70" i="92"/>
  <c r="U115" i="88"/>
  <c r="AD144" i="72"/>
  <c r="E40" i="96"/>
  <c r="E93" i="90"/>
  <c r="Y58" i="97"/>
  <c r="S24" i="85"/>
  <c r="AF76" i="88"/>
  <c r="AF36" i="95"/>
  <c r="AD158" i="92"/>
  <c r="S139" i="84"/>
  <c r="R25" i="90"/>
  <c r="Q131" i="95"/>
  <c r="AD87" i="96"/>
  <c r="AD60" i="92"/>
  <c r="AF36" i="70"/>
  <c r="AB23" i="88"/>
  <c r="F162" i="87"/>
  <c r="AB47" i="92"/>
  <c r="V46" i="88"/>
  <c r="L163" i="59"/>
  <c r="AG124" i="69"/>
  <c r="K92" i="83"/>
  <c r="AF64" i="61"/>
  <c r="X115" i="86"/>
  <c r="U74" i="94"/>
  <c r="AG48" i="78"/>
  <c r="Y93" i="71"/>
  <c r="I70" i="91"/>
  <c r="Q21" i="93"/>
  <c r="M23" i="87"/>
  <c r="X57" i="93"/>
  <c r="Z39" i="95"/>
  <c r="O25" i="77"/>
  <c r="AD116" i="97"/>
  <c r="AF77" i="96"/>
  <c r="W163" i="84"/>
  <c r="N162" i="87"/>
  <c r="U57" i="94"/>
  <c r="L25" i="89"/>
  <c r="L47" i="91"/>
  <c r="AF58" i="95"/>
  <c r="V133" i="96"/>
  <c r="AD99" i="95"/>
  <c r="AF100" i="94"/>
  <c r="O20" i="96"/>
  <c r="AF56" i="89"/>
  <c r="D39" i="97"/>
  <c r="U92" i="89"/>
  <c r="AF99" i="87"/>
  <c r="X93" i="65"/>
  <c r="W23" i="89"/>
  <c r="H23" i="56"/>
  <c r="AD98" i="94"/>
  <c r="R138" i="92"/>
  <c r="G47" i="91"/>
  <c r="G117" i="84"/>
  <c r="Q73" i="93"/>
  <c r="AG52" i="91"/>
  <c r="Q39" i="93"/>
  <c r="T71" i="79"/>
  <c r="I48" i="56"/>
  <c r="W94" i="95"/>
  <c r="Z161" i="85"/>
  <c r="J139" i="66"/>
  <c r="AG156" i="92"/>
  <c r="S69" i="90"/>
  <c r="W24" i="63"/>
  <c r="E116" i="74"/>
  <c r="AD12" i="91"/>
  <c r="AG121" i="83"/>
  <c r="AD56" i="76"/>
  <c r="AD41" i="85"/>
  <c r="AC70" i="67"/>
  <c r="M25" i="91"/>
  <c r="R56" i="94"/>
  <c r="AD88" i="85"/>
  <c r="AF75" i="96"/>
  <c r="B70" i="70"/>
  <c r="AG72" i="83"/>
  <c r="AD62" i="94"/>
  <c r="AD149" i="82"/>
  <c r="AG28" i="85"/>
  <c r="W163" i="79"/>
  <c r="I37" i="93"/>
  <c r="AG68" i="70"/>
  <c r="X93" i="87"/>
  <c r="S24" i="72"/>
  <c r="AD154" i="83"/>
  <c r="AG34" i="96"/>
  <c r="AF15" i="81"/>
  <c r="AG63" i="88"/>
  <c r="AG39" i="74"/>
  <c r="AD54" i="77"/>
  <c r="T163" i="91"/>
  <c r="J92" i="92"/>
  <c r="B47" i="63"/>
  <c r="AG17" i="96"/>
  <c r="AD34" i="80"/>
  <c r="G46" i="90"/>
  <c r="Y38" i="94"/>
  <c r="AG105" i="86"/>
  <c r="AF21" i="92"/>
  <c r="N115" i="89"/>
  <c r="B57" i="95"/>
  <c r="O139" i="69"/>
  <c r="Q163" i="78"/>
  <c r="AG9" i="94"/>
  <c r="L37" i="95"/>
  <c r="H23" i="91"/>
  <c r="AD121" i="56"/>
  <c r="AF111" i="97"/>
  <c r="G48" i="73"/>
  <c r="S112" i="94"/>
  <c r="U117" i="90"/>
  <c r="M25" i="76"/>
  <c r="AF109" i="83"/>
  <c r="AD155" i="90"/>
  <c r="AD145" i="83"/>
  <c r="M116" i="88"/>
  <c r="T23" i="89"/>
  <c r="E21" i="95"/>
  <c r="O75" i="95"/>
  <c r="AG52" i="77"/>
  <c r="AC92" i="93"/>
  <c r="AF31" i="88"/>
  <c r="T115" i="92"/>
  <c r="AD39" i="86"/>
  <c r="N48" i="82"/>
  <c r="M115" i="77"/>
  <c r="AC94" i="94"/>
  <c r="AG99" i="91"/>
  <c r="Q130" i="95"/>
  <c r="K71" i="67"/>
  <c r="AB46" i="86"/>
  <c r="I69" i="67"/>
  <c r="AG87" i="76"/>
  <c r="S23" i="87"/>
  <c r="H48" i="75"/>
  <c r="AD20" i="92"/>
  <c r="AD17" i="62"/>
  <c r="AD148" i="91"/>
  <c r="AD77" i="96"/>
  <c r="T24" i="65"/>
  <c r="K116" i="73"/>
  <c r="AF63" i="88"/>
  <c r="G116" i="89"/>
  <c r="Y48" i="87"/>
  <c r="AF154" i="89"/>
  <c r="AG109" i="88"/>
  <c r="H117" i="87"/>
  <c r="P69" i="86"/>
  <c r="M47" i="90"/>
  <c r="AF157" i="91"/>
  <c r="R94" i="95"/>
  <c r="AD158" i="91"/>
  <c r="W25" i="89"/>
  <c r="AG38" i="89"/>
  <c r="O48" i="87"/>
  <c r="O69" i="71"/>
  <c r="Q116" i="72"/>
  <c r="AG132" i="63"/>
  <c r="F117" i="76"/>
  <c r="E73" i="95"/>
  <c r="U48" i="76"/>
  <c r="J69" i="88"/>
  <c r="O162" i="87"/>
  <c r="AD8" i="69"/>
  <c r="S162" i="76"/>
  <c r="W75" i="93"/>
  <c r="F115" i="88"/>
  <c r="Z46" i="87"/>
  <c r="AG143" i="70"/>
  <c r="H116" i="60"/>
  <c r="AG56" i="92"/>
  <c r="Q139" i="92"/>
  <c r="AF43" i="94"/>
  <c r="J115" i="88"/>
  <c r="AG62" i="88"/>
  <c r="AG133" i="92"/>
  <c r="B127" i="93"/>
  <c r="AG31" i="85"/>
  <c r="AD151" i="91"/>
  <c r="AF73" i="91"/>
  <c r="AB162" i="88"/>
  <c r="AD41" i="63"/>
  <c r="Q58" i="97"/>
  <c r="AG37" i="96"/>
  <c r="AG142" i="85"/>
  <c r="T138" i="79"/>
  <c r="AD14" i="96"/>
  <c r="N38" i="95"/>
  <c r="AG32" i="58"/>
  <c r="AA69" i="81"/>
  <c r="AB71" i="92"/>
  <c r="N56" i="95"/>
  <c r="AG39" i="84"/>
  <c r="E138" i="91"/>
  <c r="AG93" i="97"/>
  <c r="V48" i="70"/>
  <c r="K140" i="91"/>
  <c r="U55" i="93"/>
  <c r="P161" i="81"/>
  <c r="Y69" i="84"/>
  <c r="S71" i="71"/>
  <c r="AG71" i="88"/>
  <c r="AB23" i="60"/>
  <c r="AF38" i="95"/>
  <c r="AC47" i="88"/>
  <c r="AG19" i="85"/>
  <c r="Y94" i="70"/>
  <c r="AD77" i="67"/>
  <c r="Z23" i="65"/>
  <c r="AF88" i="95"/>
  <c r="Z20" i="95"/>
  <c r="I23" i="72"/>
  <c r="N117" i="79"/>
  <c r="AG153" i="61"/>
  <c r="E59" i="96"/>
  <c r="R133" i="97"/>
  <c r="L74" i="95"/>
  <c r="S92" i="86"/>
  <c r="V92" i="74"/>
  <c r="AF81" i="89"/>
  <c r="K23" i="82"/>
  <c r="AG67" i="86"/>
  <c r="AA47" i="92"/>
  <c r="AF95" i="94"/>
  <c r="I46" i="87"/>
  <c r="I70" i="84"/>
  <c r="M56" i="93"/>
  <c r="J161" i="82"/>
  <c r="V38" i="95"/>
  <c r="X24" i="92"/>
  <c r="N92" i="92"/>
  <c r="P39" i="97"/>
  <c r="AF41" i="83"/>
  <c r="K111" i="94"/>
  <c r="R71" i="72"/>
  <c r="AF57" i="92"/>
  <c r="C24" i="91"/>
  <c r="F93" i="60"/>
  <c r="AF17" i="92"/>
  <c r="D93" i="62"/>
  <c r="AD119" i="93"/>
  <c r="AG10" i="87"/>
  <c r="M73" i="93"/>
  <c r="AD75" i="72"/>
  <c r="Q94" i="64"/>
  <c r="AB94" i="95"/>
  <c r="Q133" i="96"/>
  <c r="AG82" i="89"/>
  <c r="V93" i="93"/>
  <c r="AD65" i="73"/>
  <c r="U25" i="74"/>
  <c r="S47" i="68"/>
  <c r="C40" i="97"/>
  <c r="E56" i="93"/>
  <c r="U117" i="92"/>
  <c r="AC37" i="93"/>
  <c r="W114" i="97"/>
  <c r="V91" i="93"/>
  <c r="AG30" i="94"/>
  <c r="J37" i="93"/>
  <c r="AG36" i="83"/>
  <c r="K114" i="96"/>
  <c r="O71" i="85"/>
  <c r="AD21" i="74"/>
  <c r="AD126" i="77"/>
  <c r="D37" i="95"/>
  <c r="H69" i="88"/>
  <c r="AA93" i="64"/>
  <c r="AG96" i="95"/>
  <c r="AF159" i="90"/>
  <c r="AF63" i="81"/>
  <c r="AF148" i="92"/>
  <c r="H38" i="96"/>
  <c r="T71" i="71"/>
  <c r="F92" i="75"/>
  <c r="Q116" i="96"/>
  <c r="N46" i="83"/>
  <c r="G69" i="76"/>
  <c r="AF59" i="66"/>
  <c r="AG40" i="59"/>
  <c r="R163" i="80"/>
  <c r="AF146" i="58"/>
  <c r="Z48" i="79"/>
  <c r="Y25" i="71"/>
  <c r="AF113" i="93"/>
  <c r="AD36" i="95"/>
  <c r="AF74" i="93"/>
  <c r="Q111" i="94"/>
  <c r="AD41" i="89"/>
  <c r="E24" i="73"/>
  <c r="AG147" i="80"/>
  <c r="AD123" i="95"/>
  <c r="U48" i="87"/>
  <c r="H71" i="89"/>
  <c r="AF72" i="95"/>
  <c r="AG33" i="91"/>
  <c r="I25" i="71"/>
  <c r="V162" i="82"/>
  <c r="AC140" i="72"/>
  <c r="AG136" i="60"/>
  <c r="AD157" i="91"/>
  <c r="X163" i="82"/>
  <c r="R75" i="93"/>
  <c r="M94" i="77"/>
  <c r="AF70" i="94"/>
  <c r="E94" i="95"/>
  <c r="V117" i="84"/>
  <c r="AF34" i="94"/>
  <c r="AB71" i="91"/>
  <c r="X161" i="80"/>
  <c r="AD121" i="95"/>
  <c r="I92" i="59"/>
  <c r="W111" i="94"/>
  <c r="N57" i="93"/>
  <c r="AB92" i="89"/>
  <c r="I24" i="91"/>
  <c r="AG38" i="71"/>
  <c r="B163" i="92"/>
  <c r="AF105" i="97"/>
  <c r="AA112" i="94"/>
  <c r="V115" i="85"/>
  <c r="AF157" i="82"/>
  <c r="T138" i="85"/>
  <c r="AF123" i="92"/>
  <c r="AG109" i="91"/>
  <c r="AG125" i="93"/>
  <c r="AF89" i="73"/>
  <c r="Z93" i="87"/>
  <c r="D92" i="82"/>
  <c r="AF112" i="93"/>
  <c r="O127" i="93"/>
  <c r="AG152" i="68"/>
  <c r="AG64" i="88"/>
  <c r="AF101" i="86"/>
  <c r="M47" i="71"/>
  <c r="R117" i="87"/>
  <c r="Z162" i="83"/>
  <c r="O139" i="89"/>
  <c r="F25" i="88"/>
  <c r="N25" i="88"/>
  <c r="W110" i="93"/>
  <c r="AG18" i="71"/>
  <c r="F23" i="87"/>
  <c r="C163" i="89"/>
  <c r="E139" i="90"/>
  <c r="AF84" i="74"/>
  <c r="AB117" i="86"/>
  <c r="B39" i="94"/>
  <c r="L71" i="83"/>
  <c r="M74" i="94"/>
  <c r="AD34" i="93"/>
  <c r="R48" i="83"/>
  <c r="Z140" i="90"/>
  <c r="AG38" i="91"/>
  <c r="U47" i="69"/>
  <c r="AA47" i="70"/>
  <c r="AG53" i="89"/>
  <c r="AA163" i="67"/>
  <c r="U140" i="89"/>
  <c r="I139" i="86"/>
  <c r="M24" i="62"/>
  <c r="AG61" i="79"/>
  <c r="AG39" i="90"/>
  <c r="D140" i="62"/>
  <c r="AD105" i="65"/>
  <c r="K46" i="77"/>
  <c r="AG111" i="82"/>
  <c r="F161" i="84"/>
  <c r="AG85" i="75"/>
  <c r="N93" i="72"/>
  <c r="AG58" i="73"/>
  <c r="D117" i="91"/>
  <c r="S69" i="88"/>
  <c r="Y69" i="89"/>
  <c r="AF45" i="85"/>
  <c r="AD87" i="78"/>
  <c r="AG43" i="71"/>
  <c r="T162" i="81"/>
  <c r="C93" i="88"/>
  <c r="AA163" i="74"/>
  <c r="AF114" i="94"/>
  <c r="W20" i="97"/>
  <c r="H47" i="71"/>
  <c r="AD83" i="93"/>
  <c r="W161" i="91"/>
  <c r="P111" i="95"/>
  <c r="E24" i="92"/>
  <c r="R92" i="85"/>
  <c r="AD94" i="86"/>
  <c r="AF143" i="56"/>
  <c r="AF111" i="84"/>
  <c r="AF15" i="94"/>
  <c r="T47" i="58"/>
  <c r="O138" i="60"/>
  <c r="AD10" i="91"/>
  <c r="R92" i="72"/>
  <c r="Q92" i="91"/>
  <c r="Q161" i="91"/>
  <c r="S117" i="64"/>
  <c r="AG101" i="89"/>
  <c r="AG22" i="83"/>
  <c r="AD22" i="91"/>
  <c r="AF104" i="70"/>
  <c r="AF140" i="80"/>
  <c r="S47" i="69"/>
  <c r="S25" i="68"/>
  <c r="T47" i="90"/>
  <c r="AG10" i="93"/>
  <c r="AF16" i="91"/>
  <c r="S93" i="94"/>
  <c r="Z56" i="94"/>
  <c r="I92" i="90"/>
  <c r="B71" i="86"/>
  <c r="O138" i="86"/>
  <c r="AC92" i="89"/>
  <c r="AD105" i="92"/>
  <c r="AF129" i="84"/>
  <c r="N138" i="92"/>
  <c r="H117" i="70"/>
  <c r="AF8" i="85"/>
  <c r="AD112" i="95"/>
  <c r="I131" i="94"/>
  <c r="Q69" i="90"/>
  <c r="J48" i="58"/>
  <c r="R40" i="96"/>
  <c r="AD7" i="91"/>
  <c r="S23" i="76"/>
  <c r="X70" i="79"/>
  <c r="AG73" i="81"/>
  <c r="E46" i="87"/>
  <c r="J69" i="90"/>
  <c r="H37" i="93"/>
  <c r="V70" i="73"/>
  <c r="B139" i="92"/>
  <c r="AF81" i="78"/>
  <c r="I57" i="94"/>
  <c r="AF144" i="90"/>
  <c r="Q129" i="94"/>
  <c r="S93" i="92"/>
  <c r="AF124" i="75"/>
  <c r="AA93" i="89"/>
  <c r="I92" i="89"/>
  <c r="R94" i="92"/>
  <c r="K71" i="88"/>
  <c r="L74" i="94"/>
  <c r="W93" i="95"/>
  <c r="L71" i="92"/>
  <c r="D138" i="91"/>
  <c r="AG17" i="94"/>
  <c r="I140" i="81"/>
  <c r="AG37" i="91"/>
  <c r="Z46" i="64"/>
  <c r="P47" i="90"/>
  <c r="V94" i="81"/>
  <c r="AG130" i="92"/>
  <c r="AG8" i="96"/>
  <c r="X116" i="89"/>
  <c r="AG12" i="76"/>
  <c r="AD44" i="96"/>
  <c r="V139" i="58"/>
  <c r="AF88" i="91"/>
  <c r="AD100" i="93"/>
  <c r="M47" i="92"/>
  <c r="AA58" i="97"/>
  <c r="AG30" i="90"/>
  <c r="Z116" i="90"/>
  <c r="E20" i="95"/>
  <c r="P57" i="93"/>
  <c r="AG123" i="94"/>
  <c r="D163" i="88"/>
  <c r="AG64" i="67"/>
  <c r="H92" i="66"/>
  <c r="AG38" i="90"/>
  <c r="G23" i="59"/>
  <c r="AG160" i="88"/>
  <c r="AD55" i="88"/>
  <c r="AA162" i="69"/>
  <c r="F73" i="95"/>
  <c r="G39" i="94"/>
  <c r="AD70" i="90"/>
  <c r="AD51" i="88"/>
  <c r="S111" i="94"/>
  <c r="AF51" i="87"/>
  <c r="AA20" i="95"/>
  <c r="AD136" i="76"/>
  <c r="AG54" i="66"/>
  <c r="J56" i="93"/>
  <c r="K92" i="67"/>
  <c r="F23" i="65"/>
  <c r="AF66" i="96"/>
  <c r="R128" i="93"/>
  <c r="AG61" i="95"/>
  <c r="AG109" i="68"/>
  <c r="U20" i="96"/>
  <c r="AF160" i="85"/>
  <c r="AD6" i="65"/>
  <c r="Z48" i="90"/>
  <c r="L92" i="60"/>
  <c r="Y116" i="84"/>
  <c r="M161" i="70"/>
  <c r="H70" i="83"/>
  <c r="B162" i="92"/>
  <c r="Q25" i="92"/>
  <c r="AD149" i="91"/>
  <c r="AG71" i="86"/>
  <c r="T112" i="95"/>
  <c r="S71" i="76"/>
  <c r="D130" i="95"/>
  <c r="AC94" i="67"/>
  <c r="P163" i="92"/>
  <c r="AD15" i="93"/>
  <c r="AD106" i="91"/>
  <c r="N19" i="94"/>
  <c r="AA73" i="93"/>
  <c r="H69" i="61"/>
  <c r="AD57" i="75"/>
  <c r="Z69" i="65"/>
  <c r="AF74" i="95"/>
  <c r="AD5" i="92"/>
  <c r="C93" i="91"/>
  <c r="AA138" i="69"/>
  <c r="AF75" i="86"/>
  <c r="H23" i="62"/>
  <c r="V94" i="78"/>
  <c r="AF85" i="95"/>
  <c r="U94" i="71"/>
  <c r="AD146" i="91"/>
  <c r="AG145" i="65"/>
  <c r="K163" i="61"/>
  <c r="L93" i="92"/>
  <c r="AD117" i="82"/>
  <c r="Q24" i="91"/>
  <c r="AD116" i="89"/>
  <c r="X92" i="92"/>
  <c r="AG45" i="89"/>
  <c r="S129" i="93"/>
  <c r="I48" i="84"/>
  <c r="AD68" i="97"/>
  <c r="AG77" i="92"/>
  <c r="AF116" i="88"/>
  <c r="AG83" i="77"/>
  <c r="AF103" i="97"/>
  <c r="D110" i="93"/>
  <c r="AD40" i="89"/>
  <c r="AD52" i="91"/>
  <c r="AG94" i="92"/>
  <c r="M69" i="69"/>
  <c r="U21" i="96"/>
  <c r="AD58" i="83"/>
  <c r="P162" i="58"/>
  <c r="I113" i="95"/>
  <c r="L162" i="70"/>
  <c r="X47" i="91"/>
  <c r="AF51" i="97"/>
  <c r="U112" i="95"/>
  <c r="N70" i="86"/>
  <c r="AB48" i="83"/>
  <c r="AG66" i="95"/>
  <c r="P23" i="90"/>
  <c r="AG94" i="85"/>
  <c r="U140" i="81"/>
  <c r="F70" i="69"/>
  <c r="H116" i="91"/>
  <c r="AG54" i="97"/>
  <c r="T116" i="82"/>
  <c r="W92" i="95"/>
  <c r="D161" i="88"/>
  <c r="AG120" i="96"/>
  <c r="AF29" i="93"/>
  <c r="AD108" i="88"/>
  <c r="AA93" i="90"/>
  <c r="E70" i="69"/>
  <c r="AF77" i="79"/>
  <c r="P70" i="86"/>
  <c r="AF124" i="73"/>
  <c r="Q46" i="84"/>
  <c r="U69" i="74"/>
  <c r="AC140" i="90"/>
  <c r="E48" i="59"/>
  <c r="AF114" i="91"/>
  <c r="AD90" i="76"/>
  <c r="AG18" i="83"/>
  <c r="K20" i="93"/>
  <c r="N25" i="71"/>
  <c r="I92" i="77"/>
  <c r="K71" i="82"/>
  <c r="O46" i="89"/>
  <c r="AG17" i="92"/>
  <c r="D140" i="90"/>
  <c r="AF93" i="93"/>
  <c r="G47" i="75"/>
  <c r="K115" i="90"/>
  <c r="L25" i="82"/>
  <c r="L139" i="73"/>
  <c r="AA21" i="93"/>
  <c r="AC19" i="93"/>
  <c r="AD144" i="84"/>
  <c r="Z93" i="59"/>
  <c r="Z115" i="77"/>
  <c r="J20" i="94"/>
  <c r="AG87" i="70"/>
  <c r="M46" i="89"/>
  <c r="AG52" i="90"/>
  <c r="E46" i="92"/>
  <c r="AB139" i="60"/>
  <c r="L162" i="67"/>
  <c r="B163" i="87"/>
  <c r="AC117" i="88"/>
  <c r="N47" i="77"/>
  <c r="AF91" i="95"/>
  <c r="AD76" i="75"/>
  <c r="Q69" i="88"/>
  <c r="N92" i="90"/>
  <c r="L117" i="66"/>
  <c r="G116" i="87"/>
  <c r="J115" i="89"/>
  <c r="S92" i="78"/>
  <c r="AF134" i="83"/>
  <c r="AD41" i="67"/>
  <c r="O161" i="82"/>
  <c r="J161" i="62"/>
  <c r="AD148" i="63"/>
  <c r="M161" i="92"/>
  <c r="AA46" i="74"/>
  <c r="AG101" i="74"/>
  <c r="S138" i="83"/>
  <c r="P20" i="96"/>
  <c r="AG74" i="86"/>
  <c r="H93" i="65"/>
  <c r="Y115" i="90"/>
  <c r="P116" i="78"/>
  <c r="Z138" i="66"/>
  <c r="T46" i="59"/>
  <c r="AF117" i="89"/>
  <c r="AF11" i="91"/>
  <c r="Y117" i="84"/>
  <c r="H56" i="95"/>
  <c r="F69" i="65"/>
  <c r="U24" i="80"/>
  <c r="AF136" i="80"/>
  <c r="V23" i="80"/>
  <c r="AF83" i="86"/>
  <c r="AG98" i="89"/>
  <c r="AF5" i="89"/>
  <c r="H48" i="91"/>
  <c r="Y92" i="61"/>
  <c r="AD70" i="89"/>
  <c r="R69" i="91"/>
  <c r="P117" i="91"/>
  <c r="P93" i="80"/>
  <c r="Z69" i="83"/>
  <c r="Y162" i="61"/>
  <c r="V20" i="93"/>
  <c r="T140" i="68"/>
  <c r="AG24" i="93"/>
  <c r="D140" i="60"/>
  <c r="AG54" i="84"/>
  <c r="H69" i="90"/>
  <c r="AG133" i="56"/>
  <c r="AF144" i="92"/>
  <c r="X69" i="87"/>
  <c r="P129" i="93"/>
  <c r="AG156" i="75"/>
  <c r="N94" i="94"/>
  <c r="N47" i="85"/>
  <c r="U140" i="83"/>
  <c r="Z46" i="69"/>
  <c r="AC23" i="88"/>
  <c r="AD55" i="65"/>
  <c r="K161" i="90"/>
  <c r="S74" i="93"/>
  <c r="P116" i="84"/>
  <c r="AG7" i="92"/>
  <c r="AG57" i="77"/>
  <c r="AF125" i="86"/>
  <c r="S46" i="70"/>
  <c r="Z94" i="69"/>
  <c r="AD86" i="87"/>
  <c r="C94" i="81"/>
  <c r="B93" i="91"/>
  <c r="AD34" i="87"/>
  <c r="V25" i="84"/>
  <c r="O162" i="85"/>
  <c r="AG58" i="84"/>
  <c r="G140" i="76"/>
  <c r="AF43" i="78"/>
  <c r="AD61" i="63"/>
  <c r="AF50" i="97"/>
  <c r="R73" i="95"/>
  <c r="C92" i="77"/>
  <c r="AC116" i="66"/>
  <c r="AF147" i="77"/>
  <c r="B24" i="89"/>
  <c r="J71" i="89"/>
  <c r="D92" i="79"/>
  <c r="K116" i="82"/>
  <c r="AF34" i="81"/>
  <c r="AA139" i="60"/>
  <c r="U46" i="65"/>
  <c r="AD15" i="87"/>
  <c r="AF32" i="71"/>
  <c r="AD11" i="78"/>
  <c r="AB47" i="80"/>
  <c r="AF151" i="68"/>
  <c r="N115" i="58"/>
  <c r="AF105" i="95"/>
  <c r="N47" i="86"/>
  <c r="X115" i="85"/>
  <c r="L111" i="94"/>
  <c r="E46" i="79"/>
  <c r="AD85" i="90"/>
  <c r="AF20" i="90"/>
  <c r="AD88" i="95"/>
  <c r="AF47" i="81"/>
  <c r="AC163" i="68"/>
  <c r="E23" i="68"/>
  <c r="AF126" i="84"/>
  <c r="AF131" i="85"/>
  <c r="X115" i="71"/>
  <c r="AG40" i="82"/>
  <c r="T74" i="95"/>
  <c r="AG9" i="88"/>
  <c r="AD136" i="82"/>
  <c r="AG37" i="81"/>
  <c r="O135" i="96"/>
  <c r="I139" i="73"/>
  <c r="B25" i="91"/>
  <c r="AF103" i="90"/>
  <c r="AD18" i="75"/>
  <c r="AG80" i="92"/>
  <c r="AD74" i="86"/>
  <c r="I138" i="73"/>
  <c r="AD110" i="95"/>
  <c r="N71" i="88"/>
  <c r="F93" i="84"/>
  <c r="N163" i="84"/>
  <c r="AG46" i="94"/>
  <c r="P48" i="81"/>
  <c r="E113" i="94"/>
  <c r="AG105" i="90"/>
  <c r="H23" i="86"/>
  <c r="AG76" i="84"/>
  <c r="Y129" i="93"/>
  <c r="AF39" i="96"/>
  <c r="Y139" i="91"/>
  <c r="AG105" i="92"/>
  <c r="AD25" i="94"/>
  <c r="U93" i="83"/>
  <c r="AA117" i="89"/>
  <c r="X140" i="89"/>
  <c r="X48" i="65"/>
  <c r="AD44" i="94"/>
  <c r="AD61" i="95"/>
  <c r="V138" i="90"/>
  <c r="AG133" i="80"/>
  <c r="J163" i="92"/>
  <c r="I21" i="94"/>
  <c r="Y129" i="95"/>
  <c r="T138" i="88"/>
  <c r="O92" i="88"/>
  <c r="X140" i="88"/>
  <c r="U117" i="89"/>
  <c r="L23" i="65"/>
  <c r="AD83" i="87"/>
  <c r="V92" i="68"/>
  <c r="H112" i="95"/>
  <c r="Y74" i="93"/>
  <c r="AG117" i="83"/>
  <c r="M94" i="75"/>
  <c r="N93" i="86"/>
  <c r="Y138" i="88"/>
  <c r="Z77" i="96"/>
  <c r="AD32" i="92"/>
  <c r="K163" i="74"/>
  <c r="H133" i="96"/>
  <c r="T114" i="97"/>
  <c r="M92" i="89"/>
  <c r="X116" i="91"/>
  <c r="AG19" i="78"/>
  <c r="V70" i="67"/>
  <c r="Y56" i="93"/>
  <c r="G161" i="58"/>
  <c r="AF120" i="88"/>
  <c r="U69" i="59"/>
  <c r="F94" i="95"/>
  <c r="AD153" i="72"/>
  <c r="AD6" i="94"/>
  <c r="AG108" i="71"/>
  <c r="AF135" i="72"/>
  <c r="AA112" i="95"/>
  <c r="H161" i="58"/>
  <c r="X39" i="93"/>
  <c r="F56" i="95"/>
  <c r="AF100" i="76"/>
  <c r="L163" i="88"/>
  <c r="G70" i="67"/>
  <c r="AF61" i="74"/>
  <c r="AF42" i="85"/>
  <c r="G115" i="88"/>
  <c r="AB110" i="93"/>
  <c r="AF147" i="91"/>
  <c r="W94" i="63"/>
  <c r="B116" i="84"/>
  <c r="AF159" i="80"/>
  <c r="P48" i="88"/>
  <c r="Y77" i="96"/>
  <c r="E47" i="77"/>
  <c r="Q94" i="79"/>
  <c r="AD105" i="76"/>
  <c r="K93" i="82"/>
  <c r="AG157" i="62"/>
  <c r="R115" i="59"/>
  <c r="AG51" i="76"/>
  <c r="AF34" i="85"/>
  <c r="AC93" i="74"/>
  <c r="N163" i="69"/>
  <c r="T138" i="86"/>
  <c r="AG149" i="86"/>
  <c r="M163" i="85"/>
  <c r="E115" i="85"/>
  <c r="I23" i="66"/>
  <c r="F92" i="95"/>
  <c r="AD68" i="66"/>
  <c r="D46" i="86"/>
  <c r="AG102" i="90"/>
  <c r="AD57" i="61"/>
  <c r="AF107" i="92"/>
  <c r="C93" i="92"/>
  <c r="AG19" i="73"/>
  <c r="AF33" i="71"/>
  <c r="AG85" i="93"/>
  <c r="AD105" i="91"/>
  <c r="AF53" i="84"/>
  <c r="AC70" i="60"/>
  <c r="AD28" i="92"/>
  <c r="AG19" i="88"/>
  <c r="AF115" i="93"/>
  <c r="AF16" i="69"/>
  <c r="G115" i="61"/>
  <c r="I162" i="85"/>
  <c r="AB92" i="83"/>
  <c r="F138" i="88"/>
  <c r="V117" i="75"/>
  <c r="AG43" i="77"/>
  <c r="AG106" i="79"/>
  <c r="AG40" i="62"/>
  <c r="AF134" i="81"/>
  <c r="AD67" i="87"/>
  <c r="T161" i="62"/>
  <c r="AG8" i="85"/>
  <c r="P23" i="79"/>
  <c r="AC116" i="84"/>
  <c r="AF32" i="88"/>
  <c r="S71" i="66"/>
  <c r="AG29" i="86"/>
  <c r="AD62" i="64"/>
  <c r="AF35" i="64"/>
  <c r="L92" i="88"/>
  <c r="S138" i="92"/>
  <c r="AF130" i="79"/>
  <c r="AD32" i="96"/>
  <c r="Q115" i="92"/>
  <c r="AF51" i="93"/>
  <c r="E117" i="82"/>
  <c r="AG88" i="76"/>
  <c r="AG31" i="81"/>
  <c r="AB115" i="90"/>
  <c r="AD100" i="64"/>
  <c r="AB115" i="89"/>
  <c r="O116" i="58"/>
  <c r="AD74" i="89"/>
  <c r="AF58" i="87"/>
  <c r="AG45" i="90"/>
  <c r="AG35" i="90"/>
  <c r="S21" i="93"/>
  <c r="Z115" i="73"/>
  <c r="AD101" i="89"/>
  <c r="C139" i="85"/>
  <c r="E161" i="88"/>
  <c r="AG102" i="93"/>
  <c r="B161" i="58"/>
  <c r="U70" i="80"/>
  <c r="AG91" i="94"/>
  <c r="AF87" i="78"/>
  <c r="K161" i="91"/>
  <c r="AD116" i="71"/>
  <c r="AD11" i="88"/>
  <c r="M23" i="84"/>
  <c r="AD8" i="89"/>
  <c r="M24" i="60"/>
  <c r="AD33" i="85"/>
  <c r="I69" i="87"/>
  <c r="Q24" i="80"/>
  <c r="AD77" i="80"/>
  <c r="AD150" i="91"/>
  <c r="P93" i="92"/>
  <c r="AD121" i="68"/>
  <c r="B115" i="92"/>
  <c r="AG41" i="90"/>
  <c r="W92" i="88"/>
  <c r="AF21" i="85"/>
  <c r="E47" i="56"/>
  <c r="AD67" i="92"/>
  <c r="J69" i="85"/>
  <c r="C94" i="92"/>
  <c r="D138" i="69"/>
  <c r="R48" i="76"/>
  <c r="AB46" i="59"/>
  <c r="R117" i="88"/>
  <c r="Q94" i="75"/>
  <c r="AG20" i="84"/>
  <c r="Q162" i="62"/>
  <c r="C47" i="59"/>
  <c r="AD98" i="91"/>
  <c r="D70" i="83"/>
  <c r="J161" i="88"/>
  <c r="AG12" i="63"/>
  <c r="Z75" i="93"/>
  <c r="X93" i="79"/>
  <c r="C48" i="63"/>
  <c r="AB23" i="63"/>
  <c r="AD5" i="90"/>
  <c r="N46" i="89"/>
  <c r="X46" i="75"/>
  <c r="AD16" i="90"/>
  <c r="AD98" i="93"/>
  <c r="AG118" i="56"/>
  <c r="AD91" i="77"/>
  <c r="AD68" i="86"/>
  <c r="B69" i="85"/>
  <c r="AC138" i="85"/>
  <c r="AG135" i="80"/>
  <c r="I138" i="68"/>
  <c r="X139" i="88"/>
  <c r="AF56" i="90"/>
  <c r="AG87" i="91"/>
  <c r="AF22" i="60"/>
  <c r="AA24" i="82"/>
  <c r="G135" i="96"/>
  <c r="R129" i="95"/>
  <c r="AG160" i="59"/>
  <c r="S115" i="86"/>
  <c r="AD103" i="64"/>
  <c r="AG146" i="58"/>
  <c r="AF14" i="62"/>
  <c r="N70" i="78"/>
  <c r="Y25" i="61"/>
  <c r="AD37" i="89"/>
  <c r="L162" i="88"/>
  <c r="K69" i="77"/>
  <c r="AD106" i="85"/>
  <c r="K139" i="65"/>
  <c r="I48" i="74"/>
  <c r="AG99" i="89"/>
  <c r="S112" i="95"/>
  <c r="S94" i="91"/>
  <c r="E94" i="67"/>
  <c r="AD78" i="77"/>
  <c r="D134" i="96"/>
  <c r="E19" i="93"/>
  <c r="AF84" i="83"/>
  <c r="U127" i="93"/>
  <c r="AG119" i="59"/>
  <c r="J24" i="92"/>
  <c r="Q56" i="93"/>
  <c r="V23" i="68"/>
  <c r="AF73" i="66"/>
  <c r="AF127" i="91"/>
  <c r="M19" i="94"/>
  <c r="V138" i="88"/>
  <c r="AD94" i="60"/>
  <c r="AF14" i="95"/>
  <c r="M163" i="56"/>
  <c r="AF33" i="90"/>
  <c r="U92" i="61"/>
  <c r="D162" i="75"/>
  <c r="AD33" i="90"/>
  <c r="AF35" i="82"/>
  <c r="Q117" i="72"/>
  <c r="X161" i="88"/>
  <c r="AF17" i="81"/>
  <c r="M117" i="70"/>
  <c r="AG147" i="84"/>
  <c r="W94" i="90"/>
  <c r="AD94" i="59"/>
  <c r="AF159" i="79"/>
  <c r="V129" i="93"/>
  <c r="U93" i="84"/>
  <c r="F140" i="78"/>
  <c r="Y23" i="68"/>
  <c r="AF39" i="95"/>
  <c r="W74" i="94"/>
  <c r="H116" i="84"/>
  <c r="AD150" i="70"/>
  <c r="J161" i="90"/>
  <c r="AG128" i="86"/>
  <c r="L138" i="82"/>
  <c r="AF59" i="58"/>
  <c r="C115" i="59"/>
  <c r="H131" i="95"/>
  <c r="L117" i="61"/>
  <c r="AF59" i="68"/>
  <c r="AD60" i="71"/>
  <c r="AF110" i="87"/>
  <c r="AF96" i="90"/>
  <c r="R48" i="73"/>
  <c r="AF28" i="89"/>
  <c r="W69" i="61"/>
  <c r="AD128" i="83"/>
  <c r="D47" i="84"/>
  <c r="AD58" i="71"/>
  <c r="H93" i="89"/>
  <c r="AF91" i="69"/>
  <c r="P37" i="94"/>
  <c r="H94" i="80"/>
  <c r="AD113" i="94"/>
  <c r="AG31" i="95"/>
  <c r="U69" i="88"/>
  <c r="Y128" i="93"/>
  <c r="C46" i="90"/>
  <c r="AD81" i="93"/>
  <c r="V138" i="70"/>
  <c r="K48" i="89"/>
  <c r="AF40" i="96"/>
  <c r="AD71" i="68"/>
  <c r="N115" i="88"/>
  <c r="T23" i="86"/>
  <c r="AF156" i="75"/>
  <c r="AD114" i="92"/>
  <c r="AD40" i="70"/>
  <c r="U92" i="90"/>
  <c r="AA93" i="81"/>
  <c r="AG107" i="88"/>
  <c r="T25" i="88"/>
  <c r="H117" i="83"/>
  <c r="U20" i="94"/>
  <c r="Y19" i="93"/>
  <c r="AF35" i="87"/>
  <c r="AD137" i="82"/>
  <c r="AF42" i="84"/>
  <c r="M92" i="84"/>
  <c r="AA46" i="92"/>
  <c r="AD91" i="95"/>
  <c r="L23" i="66"/>
  <c r="AG7" i="86"/>
  <c r="AD102" i="56"/>
  <c r="AG54" i="80"/>
  <c r="B47" i="67"/>
  <c r="AA161" i="74"/>
  <c r="AD127" i="92"/>
  <c r="C56" i="95"/>
  <c r="AG10" i="82"/>
  <c r="V138" i="67"/>
  <c r="W92" i="84"/>
  <c r="S116" i="85"/>
  <c r="AF131" i="90"/>
  <c r="P116" i="79"/>
  <c r="F69" i="86"/>
  <c r="Z94" i="68"/>
  <c r="J117" i="87"/>
  <c r="B20" i="94"/>
  <c r="AG136" i="85"/>
  <c r="AC71" i="88"/>
  <c r="N23" i="71"/>
  <c r="M47" i="67"/>
  <c r="N161" i="77"/>
  <c r="F140" i="89"/>
  <c r="U117" i="64"/>
  <c r="AD14" i="87"/>
  <c r="AG101" i="79"/>
  <c r="J138" i="61"/>
  <c r="M115" i="85"/>
  <c r="T139" i="63"/>
  <c r="Q116" i="91"/>
  <c r="AA97" i="96"/>
  <c r="C116" i="92"/>
  <c r="AF150" i="88"/>
  <c r="U71" i="86"/>
  <c r="AF143" i="91"/>
  <c r="U117" i="65"/>
  <c r="AD145" i="76"/>
  <c r="P71" i="89"/>
  <c r="M139" i="91"/>
  <c r="AD152" i="65"/>
  <c r="C69" i="58"/>
  <c r="AG158" i="71"/>
  <c r="O46" i="71"/>
  <c r="L70" i="91"/>
  <c r="AG129" i="59"/>
  <c r="I116" i="83"/>
  <c r="N163" i="58"/>
  <c r="AG125" i="84"/>
  <c r="AD87" i="90"/>
  <c r="W92" i="59"/>
  <c r="P48" i="87"/>
  <c r="J109" i="93"/>
  <c r="U94" i="82"/>
  <c r="AF137" i="70"/>
  <c r="W116" i="90"/>
  <c r="R23" i="56"/>
  <c r="AG143" i="72"/>
  <c r="V163" i="90"/>
  <c r="H24" i="81"/>
  <c r="AD117" i="88"/>
  <c r="AG54" i="63"/>
  <c r="X116" i="87"/>
  <c r="V161" i="90"/>
  <c r="C139" i="64"/>
  <c r="AF28" i="93"/>
  <c r="D69" i="90"/>
  <c r="AG16" i="88"/>
  <c r="D38" i="94"/>
  <c r="AG154" i="62"/>
  <c r="AF55" i="85"/>
  <c r="AB138" i="89"/>
  <c r="P24" i="87"/>
  <c r="Y25" i="77"/>
  <c r="U23" i="78"/>
  <c r="O46" i="86"/>
  <c r="AG134" i="90"/>
  <c r="C140" i="91"/>
  <c r="R74" i="93"/>
  <c r="H24" i="68"/>
  <c r="AF18" i="68"/>
  <c r="M24" i="92"/>
  <c r="AG39" i="60"/>
  <c r="S116" i="89"/>
  <c r="Z23" i="76"/>
  <c r="P46" i="79"/>
  <c r="L113" i="94"/>
  <c r="N94" i="56"/>
  <c r="X161" i="86"/>
  <c r="AC162" i="72"/>
  <c r="AF10" i="97"/>
  <c r="V140" i="90"/>
  <c r="AG159" i="92"/>
  <c r="Q23" i="90"/>
  <c r="F163" i="78"/>
  <c r="B116" i="88"/>
  <c r="AD31" i="86"/>
  <c r="K135" i="97"/>
  <c r="R37" i="93"/>
  <c r="O115" i="56"/>
  <c r="AG73" i="72"/>
  <c r="AF81" i="75"/>
  <c r="P93" i="90"/>
  <c r="R116" i="62"/>
  <c r="N94" i="82"/>
  <c r="O21" i="93"/>
  <c r="U94" i="92"/>
  <c r="AG80" i="60"/>
  <c r="AF68" i="92"/>
  <c r="X94" i="88"/>
  <c r="H116" i="72"/>
  <c r="S140" i="86"/>
  <c r="AG137" i="89"/>
  <c r="AG140" i="92"/>
  <c r="AG38" i="92"/>
  <c r="AG19" i="82"/>
  <c r="X162" i="69"/>
  <c r="F92" i="90"/>
  <c r="F19" i="96"/>
  <c r="G117" i="79"/>
  <c r="U24" i="65"/>
  <c r="AD80" i="78"/>
  <c r="AB47" i="63"/>
  <c r="AF32" i="84"/>
  <c r="AD94" i="92"/>
  <c r="AB69" i="77"/>
  <c r="AD33" i="64"/>
  <c r="AC93" i="92"/>
  <c r="AC69" i="73"/>
  <c r="P48" i="66"/>
  <c r="AG30" i="76"/>
  <c r="W93" i="73"/>
  <c r="S92" i="91"/>
  <c r="AD121" i="59"/>
  <c r="AG13" i="89"/>
  <c r="AB71" i="76"/>
  <c r="H163" i="88"/>
  <c r="Y24" i="79"/>
  <c r="L24" i="81"/>
  <c r="T138" i="78"/>
  <c r="AD94" i="80"/>
  <c r="G116" i="85"/>
  <c r="Y24" i="66"/>
  <c r="H71" i="91"/>
  <c r="AD63" i="92"/>
  <c r="X48" i="71"/>
  <c r="AD67" i="84"/>
  <c r="AG125" i="89"/>
  <c r="K92" i="74"/>
  <c r="AG102" i="96"/>
  <c r="O93" i="73"/>
  <c r="X24" i="66"/>
  <c r="D71" i="88"/>
  <c r="R161" i="87"/>
  <c r="O163" i="84"/>
  <c r="AD146" i="61"/>
  <c r="AA71" i="68"/>
  <c r="AC23" i="87"/>
  <c r="AD132" i="83"/>
  <c r="V23" i="74"/>
  <c r="AD115" i="97"/>
  <c r="AF106" i="93"/>
  <c r="F71" i="59"/>
  <c r="AF151" i="91"/>
  <c r="AD155" i="86"/>
  <c r="J92" i="83"/>
  <c r="L75" i="93"/>
  <c r="AD107" i="60"/>
  <c r="I94" i="86"/>
  <c r="AG152" i="76"/>
  <c r="Y24" i="60"/>
  <c r="AF109" i="84"/>
  <c r="F161" i="58"/>
  <c r="V93" i="71"/>
  <c r="U47" i="77"/>
  <c r="AD19" i="81"/>
  <c r="J48" i="91"/>
  <c r="O162" i="92"/>
  <c r="U117" i="87"/>
  <c r="X117" i="91"/>
  <c r="AG103" i="59"/>
  <c r="W69" i="90"/>
  <c r="V163" i="86"/>
  <c r="B23" i="89"/>
  <c r="J161" i="70"/>
  <c r="AG94" i="91"/>
  <c r="AD68" i="93"/>
  <c r="AG137" i="87"/>
  <c r="K115" i="92"/>
  <c r="V92" i="93"/>
  <c r="S140" i="63"/>
  <c r="AA71" i="92"/>
  <c r="I115" i="92"/>
  <c r="S162" i="91"/>
  <c r="Q129" i="93"/>
  <c r="Y140" i="66"/>
  <c r="AD131" i="63"/>
  <c r="AD21" i="91"/>
  <c r="C139" i="87"/>
  <c r="H24" i="92"/>
  <c r="AG136" i="91"/>
  <c r="AD42" i="95"/>
  <c r="H115" i="91"/>
  <c r="D163" i="91"/>
  <c r="AG86" i="91"/>
  <c r="AG144" i="85"/>
  <c r="G20" i="94"/>
  <c r="AD45" i="83"/>
  <c r="F139" i="88"/>
  <c r="AD107" i="81"/>
  <c r="U117" i="88"/>
  <c r="C23" i="64"/>
  <c r="AG5" i="92"/>
  <c r="K58" i="97"/>
  <c r="J24" i="80"/>
  <c r="F46" i="72"/>
  <c r="T71" i="92"/>
  <c r="O48" i="89"/>
  <c r="F92" i="94"/>
  <c r="H92" i="92"/>
  <c r="AG9" i="90"/>
  <c r="P57" i="95"/>
  <c r="AF112" i="70"/>
  <c r="Y131" i="95"/>
  <c r="AD67" i="81"/>
  <c r="B93" i="94"/>
  <c r="X111" i="95"/>
  <c r="AG12" i="60"/>
  <c r="V25" i="92"/>
  <c r="AD43" i="89"/>
  <c r="AF12" i="61"/>
  <c r="AF124" i="70"/>
  <c r="V116" i="89"/>
  <c r="AG5" i="87"/>
  <c r="AG80" i="88"/>
  <c r="AF98" i="91"/>
  <c r="Q69" i="80"/>
  <c r="AF143" i="85"/>
  <c r="AF80" i="87"/>
  <c r="AF62" i="92"/>
  <c r="AD43" i="91"/>
  <c r="AB25" i="91"/>
  <c r="AG140" i="86"/>
  <c r="AD58" i="59"/>
  <c r="X161" i="92"/>
  <c r="Y116" i="61"/>
  <c r="AG153" i="80"/>
  <c r="AG48" i="90"/>
  <c r="AG121" i="92"/>
  <c r="AG148" i="72"/>
  <c r="K25" i="80"/>
  <c r="C140" i="74"/>
  <c r="AD54" i="63"/>
  <c r="Y74" i="95"/>
  <c r="T70" i="91"/>
  <c r="E24" i="86"/>
  <c r="AD129" i="85"/>
  <c r="AF80" i="77"/>
  <c r="AG68" i="63"/>
  <c r="D39" i="93"/>
  <c r="AA24" i="92"/>
  <c r="AD91" i="80"/>
  <c r="AF82" i="87"/>
  <c r="AG73" i="87"/>
  <c r="AF55" i="82"/>
  <c r="D92" i="63"/>
  <c r="AF54" i="82"/>
  <c r="M162" i="64"/>
  <c r="AG158" i="58"/>
  <c r="U25" i="78"/>
  <c r="G139" i="85"/>
  <c r="AF15" i="97"/>
  <c r="AD10" i="79"/>
  <c r="F140" i="86"/>
  <c r="AG16" i="83"/>
  <c r="G70" i="61"/>
  <c r="G69" i="85"/>
  <c r="AD131" i="92"/>
  <c r="Q163" i="80"/>
  <c r="AD5" i="91"/>
  <c r="AD159" i="68"/>
  <c r="AG133" i="88"/>
  <c r="N162" i="63"/>
  <c r="T140" i="79"/>
  <c r="X140" i="80"/>
  <c r="AD136" i="86"/>
  <c r="W46" i="58"/>
  <c r="AD8" i="94"/>
  <c r="V116" i="83"/>
  <c r="I25" i="81"/>
  <c r="E140" i="81"/>
  <c r="AD154" i="91"/>
  <c r="E138" i="89"/>
  <c r="R24" i="60"/>
  <c r="AF153" i="77"/>
  <c r="J71" i="85"/>
  <c r="AG145" i="73"/>
  <c r="Y117" i="68"/>
  <c r="AD153" i="70"/>
  <c r="AD55" i="66"/>
  <c r="W48" i="81"/>
  <c r="Q25" i="87"/>
  <c r="AF106" i="82"/>
  <c r="AD127" i="87"/>
  <c r="AD42" i="93"/>
  <c r="R93" i="77"/>
  <c r="AA140" i="79"/>
  <c r="AB93" i="93"/>
  <c r="AF57" i="79"/>
  <c r="AA138" i="75"/>
  <c r="Q74" i="93"/>
  <c r="AG89" i="89"/>
  <c r="AD22" i="90"/>
  <c r="D139" i="58"/>
  <c r="D47" i="87"/>
  <c r="H116" i="86"/>
  <c r="AF12" i="86"/>
  <c r="X93" i="94"/>
  <c r="F93" i="89"/>
  <c r="AF146" i="79"/>
  <c r="F48" i="68"/>
  <c r="AG110" i="84"/>
  <c r="X70" i="89"/>
  <c r="AF106" i="89"/>
  <c r="O24" i="64"/>
  <c r="AF57" i="85"/>
  <c r="AG134" i="68"/>
  <c r="S48" i="80"/>
  <c r="AD70" i="58"/>
  <c r="R75" i="95"/>
  <c r="F129" i="93"/>
  <c r="AA24" i="80"/>
  <c r="U24" i="81"/>
  <c r="U24" i="86"/>
  <c r="Q92" i="76"/>
  <c r="AF143" i="90"/>
  <c r="T47" i="88"/>
  <c r="G140" i="67"/>
  <c r="AA48" i="86"/>
  <c r="AG146" i="83"/>
  <c r="N94" i="91"/>
  <c r="L140" i="87"/>
  <c r="AF84" i="85"/>
  <c r="L92" i="86"/>
  <c r="AF78" i="91"/>
  <c r="C47" i="90"/>
  <c r="L69" i="81"/>
  <c r="K47" i="92"/>
  <c r="AD10" i="65"/>
  <c r="AD150" i="79"/>
  <c r="Q116" i="82"/>
  <c r="AF33" i="81"/>
  <c r="H139" i="83"/>
  <c r="P115" i="80"/>
  <c r="AG51" i="73"/>
  <c r="AG45" i="83"/>
  <c r="C116" i="79"/>
  <c r="AC117" i="59"/>
  <c r="AB130" i="94"/>
  <c r="AF133" i="83"/>
  <c r="E162" i="82"/>
  <c r="AF77" i="90"/>
  <c r="AA117" i="84"/>
  <c r="AF149" i="86"/>
  <c r="AF152" i="66"/>
  <c r="U24" i="78"/>
  <c r="AF156" i="86"/>
  <c r="AF144" i="89"/>
  <c r="AG75" i="92"/>
  <c r="G24" i="91"/>
  <c r="J128" i="93"/>
  <c r="L47" i="88"/>
  <c r="AF33" i="85"/>
  <c r="AA93" i="83"/>
  <c r="AG58" i="79"/>
  <c r="AG35" i="85"/>
  <c r="AG78" i="78"/>
  <c r="AG97" i="87"/>
  <c r="P140" i="83"/>
  <c r="AF73" i="87"/>
  <c r="G163" i="78"/>
  <c r="AA117" i="86"/>
  <c r="B139" i="87"/>
  <c r="G47" i="90"/>
  <c r="V138" i="84"/>
  <c r="AD145" i="62"/>
  <c r="AG47" i="72"/>
  <c r="M161" i="89"/>
  <c r="B71" i="60"/>
  <c r="O46" i="87"/>
  <c r="F116" i="59"/>
  <c r="Q94" i="84"/>
  <c r="U24" i="89"/>
  <c r="AF132" i="80"/>
  <c r="G25" i="80"/>
  <c r="AF43" i="68"/>
  <c r="AD9" i="66"/>
  <c r="I115" i="80"/>
  <c r="Z48" i="87"/>
  <c r="AD152" i="85"/>
  <c r="Q162" i="80"/>
  <c r="L111" i="93"/>
  <c r="J116" i="90"/>
  <c r="M117" i="80"/>
  <c r="AG37" i="77"/>
  <c r="AF156" i="67"/>
  <c r="AF116" i="78"/>
  <c r="P116" i="91"/>
  <c r="V116" i="84"/>
  <c r="AD21" i="73"/>
  <c r="D93" i="81"/>
  <c r="Z140" i="71"/>
  <c r="AG48" i="79"/>
  <c r="C161" i="73"/>
  <c r="AF111" i="85"/>
  <c r="V93" i="91"/>
  <c r="S92" i="81"/>
  <c r="O92" i="93"/>
  <c r="S161" i="88"/>
  <c r="K69" i="67"/>
  <c r="D48" i="88"/>
  <c r="AF157" i="88"/>
  <c r="AC131" i="95"/>
  <c r="AG65" i="90"/>
  <c r="AA38" i="96"/>
  <c r="R138" i="80"/>
  <c r="AF88" i="94"/>
  <c r="AF122" i="92"/>
  <c r="AC161" i="89"/>
  <c r="AF86" i="86"/>
  <c r="H46" i="74"/>
  <c r="AB46" i="87"/>
  <c r="K161" i="81"/>
  <c r="P115" i="69"/>
  <c r="V94" i="62"/>
  <c r="AF72" i="96"/>
  <c r="AG119" i="95"/>
  <c r="AF116" i="97"/>
  <c r="AF158" i="88"/>
  <c r="AD99" i="65"/>
  <c r="AG15" i="95"/>
  <c r="S162" i="86"/>
  <c r="AB69" i="84"/>
  <c r="Q139" i="68"/>
  <c r="G162" i="65"/>
  <c r="G25" i="71"/>
  <c r="Z76" i="96"/>
  <c r="AF103" i="58"/>
  <c r="AD137" i="67"/>
  <c r="H140" i="84"/>
  <c r="AA69" i="85"/>
  <c r="S48" i="76"/>
  <c r="S138" i="68"/>
  <c r="N140" i="61"/>
  <c r="AF141" i="66"/>
  <c r="B139" i="90"/>
  <c r="AG45" i="86"/>
  <c r="X69" i="58"/>
  <c r="AF60" i="90"/>
  <c r="E71" i="89"/>
  <c r="I70" i="59"/>
  <c r="P115" i="59"/>
  <c r="AF96" i="93"/>
  <c r="F111" i="95"/>
  <c r="AD120" i="87"/>
  <c r="M73" i="94"/>
  <c r="M93" i="94"/>
  <c r="F162" i="56"/>
  <c r="M69" i="81"/>
  <c r="L139" i="60"/>
  <c r="AG108" i="80"/>
  <c r="F94" i="85"/>
  <c r="AG41" i="92"/>
  <c r="AF37" i="89"/>
  <c r="AG60" i="83"/>
  <c r="AG88" i="69"/>
  <c r="G93" i="74"/>
  <c r="I95" i="96"/>
  <c r="Z115" i="56"/>
  <c r="AF150" i="67"/>
  <c r="AF160" i="64"/>
  <c r="B115" i="79"/>
  <c r="AF54" i="91"/>
  <c r="D109" i="93"/>
  <c r="AG72" i="94"/>
  <c r="O69" i="78"/>
  <c r="AB70" i="69"/>
  <c r="N93" i="89"/>
  <c r="AG38" i="87"/>
  <c r="G162" i="75"/>
  <c r="AG117" i="89"/>
  <c r="AF6" i="91"/>
  <c r="J92" i="84"/>
  <c r="AG83" i="79"/>
  <c r="K140" i="89"/>
  <c r="E70" i="85"/>
  <c r="V92" i="60"/>
  <c r="X161" i="89"/>
  <c r="E92" i="88"/>
  <c r="R24" i="58"/>
  <c r="U23" i="91"/>
  <c r="C48" i="90"/>
  <c r="D139" i="83"/>
  <c r="AG134" i="92"/>
  <c r="Y24" i="56"/>
  <c r="H48" i="86"/>
  <c r="S140" i="78"/>
  <c r="N162" i="73"/>
  <c r="Q140" i="74"/>
  <c r="E140" i="78"/>
  <c r="Q46" i="80"/>
  <c r="W140" i="80"/>
  <c r="AF13" i="73"/>
  <c r="AF147" i="88"/>
  <c r="AF130" i="82"/>
  <c r="AD88" i="71"/>
  <c r="AG57" i="91"/>
  <c r="AD31" i="69"/>
  <c r="AF86" i="66"/>
  <c r="I93" i="88"/>
  <c r="I138" i="86"/>
  <c r="I161" i="86"/>
  <c r="AF87" i="74"/>
  <c r="AD62" i="67"/>
  <c r="X71" i="80"/>
  <c r="P138" i="74"/>
  <c r="AF122" i="89"/>
  <c r="AF39" i="87"/>
  <c r="AG116" i="95"/>
  <c r="AF29" i="88"/>
  <c r="X25" i="70"/>
  <c r="X23" i="92"/>
  <c r="AG48" i="87"/>
  <c r="H139" i="79"/>
  <c r="C162" i="63"/>
  <c r="AG135" i="76"/>
  <c r="O48" i="69"/>
  <c r="O24" i="83"/>
  <c r="AF114" i="92"/>
  <c r="AG45" i="84"/>
  <c r="Q162" i="82"/>
  <c r="B23" i="81"/>
  <c r="C97" i="96"/>
  <c r="AG157" i="87"/>
  <c r="Z92" i="86"/>
  <c r="I139" i="80"/>
  <c r="AF142" i="91"/>
  <c r="AD80" i="92"/>
  <c r="I73" i="95"/>
  <c r="AD40" i="82"/>
  <c r="AG94" i="90"/>
  <c r="AG45" i="82"/>
  <c r="AD74" i="87"/>
  <c r="AG41" i="77"/>
  <c r="AF74" i="85"/>
  <c r="J138" i="85"/>
  <c r="AF30" i="82"/>
  <c r="E116" i="91"/>
  <c r="AG12" i="61"/>
  <c r="AF103" i="68"/>
  <c r="H116" i="58"/>
  <c r="AF96" i="73"/>
  <c r="O25" i="87"/>
  <c r="X92" i="83"/>
  <c r="AD151" i="71"/>
  <c r="AD126" i="91"/>
  <c r="I25" i="89"/>
  <c r="AB133" i="96"/>
  <c r="I161" i="68"/>
  <c r="X94" i="69"/>
  <c r="AD20" i="90"/>
  <c r="U94" i="61"/>
  <c r="AD121" i="77"/>
  <c r="L163" i="67"/>
  <c r="M21" i="95"/>
  <c r="F110" i="93"/>
  <c r="AF38" i="90"/>
  <c r="AF80" i="94"/>
  <c r="C69" i="63"/>
  <c r="L138" i="85"/>
  <c r="W39" i="94"/>
  <c r="O161" i="91"/>
  <c r="J162" i="88"/>
  <c r="W115" i="58"/>
  <c r="AG95" i="89"/>
  <c r="AG31" i="90"/>
  <c r="AG46" i="95"/>
  <c r="AD90" i="82"/>
  <c r="N25" i="90"/>
  <c r="E47" i="63"/>
  <c r="AC71" i="86"/>
  <c r="X21" i="93"/>
  <c r="L24" i="91"/>
  <c r="AD140" i="78"/>
  <c r="R46" i="81"/>
  <c r="AB115" i="66"/>
  <c r="U162" i="64"/>
  <c r="AF61" i="65"/>
  <c r="D93" i="84"/>
  <c r="S109" i="93"/>
  <c r="D162" i="69"/>
  <c r="X25" i="61"/>
  <c r="Z130" i="95"/>
  <c r="AB25" i="59"/>
  <c r="K163" i="85"/>
  <c r="Z25" i="82"/>
  <c r="H163" i="65"/>
  <c r="AF81" i="96"/>
  <c r="AC140" i="83"/>
  <c r="O138" i="85"/>
  <c r="J21" i="93"/>
  <c r="V140" i="68"/>
  <c r="AD22" i="87"/>
  <c r="AA55" i="93"/>
  <c r="AA23" i="81"/>
  <c r="AG72" i="87"/>
  <c r="D138" i="76"/>
  <c r="H94" i="73"/>
  <c r="T161" i="81"/>
  <c r="J48" i="76"/>
  <c r="AG153" i="82"/>
  <c r="U162" i="74"/>
  <c r="AG160" i="82"/>
  <c r="AC71" i="65"/>
  <c r="AG60" i="81"/>
  <c r="AF63" i="74"/>
  <c r="AF62" i="93"/>
  <c r="F116" i="69"/>
  <c r="F138" i="90"/>
  <c r="S162" i="69"/>
  <c r="I92" i="61"/>
  <c r="E69" i="71"/>
  <c r="AD40" i="85"/>
  <c r="AG73" i="86"/>
  <c r="G71" i="89"/>
  <c r="AF121" i="81"/>
  <c r="AC129" i="94"/>
  <c r="R71" i="69"/>
  <c r="AC46" i="75"/>
  <c r="E70" i="86"/>
  <c r="X24" i="85"/>
  <c r="AG103" i="94"/>
  <c r="W69" i="92"/>
  <c r="AF145" i="92"/>
  <c r="AG62" i="87"/>
  <c r="AG12" i="77"/>
  <c r="AG141" i="91"/>
  <c r="N140" i="58"/>
  <c r="AG127" i="89"/>
  <c r="S139" i="89"/>
  <c r="AF151" i="86"/>
  <c r="AG106" i="72"/>
  <c r="AF18" i="82"/>
  <c r="AD38" i="78"/>
  <c r="AD7" i="63"/>
  <c r="I117" i="90"/>
  <c r="K139" i="81"/>
  <c r="X129" i="93"/>
  <c r="Z46" i="65"/>
  <c r="B48" i="66"/>
  <c r="AD117" i="89"/>
  <c r="AG110" i="56"/>
  <c r="AD19" i="91"/>
  <c r="AG52" i="64"/>
  <c r="J71" i="81"/>
  <c r="I140" i="78"/>
  <c r="AG68" i="91"/>
  <c r="M117" i="65"/>
  <c r="E21" i="94"/>
  <c r="AD39" i="85"/>
  <c r="Z92" i="95"/>
  <c r="AD43" i="93"/>
  <c r="Y115" i="61"/>
  <c r="H25" i="66"/>
  <c r="E116" i="92"/>
  <c r="X73" i="94"/>
  <c r="U24" i="91"/>
  <c r="Y161" i="87"/>
  <c r="AF88" i="59"/>
  <c r="AA70" i="59"/>
  <c r="F116" i="84"/>
  <c r="M93" i="85"/>
  <c r="AD111" i="92"/>
  <c r="Q93" i="88"/>
  <c r="F130" i="95"/>
  <c r="AB140" i="90"/>
  <c r="AD154" i="92"/>
  <c r="AD5" i="96"/>
  <c r="O161" i="92"/>
  <c r="AF32" i="67"/>
  <c r="S117" i="85"/>
  <c r="AC139" i="91"/>
  <c r="R117" i="84"/>
  <c r="W93" i="90"/>
  <c r="AC116" i="89"/>
  <c r="AD131" i="67"/>
  <c r="AC24" i="89"/>
  <c r="AG125" i="77"/>
  <c r="AF7" i="72"/>
  <c r="AD35" i="78"/>
  <c r="AA163" i="88"/>
  <c r="P94" i="89"/>
  <c r="AD70" i="95"/>
  <c r="AG145" i="83"/>
  <c r="Y92" i="91"/>
  <c r="AG146" i="91"/>
  <c r="Z20" i="93"/>
  <c r="R47" i="66"/>
  <c r="AD22" i="84"/>
  <c r="AF85" i="86"/>
  <c r="AD120" i="67"/>
  <c r="AG5" i="79"/>
  <c r="K46" i="82"/>
  <c r="AF134" i="80"/>
  <c r="Q139" i="88"/>
  <c r="AC94" i="71"/>
  <c r="AB129" i="93"/>
  <c r="AG131" i="90"/>
  <c r="Z133" i="97"/>
  <c r="AF71" i="81"/>
  <c r="Q48" i="64"/>
  <c r="B93" i="65"/>
  <c r="T47" i="63"/>
  <c r="AF76" i="92"/>
  <c r="W71" i="85"/>
  <c r="H163" i="70"/>
  <c r="L71" i="72"/>
  <c r="K39" i="96"/>
  <c r="T48" i="69"/>
  <c r="L116" i="75"/>
  <c r="AG136" i="83"/>
  <c r="AF84" i="93"/>
  <c r="AD32" i="87"/>
  <c r="H48" i="58"/>
  <c r="AF125" i="94"/>
  <c r="AD30" i="95"/>
  <c r="AG81" i="83"/>
  <c r="Y24" i="85"/>
  <c r="AF77" i="78"/>
  <c r="AF90" i="75"/>
  <c r="U75" i="93"/>
  <c r="AF158" i="92"/>
  <c r="AG42" i="82"/>
  <c r="C116" i="91"/>
  <c r="AD105" i="81"/>
  <c r="AF7" i="94"/>
  <c r="F163" i="66"/>
  <c r="P92" i="87"/>
  <c r="S39" i="95"/>
  <c r="S92" i="85"/>
  <c r="W135" i="96"/>
  <c r="AF28" i="83"/>
  <c r="S93" i="86"/>
  <c r="X116" i="56"/>
  <c r="AB92" i="60"/>
  <c r="AD87" i="89"/>
  <c r="AG109" i="86"/>
  <c r="AG120" i="91"/>
  <c r="C117" i="66"/>
  <c r="X93" i="71"/>
  <c r="J48" i="86"/>
  <c r="AF15" i="86"/>
  <c r="M117" i="73"/>
  <c r="AF47" i="93"/>
  <c r="Q94" i="86"/>
  <c r="AD124" i="65"/>
  <c r="J117" i="73"/>
  <c r="Y117" i="82"/>
  <c r="AG35" i="91"/>
  <c r="T93" i="92"/>
  <c r="G70" i="84"/>
  <c r="AC70" i="71"/>
  <c r="J69" i="84"/>
  <c r="AD102" i="91"/>
  <c r="C48" i="62"/>
  <c r="I115" i="91"/>
  <c r="O23" i="59"/>
  <c r="AF126" i="91"/>
  <c r="Y71" i="91"/>
  <c r="AF61" i="63"/>
  <c r="AF159" i="56"/>
  <c r="I24" i="62"/>
  <c r="AF19" i="78"/>
  <c r="AG84" i="76"/>
  <c r="AG61" i="90"/>
  <c r="AC70" i="90"/>
  <c r="AA116" i="58"/>
  <c r="I161" i="59"/>
  <c r="Q139" i="56"/>
  <c r="AD13" i="68"/>
  <c r="AG34" i="71"/>
  <c r="AF53" i="80"/>
  <c r="AF66" i="83"/>
  <c r="E47" i="90"/>
  <c r="I162" i="78"/>
  <c r="W139" i="69"/>
  <c r="W96" i="97"/>
  <c r="I93" i="61"/>
  <c r="T25" i="92"/>
  <c r="AD157" i="92"/>
  <c r="L94" i="56"/>
  <c r="AD21" i="76"/>
  <c r="AD68" i="95"/>
  <c r="AD10" i="74"/>
  <c r="AD101" i="79"/>
  <c r="AD61" i="90"/>
  <c r="AD137" i="68"/>
  <c r="Q93" i="89"/>
  <c r="AG148" i="85"/>
  <c r="AG96" i="82"/>
  <c r="Y69" i="77"/>
  <c r="Z57" i="95"/>
  <c r="D140" i="64"/>
  <c r="M20" i="97"/>
  <c r="AG150" i="88"/>
  <c r="AG83" i="93"/>
  <c r="G117" i="63"/>
  <c r="AF36" i="79"/>
  <c r="O117" i="85"/>
  <c r="N25" i="83"/>
  <c r="AA75" i="93"/>
  <c r="O162" i="86"/>
  <c r="T70" i="85"/>
  <c r="AD76" i="90"/>
  <c r="AC163" i="86"/>
  <c r="V92" i="91"/>
  <c r="B24" i="56"/>
  <c r="E23" i="56"/>
  <c r="V161" i="83"/>
  <c r="AD13" i="62"/>
  <c r="Z47" i="58"/>
  <c r="C163" i="81"/>
  <c r="AG89" i="64"/>
  <c r="AG119" i="82"/>
  <c r="M116" i="71"/>
  <c r="AA23" i="63"/>
  <c r="AB109" i="93"/>
  <c r="AC138" i="92"/>
  <c r="AD144" i="70"/>
  <c r="E162" i="65"/>
  <c r="D115" i="79"/>
  <c r="V140" i="92"/>
  <c r="R94" i="70"/>
  <c r="L163" i="64"/>
  <c r="AG134" i="58"/>
  <c r="R71" i="90"/>
  <c r="N115" i="82"/>
  <c r="K48" i="76"/>
  <c r="AF11" i="92"/>
  <c r="AG19" i="67"/>
  <c r="E48" i="90"/>
  <c r="AD60" i="58"/>
  <c r="M39" i="93"/>
  <c r="AF102" i="96"/>
  <c r="AD57" i="87"/>
  <c r="E40" i="97"/>
  <c r="W138" i="86"/>
  <c r="S25" i="56"/>
  <c r="AD13" i="78"/>
  <c r="G38" i="95"/>
  <c r="AB163" i="89"/>
  <c r="D139" i="82"/>
  <c r="G116" i="92"/>
  <c r="V92" i="61"/>
  <c r="AG34" i="97"/>
  <c r="AF123" i="69"/>
  <c r="R23" i="83"/>
  <c r="W93" i="75"/>
  <c r="T75" i="93"/>
  <c r="AD123" i="85"/>
  <c r="Q23" i="73"/>
  <c r="AG35" i="97"/>
  <c r="F163" i="86"/>
  <c r="H47" i="82"/>
  <c r="V116" i="82"/>
  <c r="AF151" i="64"/>
  <c r="M24" i="56"/>
  <c r="J140" i="59"/>
  <c r="AG112" i="64"/>
  <c r="AG53" i="85"/>
  <c r="Q116" i="86"/>
  <c r="E138" i="68"/>
  <c r="AD136" i="91"/>
  <c r="AG12" i="94"/>
  <c r="AG85" i="72"/>
  <c r="H23" i="73"/>
  <c r="AG81" i="73"/>
  <c r="AG80" i="81"/>
  <c r="AF106" i="96"/>
  <c r="AD137" i="81"/>
  <c r="Y70" i="90"/>
  <c r="R140" i="86"/>
  <c r="AC162" i="88"/>
  <c r="AF16" i="90"/>
  <c r="AG78" i="97"/>
  <c r="AG77" i="93"/>
  <c r="Y161" i="92"/>
  <c r="Y93" i="64"/>
  <c r="AD147" i="88"/>
  <c r="V94" i="66"/>
  <c r="W163" i="90"/>
  <c r="Z94" i="90"/>
  <c r="AF121" i="88"/>
  <c r="AG6" i="84"/>
  <c r="AF24" i="96"/>
  <c r="AF147" i="86"/>
  <c r="O46" i="85"/>
  <c r="R163" i="89"/>
  <c r="Y25" i="59"/>
  <c r="J93" i="91"/>
  <c r="AA46" i="82"/>
  <c r="AD162" i="59"/>
  <c r="I116" i="67"/>
  <c r="X139" i="83"/>
  <c r="J93" i="84"/>
  <c r="I57" i="97"/>
  <c r="AF31" i="64"/>
  <c r="Z46" i="63"/>
  <c r="U162" i="69"/>
  <c r="AD147" i="90"/>
  <c r="M161" i="84"/>
  <c r="K23" i="60"/>
  <c r="AD130" i="89"/>
  <c r="Q71" i="84"/>
  <c r="AG97" i="90"/>
  <c r="X117" i="92"/>
  <c r="X25" i="84"/>
  <c r="I74" i="94"/>
  <c r="AG86" i="89"/>
  <c r="AF19" i="92"/>
  <c r="AG98" i="62"/>
  <c r="AD111" i="96"/>
  <c r="O70" i="61"/>
  <c r="H46" i="67"/>
  <c r="M71" i="91"/>
  <c r="AD53" i="69"/>
  <c r="Y23" i="83"/>
  <c r="K69" i="61"/>
  <c r="R24" i="90"/>
  <c r="Z69" i="90"/>
  <c r="Q94" i="88"/>
  <c r="R163" i="66"/>
  <c r="AB116" i="65"/>
  <c r="P47" i="69"/>
  <c r="AD154" i="86"/>
  <c r="E111" i="93"/>
  <c r="AD99" i="91"/>
  <c r="K115" i="87"/>
  <c r="AB24" i="91"/>
  <c r="Y71" i="81"/>
  <c r="AF61" i="91"/>
  <c r="C47" i="75"/>
  <c r="AF77" i="92"/>
  <c r="AG151" i="75"/>
  <c r="R111" i="95"/>
  <c r="N138" i="85"/>
  <c r="M117" i="92"/>
  <c r="M115" i="70"/>
  <c r="AD78" i="93"/>
  <c r="T117" i="86"/>
  <c r="K139" i="80"/>
  <c r="H116" i="88"/>
  <c r="U23" i="59"/>
  <c r="AF37" i="80"/>
  <c r="W140" i="92"/>
  <c r="AD55" i="78"/>
  <c r="F162" i="63"/>
  <c r="K21" i="94"/>
  <c r="AF128" i="86"/>
  <c r="AD132" i="88"/>
  <c r="Z94" i="87"/>
  <c r="AG123" i="90"/>
  <c r="AG17" i="86"/>
  <c r="AD152" i="73"/>
  <c r="AF41" i="92"/>
  <c r="AG81" i="76"/>
  <c r="AF5" i="85"/>
  <c r="AF132" i="67"/>
  <c r="AF126" i="83"/>
  <c r="F69" i="91"/>
  <c r="E93" i="92"/>
  <c r="AD38" i="88"/>
  <c r="V25" i="91"/>
  <c r="AD148" i="87"/>
  <c r="F71" i="89"/>
  <c r="J115" i="71"/>
  <c r="F163" i="77"/>
  <c r="AF107" i="90"/>
  <c r="AD65" i="92"/>
  <c r="X138" i="86"/>
  <c r="H47" i="87"/>
  <c r="U138" i="60"/>
  <c r="Z94" i="59"/>
  <c r="AA109" i="93"/>
  <c r="AF52" i="88"/>
  <c r="Y139" i="63"/>
  <c r="AF74" i="86"/>
  <c r="AG33" i="78"/>
  <c r="D93" i="88"/>
  <c r="D92" i="88"/>
  <c r="O55" i="93"/>
  <c r="P47" i="77"/>
  <c r="AF11" i="90"/>
  <c r="AF12" i="93"/>
  <c r="C94" i="75"/>
  <c r="AF151" i="90"/>
  <c r="G24" i="90"/>
  <c r="T46" i="79"/>
  <c r="AG36" i="56"/>
  <c r="AF69" i="93"/>
  <c r="V74" i="95"/>
  <c r="E70" i="79"/>
  <c r="H163" i="76"/>
  <c r="AG121" i="94"/>
  <c r="O139" i="92"/>
  <c r="AF36" i="61"/>
  <c r="Y93" i="74"/>
  <c r="AF104" i="60"/>
  <c r="J24" i="64"/>
  <c r="AD91" i="83"/>
  <c r="W115" i="56"/>
  <c r="D24" i="84"/>
  <c r="Z24" i="60"/>
  <c r="Z69" i="88"/>
  <c r="AF152" i="89"/>
  <c r="K138" i="86"/>
  <c r="AD29" i="94"/>
  <c r="AD150" i="66"/>
  <c r="Z92" i="60"/>
  <c r="AF75" i="58"/>
  <c r="AD122" i="82"/>
  <c r="P117" i="68"/>
  <c r="AD36" i="87"/>
  <c r="AG106" i="68"/>
  <c r="AF107" i="61"/>
  <c r="G20" i="95"/>
  <c r="H93" i="86"/>
  <c r="X48" i="67"/>
  <c r="AF98" i="85"/>
  <c r="AD146" i="71"/>
  <c r="AG91" i="69"/>
  <c r="D47" i="78"/>
  <c r="AG153" i="77"/>
  <c r="AG133" i="61"/>
  <c r="AF113" i="94"/>
  <c r="R24" i="87"/>
  <c r="AF87" i="62"/>
  <c r="F115" i="68"/>
  <c r="W70" i="86"/>
  <c r="AD146" i="81"/>
  <c r="O94" i="89"/>
  <c r="G25" i="61"/>
  <c r="AF12" i="92"/>
  <c r="AB69" i="90"/>
  <c r="R117" i="59"/>
  <c r="R161" i="68"/>
  <c r="L73" i="93"/>
  <c r="C46" i="89"/>
  <c r="O93" i="78"/>
  <c r="AG111" i="63"/>
  <c r="P140" i="77"/>
  <c r="AD146" i="58"/>
  <c r="AC94" i="62"/>
  <c r="AG34" i="56"/>
  <c r="S117" i="78"/>
  <c r="P24" i="60"/>
  <c r="S23" i="79"/>
  <c r="Q37" i="95"/>
  <c r="AD112" i="92"/>
  <c r="AB162" i="74"/>
  <c r="AG43" i="80"/>
  <c r="U25" i="71"/>
  <c r="Q46" i="89"/>
  <c r="AF155" i="91"/>
  <c r="AC24" i="86"/>
  <c r="G112" i="95"/>
  <c r="AC47" i="66"/>
  <c r="V48" i="78"/>
  <c r="D116" i="92"/>
  <c r="P138" i="67"/>
  <c r="AG83" i="87"/>
  <c r="P93" i="75"/>
  <c r="AG34" i="93"/>
  <c r="L138" i="74"/>
  <c r="T161" i="73"/>
  <c r="AD87" i="58"/>
  <c r="AF118" i="93"/>
  <c r="G48" i="90"/>
  <c r="AG147" i="91"/>
  <c r="P46" i="70"/>
  <c r="AG125" i="74"/>
  <c r="W162" i="91"/>
  <c r="AG76" i="88"/>
  <c r="W93" i="74"/>
  <c r="T117" i="62"/>
  <c r="U69" i="70"/>
  <c r="Q24" i="59"/>
  <c r="AG127" i="64"/>
  <c r="AF90" i="61"/>
  <c r="AG88" i="90"/>
  <c r="AF144" i="58"/>
  <c r="AD133" i="89"/>
  <c r="AG86" i="62"/>
  <c r="I23" i="77"/>
  <c r="AF71" i="92"/>
  <c r="Q48" i="56"/>
  <c r="Q162" i="88"/>
  <c r="O25" i="88"/>
  <c r="AF150" i="59"/>
  <c r="AF64" i="73"/>
  <c r="C39" i="94"/>
  <c r="AF52" i="91"/>
  <c r="H161" i="92"/>
  <c r="C23" i="91"/>
  <c r="E25" i="85"/>
  <c r="AF18" i="92"/>
  <c r="S92" i="89"/>
  <c r="K92" i="81"/>
  <c r="I92" i="82"/>
  <c r="B138" i="64"/>
  <c r="U115" i="90"/>
  <c r="AD162" i="64"/>
  <c r="AD139" i="91"/>
  <c r="B161" i="63"/>
  <c r="AF112" i="56"/>
  <c r="AF39" i="67"/>
  <c r="X117" i="87"/>
  <c r="AG134" i="79"/>
  <c r="AD75" i="90"/>
  <c r="S128" i="93"/>
  <c r="V23" i="83"/>
  <c r="AD114" i="62"/>
  <c r="AG88" i="89"/>
  <c r="V117" i="70"/>
  <c r="AG79" i="60"/>
  <c r="AD112" i="86"/>
  <c r="AG52" i="80"/>
  <c r="N46" i="81"/>
  <c r="H94" i="90"/>
  <c r="P69" i="77"/>
  <c r="G92" i="58"/>
  <c r="AF48" i="71"/>
  <c r="AG21" i="91"/>
  <c r="AG13" i="93"/>
  <c r="E94" i="82"/>
  <c r="K116" i="71"/>
  <c r="U23" i="71"/>
  <c r="Q138" i="86"/>
  <c r="AF29" i="90"/>
  <c r="AD35" i="91"/>
  <c r="C115" i="76"/>
  <c r="AC48" i="91"/>
  <c r="R25" i="87"/>
  <c r="C161" i="78"/>
  <c r="AF133" i="87"/>
  <c r="S23" i="91"/>
  <c r="AG33" i="93"/>
  <c r="I71" i="58"/>
  <c r="K139" i="88"/>
  <c r="AB71" i="89"/>
  <c r="AA139" i="71"/>
  <c r="X163" i="92"/>
  <c r="C71" i="58"/>
  <c r="O116" i="80"/>
  <c r="AD85" i="66"/>
  <c r="AG10" i="86"/>
  <c r="E48" i="64"/>
  <c r="G25" i="87"/>
  <c r="AG113" i="85"/>
  <c r="AF17" i="78"/>
  <c r="V115" i="56"/>
  <c r="K47" i="91"/>
  <c r="P38" i="93"/>
  <c r="AG66" i="78"/>
  <c r="AF150" i="87"/>
  <c r="AD90" i="84"/>
  <c r="AD84" i="71"/>
  <c r="AD8" i="86"/>
  <c r="AF157" i="64"/>
  <c r="AF104" i="68"/>
  <c r="AB92" i="86"/>
  <c r="AG30" i="95"/>
  <c r="N55" i="95"/>
  <c r="AG95" i="92"/>
  <c r="AG112" i="79"/>
  <c r="AD78" i="94"/>
  <c r="L140" i="91"/>
  <c r="K21" i="93"/>
  <c r="AF71" i="73"/>
  <c r="AD120" i="72"/>
  <c r="R139" i="59"/>
  <c r="C92" i="88"/>
  <c r="J93" i="85"/>
  <c r="F92" i="86"/>
  <c r="AD126" i="95"/>
  <c r="AG79" i="61"/>
  <c r="AF56" i="84"/>
  <c r="Y95" i="96"/>
  <c r="Q71" i="89"/>
  <c r="Z23" i="80"/>
  <c r="Y116" i="87"/>
  <c r="Z117" i="88"/>
  <c r="O20" i="97"/>
  <c r="AF14" i="84"/>
  <c r="M117" i="88"/>
  <c r="AG119" i="63"/>
  <c r="H93" i="87"/>
  <c r="X134" i="96"/>
  <c r="Z110" i="93"/>
  <c r="AG32" i="93"/>
  <c r="AC116" i="78"/>
  <c r="AD37" i="87"/>
  <c r="X94" i="91"/>
  <c r="G140" i="64"/>
  <c r="Q161" i="88"/>
  <c r="AC21" i="95"/>
  <c r="AD8" i="72"/>
  <c r="AA56" i="93"/>
  <c r="U93" i="92"/>
  <c r="AD7" i="96"/>
  <c r="Y69" i="87"/>
  <c r="AF142" i="61"/>
  <c r="AF56" i="82"/>
  <c r="AD31" i="73"/>
  <c r="AG149" i="85"/>
  <c r="X47" i="74"/>
  <c r="AG113" i="82"/>
  <c r="AD14" i="90"/>
  <c r="AG32" i="72"/>
  <c r="N48" i="70"/>
  <c r="AF113" i="90"/>
  <c r="AD79" i="65"/>
  <c r="AG8" i="92"/>
  <c r="AF48" i="90"/>
  <c r="AC71" i="77"/>
  <c r="AF106" i="95"/>
  <c r="E140" i="91"/>
  <c r="R23" i="92"/>
  <c r="AG103" i="90"/>
  <c r="AF76" i="82"/>
  <c r="X25" i="91"/>
  <c r="AD47" i="96"/>
  <c r="AF159" i="86"/>
  <c r="T57" i="95"/>
  <c r="AF74" i="91"/>
  <c r="AD16" i="91"/>
  <c r="K24" i="91"/>
  <c r="C21" i="94"/>
  <c r="AD35" i="74"/>
  <c r="O24" i="91"/>
  <c r="B37" i="95"/>
  <c r="AF84" i="77"/>
  <c r="AD18" i="91"/>
  <c r="AG142" i="92"/>
  <c r="AF94" i="74"/>
  <c r="M71" i="89"/>
  <c r="AF10" i="78"/>
  <c r="AD15" i="95"/>
  <c r="Z117" i="92"/>
  <c r="AD145" i="92"/>
  <c r="J93" i="92"/>
  <c r="AF86" i="67"/>
  <c r="AB25" i="71"/>
  <c r="P23" i="88"/>
  <c r="Q117" i="91"/>
  <c r="R46" i="88"/>
  <c r="Y69" i="58"/>
  <c r="L93" i="65"/>
  <c r="O69" i="56"/>
  <c r="R117" i="90"/>
  <c r="M25" i="92"/>
  <c r="T161" i="85"/>
  <c r="Y92" i="75"/>
  <c r="U46" i="91"/>
  <c r="AD37" i="91"/>
  <c r="H73" i="94"/>
  <c r="AG10" i="88"/>
  <c r="AG159" i="91"/>
  <c r="AD16" i="92"/>
  <c r="L71" i="81"/>
  <c r="AG109" i="89"/>
  <c r="W92" i="92"/>
  <c r="C116" i="69"/>
  <c r="B23" i="84"/>
  <c r="AF5" i="76"/>
  <c r="C117" i="81"/>
  <c r="R23" i="88"/>
  <c r="AF85" i="91"/>
  <c r="Q116" i="62"/>
  <c r="Z48" i="75"/>
  <c r="AD29" i="58"/>
  <c r="AD90" i="87"/>
  <c r="AD33" i="78"/>
  <c r="AD162" i="77"/>
  <c r="AF58" i="80"/>
  <c r="AF17" i="83"/>
  <c r="AF149" i="91"/>
  <c r="W111" i="93"/>
  <c r="AG119" i="91"/>
  <c r="U69" i="77"/>
  <c r="H127" i="93"/>
  <c r="AF106" i="88"/>
  <c r="AD90" i="86"/>
  <c r="AG119" i="68"/>
  <c r="AG30" i="81"/>
  <c r="J46" i="88"/>
  <c r="V47" i="83"/>
  <c r="AF75" i="89"/>
  <c r="T38" i="95"/>
  <c r="I163" i="72"/>
  <c r="N163" i="78"/>
  <c r="AF41" i="65"/>
  <c r="F47" i="91"/>
  <c r="Q138" i="62"/>
  <c r="C109" i="93"/>
  <c r="V92" i="78"/>
  <c r="AC163" i="90"/>
  <c r="L116" i="91"/>
  <c r="X46" i="89"/>
  <c r="AF110" i="56"/>
  <c r="AD131" i="85"/>
  <c r="L127" i="93"/>
  <c r="AG39" i="61"/>
  <c r="E93" i="61"/>
  <c r="W94" i="60"/>
  <c r="AG10" i="83"/>
  <c r="Z116" i="87"/>
  <c r="C138" i="86"/>
  <c r="R73" i="93"/>
  <c r="AG43" i="91"/>
  <c r="AG37" i="83"/>
  <c r="Y48" i="58"/>
  <c r="D140" i="65"/>
  <c r="AA163" i="70"/>
  <c r="AF111" i="58"/>
  <c r="AD133" i="91"/>
  <c r="P47" i="87"/>
  <c r="AG160" i="91"/>
  <c r="M115" i="68"/>
  <c r="AF62" i="87"/>
  <c r="J93" i="82"/>
  <c r="AD105" i="84"/>
  <c r="AG67" i="93"/>
  <c r="T139" i="56"/>
  <c r="W115" i="92"/>
  <c r="X73" i="93"/>
  <c r="F25" i="62"/>
  <c r="C116" i="68"/>
  <c r="AB70" i="86"/>
  <c r="H94" i="92"/>
  <c r="M75" i="93"/>
  <c r="AG17" i="85"/>
  <c r="AG160" i="68"/>
  <c r="M161" i="59"/>
  <c r="Z139" i="71"/>
  <c r="T138" i="63"/>
  <c r="AD143" i="59"/>
  <c r="AF37" i="91"/>
  <c r="AF64" i="79"/>
  <c r="L93" i="71"/>
  <c r="O55" i="94"/>
  <c r="G71" i="87"/>
  <c r="Z70" i="85"/>
  <c r="AD137" i="92"/>
  <c r="P161" i="87"/>
  <c r="B162" i="64"/>
  <c r="AF70" i="81"/>
  <c r="P73" i="93"/>
  <c r="F161" i="85"/>
  <c r="F161" i="81"/>
  <c r="X128" i="93"/>
  <c r="M97" i="96"/>
  <c r="B115" i="86"/>
  <c r="AF30" i="94"/>
  <c r="AG7" i="89"/>
  <c r="AG78" i="89"/>
  <c r="B20" i="93"/>
  <c r="AG77" i="91"/>
  <c r="AG127" i="70"/>
  <c r="K163" i="89"/>
  <c r="D71" i="86"/>
  <c r="AD149" i="70"/>
  <c r="AD148" i="92"/>
  <c r="W138" i="83"/>
  <c r="L46" i="56"/>
  <c r="V109" i="93"/>
  <c r="AF96" i="89"/>
  <c r="Z38" i="93"/>
  <c r="J140" i="72"/>
  <c r="T96" i="97"/>
  <c r="Z46" i="91"/>
  <c r="AG40" i="80"/>
  <c r="D117" i="87"/>
  <c r="C92" i="65"/>
  <c r="AG51" i="65"/>
  <c r="AC93" i="78"/>
  <c r="AD79" i="68"/>
  <c r="AF61" i="64"/>
  <c r="G140" i="91"/>
  <c r="AF111" i="92"/>
  <c r="M71" i="77"/>
  <c r="AG57" i="88"/>
  <c r="Y161" i="79"/>
  <c r="R46" i="82"/>
  <c r="AD108" i="75"/>
  <c r="AF79" i="92"/>
  <c r="W161" i="87"/>
  <c r="B162" i="58"/>
  <c r="AG96" i="81"/>
  <c r="AD83" i="75"/>
  <c r="B94" i="90"/>
  <c r="E94" i="66"/>
  <c r="AF142" i="83"/>
  <c r="Z92" i="70"/>
  <c r="C140" i="85"/>
  <c r="T117" i="73"/>
  <c r="G161" i="63"/>
  <c r="X94" i="58"/>
  <c r="V115" i="90"/>
  <c r="O117" i="91"/>
  <c r="AG146" i="86"/>
  <c r="U139" i="91"/>
  <c r="P21" i="93"/>
  <c r="AF40" i="82"/>
  <c r="U70" i="86"/>
  <c r="C91" i="93"/>
  <c r="Q110" i="93"/>
  <c r="V46" i="87"/>
  <c r="T110" i="93"/>
  <c r="C116" i="60"/>
  <c r="D24" i="83"/>
  <c r="AD150" i="71"/>
  <c r="AF48" i="81"/>
  <c r="H71" i="88"/>
  <c r="AC117" i="72"/>
  <c r="N47" i="92"/>
  <c r="AD54" i="70"/>
  <c r="V94" i="60"/>
  <c r="X19" i="93"/>
  <c r="AB93" i="80"/>
  <c r="O163" i="92"/>
  <c r="AD125" i="89"/>
  <c r="P135" i="97"/>
  <c r="AD14" i="88"/>
  <c r="G112" i="94"/>
  <c r="AD94" i="75"/>
  <c r="L21" i="96"/>
  <c r="F140" i="91"/>
  <c r="U162" i="89"/>
  <c r="AC140" i="81"/>
  <c r="AG85" i="83"/>
  <c r="R48" i="88"/>
  <c r="Z162" i="74"/>
  <c r="Q140" i="61"/>
  <c r="E71" i="76"/>
  <c r="M163" i="88"/>
  <c r="AF28" i="88"/>
  <c r="R162" i="90"/>
  <c r="G92" i="88"/>
  <c r="AB71" i="69"/>
  <c r="S93" i="72"/>
  <c r="U24" i="85"/>
  <c r="L116" i="70"/>
  <c r="G69" i="89"/>
  <c r="AF17" i="91"/>
  <c r="H24" i="61"/>
  <c r="AD152" i="92"/>
  <c r="H39" i="93"/>
  <c r="F70" i="72"/>
  <c r="D93" i="77"/>
  <c r="AF51" i="91"/>
  <c r="J39" i="96"/>
  <c r="AF32" i="93"/>
  <c r="G20" i="93"/>
  <c r="AF34" i="92"/>
  <c r="AG72" i="92"/>
  <c r="Q46" i="85"/>
  <c r="Q20" i="95"/>
  <c r="T69" i="92"/>
  <c r="U70" i="91"/>
  <c r="I47" i="88"/>
  <c r="AG80" i="80"/>
  <c r="AB138" i="86"/>
  <c r="K129" i="94"/>
  <c r="C71" i="88"/>
  <c r="AB25" i="90"/>
  <c r="C93" i="95"/>
  <c r="AD30" i="61"/>
  <c r="B37" i="93"/>
  <c r="T47" i="80"/>
  <c r="F24" i="85"/>
  <c r="AD35" i="94"/>
  <c r="F23" i="91"/>
  <c r="AB23" i="89"/>
  <c r="D163" i="75"/>
  <c r="AB47" i="61"/>
  <c r="AF28" i="84"/>
  <c r="V70" i="92"/>
  <c r="AD13" i="71"/>
  <c r="X25" i="85"/>
  <c r="AF6" i="92"/>
  <c r="AD40" i="76"/>
  <c r="G40" i="96"/>
  <c r="J25" i="89"/>
  <c r="AB23" i="77"/>
  <c r="D91" i="93"/>
  <c r="AD57" i="88"/>
  <c r="AG160" i="89"/>
  <c r="F93" i="91"/>
  <c r="R140" i="92"/>
  <c r="AD125" i="81"/>
  <c r="AD98" i="88"/>
  <c r="J71" i="56"/>
  <c r="AG114" i="69"/>
  <c r="AG97" i="86"/>
  <c r="J94" i="63"/>
  <c r="N92" i="86"/>
  <c r="K138" i="89"/>
  <c r="AF142" i="90"/>
  <c r="AF104" i="93"/>
  <c r="AB69" i="80"/>
  <c r="B25" i="87"/>
  <c r="M163" i="62"/>
  <c r="P23" i="70"/>
  <c r="AF101" i="84"/>
  <c r="AG126" i="90"/>
  <c r="R38" i="93"/>
  <c r="S140" i="84"/>
  <c r="AF128" i="95"/>
  <c r="P39" i="94"/>
  <c r="P46" i="59"/>
  <c r="G116" i="64"/>
  <c r="AD87" i="93"/>
  <c r="AF114" i="82"/>
  <c r="F71" i="91"/>
  <c r="AG88" i="93"/>
  <c r="AF139" i="92"/>
  <c r="T140" i="72"/>
  <c r="P138" i="86"/>
  <c r="AD146" i="59"/>
  <c r="AG111" i="78"/>
  <c r="AG103" i="77"/>
  <c r="AB115" i="62"/>
  <c r="E48" i="65"/>
  <c r="P162" i="60"/>
  <c r="AG91" i="89"/>
  <c r="R92" i="88"/>
  <c r="AF160" i="86"/>
  <c r="T46" i="91"/>
  <c r="AF71" i="89"/>
  <c r="X140" i="86"/>
  <c r="R139" i="60"/>
  <c r="G47" i="87"/>
  <c r="AC71" i="58"/>
  <c r="R161" i="76"/>
  <c r="AD67" i="89"/>
  <c r="AG109" i="87"/>
  <c r="AG104" i="82"/>
  <c r="F140" i="88"/>
  <c r="W139" i="70"/>
  <c r="O48" i="72"/>
  <c r="M70" i="71"/>
  <c r="AG122" i="83"/>
  <c r="AD156" i="78"/>
  <c r="V69" i="69"/>
  <c r="AF120" i="85"/>
  <c r="AA46" i="85"/>
  <c r="F138" i="67"/>
  <c r="L93" i="68"/>
  <c r="AF73" i="89"/>
  <c r="AG6" i="90"/>
  <c r="AD63" i="77"/>
  <c r="Q48" i="78"/>
  <c r="AG30" i="92"/>
  <c r="I138" i="74"/>
  <c r="G115" i="68"/>
  <c r="AD106" i="65"/>
  <c r="P92" i="75"/>
  <c r="G163" i="75"/>
  <c r="M23" i="80"/>
  <c r="N92" i="93"/>
  <c r="AG58" i="56"/>
  <c r="AD125" i="61"/>
  <c r="X46" i="87"/>
  <c r="Y69" i="91"/>
  <c r="P117" i="74"/>
  <c r="AG5" i="72"/>
  <c r="S117" i="91"/>
  <c r="AF45" i="88"/>
  <c r="U23" i="87"/>
  <c r="AD109" i="58"/>
  <c r="W48" i="79"/>
  <c r="AD62" i="93"/>
  <c r="M138" i="82"/>
  <c r="AF63" i="91"/>
  <c r="AD62" i="86"/>
  <c r="M115" i="90"/>
  <c r="AD68" i="92"/>
  <c r="AD25" i="95"/>
  <c r="AF6" i="80"/>
  <c r="G48" i="56"/>
  <c r="AG100" i="80"/>
  <c r="AG6" i="78"/>
  <c r="AF94" i="95"/>
  <c r="L139" i="87"/>
  <c r="I92" i="64"/>
  <c r="AF83" i="89"/>
  <c r="AD10" i="68"/>
  <c r="D25" i="63"/>
  <c r="K47" i="58"/>
  <c r="AA46" i="80"/>
  <c r="M115" i="91"/>
  <c r="AD145" i="91"/>
  <c r="AD77" i="91"/>
  <c r="F116" i="88"/>
  <c r="K140" i="86"/>
  <c r="D92" i="84"/>
  <c r="AG71" i="89"/>
  <c r="J93" i="59"/>
  <c r="L131" i="94"/>
  <c r="Y20" i="93"/>
  <c r="Y20" i="96"/>
  <c r="P71" i="61"/>
  <c r="I115" i="58"/>
  <c r="J162" i="66"/>
  <c r="AG152" i="72"/>
  <c r="T20" i="95"/>
  <c r="T70" i="89"/>
  <c r="T138" i="87"/>
  <c r="AF21" i="87"/>
  <c r="U116" i="91"/>
  <c r="G117" i="73"/>
  <c r="AG43" i="84"/>
  <c r="AG43" i="93"/>
  <c r="AF18" i="74"/>
  <c r="AD111" i="58"/>
  <c r="F138" i="92"/>
  <c r="AG40" i="81"/>
  <c r="AF73" i="88"/>
  <c r="K138" i="84"/>
  <c r="T25" i="82"/>
  <c r="H138" i="76"/>
  <c r="AG102" i="91"/>
  <c r="Q138" i="70"/>
  <c r="U116" i="92"/>
  <c r="V48" i="69"/>
  <c r="M161" i="85"/>
  <c r="AG5" i="78"/>
  <c r="D69" i="73"/>
  <c r="AF12" i="88"/>
  <c r="Q71" i="79"/>
  <c r="O71" i="73"/>
  <c r="AD126" i="84"/>
  <c r="H131" i="94"/>
  <c r="AD130" i="56"/>
  <c r="AG11" i="85"/>
  <c r="R161" i="63"/>
  <c r="M130" i="95"/>
  <c r="AF61" i="78"/>
  <c r="AD7" i="90"/>
  <c r="AF83" i="56"/>
  <c r="AG160" i="70"/>
  <c r="AD130" i="64"/>
  <c r="T117" i="71"/>
  <c r="AG95" i="69"/>
  <c r="Y116" i="92"/>
  <c r="T70" i="77"/>
  <c r="M46" i="81"/>
  <c r="M162" i="70"/>
  <c r="AF36" i="87"/>
  <c r="AD90" i="77"/>
  <c r="AG53" i="86"/>
  <c r="M25" i="59"/>
  <c r="AG15" i="93"/>
  <c r="Y138" i="91"/>
  <c r="L163" i="56"/>
  <c r="AD86" i="92"/>
  <c r="AG108" i="66"/>
  <c r="AF130" i="91"/>
  <c r="AF53" i="71"/>
  <c r="AA162" i="92"/>
  <c r="AD18" i="90"/>
  <c r="AG105" i="72"/>
  <c r="AD84" i="87"/>
  <c r="N116" i="80"/>
  <c r="Z70" i="83"/>
  <c r="AD10" i="84"/>
  <c r="AF58" i="76"/>
  <c r="AF75" i="77"/>
  <c r="AB23" i="87"/>
  <c r="R116" i="96"/>
  <c r="AD14" i="92"/>
  <c r="AG58" i="77"/>
  <c r="B73" i="93"/>
  <c r="T163" i="83"/>
  <c r="Z25" i="90"/>
  <c r="S140" i="88"/>
  <c r="AD156" i="86"/>
  <c r="AG78" i="67"/>
  <c r="AF67" i="83"/>
  <c r="AG8" i="80"/>
  <c r="O115" i="90"/>
  <c r="B24" i="82"/>
  <c r="AD107" i="93"/>
  <c r="R115" i="74"/>
  <c r="G115" i="76"/>
  <c r="R138" i="87"/>
  <c r="AF77" i="72"/>
  <c r="AD99" i="76"/>
  <c r="AG68" i="83"/>
  <c r="AG140" i="76"/>
  <c r="AB23" i="90"/>
  <c r="AD53" i="80"/>
  <c r="AB47" i="84"/>
  <c r="B23" i="92"/>
  <c r="AG134" i="82"/>
  <c r="P25" i="87"/>
  <c r="AD100" i="74"/>
  <c r="AD89" i="75"/>
  <c r="AC116" i="87"/>
  <c r="G46" i="67"/>
  <c r="L138" i="71"/>
  <c r="T39" i="93"/>
  <c r="I93" i="69"/>
  <c r="AG151" i="66"/>
  <c r="M47" i="83"/>
  <c r="Y115" i="83"/>
  <c r="AD18" i="70"/>
  <c r="I23" i="60"/>
  <c r="G25" i="90"/>
  <c r="L161" i="84"/>
  <c r="T139" i="59"/>
  <c r="T47" i="71"/>
  <c r="Q162" i="74"/>
  <c r="C46" i="73"/>
  <c r="AG106" i="78"/>
  <c r="AD127" i="89"/>
  <c r="AD136" i="87"/>
  <c r="AD32" i="88"/>
  <c r="AG38" i="76"/>
  <c r="E75" i="93"/>
  <c r="Q25" i="60"/>
  <c r="G23" i="88"/>
  <c r="AG148" i="90"/>
  <c r="I138" i="84"/>
  <c r="AD131" i="56"/>
  <c r="F115" i="61"/>
  <c r="D161" i="92"/>
  <c r="AA116" i="70"/>
  <c r="J138" i="83"/>
  <c r="AF101" i="56"/>
  <c r="AD89" i="80"/>
  <c r="M48" i="92"/>
  <c r="AG75" i="88"/>
  <c r="S93" i="91"/>
  <c r="B93" i="86"/>
  <c r="AD131" i="61"/>
  <c r="B24" i="90"/>
  <c r="T94" i="59"/>
  <c r="AD110" i="68"/>
  <c r="AG48" i="81"/>
  <c r="K138" i="87"/>
  <c r="AF64" i="59"/>
  <c r="G139" i="69"/>
  <c r="R115" i="78"/>
  <c r="L47" i="82"/>
  <c r="AD109" i="83"/>
  <c r="Z117" i="82"/>
  <c r="AD125" i="60"/>
  <c r="C92" i="63"/>
  <c r="L139" i="81"/>
  <c r="AA128" i="93"/>
  <c r="L135" i="96"/>
  <c r="O138" i="82"/>
  <c r="N139" i="58"/>
  <c r="B71" i="63"/>
  <c r="I23" i="84"/>
  <c r="AD158" i="56"/>
  <c r="X162" i="87"/>
  <c r="T24" i="92"/>
  <c r="AG135" i="88"/>
  <c r="B69" i="79"/>
  <c r="AD9" i="89"/>
  <c r="G116" i="67"/>
  <c r="AD21" i="92"/>
  <c r="AD134" i="79"/>
  <c r="AF113" i="92"/>
  <c r="S140" i="89"/>
  <c r="N47" i="67"/>
  <c r="U93" i="88"/>
  <c r="AG150" i="60"/>
  <c r="G69" i="77"/>
  <c r="C163" i="64"/>
  <c r="AF15" i="67"/>
  <c r="D69" i="58"/>
  <c r="AB92" i="95"/>
  <c r="K47" i="90"/>
  <c r="AG128" i="60"/>
  <c r="H69" i="84"/>
  <c r="AB93" i="91"/>
  <c r="AG137" i="67"/>
  <c r="AG40" i="83"/>
  <c r="D138" i="89"/>
  <c r="AD34" i="95"/>
  <c r="AG48" i="69"/>
  <c r="J93" i="74"/>
  <c r="AG152" i="56"/>
  <c r="C25" i="85"/>
  <c r="AD42" i="90"/>
  <c r="AG73" i="66"/>
  <c r="AF137" i="61"/>
  <c r="AG135" i="66"/>
  <c r="B71" i="64"/>
  <c r="AD68" i="89"/>
  <c r="AF38" i="83"/>
  <c r="AD35" i="86"/>
  <c r="AF112" i="80"/>
  <c r="AG78" i="85"/>
  <c r="T139" i="82"/>
  <c r="AG57" i="92"/>
  <c r="Y116" i="80"/>
  <c r="AG89" i="65"/>
  <c r="R115" i="92"/>
  <c r="AG104" i="91"/>
  <c r="V57" i="93"/>
  <c r="AA47" i="86"/>
  <c r="AG67" i="69"/>
  <c r="AD106" i="90"/>
  <c r="AD160" i="84"/>
  <c r="S94" i="88"/>
  <c r="AG76" i="93"/>
  <c r="S69" i="84"/>
  <c r="AF90" i="69"/>
  <c r="B117" i="69"/>
  <c r="Y93" i="58"/>
  <c r="AD101" i="61"/>
  <c r="AD98" i="58"/>
  <c r="I94" i="83"/>
  <c r="AD6" i="59"/>
  <c r="Y117" i="80"/>
  <c r="AD79" i="58"/>
  <c r="AF120" i="65"/>
  <c r="AF88" i="63"/>
  <c r="AD63" i="94"/>
  <c r="Z117" i="59"/>
  <c r="D75" i="93"/>
  <c r="AF54" i="84"/>
  <c r="J69" i="77"/>
  <c r="M116" i="66"/>
  <c r="E163" i="67"/>
  <c r="AD125" i="84"/>
  <c r="AD148" i="89"/>
  <c r="M117" i="83"/>
  <c r="AB117" i="61"/>
  <c r="Y163" i="77"/>
  <c r="R138" i="84"/>
  <c r="AF28" i="90"/>
  <c r="AD154" i="68"/>
  <c r="M21" i="93"/>
  <c r="F71" i="90"/>
  <c r="AG159" i="83"/>
  <c r="N69" i="73"/>
  <c r="AD139" i="79"/>
  <c r="AF114" i="65"/>
  <c r="Y93" i="90"/>
  <c r="AG155" i="80"/>
  <c r="O70" i="72"/>
  <c r="R25" i="88"/>
  <c r="AG114" i="81"/>
  <c r="AF110" i="85"/>
  <c r="AA46" i="63"/>
  <c r="D140" i="78"/>
  <c r="AG145" i="82"/>
  <c r="N162" i="79"/>
  <c r="AG128" i="66"/>
  <c r="AD89" i="90"/>
  <c r="T94" i="83"/>
  <c r="F161" i="71"/>
  <c r="T73" i="93"/>
  <c r="AD15" i="81"/>
  <c r="AA25" i="85"/>
  <c r="V93" i="82"/>
  <c r="O24" i="92"/>
  <c r="R94" i="86"/>
  <c r="AF21" i="59"/>
  <c r="K94" i="95"/>
  <c r="O139" i="73"/>
  <c r="I69" i="64"/>
  <c r="N75" i="94"/>
  <c r="AG129" i="76"/>
  <c r="Z163" i="80"/>
  <c r="AG77" i="71"/>
  <c r="T117" i="78"/>
  <c r="AF109" i="79"/>
  <c r="AF21" i="76"/>
  <c r="AG37" i="89"/>
  <c r="R94" i="76"/>
  <c r="N162" i="56"/>
  <c r="AG144" i="66"/>
  <c r="C71" i="68"/>
  <c r="Y139" i="59"/>
  <c r="R115" i="72"/>
  <c r="N46" i="56"/>
  <c r="AD58" i="80"/>
  <c r="U71" i="69"/>
  <c r="P46" i="73"/>
  <c r="AG126" i="58"/>
  <c r="P47" i="79"/>
  <c r="AG135" i="72"/>
  <c r="D116" i="76"/>
  <c r="AG88" i="80"/>
  <c r="B48" i="73"/>
  <c r="Y70" i="89"/>
  <c r="X94" i="68"/>
  <c r="AD82" i="89"/>
  <c r="H93" i="75"/>
  <c r="M163" i="60"/>
  <c r="AF39" i="58"/>
  <c r="Q161" i="89"/>
  <c r="U48" i="78"/>
  <c r="AF120" i="56"/>
  <c r="AF45" i="91"/>
  <c r="M93" i="87"/>
  <c r="AC162" i="82"/>
  <c r="L94" i="91"/>
  <c r="N93" i="69"/>
  <c r="V162" i="60"/>
  <c r="AF129" i="87"/>
  <c r="AF56" i="87"/>
  <c r="T138" i="92"/>
  <c r="AG37" i="80"/>
  <c r="N140" i="89"/>
  <c r="AD143" i="92"/>
  <c r="AF146" i="63"/>
  <c r="E115" i="92"/>
  <c r="P24" i="91"/>
  <c r="AD105" i="69"/>
  <c r="AD10" i="93"/>
  <c r="Y117" i="63"/>
  <c r="T163" i="84"/>
  <c r="AC93" i="60"/>
  <c r="R163" i="83"/>
  <c r="AF152" i="83"/>
  <c r="AD67" i="80"/>
  <c r="E161" i="76"/>
  <c r="R69" i="81"/>
  <c r="AC162" i="62"/>
  <c r="AD39" i="92"/>
  <c r="AD144" i="85"/>
  <c r="AC39" i="93"/>
  <c r="H93" i="91"/>
  <c r="J47" i="69"/>
  <c r="AF148" i="91"/>
  <c r="Z140" i="88"/>
  <c r="AF38" i="78"/>
  <c r="AG76" i="59"/>
  <c r="B138" i="76"/>
  <c r="AF128" i="90"/>
  <c r="AD78" i="72"/>
  <c r="Z92" i="87"/>
  <c r="O56" i="94"/>
  <c r="Q116" i="70"/>
  <c r="X46" i="92"/>
  <c r="Z140" i="87"/>
  <c r="AF81" i="87"/>
  <c r="D163" i="80"/>
  <c r="AG20" i="90"/>
  <c r="O24" i="89"/>
  <c r="AD53" i="79"/>
  <c r="AF132" i="71"/>
  <c r="AF77" i="83"/>
  <c r="H138" i="75"/>
  <c r="Z138" i="67"/>
  <c r="K162" i="89"/>
  <c r="C116" i="90"/>
  <c r="W23" i="68"/>
  <c r="F48" i="90"/>
  <c r="AF86" i="87"/>
  <c r="H92" i="87"/>
  <c r="AF39" i="63"/>
  <c r="AA70" i="92"/>
  <c r="AG9" i="87"/>
  <c r="G24" i="85"/>
  <c r="AG31" i="63"/>
  <c r="U139" i="84"/>
  <c r="AC25" i="84"/>
  <c r="AF73" i="85"/>
  <c r="L20" i="93"/>
  <c r="AD148" i="65"/>
  <c r="L163" i="86"/>
  <c r="H138" i="63"/>
  <c r="AA94" i="83"/>
  <c r="N92" i="79"/>
  <c r="D115" i="80"/>
  <c r="T117" i="90"/>
  <c r="N46" i="92"/>
  <c r="AD53" i="87"/>
  <c r="T48" i="70"/>
  <c r="AF95" i="90"/>
  <c r="D139" i="67"/>
  <c r="AD85" i="82"/>
  <c r="E161" i="83"/>
  <c r="M138" i="83"/>
  <c r="Y161" i="85"/>
  <c r="AD34" i="84"/>
  <c r="I47" i="87"/>
  <c r="AF70" i="60"/>
  <c r="I47" i="89"/>
  <c r="AB139" i="78"/>
  <c r="AA138" i="62"/>
  <c r="Y46" i="91"/>
  <c r="F117" i="90"/>
  <c r="AG42" i="79"/>
  <c r="F163" i="85"/>
  <c r="X39" i="95"/>
  <c r="D25" i="90"/>
  <c r="G129" i="93"/>
  <c r="O69" i="66"/>
  <c r="G140" i="92"/>
  <c r="G23" i="91"/>
  <c r="AG125" i="67"/>
  <c r="AG131" i="73"/>
  <c r="R161" i="78"/>
  <c r="AD150" i="67"/>
  <c r="AF158" i="83"/>
  <c r="AF155" i="78"/>
  <c r="AG157" i="59"/>
  <c r="Y46" i="86"/>
  <c r="E163" i="74"/>
  <c r="AG106" i="87"/>
  <c r="AD17" i="88"/>
  <c r="W139" i="71"/>
  <c r="AF71" i="93"/>
  <c r="O110" i="93"/>
  <c r="S94" i="82"/>
  <c r="AG19" i="72"/>
  <c r="AF149" i="89"/>
  <c r="X92" i="90"/>
  <c r="K23" i="58"/>
  <c r="C47" i="77"/>
  <c r="Y23" i="56"/>
  <c r="B115" i="78"/>
  <c r="C115" i="73"/>
  <c r="D163" i="92"/>
  <c r="F21" i="95"/>
  <c r="AD120" i="84"/>
  <c r="K115" i="69"/>
  <c r="AD94" i="83"/>
  <c r="AD93" i="81"/>
  <c r="X93" i="75"/>
  <c r="AA46" i="89"/>
  <c r="AF135" i="87"/>
  <c r="Z163" i="91"/>
  <c r="M37" i="93"/>
  <c r="AD12" i="62"/>
  <c r="AB139" i="87"/>
  <c r="W140" i="60"/>
  <c r="AG44" i="77"/>
  <c r="AF87" i="84"/>
  <c r="D46" i="80"/>
  <c r="AC92" i="91"/>
  <c r="D162" i="61"/>
  <c r="AD61" i="83"/>
  <c r="J39" i="93"/>
  <c r="AG5" i="90"/>
  <c r="AD43" i="86"/>
  <c r="AG57" i="90"/>
  <c r="F69" i="81"/>
  <c r="AF55" i="76"/>
  <c r="H25" i="70"/>
  <c r="AD155" i="89"/>
  <c r="AD6" i="90"/>
  <c r="AD34" i="90"/>
  <c r="K25" i="90"/>
  <c r="P25" i="64"/>
  <c r="AF132" i="89"/>
  <c r="V93" i="76"/>
  <c r="AD102" i="86"/>
  <c r="AD106" i="72"/>
  <c r="J140" i="65"/>
  <c r="AA163" i="89"/>
  <c r="D71" i="91"/>
  <c r="AG142" i="59"/>
  <c r="AD112" i="87"/>
  <c r="N69" i="91"/>
  <c r="AF101" i="65"/>
  <c r="K47" i="81"/>
  <c r="O20" i="93"/>
  <c r="K139" i="61"/>
  <c r="E162" i="85"/>
  <c r="V69" i="71"/>
  <c r="L115" i="84"/>
  <c r="K24" i="78"/>
  <c r="R70" i="91"/>
  <c r="AG118" i="72"/>
  <c r="AG99" i="82"/>
  <c r="W140" i="81"/>
  <c r="AF66" i="82"/>
  <c r="N23" i="86"/>
  <c r="AD106" i="58"/>
  <c r="D93" i="90"/>
  <c r="AG125" i="87"/>
  <c r="AF17" i="69"/>
  <c r="C71" i="67"/>
  <c r="AD148" i="71"/>
  <c r="O140" i="71"/>
  <c r="AD68" i="79"/>
  <c r="I92" i="92"/>
  <c r="Q117" i="80"/>
  <c r="AF85" i="82"/>
  <c r="AG11" i="72"/>
  <c r="AG159" i="71"/>
  <c r="Q115" i="59"/>
  <c r="AF150" i="58"/>
  <c r="AA161" i="70"/>
  <c r="R131" i="94"/>
  <c r="Z21" i="93"/>
  <c r="AG34" i="89"/>
  <c r="AG108" i="93"/>
  <c r="C25" i="81"/>
  <c r="K93" i="85"/>
  <c r="V115" i="83"/>
  <c r="Y23" i="58"/>
  <c r="AG144" i="88"/>
  <c r="AG155" i="63"/>
  <c r="AG17" i="90"/>
  <c r="O138" i="87"/>
  <c r="X46" i="60"/>
  <c r="AD126" i="81"/>
  <c r="J92" i="70"/>
  <c r="G163" i="83"/>
  <c r="Y47" i="77"/>
  <c r="AF87" i="86"/>
  <c r="AF11" i="87"/>
  <c r="C116" i="81"/>
  <c r="N92" i="66"/>
  <c r="AD74" i="63"/>
  <c r="AF68" i="96"/>
  <c r="V24" i="90"/>
  <c r="B47" i="90"/>
  <c r="AD112" i="89"/>
  <c r="AG66" i="92"/>
  <c r="Z71" i="89"/>
  <c r="AG127" i="91"/>
  <c r="E46" i="82"/>
  <c r="AG76" i="87"/>
  <c r="V93" i="66"/>
  <c r="AC25" i="74"/>
  <c r="AF63" i="83"/>
  <c r="L71" i="85"/>
  <c r="M140" i="79"/>
  <c r="M139" i="71"/>
  <c r="H46" i="65"/>
  <c r="K48" i="60"/>
  <c r="AF106" i="63"/>
  <c r="O69" i="85"/>
  <c r="AD80" i="70"/>
  <c r="AD131" i="76"/>
  <c r="Z23" i="83"/>
  <c r="AF9" i="94"/>
  <c r="AD51" i="79"/>
  <c r="G23" i="86"/>
  <c r="AG61" i="56"/>
  <c r="AD146" i="78"/>
  <c r="AF133" i="84"/>
  <c r="AF126" i="67"/>
  <c r="AF78" i="77"/>
  <c r="AD125" i="97"/>
  <c r="F140" i="58"/>
  <c r="AF48" i="87"/>
  <c r="AD6" i="74"/>
  <c r="R94" i="94"/>
  <c r="Y70" i="81"/>
  <c r="AG66" i="67"/>
  <c r="AG21" i="85"/>
  <c r="AF47" i="74"/>
  <c r="AG31" i="91"/>
  <c r="J69" i="91"/>
  <c r="AD30" i="75"/>
  <c r="E115" i="90"/>
  <c r="AF42" i="76"/>
  <c r="P69" i="61"/>
  <c r="M139" i="82"/>
  <c r="X139" i="75"/>
  <c r="AG131" i="62"/>
  <c r="AF149" i="75"/>
  <c r="M24" i="76"/>
  <c r="AG98" i="67"/>
  <c r="J163" i="69"/>
  <c r="AF12" i="76"/>
  <c r="S140" i="91"/>
  <c r="AD29" i="90"/>
  <c r="AF8" i="93"/>
  <c r="AF93" i="62"/>
  <c r="F93" i="82"/>
  <c r="J92" i="85"/>
  <c r="N138" i="89"/>
  <c r="AF17" i="71"/>
  <c r="Z117" i="89"/>
  <c r="AD25" i="93"/>
  <c r="AD28" i="95"/>
  <c r="AD18" i="80"/>
  <c r="Z94" i="77"/>
  <c r="AD140" i="89"/>
  <c r="AF51" i="95"/>
  <c r="Z23" i="91"/>
  <c r="AA47" i="73"/>
  <c r="AF8" i="62"/>
  <c r="AD38" i="74"/>
  <c r="Z94" i="56"/>
  <c r="AG112" i="81"/>
  <c r="AC46" i="81"/>
  <c r="W46" i="72"/>
  <c r="AG81" i="79"/>
  <c r="AF97" i="56"/>
  <c r="AF151" i="81"/>
  <c r="H25" i="77"/>
  <c r="U47" i="60"/>
  <c r="AD11" i="89"/>
  <c r="W161" i="68"/>
  <c r="K115" i="85"/>
  <c r="T138" i="91"/>
  <c r="AF51" i="89"/>
  <c r="AD11" i="65"/>
  <c r="F48" i="80"/>
  <c r="W161" i="75"/>
  <c r="R58" i="96"/>
  <c r="F69" i="87"/>
  <c r="X71" i="88"/>
  <c r="Q115" i="90"/>
  <c r="Z162" i="56"/>
  <c r="Q161" i="81"/>
  <c r="AA71" i="66"/>
  <c r="AB138" i="74"/>
  <c r="AD153" i="83"/>
  <c r="AG106" i="81"/>
  <c r="K57" i="93"/>
  <c r="R140" i="79"/>
  <c r="AG145" i="80"/>
  <c r="U94" i="87"/>
  <c r="AG63" i="73"/>
  <c r="Y39" i="93"/>
  <c r="E69" i="64"/>
  <c r="I93" i="74"/>
  <c r="AG35" i="96"/>
  <c r="AD124" i="78"/>
  <c r="V71" i="77"/>
  <c r="AD87" i="68"/>
  <c r="J20" i="95"/>
  <c r="AF56" i="76"/>
  <c r="AD100" i="95"/>
  <c r="AG118" i="94"/>
  <c r="AG76" i="90"/>
  <c r="V46" i="82"/>
  <c r="AF39" i="92"/>
  <c r="AF130" i="61"/>
  <c r="V47" i="85"/>
  <c r="L161" i="56"/>
  <c r="AC47" i="92"/>
  <c r="AF77" i="89"/>
  <c r="AG42" i="64"/>
  <c r="AA69" i="92"/>
  <c r="M138" i="73"/>
  <c r="U115" i="72"/>
  <c r="M46" i="76"/>
  <c r="L134" i="97"/>
  <c r="AF58" i="81"/>
  <c r="AA23" i="72"/>
  <c r="N24" i="86"/>
  <c r="AD11" i="75"/>
  <c r="AG78" i="73"/>
  <c r="AF41" i="68"/>
  <c r="W48" i="91"/>
  <c r="V94" i="88"/>
  <c r="S46" i="73"/>
  <c r="AC23" i="64"/>
  <c r="S116" i="79"/>
  <c r="AD60" i="60"/>
  <c r="AG89" i="85"/>
  <c r="AD80" i="77"/>
  <c r="AF108" i="61"/>
  <c r="S25" i="58"/>
  <c r="AF54" i="59"/>
  <c r="F162" i="77"/>
  <c r="Z161" i="75"/>
  <c r="Q115" i="56"/>
  <c r="N47" i="90"/>
  <c r="AG67" i="83"/>
  <c r="AD45" i="91"/>
  <c r="I21" i="93"/>
  <c r="L47" i="89"/>
  <c r="I94" i="78"/>
  <c r="AG123" i="85"/>
  <c r="U140" i="67"/>
  <c r="AB93" i="90"/>
  <c r="S93" i="93"/>
  <c r="I138" i="82"/>
  <c r="AG60" i="77"/>
  <c r="AG78" i="66"/>
  <c r="AG127" i="83"/>
  <c r="AD36" i="90"/>
  <c r="G24" i="92"/>
  <c r="AD35" i="69"/>
  <c r="Q23" i="82"/>
  <c r="AF7" i="87"/>
  <c r="AG36" i="70"/>
  <c r="I163" i="73"/>
  <c r="AC163" i="88"/>
  <c r="G138" i="87"/>
  <c r="AC162" i="56"/>
  <c r="P93" i="82"/>
  <c r="AD84" i="67"/>
  <c r="G138" i="86"/>
  <c r="E92" i="65"/>
  <c r="AD55" i="80"/>
  <c r="AD76" i="92"/>
  <c r="AG132" i="67"/>
  <c r="R93" i="80"/>
  <c r="AG40" i="87"/>
  <c r="AF58" i="71"/>
  <c r="AA70" i="87"/>
  <c r="P116" i="64"/>
  <c r="AG111" i="86"/>
  <c r="X115" i="78"/>
  <c r="O70" i="59"/>
  <c r="AG62" i="73"/>
  <c r="T117" i="92"/>
  <c r="N94" i="77"/>
  <c r="AC138" i="76"/>
  <c r="R138" i="82"/>
  <c r="U24" i="68"/>
  <c r="AF156" i="71"/>
  <c r="AD58" i="91"/>
  <c r="AF141" i="83"/>
  <c r="AF60" i="81"/>
  <c r="AD109" i="73"/>
  <c r="D163" i="90"/>
  <c r="M117" i="64"/>
  <c r="V70" i="81"/>
  <c r="N93" i="60"/>
  <c r="D94" i="75"/>
  <c r="AG145" i="68"/>
  <c r="AA70" i="61"/>
  <c r="J70" i="86"/>
  <c r="AG35" i="86"/>
  <c r="AD83" i="86"/>
  <c r="U23" i="86"/>
  <c r="AC25" i="82"/>
  <c r="AG81" i="92"/>
  <c r="AD38" i="89"/>
  <c r="AG90" i="66"/>
  <c r="AG141" i="58"/>
  <c r="AD64" i="81"/>
  <c r="M46" i="86"/>
  <c r="P19" i="95"/>
  <c r="AG53" i="72"/>
  <c r="AF143" i="63"/>
  <c r="AF65" i="90"/>
  <c r="AG145" i="56"/>
  <c r="O94" i="94"/>
  <c r="AC92" i="90"/>
  <c r="H115" i="96"/>
  <c r="AG130" i="87"/>
  <c r="AD35" i="72"/>
  <c r="I24" i="83"/>
  <c r="G93" i="90"/>
  <c r="F94" i="70"/>
  <c r="AD79" i="95"/>
  <c r="AC138" i="86"/>
  <c r="AF40" i="86"/>
  <c r="AF12" i="60"/>
  <c r="U116" i="77"/>
  <c r="AF52" i="73"/>
  <c r="S161" i="72"/>
  <c r="AD125" i="88"/>
  <c r="AG96" i="68"/>
  <c r="AG133" i="66"/>
  <c r="W163" i="71"/>
  <c r="T23" i="74"/>
  <c r="K109" i="93"/>
  <c r="AG16" i="60"/>
  <c r="R117" i="91"/>
  <c r="AF159" i="85"/>
  <c r="AF90" i="87"/>
  <c r="AD90" i="89"/>
  <c r="D92" i="92"/>
  <c r="AF57" i="81"/>
  <c r="AD57" i="89"/>
  <c r="L116" i="90"/>
  <c r="AC25" i="81"/>
  <c r="F25" i="76"/>
  <c r="I69" i="70"/>
  <c r="F94" i="90"/>
  <c r="H25" i="60"/>
  <c r="AF31" i="78"/>
  <c r="M47" i="74"/>
  <c r="E140" i="66"/>
  <c r="W57" i="95"/>
  <c r="AG68" i="87"/>
  <c r="R23" i="86"/>
  <c r="Y138" i="89"/>
  <c r="B117" i="59"/>
  <c r="G69" i="90"/>
  <c r="AG143" i="82"/>
  <c r="AF112" i="73"/>
  <c r="Q71" i="68"/>
  <c r="AF16" i="60"/>
  <c r="AF137" i="81"/>
  <c r="B162" i="63"/>
  <c r="R115" i="71"/>
  <c r="AD10" i="67"/>
  <c r="M117" i="82"/>
  <c r="Y162" i="92"/>
  <c r="K23" i="74"/>
  <c r="E69" i="61"/>
  <c r="AF59" i="84"/>
  <c r="AC25" i="70"/>
  <c r="V94" i="86"/>
  <c r="AA47" i="82"/>
  <c r="W163" i="74"/>
  <c r="AA93" i="82"/>
  <c r="AG137" i="81"/>
  <c r="Y115" i="92"/>
  <c r="AF42" i="78"/>
  <c r="AF31" i="66"/>
  <c r="M47" i="86"/>
  <c r="P161" i="75"/>
  <c r="Q92" i="58"/>
  <c r="E161" i="70"/>
  <c r="AG120" i="88"/>
  <c r="AF32" i="89"/>
  <c r="AG61" i="65"/>
  <c r="D46" i="85"/>
  <c r="AB25" i="82"/>
  <c r="T92" i="87"/>
  <c r="S161" i="75"/>
  <c r="AA46" i="64"/>
  <c r="T139" i="68"/>
  <c r="R117" i="85"/>
  <c r="X162" i="79"/>
  <c r="AG47" i="82"/>
  <c r="AG145" i="78"/>
  <c r="AF44" i="88"/>
  <c r="B94" i="72"/>
  <c r="C139" i="58"/>
  <c r="W115" i="60"/>
  <c r="AF67" i="63"/>
  <c r="W139" i="89"/>
  <c r="AF35" i="93"/>
  <c r="AD37" i="59"/>
  <c r="R25" i="65"/>
  <c r="AF134" i="92"/>
  <c r="V70" i="80"/>
  <c r="X161" i="87"/>
  <c r="AG110" i="86"/>
  <c r="J139" i="87"/>
  <c r="D138" i="86"/>
  <c r="S162" i="90"/>
  <c r="C70" i="82"/>
  <c r="D115" i="87"/>
  <c r="J93" i="90"/>
  <c r="D92" i="72"/>
  <c r="N25" i="86"/>
  <c r="X55" i="93"/>
  <c r="N115" i="68"/>
  <c r="AF43" i="89"/>
  <c r="AD110" i="87"/>
  <c r="AC163" i="80"/>
  <c r="I163" i="85"/>
  <c r="W162" i="68"/>
  <c r="AB162" i="79"/>
  <c r="AG117" i="80"/>
  <c r="W92" i="75"/>
  <c r="AG33" i="90"/>
  <c r="AF75" i="79"/>
  <c r="AD74" i="82"/>
  <c r="AG110" i="73"/>
  <c r="N47" i="88"/>
  <c r="AF91" i="75"/>
  <c r="P92" i="70"/>
  <c r="AD56" i="92"/>
  <c r="G161" i="87"/>
  <c r="AD130" i="78"/>
  <c r="AD145" i="87"/>
  <c r="AD57" i="66"/>
  <c r="S94" i="85"/>
  <c r="D23" i="87"/>
  <c r="V92" i="89"/>
  <c r="Q24" i="66"/>
  <c r="U25" i="91"/>
  <c r="F115" i="92"/>
  <c r="K112" i="94"/>
  <c r="T46" i="67"/>
  <c r="E140" i="89"/>
  <c r="AD145" i="69"/>
  <c r="L117" i="63"/>
  <c r="J115" i="87"/>
  <c r="B24" i="61"/>
  <c r="AD100" i="66"/>
  <c r="L71" i="91"/>
  <c r="M24" i="75"/>
  <c r="Y140" i="87"/>
  <c r="AG39" i="91"/>
  <c r="AF21" i="90"/>
  <c r="AD6" i="89"/>
  <c r="AD71" i="93"/>
  <c r="P94" i="84"/>
  <c r="I129" i="93"/>
  <c r="E24" i="70"/>
  <c r="N47" i="75"/>
  <c r="AF99" i="81"/>
  <c r="AG84" i="71"/>
  <c r="AF10" i="92"/>
  <c r="AG74" i="89"/>
  <c r="F138" i="77"/>
  <c r="AB24" i="87"/>
  <c r="I94" i="77"/>
  <c r="AG107" i="95"/>
  <c r="L92" i="91"/>
  <c r="AF160" i="78"/>
  <c r="O112" i="95"/>
  <c r="AD75" i="68"/>
  <c r="L48" i="76"/>
  <c r="M23" i="91"/>
  <c r="K163" i="91"/>
  <c r="Y94" i="63"/>
  <c r="AD76" i="84"/>
  <c r="AD83" i="60"/>
  <c r="N140" i="91"/>
  <c r="AG135" i="90"/>
  <c r="AB116" i="89"/>
  <c r="AD66" i="86"/>
  <c r="AG16" i="84"/>
  <c r="AG87" i="87"/>
  <c r="AB116" i="77"/>
  <c r="E23" i="59"/>
  <c r="AD85" i="80"/>
  <c r="I71" i="89"/>
  <c r="W71" i="78"/>
  <c r="AD106" i="77"/>
  <c r="Q138" i="84"/>
  <c r="D138" i="92"/>
  <c r="AF11" i="77"/>
  <c r="N73" i="93"/>
  <c r="W138" i="92"/>
  <c r="AF93" i="71"/>
  <c r="M128" i="93"/>
  <c r="B70" i="61"/>
  <c r="AG125" i="80"/>
  <c r="O69" i="88"/>
  <c r="P163" i="86"/>
  <c r="AF63" i="72"/>
  <c r="K162" i="59"/>
  <c r="H117" i="82"/>
  <c r="K163" i="92"/>
  <c r="R93" i="75"/>
  <c r="Z139" i="90"/>
  <c r="R93" i="58"/>
  <c r="G139" i="91"/>
  <c r="Q48" i="92"/>
  <c r="H161" i="88"/>
  <c r="AD150" i="88"/>
  <c r="E20" i="93"/>
  <c r="T24" i="58"/>
  <c r="W163" i="89"/>
  <c r="AB162" i="84"/>
  <c r="AD32" i="90"/>
  <c r="S138" i="90"/>
  <c r="D115" i="78"/>
  <c r="Z116" i="73"/>
  <c r="M93" i="84"/>
  <c r="Y92" i="72"/>
  <c r="E117" i="63"/>
  <c r="AF59" i="69"/>
  <c r="M69" i="83"/>
  <c r="X23" i="89"/>
  <c r="AC115" i="68"/>
  <c r="I71" i="71"/>
  <c r="S70" i="64"/>
  <c r="AF82" i="67"/>
  <c r="Q70" i="85"/>
  <c r="I93" i="58"/>
  <c r="K46" i="73"/>
  <c r="Q116" i="69"/>
  <c r="W93" i="83"/>
  <c r="AG72" i="85"/>
  <c r="AD43" i="65"/>
  <c r="Q162" i="83"/>
  <c r="AD17" i="90"/>
  <c r="L25" i="87"/>
  <c r="AG71" i="93"/>
  <c r="AA96" i="96"/>
  <c r="D92" i="80"/>
  <c r="Q48" i="88"/>
  <c r="AF107" i="60"/>
  <c r="U117" i="67"/>
  <c r="AB162" i="85"/>
  <c r="AD128" i="66"/>
  <c r="L47" i="56"/>
  <c r="U116" i="86"/>
  <c r="AD59" i="56"/>
  <c r="M139" i="92"/>
  <c r="M163" i="74"/>
  <c r="C70" i="81"/>
  <c r="AG94" i="87"/>
  <c r="AD39" i="82"/>
  <c r="AG59" i="87"/>
  <c r="AG129" i="87"/>
  <c r="P139" i="88"/>
  <c r="AF55" i="89"/>
  <c r="C93" i="68"/>
  <c r="AG159" i="79"/>
  <c r="AD132" i="90"/>
  <c r="AG107" i="59"/>
  <c r="P71" i="75"/>
  <c r="X24" i="81"/>
  <c r="AB48" i="61"/>
  <c r="AF108" i="95"/>
  <c r="U71" i="91"/>
  <c r="X46" i="56"/>
  <c r="AG8" i="81"/>
  <c r="AD120" i="90"/>
  <c r="AB48" i="76"/>
  <c r="AG125" i="78"/>
  <c r="AF54" i="95"/>
  <c r="AG55" i="91"/>
  <c r="AG73" i="63"/>
  <c r="V115" i="91"/>
  <c r="AG68" i="85"/>
  <c r="AG146" i="77"/>
  <c r="L25" i="59"/>
  <c r="H162" i="74"/>
  <c r="S93" i="88"/>
  <c r="AF100" i="82"/>
  <c r="AD133" i="61"/>
  <c r="J139" i="63"/>
  <c r="AD96" i="93"/>
  <c r="AG7" i="75"/>
  <c r="V117" i="92"/>
  <c r="Z93" i="64"/>
  <c r="S163" i="91"/>
  <c r="AF30" i="84"/>
  <c r="AG133" i="73"/>
  <c r="AF45" i="72"/>
  <c r="P138" i="59"/>
  <c r="AG147" i="63"/>
  <c r="AD94" i="90"/>
  <c r="P94" i="79"/>
  <c r="F117" i="77"/>
  <c r="AF123" i="81"/>
  <c r="AF135" i="60"/>
  <c r="L117" i="92"/>
  <c r="R93" i="90"/>
  <c r="N37" i="93"/>
  <c r="E69" i="85"/>
  <c r="AG73" i="61"/>
  <c r="U46" i="83"/>
  <c r="AF39" i="91"/>
  <c r="Q117" i="59"/>
  <c r="V94" i="83"/>
  <c r="AD38" i="75"/>
  <c r="AF68" i="65"/>
  <c r="V161" i="67"/>
  <c r="F94" i="84"/>
  <c r="I70" i="77"/>
  <c r="N46" i="91"/>
  <c r="S117" i="68"/>
  <c r="AD31" i="84"/>
  <c r="O71" i="82"/>
  <c r="AF108" i="91"/>
  <c r="V23" i="89"/>
  <c r="AD131" i="89"/>
  <c r="E47" i="62"/>
  <c r="AG74" i="76"/>
  <c r="AF70" i="68"/>
  <c r="R116" i="85"/>
  <c r="J74" i="93"/>
  <c r="K116" i="92"/>
  <c r="C139" i="62"/>
  <c r="AG47" i="56"/>
  <c r="AF83" i="81"/>
  <c r="B24" i="92"/>
  <c r="AG101" i="88"/>
  <c r="N56" i="93"/>
  <c r="AC161" i="85"/>
  <c r="B25" i="86"/>
  <c r="S47" i="74"/>
  <c r="Y70" i="85"/>
  <c r="O94" i="87"/>
  <c r="AD17" i="91"/>
  <c r="J93" i="78"/>
  <c r="M92" i="61"/>
  <c r="AD17" i="94"/>
  <c r="AG96" i="63"/>
  <c r="D70" i="58"/>
  <c r="C163" i="63"/>
  <c r="AD110" i="78"/>
  <c r="C48" i="73"/>
  <c r="M70" i="82"/>
  <c r="F92" i="89"/>
  <c r="AG18" i="75"/>
  <c r="AF74" i="89"/>
  <c r="K24" i="62"/>
  <c r="W25" i="90"/>
  <c r="U161" i="61"/>
  <c r="G25" i="65"/>
  <c r="B94" i="89"/>
  <c r="AB47" i="89"/>
  <c r="AD54" i="80"/>
  <c r="AG126" i="63"/>
  <c r="E162" i="89"/>
  <c r="AD57" i="79"/>
  <c r="Q19" i="95"/>
  <c r="P140" i="91"/>
  <c r="Z92" i="84"/>
  <c r="Q117" i="58"/>
  <c r="S139" i="68"/>
  <c r="AG35" i="61"/>
  <c r="AD148" i="82"/>
  <c r="N116" i="82"/>
  <c r="B23" i="78"/>
  <c r="X69" i="56"/>
  <c r="AC93" i="65"/>
  <c r="F46" i="83"/>
  <c r="AB113" i="95"/>
  <c r="AD51" i="92"/>
  <c r="AG21" i="90"/>
  <c r="E19" i="94"/>
  <c r="AF79" i="90"/>
  <c r="AG122" i="82"/>
  <c r="W115" i="66"/>
  <c r="AD127" i="83"/>
  <c r="W93" i="89"/>
  <c r="B93" i="76"/>
  <c r="AF41" i="82"/>
  <c r="AD13" i="86"/>
  <c r="AA25" i="83"/>
  <c r="AD100" i="84"/>
  <c r="M139" i="83"/>
  <c r="Q46" i="62"/>
  <c r="X161" i="63"/>
  <c r="AG40" i="61"/>
  <c r="AC109" i="93"/>
  <c r="AG105" i="87"/>
  <c r="L113" i="95"/>
  <c r="V25" i="90"/>
  <c r="AF52" i="63"/>
  <c r="AG160" i="90"/>
  <c r="M139" i="87"/>
  <c r="AF132" i="82"/>
  <c r="V24" i="61"/>
  <c r="F20" i="95"/>
  <c r="AF47" i="76"/>
  <c r="K69" i="88"/>
  <c r="P162" i="88"/>
  <c r="N140" i="68"/>
  <c r="AG108" i="61"/>
  <c r="N70" i="72"/>
  <c r="X94" i="81"/>
  <c r="AD29" i="97"/>
  <c r="AG112" i="87"/>
  <c r="AD111" i="74"/>
  <c r="AD15" i="80"/>
  <c r="Y116" i="70"/>
  <c r="C140" i="69"/>
  <c r="P161" i="60"/>
  <c r="AD54" i="81"/>
  <c r="O24" i="88"/>
  <c r="AF94" i="70"/>
  <c r="V25" i="89"/>
  <c r="AD129" i="72"/>
  <c r="AD129" i="71"/>
  <c r="AG148" i="83"/>
  <c r="AA74" i="94"/>
  <c r="AF81" i="91"/>
  <c r="AG84" i="89"/>
  <c r="N24" i="90"/>
  <c r="AG10" i="65"/>
  <c r="O116" i="56"/>
  <c r="AC92" i="66"/>
  <c r="L92" i="92"/>
  <c r="AC163" i="87"/>
  <c r="S48" i="92"/>
  <c r="AG106" i="84"/>
  <c r="AF60" i="62"/>
  <c r="B139" i="65"/>
  <c r="AF157" i="87"/>
  <c r="AG114" i="56"/>
  <c r="F25" i="64"/>
  <c r="AF78" i="79"/>
  <c r="B71" i="67"/>
  <c r="AD159" i="83"/>
  <c r="AD132" i="91"/>
  <c r="Y47" i="71"/>
  <c r="AG66" i="75"/>
  <c r="R116" i="92"/>
  <c r="Y140" i="64"/>
  <c r="AG34" i="62"/>
  <c r="AD8" i="88"/>
  <c r="F75" i="93"/>
  <c r="AD103" i="80"/>
  <c r="V23" i="72"/>
  <c r="X71" i="82"/>
  <c r="W24" i="79"/>
  <c r="AF98" i="78"/>
  <c r="AG66" i="61"/>
  <c r="AB161" i="89"/>
  <c r="AD45" i="93"/>
  <c r="X115" i="89"/>
  <c r="U139" i="85"/>
  <c r="O161" i="56"/>
  <c r="AF155" i="92"/>
  <c r="V69" i="73"/>
  <c r="G48" i="70"/>
  <c r="AG105" i="84"/>
  <c r="I24" i="92"/>
  <c r="AD22" i="79"/>
  <c r="N25" i="85"/>
  <c r="AF97" i="88"/>
  <c r="D74" i="95"/>
  <c r="AC139" i="85"/>
  <c r="AD52" i="58"/>
  <c r="AD162" i="92"/>
  <c r="AD156" i="92"/>
  <c r="Q94" i="63"/>
  <c r="AF111" i="71"/>
  <c r="W92" i="61"/>
  <c r="AG88" i="85"/>
  <c r="R117" i="78"/>
  <c r="AG36" i="90"/>
  <c r="J24" i="58"/>
  <c r="AB115" i="80"/>
  <c r="S71" i="62"/>
  <c r="D23" i="83"/>
  <c r="Q46" i="56"/>
  <c r="Z24" i="90"/>
  <c r="F116" i="81"/>
  <c r="R117" i="77"/>
  <c r="AD6" i="83"/>
  <c r="N163" i="92"/>
  <c r="M93" i="91"/>
  <c r="S140" i="92"/>
  <c r="S69" i="69"/>
  <c r="AA117" i="80"/>
  <c r="AD131" i="91"/>
  <c r="AG109" i="96"/>
  <c r="AC24" i="62"/>
  <c r="AA138" i="59"/>
  <c r="Z94" i="81"/>
  <c r="AC70" i="76"/>
  <c r="P24" i="86"/>
  <c r="AF136" i="91"/>
  <c r="Z140" i="66"/>
  <c r="Y25" i="85"/>
  <c r="AF22" i="70"/>
  <c r="AG12" i="80"/>
  <c r="AD151" i="67"/>
  <c r="AG137" i="66"/>
  <c r="AD148" i="61"/>
  <c r="Z46" i="82"/>
  <c r="AG16" i="92"/>
  <c r="D38" i="93"/>
  <c r="AF131" i="56"/>
  <c r="F23" i="56"/>
  <c r="AG43" i="78"/>
  <c r="P23" i="91"/>
  <c r="L117" i="87"/>
  <c r="AD114" i="66"/>
  <c r="S94" i="80"/>
  <c r="H71" i="59"/>
  <c r="AA138" i="60"/>
  <c r="R115" i="75"/>
  <c r="AB131" i="95"/>
  <c r="E140" i="56"/>
  <c r="T93" i="77"/>
  <c r="AF145" i="89"/>
  <c r="AD82" i="90"/>
  <c r="AG127" i="75"/>
  <c r="N24" i="74"/>
  <c r="P25" i="92"/>
  <c r="P93" i="64"/>
  <c r="AF75" i="56"/>
  <c r="V93" i="62"/>
  <c r="AF79" i="93"/>
  <c r="AG113" i="93"/>
  <c r="AF51" i="74"/>
  <c r="AF130" i="59"/>
  <c r="F25" i="75"/>
  <c r="AD16" i="86"/>
  <c r="AF22" i="82"/>
  <c r="B139" i="68"/>
  <c r="AF99" i="74"/>
  <c r="N71" i="86"/>
  <c r="G46" i="69"/>
  <c r="C71" i="69"/>
  <c r="E47" i="75"/>
  <c r="I69" i="88"/>
  <c r="AF53" i="58"/>
  <c r="AF42" i="70"/>
  <c r="F93" i="71"/>
  <c r="AG14" i="82"/>
  <c r="F92" i="66"/>
  <c r="Y140" i="82"/>
  <c r="AB139" i="92"/>
  <c r="AG9" i="78"/>
  <c r="S69" i="70"/>
  <c r="G94" i="80"/>
  <c r="G69" i="92"/>
  <c r="L94" i="66"/>
  <c r="F25" i="85"/>
  <c r="R93" i="67"/>
  <c r="U163" i="79"/>
  <c r="AF76" i="84"/>
  <c r="X93" i="90"/>
  <c r="T140" i="69"/>
  <c r="AG56" i="89"/>
  <c r="X116" i="63"/>
  <c r="AD121" i="84"/>
  <c r="AD140" i="76"/>
  <c r="AA55" i="94"/>
  <c r="I25" i="80"/>
  <c r="P19" i="93"/>
  <c r="AD67" i="90"/>
  <c r="M140" i="87"/>
  <c r="H140" i="80"/>
  <c r="AG19" i="77"/>
  <c r="AF131" i="80"/>
  <c r="AA70" i="80"/>
  <c r="AF99" i="80"/>
  <c r="P69" i="92"/>
  <c r="AG20" i="83"/>
  <c r="AA39" i="93"/>
  <c r="AF76" i="85"/>
  <c r="L46" i="87"/>
  <c r="AD16" i="95"/>
  <c r="AC47" i="91"/>
  <c r="AF76" i="58"/>
  <c r="AF64" i="66"/>
  <c r="Z92" i="74"/>
  <c r="AG111" i="88"/>
  <c r="Z69" i="86"/>
  <c r="AF87" i="91"/>
  <c r="Y139" i="89"/>
  <c r="AG113" i="76"/>
  <c r="AF11" i="59"/>
  <c r="AC93" i="79"/>
  <c r="C138" i="90"/>
  <c r="H70" i="59"/>
  <c r="P140" i="65"/>
  <c r="R70" i="61"/>
  <c r="U162" i="60"/>
  <c r="T92" i="88"/>
  <c r="Z48" i="70"/>
  <c r="D93" i="79"/>
  <c r="AF110" i="78"/>
  <c r="E138" i="58"/>
  <c r="AG112" i="67"/>
  <c r="AG57" i="78"/>
  <c r="R138" i="58"/>
  <c r="AG6" i="85"/>
  <c r="P97" i="96"/>
  <c r="K115" i="73"/>
  <c r="AD57" i="81"/>
  <c r="C161" i="72"/>
  <c r="AG78" i="83"/>
  <c r="AD79" i="63"/>
  <c r="Q117" i="68"/>
  <c r="AG32" i="96"/>
  <c r="K71" i="70"/>
  <c r="AD144" i="71"/>
  <c r="AG57" i="83"/>
  <c r="AB24" i="77"/>
  <c r="AC69" i="58"/>
  <c r="V93" i="92"/>
  <c r="AF88" i="88"/>
  <c r="C70" i="60"/>
  <c r="H69" i="79"/>
  <c r="F70" i="90"/>
  <c r="U46" i="89"/>
  <c r="AD42" i="88"/>
  <c r="T71" i="83"/>
  <c r="AF155" i="88"/>
  <c r="Y115" i="89"/>
  <c r="AD54" i="65"/>
  <c r="Z140" i="89"/>
  <c r="N116" i="71"/>
  <c r="L163" i="91"/>
  <c r="AB25" i="87"/>
  <c r="E116" i="86"/>
  <c r="AG101" i="93"/>
  <c r="AF76" i="90"/>
  <c r="B138" i="91"/>
  <c r="V93" i="87"/>
  <c r="AF60" i="91"/>
  <c r="D162" i="63"/>
  <c r="AD139" i="64"/>
  <c r="T25" i="67"/>
  <c r="AG109" i="70"/>
  <c r="AG118" i="68"/>
  <c r="M24" i="87"/>
  <c r="L23" i="89"/>
  <c r="O56" i="93"/>
  <c r="N116" i="72"/>
  <c r="M138" i="89"/>
  <c r="J25" i="60"/>
  <c r="U93" i="82"/>
  <c r="AG82" i="87"/>
  <c r="I117" i="60"/>
  <c r="AB163" i="87"/>
  <c r="H162" i="91"/>
  <c r="AF44" i="69"/>
  <c r="AG133" i="69"/>
  <c r="AF64" i="71"/>
  <c r="AF128" i="58"/>
  <c r="AD51" i="82"/>
  <c r="AG19" i="62"/>
  <c r="C140" i="88"/>
  <c r="AA115" i="87"/>
  <c r="O37" i="93"/>
  <c r="AD100" i="88"/>
  <c r="C116" i="65"/>
  <c r="AD92" i="96"/>
  <c r="U38" i="93"/>
  <c r="C117" i="89"/>
  <c r="P140" i="71"/>
  <c r="J47" i="90"/>
  <c r="C117" i="78"/>
  <c r="AB93" i="79"/>
  <c r="K92" i="82"/>
  <c r="AG39" i="59"/>
  <c r="K56" i="93"/>
  <c r="S70" i="90"/>
  <c r="Q139" i="76"/>
  <c r="K74" i="93"/>
  <c r="X55" i="94"/>
  <c r="K69" i="62"/>
  <c r="AD5" i="87"/>
  <c r="M162" i="92"/>
  <c r="T47" i="81"/>
  <c r="S94" i="61"/>
  <c r="Z25" i="77"/>
  <c r="U139" i="86"/>
  <c r="E139" i="79"/>
  <c r="F138" i="61"/>
  <c r="B69" i="67"/>
  <c r="AD52" i="88"/>
  <c r="AF6" i="64"/>
  <c r="I69" i="78"/>
  <c r="AD35" i="89"/>
  <c r="Q93" i="76"/>
  <c r="D161" i="80"/>
  <c r="R93" i="81"/>
  <c r="AF15" i="87"/>
  <c r="AD84" i="66"/>
  <c r="B138" i="92"/>
  <c r="M69" i="80"/>
  <c r="P162" i="89"/>
  <c r="Y71" i="75"/>
  <c r="AD90" i="59"/>
  <c r="AG29" i="92"/>
  <c r="AD97" i="74"/>
  <c r="AD33" i="87"/>
  <c r="Q25" i="91"/>
  <c r="AF73" i="74"/>
  <c r="Z111" i="93"/>
  <c r="AG90" i="80"/>
  <c r="AD98" i="85"/>
  <c r="W115" i="78"/>
  <c r="AB70" i="65"/>
  <c r="AF137" i="91"/>
  <c r="Y94" i="56"/>
  <c r="AG52" i="78"/>
  <c r="AF74" i="77"/>
  <c r="AD12" i="86"/>
  <c r="Y71" i="72"/>
  <c r="AA115" i="82"/>
  <c r="V94" i="63"/>
  <c r="AF41" i="86"/>
  <c r="AG66" i="90"/>
  <c r="W140" i="83"/>
  <c r="AA92" i="79"/>
  <c r="AG90" i="84"/>
  <c r="H163" i="84"/>
  <c r="D70" i="85"/>
  <c r="V48" i="87"/>
  <c r="P115" i="65"/>
  <c r="AG52" i="88"/>
  <c r="T140" i="63"/>
  <c r="AD129" i="75"/>
  <c r="AG57" i="71"/>
  <c r="AG85" i="77"/>
  <c r="E161" i="87"/>
  <c r="AD101" i="81"/>
  <c r="AF117" i="85"/>
  <c r="AG112" i="58"/>
  <c r="AD133" i="86"/>
  <c r="C94" i="76"/>
  <c r="Y161" i="91"/>
  <c r="U47" i="63"/>
  <c r="AG89" i="92"/>
  <c r="E46" i="90"/>
  <c r="AF85" i="92"/>
  <c r="N163" i="80"/>
  <c r="AF8" i="84"/>
  <c r="AC46" i="70"/>
  <c r="B163" i="91"/>
  <c r="AD7" i="74"/>
  <c r="AF147" i="92"/>
  <c r="AG82" i="59"/>
  <c r="AG22" i="85"/>
  <c r="AG13" i="87"/>
  <c r="AG146" i="81"/>
  <c r="M24" i="71"/>
  <c r="AG148" i="58"/>
  <c r="W23" i="86"/>
  <c r="AD137" i="69"/>
  <c r="AD88" i="82"/>
  <c r="Y48" i="60"/>
  <c r="AF134" i="73"/>
  <c r="AF93" i="83"/>
  <c r="F40" i="96"/>
  <c r="C92" i="82"/>
  <c r="Y161" i="70"/>
  <c r="AA48" i="85"/>
  <c r="V139" i="87"/>
  <c r="E161" i="68"/>
  <c r="AB70" i="72"/>
  <c r="T47" i="79"/>
  <c r="AG66" i="89"/>
  <c r="I115" i="87"/>
  <c r="L70" i="90"/>
  <c r="S47" i="87"/>
  <c r="AF131" i="82"/>
  <c r="AF17" i="95"/>
  <c r="G93" i="66"/>
  <c r="G57" i="93"/>
  <c r="R138" i="89"/>
  <c r="U161" i="85"/>
  <c r="P24" i="89"/>
  <c r="AD65" i="59"/>
  <c r="S71" i="92"/>
  <c r="AG36" i="69"/>
  <c r="W23" i="88"/>
  <c r="N162" i="84"/>
  <c r="D23" i="77"/>
  <c r="Z70" i="87"/>
  <c r="AF149" i="66"/>
  <c r="B48" i="89"/>
  <c r="AF38" i="93"/>
  <c r="F116" i="74"/>
  <c r="AG60" i="76"/>
  <c r="AF124" i="81"/>
  <c r="AB94" i="60"/>
  <c r="Y138" i="56"/>
  <c r="AG6" i="72"/>
  <c r="O139" i="83"/>
  <c r="F115" i="67"/>
  <c r="Q115" i="84"/>
  <c r="S92" i="71"/>
  <c r="E25" i="88"/>
  <c r="E162" i="73"/>
  <c r="C69" i="66"/>
  <c r="T129" i="94"/>
  <c r="AG121" i="88"/>
  <c r="AF45" i="61"/>
  <c r="AF12" i="74"/>
  <c r="C94" i="77"/>
  <c r="AD93" i="93"/>
  <c r="AG73" i="90"/>
  <c r="R25" i="92"/>
  <c r="L92" i="80"/>
  <c r="W161" i="92"/>
  <c r="X162" i="89"/>
  <c r="AA69" i="86"/>
  <c r="C69" i="91"/>
  <c r="AD72" i="93"/>
  <c r="AF58" i="93"/>
  <c r="V140" i="78"/>
  <c r="AG44" i="73"/>
  <c r="AG30" i="86"/>
  <c r="U163" i="71"/>
  <c r="D47" i="88"/>
  <c r="AD103" i="77"/>
  <c r="AF108" i="93"/>
  <c r="AF125" i="89"/>
  <c r="S24" i="63"/>
  <c r="AF120" i="62"/>
  <c r="L140" i="90"/>
  <c r="D138" i="75"/>
  <c r="T48" i="90"/>
  <c r="AG56" i="70"/>
  <c r="J69" i="89"/>
  <c r="AF33" i="89"/>
  <c r="K92" i="60"/>
  <c r="AG62" i="64"/>
  <c r="AB112" i="95"/>
  <c r="C24" i="79"/>
  <c r="AF93" i="86"/>
  <c r="AF112" i="91"/>
  <c r="O130" i="94"/>
  <c r="AD129" i="80"/>
  <c r="AD86" i="95"/>
  <c r="AG20" i="89"/>
  <c r="I162" i="90"/>
  <c r="AG75" i="64"/>
  <c r="AF18" i="90"/>
  <c r="Q25" i="89"/>
  <c r="U74" i="93"/>
  <c r="V69" i="85"/>
  <c r="C162" i="58"/>
  <c r="C140" i="89"/>
  <c r="AG103" i="86"/>
  <c r="AF120" i="73"/>
  <c r="B25" i="63"/>
  <c r="AF135" i="82"/>
  <c r="AD150" i="89"/>
  <c r="AF10" i="84"/>
  <c r="AF109" i="81"/>
  <c r="S47" i="80"/>
  <c r="AG58" i="88"/>
  <c r="AD57" i="84"/>
  <c r="AG22" i="82"/>
  <c r="AC46" i="89"/>
  <c r="AD48" i="93"/>
  <c r="AF152" i="79"/>
  <c r="AG131" i="92"/>
  <c r="O24" i="81"/>
  <c r="AF43" i="85"/>
  <c r="J69" i="71"/>
  <c r="J138" i="88"/>
  <c r="P92" i="93"/>
  <c r="D21" i="95"/>
  <c r="W24" i="87"/>
  <c r="T162" i="90"/>
  <c r="AD130" i="66"/>
  <c r="AG32" i="70"/>
  <c r="AF87" i="93"/>
  <c r="AG81" i="89"/>
  <c r="X23" i="59"/>
  <c r="AD126" i="60"/>
  <c r="AF16" i="79"/>
  <c r="AG96" i="90"/>
  <c r="AG117" i="93"/>
  <c r="W46" i="88"/>
  <c r="AF124" i="91"/>
  <c r="W46" i="82"/>
  <c r="AD82" i="63"/>
  <c r="S70" i="56"/>
  <c r="G92" i="92"/>
  <c r="AG127" i="88"/>
  <c r="X71" i="62"/>
  <c r="G127" i="93"/>
  <c r="G94" i="65"/>
  <c r="N110" i="93"/>
  <c r="AF135" i="75"/>
  <c r="D92" i="89"/>
  <c r="AD5" i="73"/>
  <c r="AD10" i="96"/>
  <c r="AG24" i="96"/>
  <c r="S71" i="89"/>
  <c r="M71" i="60"/>
  <c r="AG107" i="63"/>
  <c r="K23" i="56"/>
  <c r="AD140" i="58"/>
  <c r="O70" i="90"/>
  <c r="S162" i="56"/>
  <c r="AD97" i="84"/>
  <c r="V70" i="60"/>
  <c r="AF37" i="63"/>
  <c r="AD126" i="72"/>
  <c r="Z161" i="92"/>
  <c r="S161" i="56"/>
  <c r="M117" i="89"/>
  <c r="AC139" i="78"/>
  <c r="I116" i="62"/>
  <c r="AF118" i="56"/>
  <c r="AD85" i="58"/>
  <c r="AF39" i="94"/>
  <c r="AC46" i="92"/>
  <c r="AG47" i="64"/>
  <c r="AG83" i="62"/>
  <c r="C25" i="84"/>
  <c r="AF63" i="68"/>
  <c r="AG57" i="80"/>
  <c r="N139" i="59"/>
  <c r="AF121" i="89"/>
  <c r="AF48" i="91"/>
  <c r="AG122" i="62"/>
  <c r="AG34" i="67"/>
  <c r="U92" i="63"/>
  <c r="AF34" i="69"/>
  <c r="AF129" i="88"/>
  <c r="L48" i="82"/>
  <c r="AF114" i="79"/>
  <c r="AC70" i="75"/>
  <c r="Q162" i="87"/>
  <c r="AF118" i="82"/>
  <c r="AF82" i="94"/>
  <c r="F71" i="88"/>
  <c r="N94" i="90"/>
  <c r="AD139" i="84"/>
  <c r="AD133" i="80"/>
  <c r="Z138" i="56"/>
  <c r="P24" i="85"/>
  <c r="AD123" i="63"/>
  <c r="AD41" i="80"/>
  <c r="AD8" i="58"/>
  <c r="T138" i="75"/>
  <c r="Q161" i="68"/>
  <c r="S48" i="60"/>
  <c r="O71" i="70"/>
  <c r="AF41" i="85"/>
  <c r="T93" i="73"/>
  <c r="AG86" i="73"/>
  <c r="O23" i="89"/>
  <c r="L163" i="73"/>
  <c r="AG42" i="73"/>
  <c r="AD116" i="69"/>
  <c r="AG8" i="97"/>
  <c r="L24" i="84"/>
  <c r="AD5" i="82"/>
  <c r="AG96" i="76"/>
  <c r="E70" i="91"/>
  <c r="AC93" i="90"/>
  <c r="AF89" i="67"/>
  <c r="H92" i="88"/>
  <c r="AG59" i="96"/>
  <c r="B116" i="66"/>
  <c r="N162" i="90"/>
  <c r="AG80" i="73"/>
  <c r="AG145" i="74"/>
  <c r="Z25" i="72"/>
  <c r="AG79" i="92"/>
  <c r="X70" i="75"/>
  <c r="D25" i="75"/>
  <c r="S115" i="87"/>
  <c r="AC162" i="85"/>
  <c r="V24" i="64"/>
  <c r="AF47" i="90"/>
  <c r="G46" i="91"/>
  <c r="AF14" i="88"/>
  <c r="AG132" i="75"/>
  <c r="L47" i="63"/>
  <c r="AG137" i="90"/>
  <c r="U139" i="60"/>
  <c r="AG103" i="65"/>
  <c r="I162" i="72"/>
  <c r="AD117" i="65"/>
  <c r="T140" i="92"/>
  <c r="O115" i="79"/>
  <c r="Y24" i="69"/>
  <c r="P24" i="92"/>
  <c r="AD112" i="73"/>
  <c r="G23" i="92"/>
  <c r="V25" i="80"/>
  <c r="AC139" i="69"/>
  <c r="AF131" i="89"/>
  <c r="AF145" i="85"/>
  <c r="B117" i="86"/>
  <c r="AF63" i="80"/>
  <c r="X69" i="71"/>
  <c r="AF137" i="73"/>
  <c r="I162" i="58"/>
  <c r="B25" i="59"/>
  <c r="AF31" i="91"/>
  <c r="K70" i="74"/>
  <c r="AD132" i="80"/>
  <c r="R24" i="61"/>
  <c r="U94" i="77"/>
  <c r="U117" i="85"/>
  <c r="AD29" i="87"/>
  <c r="AD31" i="81"/>
  <c r="U39" i="93"/>
  <c r="AD146" i="88"/>
  <c r="AF12" i="66"/>
  <c r="AF48" i="67"/>
  <c r="AG37" i="75"/>
  <c r="AG119" i="89"/>
  <c r="L139" i="80"/>
  <c r="AG94" i="93"/>
  <c r="AF112" i="67"/>
  <c r="L24" i="86"/>
  <c r="G138" i="60"/>
  <c r="F138" i="91"/>
  <c r="B94" i="84"/>
  <c r="H161" i="76"/>
  <c r="S47" i="77"/>
  <c r="R116" i="66"/>
  <c r="AD14" i="63"/>
  <c r="M139" i="88"/>
  <c r="X117" i="79"/>
  <c r="AF37" i="86"/>
  <c r="AF71" i="85"/>
  <c r="S23" i="59"/>
  <c r="T46" i="78"/>
  <c r="D117" i="82"/>
  <c r="AG56" i="69"/>
  <c r="Q127" i="93"/>
  <c r="C138" i="75"/>
  <c r="J140" i="90"/>
  <c r="Y115" i="77"/>
  <c r="W71" i="91"/>
  <c r="D163" i="86"/>
  <c r="V140" i="60"/>
  <c r="Z117" i="70"/>
  <c r="AG153" i="84"/>
  <c r="AF93" i="68"/>
  <c r="AG135" i="73"/>
  <c r="H47" i="72"/>
  <c r="T92" i="60"/>
  <c r="P48" i="91"/>
  <c r="AD113" i="73"/>
  <c r="T139" i="86"/>
  <c r="D69" i="56"/>
  <c r="V117" i="90"/>
  <c r="E46" i="91"/>
  <c r="M25" i="82"/>
  <c r="M25" i="60"/>
  <c r="E161" i="65"/>
  <c r="AF8" i="86"/>
  <c r="AD53" i="86"/>
  <c r="O163" i="88"/>
  <c r="W92" i="65"/>
  <c r="AD18" i="83"/>
  <c r="AD32" i="63"/>
  <c r="AF70" i="84"/>
  <c r="AG130" i="78"/>
  <c r="D139" i="91"/>
  <c r="AB92" i="88"/>
  <c r="D24" i="89"/>
  <c r="AB94" i="91"/>
  <c r="AD75" i="85"/>
  <c r="AA24" i="81"/>
  <c r="AD78" i="61"/>
  <c r="E162" i="78"/>
  <c r="R162" i="89"/>
  <c r="AD137" i="74"/>
  <c r="AG86" i="60"/>
  <c r="AG110" i="78"/>
  <c r="AA71" i="78"/>
  <c r="Y115" i="73"/>
  <c r="D94" i="89"/>
  <c r="AF82" i="72"/>
  <c r="AD65" i="60"/>
  <c r="AA117" i="56"/>
  <c r="W70" i="91"/>
  <c r="AF106" i="87"/>
  <c r="V161" i="58"/>
  <c r="AF5" i="82"/>
  <c r="M115" i="80"/>
  <c r="AG42" i="90"/>
  <c r="AG68" i="73"/>
  <c r="T139" i="90"/>
  <c r="Y23" i="60"/>
  <c r="J117" i="83"/>
  <c r="AF132" i="88"/>
  <c r="AG159" i="90"/>
  <c r="L138" i="81"/>
  <c r="AD98" i="87"/>
  <c r="AG89" i="87"/>
  <c r="V139" i="81"/>
  <c r="M117" i="87"/>
  <c r="AG137" i="60"/>
  <c r="W140" i="75"/>
  <c r="AB116" i="90"/>
  <c r="X138" i="74"/>
  <c r="X163" i="79"/>
  <c r="K47" i="82"/>
  <c r="AF153" i="87"/>
  <c r="P116" i="71"/>
  <c r="AF65" i="66"/>
  <c r="AD83" i="94"/>
  <c r="AD57" i="92"/>
  <c r="G24" i="79"/>
  <c r="Z140" i="67"/>
  <c r="Q162" i="72"/>
  <c r="AD125" i="72"/>
  <c r="W46" i="87"/>
  <c r="AD41" i="90"/>
  <c r="AF89" i="89"/>
  <c r="AD139" i="80"/>
  <c r="AG64" i="84"/>
  <c r="R48" i="92"/>
  <c r="AG135" i="74"/>
  <c r="AG114" i="91"/>
  <c r="AG65" i="93"/>
  <c r="AG85" i="79"/>
  <c r="AG75" i="75"/>
  <c r="AD28" i="70"/>
  <c r="AF56" i="77"/>
  <c r="AF18" i="77"/>
  <c r="AC163" i="58"/>
  <c r="C162" i="91"/>
  <c r="T47" i="56"/>
  <c r="C111" i="93"/>
  <c r="B70" i="56"/>
  <c r="AA92" i="91"/>
  <c r="E162" i="80"/>
  <c r="L24" i="82"/>
  <c r="K48" i="90"/>
  <c r="AG62" i="63"/>
  <c r="R71" i="59"/>
  <c r="T161" i="74"/>
  <c r="Z138" i="74"/>
  <c r="AG41" i="74"/>
  <c r="AG157" i="91"/>
  <c r="I70" i="89"/>
  <c r="AF119" i="77"/>
  <c r="AG94" i="84"/>
  <c r="AA94" i="74"/>
  <c r="T48" i="78"/>
  <c r="G69" i="91"/>
  <c r="AG145" i="86"/>
  <c r="AG91" i="85"/>
  <c r="AC70" i="87"/>
  <c r="U161" i="69"/>
  <c r="L116" i="67"/>
  <c r="AF134" i="88"/>
  <c r="M23" i="72"/>
  <c r="AG136" i="88"/>
  <c r="S24" i="76"/>
  <c r="B25" i="81"/>
  <c r="N46" i="88"/>
  <c r="H161" i="81"/>
  <c r="AG14" i="59"/>
  <c r="AD12" i="77"/>
  <c r="AD160" i="78"/>
  <c r="AG123" i="81"/>
  <c r="S138" i="61"/>
  <c r="B93" i="89"/>
  <c r="AG157" i="56"/>
  <c r="AF117" i="92"/>
  <c r="AG19" i="92"/>
  <c r="T115" i="74"/>
  <c r="AG53" i="90"/>
  <c r="Z92" i="80"/>
  <c r="K161" i="92"/>
  <c r="AF131" i="65"/>
  <c r="Q48" i="76"/>
  <c r="J24" i="75"/>
  <c r="AA92" i="90"/>
  <c r="AG21" i="77"/>
  <c r="AC94" i="73"/>
  <c r="AD94" i="79"/>
  <c r="AF109" i="94"/>
  <c r="X163" i="83"/>
  <c r="O24" i="60"/>
  <c r="AD100" i="56"/>
  <c r="AF100" i="58"/>
  <c r="AG143" i="85"/>
  <c r="AF14" i="58"/>
  <c r="E25" i="87"/>
  <c r="AG20" i="80"/>
  <c r="Z94" i="82"/>
  <c r="AD11" i="56"/>
  <c r="N47" i="62"/>
  <c r="AG37" i="72"/>
  <c r="T94" i="78"/>
  <c r="S140" i="71"/>
  <c r="AA23" i="88"/>
  <c r="AD128" i="63"/>
  <c r="F69" i="61"/>
  <c r="C138" i="64"/>
  <c r="AF99" i="65"/>
  <c r="AD139" i="82"/>
  <c r="R93" i="84"/>
  <c r="AD38" i="68"/>
  <c r="N94" i="76"/>
  <c r="AA115" i="83"/>
  <c r="X161" i="79"/>
  <c r="AA48" i="56"/>
  <c r="M23" i="60"/>
  <c r="B71" i="89"/>
  <c r="Z71" i="78"/>
  <c r="AG136" i="81"/>
  <c r="AD62" i="91"/>
  <c r="T161" i="92"/>
  <c r="J117" i="89"/>
  <c r="S140" i="82"/>
  <c r="AC116" i="86"/>
  <c r="AD133" i="67"/>
  <c r="AF124" i="93"/>
  <c r="AF91" i="82"/>
  <c r="I161" i="88"/>
  <c r="S163" i="61"/>
  <c r="Q47" i="76"/>
  <c r="Z48" i="60"/>
  <c r="AG101" i="76"/>
  <c r="N161" i="68"/>
  <c r="AF130" i="73"/>
  <c r="AD62" i="78"/>
  <c r="AD129" i="68"/>
  <c r="AF121" i="71"/>
  <c r="X71" i="64"/>
  <c r="N47" i="91"/>
  <c r="AG55" i="63"/>
  <c r="R161" i="84"/>
  <c r="Q138" i="58"/>
  <c r="AD18" i="69"/>
  <c r="Y116" i="58"/>
  <c r="Q71" i="80"/>
  <c r="U115" i="64"/>
  <c r="AC25" i="59"/>
  <c r="W93" i="82"/>
  <c r="AD39" i="59"/>
  <c r="B24" i="85"/>
  <c r="AD43" i="84"/>
  <c r="AD130" i="94"/>
  <c r="AF34" i="80"/>
  <c r="E25" i="72"/>
  <c r="AF98" i="58"/>
  <c r="AG159" i="70"/>
  <c r="AF59" i="97"/>
  <c r="M25" i="63"/>
  <c r="AD123" i="56"/>
  <c r="D161" i="82"/>
  <c r="M161" i="87"/>
  <c r="O161" i="81"/>
  <c r="M92" i="56"/>
  <c r="AD37" i="88"/>
  <c r="K117" i="77"/>
  <c r="AF145" i="67"/>
  <c r="K162" i="79"/>
  <c r="AG158" i="56"/>
  <c r="P139" i="71"/>
  <c r="D92" i="76"/>
  <c r="N94" i="61"/>
  <c r="U25" i="61"/>
  <c r="E48" i="69"/>
  <c r="V94" i="69"/>
  <c r="AF72" i="69"/>
  <c r="AF121" i="90"/>
  <c r="R93" i="83"/>
  <c r="I138" i="81"/>
  <c r="I93" i="70"/>
  <c r="W93" i="91"/>
  <c r="V115" i="86"/>
  <c r="AB46" i="60"/>
  <c r="AD65" i="61"/>
  <c r="D25" i="62"/>
  <c r="AF12" i="89"/>
  <c r="W115" i="69"/>
  <c r="L115" i="60"/>
  <c r="Z131" i="95"/>
  <c r="AF118" i="72"/>
  <c r="AG31" i="83"/>
  <c r="AD32" i="84"/>
  <c r="M93" i="81"/>
  <c r="AC161" i="81"/>
  <c r="AA47" i="87"/>
  <c r="V23" i="73"/>
  <c r="C47" i="73"/>
  <c r="AF40" i="63"/>
  <c r="W117" i="87"/>
  <c r="AG75" i="86"/>
  <c r="AD53" i="72"/>
  <c r="AD65" i="91"/>
  <c r="AG78" i="56"/>
  <c r="AF80" i="67"/>
  <c r="C115" i="90"/>
  <c r="AD53" i="60"/>
  <c r="I25" i="82"/>
  <c r="AG107" i="93"/>
  <c r="P139" i="58"/>
  <c r="T115" i="82"/>
  <c r="AF93" i="60"/>
  <c r="F138" i="69"/>
  <c r="U69" i="81"/>
  <c r="AF108" i="72"/>
  <c r="M162" i="61"/>
  <c r="AG87" i="89"/>
  <c r="AB46" i="90"/>
  <c r="I47" i="64"/>
  <c r="L93" i="93"/>
  <c r="E47" i="60"/>
  <c r="AF56" i="71"/>
  <c r="AF96" i="65"/>
  <c r="S48" i="68"/>
  <c r="J139" i="86"/>
  <c r="AF12" i="56"/>
  <c r="C163" i="87"/>
  <c r="AB70" i="74"/>
  <c r="AD65" i="67"/>
  <c r="F70" i="89"/>
  <c r="AA70" i="90"/>
  <c r="AG25" i="94"/>
  <c r="AG53" i="67"/>
  <c r="G138" i="75"/>
  <c r="V46" i="86"/>
  <c r="AF144" i="88"/>
  <c r="L115" i="87"/>
  <c r="AD91" i="72"/>
  <c r="AG61" i="80"/>
  <c r="U117" i="60"/>
  <c r="U162" i="58"/>
  <c r="AB47" i="87"/>
  <c r="E23" i="60"/>
  <c r="K115" i="83"/>
  <c r="AF40" i="71"/>
  <c r="Y55" i="93"/>
  <c r="AD105" i="93"/>
  <c r="L163" i="61"/>
  <c r="AD58" i="85"/>
  <c r="AF45" i="87"/>
  <c r="K139" i="85"/>
  <c r="AF34" i="70"/>
  <c r="AF29" i="87"/>
  <c r="E162" i="76"/>
  <c r="W162" i="87"/>
  <c r="AG6" i="92"/>
  <c r="AG149" i="81"/>
  <c r="R139" i="84"/>
  <c r="AB24" i="75"/>
  <c r="AA23" i="67"/>
  <c r="Q162" i="85"/>
  <c r="V47" i="75"/>
  <c r="Q162" i="89"/>
  <c r="V24" i="85"/>
  <c r="AF154" i="59"/>
  <c r="I117" i="62"/>
  <c r="Y162" i="81"/>
  <c r="M94" i="85"/>
  <c r="AD72" i="94"/>
  <c r="P48" i="85"/>
  <c r="J24" i="83"/>
  <c r="I139" i="87"/>
  <c r="AF133" i="60"/>
  <c r="AG6" i="66"/>
  <c r="AF16" i="74"/>
  <c r="I161" i="90"/>
  <c r="AF73" i="64"/>
  <c r="V70" i="86"/>
  <c r="F46" i="91"/>
  <c r="AB162" i="81"/>
  <c r="AD133" i="76"/>
  <c r="F46" i="85"/>
  <c r="U24" i="87"/>
  <c r="AC56" i="94"/>
  <c r="L161" i="86"/>
  <c r="I24" i="85"/>
  <c r="AD39" i="78"/>
  <c r="M24" i="74"/>
  <c r="AD66" i="92"/>
  <c r="AG101" i="91"/>
  <c r="C139" i="66"/>
  <c r="AF76" i="63"/>
  <c r="AF102" i="76"/>
  <c r="U48" i="82"/>
  <c r="V163" i="88"/>
  <c r="M23" i="61"/>
  <c r="AF15" i="68"/>
  <c r="AF135" i="80"/>
  <c r="X70" i="78"/>
  <c r="G117" i="61"/>
  <c r="AF61" i="58"/>
  <c r="AG91" i="86"/>
  <c r="I71" i="92"/>
  <c r="Y139" i="72"/>
  <c r="S47" i="60"/>
  <c r="J70" i="76"/>
  <c r="H111" i="93"/>
  <c r="R138" i="81"/>
  <c r="C117" i="76"/>
  <c r="AG54" i="71"/>
  <c r="AF30" i="88"/>
  <c r="AF31" i="74"/>
  <c r="N75" i="95"/>
  <c r="D23" i="78"/>
  <c r="AF137" i="82"/>
  <c r="AG152" i="89"/>
  <c r="U94" i="72"/>
  <c r="AD159" i="56"/>
  <c r="H46" i="82"/>
  <c r="B23" i="60"/>
  <c r="Y47" i="86"/>
  <c r="J70" i="63"/>
  <c r="AC162" i="84"/>
  <c r="AG101" i="83"/>
  <c r="AG125" i="91"/>
  <c r="AF132" i="63"/>
  <c r="B138" i="88"/>
  <c r="AF76" i="62"/>
  <c r="H140" i="76"/>
  <c r="W48" i="66"/>
  <c r="AG37" i="84"/>
  <c r="AF89" i="56"/>
  <c r="E115" i="91"/>
  <c r="AF44" i="90"/>
  <c r="AF52" i="64"/>
  <c r="L161" i="66"/>
  <c r="AD108" i="78"/>
  <c r="AF128" i="89"/>
  <c r="I94" i="59"/>
  <c r="X70" i="81"/>
  <c r="AF35" i="89"/>
  <c r="AF44" i="92"/>
  <c r="AD36" i="59"/>
  <c r="AD137" i="65"/>
  <c r="AG59" i="88"/>
  <c r="I71" i="84"/>
  <c r="H69" i="92"/>
  <c r="T140" i="90"/>
  <c r="AB48" i="89"/>
  <c r="V139" i="74"/>
  <c r="AF45" i="80"/>
  <c r="B138" i="73"/>
  <c r="T94" i="60"/>
  <c r="AC117" i="68"/>
  <c r="G23" i="61"/>
  <c r="Z69" i="84"/>
  <c r="T23" i="61"/>
  <c r="E115" i="75"/>
  <c r="M25" i="74"/>
  <c r="T70" i="74"/>
  <c r="H71" i="79"/>
  <c r="AG119" i="90"/>
  <c r="AD105" i="90"/>
  <c r="AF75" i="59"/>
  <c r="AD114" i="61"/>
  <c r="AD62" i="73"/>
  <c r="AD140" i="62"/>
  <c r="AD137" i="84"/>
  <c r="AG5" i="77"/>
  <c r="AG89" i="68"/>
  <c r="AD19" i="85"/>
  <c r="R163" i="79"/>
  <c r="V23" i="79"/>
  <c r="H24" i="75"/>
  <c r="R70" i="85"/>
  <c r="AG103" i="62"/>
  <c r="P115" i="83"/>
  <c r="AD57" i="94"/>
  <c r="AF56" i="81"/>
  <c r="M115" i="59"/>
  <c r="AG22" i="56"/>
  <c r="AD29" i="73"/>
  <c r="AB138" i="68"/>
  <c r="AF158" i="85"/>
  <c r="I161" i="89"/>
  <c r="P117" i="84"/>
  <c r="AD6" i="87"/>
  <c r="AF34" i="61"/>
  <c r="AF7" i="73"/>
  <c r="AG106" i="85"/>
  <c r="L163" i="66"/>
  <c r="F161" i="61"/>
  <c r="AB140" i="81"/>
  <c r="AG52" i="92"/>
  <c r="G47" i="59"/>
  <c r="M70" i="62"/>
  <c r="AG134" i="62"/>
  <c r="AG134" i="65"/>
  <c r="R116" i="75"/>
  <c r="Q37" i="93"/>
  <c r="AD116" i="59"/>
  <c r="Q46" i="81"/>
  <c r="N117" i="83"/>
  <c r="AG99" i="81"/>
  <c r="AA46" i="75"/>
  <c r="AF74" i="69"/>
  <c r="AF9" i="93"/>
  <c r="Q163" i="91"/>
  <c r="Q57" i="93"/>
  <c r="AF44" i="91"/>
  <c r="AF14" i="64"/>
  <c r="Q162" i="81"/>
  <c r="AG30" i="72"/>
  <c r="B138" i="86"/>
  <c r="AD106" i="86"/>
  <c r="J115" i="61"/>
  <c r="R138" i="70"/>
  <c r="Y48" i="67"/>
  <c r="G24" i="56"/>
  <c r="AG44" i="81"/>
  <c r="AF84" i="87"/>
  <c r="Q69" i="85"/>
  <c r="T46" i="83"/>
  <c r="C71" i="64"/>
  <c r="S94" i="76"/>
  <c r="E116" i="72"/>
  <c r="O162" i="71"/>
  <c r="W140" i="72"/>
  <c r="Z115" i="86"/>
  <c r="AG53" i="78"/>
  <c r="V138" i="83"/>
  <c r="Q117" i="73"/>
  <c r="AG7" i="76"/>
  <c r="AG137" i="75"/>
  <c r="L115" i="62"/>
  <c r="M46" i="91"/>
  <c r="AD148" i="66"/>
  <c r="J116" i="87"/>
  <c r="Z162" i="77"/>
  <c r="S92" i="94"/>
  <c r="H46" i="90"/>
  <c r="O71" i="71"/>
  <c r="AD70" i="84"/>
  <c r="AG127" i="95"/>
  <c r="AG34" i="73"/>
  <c r="AG14" i="65"/>
  <c r="AB69" i="71"/>
  <c r="AF152" i="71"/>
  <c r="AF119" i="67"/>
  <c r="W25" i="69"/>
  <c r="N93" i="64"/>
  <c r="M116" i="56"/>
  <c r="AG98" i="86"/>
  <c r="Q47" i="66"/>
  <c r="N92" i="81"/>
  <c r="AC162" i="81"/>
  <c r="I69" i="73"/>
  <c r="AD116" i="77"/>
  <c r="AF120" i="91"/>
  <c r="AB116" i="66"/>
  <c r="AF132" i="61"/>
  <c r="S163" i="88"/>
  <c r="K162" i="80"/>
  <c r="AD56" i="72"/>
  <c r="AF103" i="60"/>
  <c r="G140" i="59"/>
  <c r="G140" i="78"/>
  <c r="AD84" i="76"/>
  <c r="AG155" i="62"/>
  <c r="AF90" i="79"/>
  <c r="B47" i="91"/>
  <c r="V70" i="90"/>
  <c r="S70" i="77"/>
  <c r="O117" i="89"/>
  <c r="T116" i="75"/>
  <c r="N162" i="68"/>
  <c r="AG142" i="84"/>
  <c r="AF149" i="81"/>
  <c r="AD54" i="72"/>
  <c r="AG32" i="89"/>
  <c r="O23" i="74"/>
  <c r="S117" i="86"/>
  <c r="L92" i="68"/>
  <c r="S25" i="89"/>
  <c r="AF81" i="93"/>
  <c r="AD15" i="76"/>
  <c r="AD58" i="69"/>
  <c r="AG11" i="74"/>
  <c r="V138" i="56"/>
  <c r="AD20" i="58"/>
  <c r="AG106" i="61"/>
  <c r="U71" i="60"/>
  <c r="H71" i="70"/>
  <c r="AD64" i="84"/>
  <c r="AC24" i="77"/>
  <c r="P48" i="63"/>
  <c r="N93" i="77"/>
  <c r="D57" i="93"/>
  <c r="AF118" i="78"/>
  <c r="B93" i="59"/>
  <c r="O25" i="90"/>
  <c r="AG36" i="78"/>
  <c r="G163" i="60"/>
  <c r="AF21" i="75"/>
  <c r="AD125" i="73"/>
  <c r="Z94" i="66"/>
  <c r="AG116" i="93"/>
  <c r="AB134" i="96"/>
  <c r="T47" i="87"/>
  <c r="AD13" i="88"/>
  <c r="F139" i="74"/>
  <c r="AF73" i="81"/>
  <c r="AF95" i="80"/>
  <c r="AF62" i="89"/>
  <c r="AG28" i="87"/>
  <c r="F139" i="81"/>
  <c r="K96" i="96"/>
  <c r="AG155" i="77"/>
  <c r="D161" i="79"/>
  <c r="AA92" i="65"/>
  <c r="Q23" i="77"/>
  <c r="AD98" i="89"/>
  <c r="H70" i="61"/>
  <c r="AF111" i="59"/>
  <c r="AF43" i="79"/>
  <c r="C93" i="58"/>
  <c r="AC138" i="73"/>
  <c r="W71" i="92"/>
  <c r="AF159" i="67"/>
  <c r="Y23" i="71"/>
  <c r="AG18" i="66"/>
  <c r="AC70" i="70"/>
  <c r="U69" i="56"/>
  <c r="C93" i="64"/>
  <c r="D161" i="64"/>
  <c r="AF76" i="79"/>
  <c r="AG52" i="93"/>
  <c r="AC93" i="67"/>
  <c r="R92" i="61"/>
  <c r="K138" i="81"/>
  <c r="AD44" i="93"/>
  <c r="T162" i="56"/>
  <c r="Q46" i="91"/>
  <c r="AF39" i="68"/>
  <c r="V46" i="74"/>
  <c r="AF127" i="86"/>
  <c r="AD36" i="80"/>
  <c r="U162" i="87"/>
  <c r="W25" i="92"/>
  <c r="K19" i="93"/>
  <c r="AD59" i="67"/>
  <c r="AF144" i="62"/>
  <c r="AG145" i="85"/>
  <c r="AF62" i="88"/>
  <c r="C138" i="88"/>
  <c r="AD89" i="96"/>
  <c r="R92" i="56"/>
  <c r="AD143" i="86"/>
  <c r="T92" i="80"/>
  <c r="AF30" i="79"/>
  <c r="U48" i="86"/>
  <c r="S117" i="61"/>
  <c r="AA59" i="97"/>
  <c r="AF103" i="91"/>
  <c r="AD122" i="91"/>
  <c r="AG108" i="88"/>
  <c r="AD29" i="86"/>
  <c r="AG39" i="72"/>
  <c r="AF15" i="65"/>
  <c r="X24" i="80"/>
  <c r="P92" i="79"/>
  <c r="Q161" i="76"/>
  <c r="AF14" i="81"/>
  <c r="K162" i="88"/>
  <c r="Y24" i="75"/>
  <c r="AG84" i="93"/>
  <c r="AD153" i="86"/>
  <c r="AD52" i="81"/>
  <c r="AD148" i="59"/>
  <c r="D116" i="66"/>
  <c r="AB115" i="59"/>
  <c r="E115" i="87"/>
  <c r="W38" i="94"/>
  <c r="AG14" i="93"/>
  <c r="O116" i="86"/>
  <c r="I93" i="85"/>
  <c r="AF116" i="86"/>
  <c r="M116" i="58"/>
  <c r="AC48" i="88"/>
  <c r="AF151" i="66"/>
  <c r="G48" i="91"/>
  <c r="E117" i="56"/>
  <c r="AD129" i="59"/>
  <c r="AD22" i="92"/>
  <c r="AF150" i="66"/>
  <c r="G92" i="82"/>
  <c r="AF15" i="82"/>
  <c r="AG62" i="59"/>
  <c r="Q70" i="79"/>
  <c r="AG120" i="94"/>
  <c r="C48" i="92"/>
  <c r="AF9" i="61"/>
  <c r="F70" i="85"/>
  <c r="C138" i="79"/>
  <c r="C127" i="93"/>
  <c r="AD60" i="84"/>
  <c r="AB48" i="90"/>
  <c r="M110" i="93"/>
  <c r="R24" i="73"/>
  <c r="AD145" i="84"/>
  <c r="Q47" i="87"/>
  <c r="Z163" i="83"/>
  <c r="AG7" i="77"/>
  <c r="V93" i="86"/>
  <c r="AF37" i="77"/>
  <c r="AD21" i="70"/>
  <c r="D24" i="61"/>
  <c r="J94" i="68"/>
  <c r="B140" i="76"/>
  <c r="AC48" i="82"/>
  <c r="AD108" i="91"/>
  <c r="AD140" i="69"/>
  <c r="N74" i="93"/>
  <c r="L71" i="78"/>
  <c r="K24" i="88"/>
  <c r="E24" i="85"/>
  <c r="AF30" i="95"/>
  <c r="R127" i="93"/>
  <c r="AG38" i="93"/>
  <c r="Z71" i="64"/>
  <c r="AB162" i="72"/>
  <c r="AD17" i="64"/>
  <c r="AG6" i="80"/>
  <c r="AD32" i="71"/>
  <c r="AA23" i="64"/>
  <c r="R140" i="83"/>
  <c r="Z140" i="91"/>
  <c r="K48" i="91"/>
  <c r="AB162" i="90"/>
  <c r="Z94" i="89"/>
  <c r="P138" i="91"/>
  <c r="S116" i="56"/>
  <c r="V69" i="59"/>
  <c r="AG85" i="91"/>
  <c r="AD145" i="78"/>
  <c r="U47" i="62"/>
  <c r="AG152" i="78"/>
  <c r="F25" i="84"/>
  <c r="Z163" i="86"/>
  <c r="AF77" i="66"/>
  <c r="F161" i="59"/>
  <c r="AF44" i="56"/>
  <c r="J163" i="85"/>
  <c r="AB138" i="87"/>
  <c r="R116" i="80"/>
  <c r="B70" i="90"/>
  <c r="O25" i="80"/>
  <c r="Y92" i="77"/>
  <c r="K24" i="60"/>
  <c r="AG150" i="90"/>
  <c r="H92" i="69"/>
  <c r="O161" i="88"/>
  <c r="M161" i="58"/>
  <c r="S69" i="71"/>
  <c r="AD21" i="90"/>
  <c r="AD62" i="72"/>
  <c r="AG143" i="79"/>
  <c r="AG112" i="80"/>
  <c r="AD34" i="88"/>
  <c r="AB161" i="77"/>
  <c r="AG20" i="69"/>
  <c r="K162" i="86"/>
  <c r="W111" i="95"/>
  <c r="S139" i="58"/>
  <c r="G71" i="82"/>
  <c r="AD99" i="79"/>
  <c r="AD130" i="90"/>
  <c r="AG37" i="67"/>
  <c r="D70" i="79"/>
  <c r="AF56" i="68"/>
  <c r="AF150" i="82"/>
  <c r="J140" i="92"/>
  <c r="AG77" i="68"/>
  <c r="L94" i="83"/>
  <c r="E138" i="92"/>
  <c r="AD58" i="82"/>
  <c r="R70" i="72"/>
  <c r="AD7" i="78"/>
  <c r="C162" i="81"/>
  <c r="AG12" i="64"/>
  <c r="Z70" i="91"/>
  <c r="Z129" i="93"/>
  <c r="R24" i="64"/>
  <c r="AF42" i="61"/>
  <c r="AD112" i="85"/>
  <c r="Z25" i="88"/>
  <c r="AD37" i="56"/>
  <c r="S139" i="88"/>
  <c r="AG68" i="67"/>
  <c r="AF151" i="80"/>
  <c r="V24" i="91"/>
  <c r="M25" i="64"/>
  <c r="T92" i="59"/>
  <c r="O93" i="72"/>
  <c r="O71" i="91"/>
  <c r="AG156" i="86"/>
  <c r="AD127" i="72"/>
  <c r="R94" i="60"/>
  <c r="S47" i="83"/>
  <c r="AC139" i="88"/>
  <c r="Y71" i="84"/>
  <c r="K116" i="81"/>
  <c r="V138" i="76"/>
  <c r="AG143" i="80"/>
  <c r="AG39" i="87"/>
  <c r="AF82" i="86"/>
  <c r="B70" i="81"/>
  <c r="AD29" i="89"/>
  <c r="W46" i="67"/>
  <c r="C116" i="82"/>
  <c r="W116" i="79"/>
  <c r="F128" i="93"/>
  <c r="C71" i="73"/>
  <c r="AD158" i="77"/>
  <c r="F140" i="90"/>
  <c r="AF104" i="58"/>
  <c r="W162" i="83"/>
  <c r="AD114" i="80"/>
  <c r="J92" i="68"/>
  <c r="AC139" i="74"/>
  <c r="AF118" i="84"/>
  <c r="AG31" i="61"/>
  <c r="AF134" i="89"/>
  <c r="AD139" i="61"/>
  <c r="J46" i="68"/>
  <c r="AD18" i="63"/>
  <c r="P24" i="70"/>
  <c r="E71" i="81"/>
  <c r="AF88" i="68"/>
  <c r="AD7" i="69"/>
  <c r="N25" i="79"/>
  <c r="AC92" i="69"/>
  <c r="Y25" i="79"/>
  <c r="AD85" i="81"/>
  <c r="AB23" i="69"/>
  <c r="AG137" i="70"/>
  <c r="AB24" i="90"/>
  <c r="W117" i="73"/>
  <c r="AG130" i="62"/>
  <c r="AG13" i="61"/>
  <c r="AG40" i="79"/>
  <c r="S92" i="75"/>
  <c r="W24" i="84"/>
  <c r="AD99" i="93"/>
  <c r="R23" i="63"/>
  <c r="X139" i="71"/>
  <c r="AD102" i="78"/>
  <c r="J140" i="83"/>
  <c r="AF71" i="65"/>
  <c r="L23" i="87"/>
  <c r="G162" i="88"/>
  <c r="H93" i="88"/>
  <c r="F94" i="89"/>
  <c r="AG140" i="90"/>
  <c r="V24" i="88"/>
  <c r="Z25" i="91"/>
  <c r="Q93" i="59"/>
  <c r="F117" i="92"/>
  <c r="AD149" i="86"/>
  <c r="C161" i="87"/>
  <c r="U138" i="81"/>
  <c r="C23" i="72"/>
  <c r="AD20" i="67"/>
  <c r="L25" i="88"/>
  <c r="S71" i="90"/>
  <c r="AG60" i="65"/>
  <c r="R70" i="87"/>
  <c r="Z93" i="86"/>
  <c r="E115" i="82"/>
  <c r="AF76" i="83"/>
  <c r="AF12" i="69"/>
  <c r="AD57" i="83"/>
  <c r="W48" i="86"/>
  <c r="K117" i="78"/>
  <c r="D117" i="73"/>
  <c r="AF86" i="73"/>
  <c r="Q24" i="72"/>
  <c r="AF160" i="65"/>
  <c r="E94" i="74"/>
  <c r="AF140" i="65"/>
  <c r="S94" i="78"/>
  <c r="P47" i="70"/>
  <c r="Y138" i="75"/>
  <c r="X24" i="91"/>
  <c r="G93" i="93"/>
  <c r="K47" i="89"/>
  <c r="AD99" i="80"/>
  <c r="AG102" i="68"/>
  <c r="Z162" i="61"/>
  <c r="AD35" i="82"/>
  <c r="AD8" i="76"/>
  <c r="AF33" i="84"/>
  <c r="M129" i="94"/>
  <c r="AF139" i="82"/>
  <c r="C25" i="82"/>
  <c r="R129" i="93"/>
  <c r="AD104" i="84"/>
  <c r="M47" i="79"/>
  <c r="AA116" i="79"/>
  <c r="AB46" i="89"/>
  <c r="D116" i="73"/>
  <c r="AG81" i="71"/>
  <c r="E93" i="69"/>
  <c r="AF39" i="90"/>
  <c r="AF108" i="74"/>
  <c r="AD54" i="79"/>
  <c r="P70" i="73"/>
  <c r="M93" i="64"/>
  <c r="N71" i="82"/>
  <c r="AG136" i="79"/>
  <c r="AB71" i="78"/>
  <c r="AF15" i="93"/>
  <c r="M115" i="74"/>
  <c r="AG89" i="77"/>
  <c r="AF52" i="78"/>
  <c r="R139" i="71"/>
  <c r="H25" i="92"/>
  <c r="AF91" i="84"/>
  <c r="AF76" i="65"/>
  <c r="AG33" i="77"/>
  <c r="L56" i="94"/>
  <c r="AD13" i="94"/>
  <c r="D92" i="81"/>
  <c r="AD63" i="87"/>
  <c r="Q140" i="81"/>
  <c r="W94" i="69"/>
  <c r="K70" i="64"/>
  <c r="S23" i="90"/>
  <c r="L48" i="75"/>
  <c r="V94" i="77"/>
  <c r="F93" i="68"/>
  <c r="N92" i="87"/>
  <c r="AD93" i="75"/>
  <c r="K46" i="89"/>
  <c r="Q46" i="92"/>
  <c r="AG91" i="62"/>
  <c r="AC94" i="82"/>
  <c r="W161" i="74"/>
  <c r="J162" i="91"/>
  <c r="I140" i="67"/>
  <c r="AG63" i="90"/>
  <c r="AC163" i="65"/>
  <c r="AG99" i="64"/>
  <c r="J163" i="67"/>
  <c r="AB139" i="86"/>
  <c r="AD38" i="79"/>
  <c r="D163" i="69"/>
  <c r="AF110" i="91"/>
  <c r="V48" i="89"/>
  <c r="X117" i="62"/>
  <c r="T129" i="93"/>
  <c r="Q94" i="91"/>
  <c r="AF154" i="78"/>
  <c r="N20" i="93"/>
  <c r="P92" i="86"/>
  <c r="AF98" i="87"/>
  <c r="AG154" i="91"/>
  <c r="AD81" i="92"/>
  <c r="E162" i="59"/>
  <c r="U46" i="76"/>
  <c r="X25" i="81"/>
  <c r="O93" i="87"/>
  <c r="AF150" i="79"/>
  <c r="H70" i="88"/>
  <c r="M23" i="68"/>
  <c r="AG38" i="94"/>
  <c r="AD71" i="92"/>
  <c r="I162" i="91"/>
  <c r="V71" i="76"/>
  <c r="AD70" i="86"/>
  <c r="AB46" i="65"/>
  <c r="P48" i="75"/>
  <c r="M70" i="80"/>
  <c r="Z117" i="76"/>
  <c r="AF40" i="65"/>
  <c r="AF157" i="63"/>
  <c r="AF49" i="93"/>
  <c r="AF89" i="65"/>
  <c r="AF149" i="56"/>
  <c r="AG159" i="84"/>
  <c r="N140" i="88"/>
  <c r="AG149" i="62"/>
  <c r="AG56" i="86"/>
  <c r="AG154" i="67"/>
  <c r="J163" i="61"/>
  <c r="Z25" i="71"/>
  <c r="X71" i="70"/>
  <c r="G25" i="81"/>
  <c r="AD108" i="62"/>
  <c r="AF102" i="81"/>
  <c r="AG81" i="70"/>
  <c r="AB47" i="86"/>
  <c r="V48" i="65"/>
  <c r="G138" i="62"/>
  <c r="AF67" i="93"/>
  <c r="AG33" i="61"/>
  <c r="AA139" i="76"/>
  <c r="AG16" i="82"/>
  <c r="B23" i="80"/>
  <c r="AD151" i="66"/>
  <c r="B71" i="61"/>
  <c r="AD37" i="70"/>
  <c r="AD16" i="58"/>
  <c r="AG53" i="84"/>
  <c r="E92" i="84"/>
  <c r="H116" i="85"/>
  <c r="R163" i="88"/>
  <c r="O115" i="83"/>
  <c r="F48" i="75"/>
  <c r="E47" i="76"/>
  <c r="Q117" i="60"/>
  <c r="R48" i="90"/>
  <c r="AF48" i="69"/>
  <c r="AF113" i="88"/>
  <c r="AD126" i="89"/>
  <c r="AD155" i="74"/>
  <c r="AG101" i="90"/>
  <c r="AG19" i="61"/>
  <c r="AA47" i="59"/>
  <c r="P46" i="82"/>
  <c r="G163" i="88"/>
  <c r="O46" i="80"/>
  <c r="L23" i="92"/>
  <c r="AC48" i="78"/>
  <c r="W92" i="69"/>
  <c r="B94" i="67"/>
  <c r="E138" i="66"/>
  <c r="T24" i="83"/>
  <c r="Q47" i="81"/>
  <c r="I93" i="93"/>
  <c r="X138" i="60"/>
  <c r="K93" i="94"/>
  <c r="AA25" i="84"/>
  <c r="B140" i="79"/>
  <c r="R117" i="60"/>
  <c r="AF63" i="73"/>
  <c r="AD77" i="92"/>
  <c r="AD10" i="61"/>
  <c r="N117" i="76"/>
  <c r="AB139" i="75"/>
  <c r="AF158" i="67"/>
  <c r="AD126" i="80"/>
  <c r="AG89" i="58"/>
  <c r="K140" i="67"/>
  <c r="T24" i="61"/>
  <c r="Z25" i="86"/>
  <c r="Y161" i="56"/>
  <c r="T25" i="84"/>
  <c r="AD85" i="93"/>
  <c r="R115" i="67"/>
  <c r="G161" i="66"/>
  <c r="AD58" i="60"/>
  <c r="AC70" i="91"/>
  <c r="AG86" i="92"/>
  <c r="AG28" i="91"/>
  <c r="W93" i="92"/>
  <c r="AC162" i="79"/>
  <c r="R163" i="73"/>
  <c r="AG132" i="92"/>
  <c r="N93" i="81"/>
  <c r="AG124" i="83"/>
  <c r="AF30" i="71"/>
  <c r="Q24" i="74"/>
  <c r="AD113" i="92"/>
  <c r="AD144" i="68"/>
  <c r="AG75" i="69"/>
  <c r="AD89" i="61"/>
  <c r="AA47" i="88"/>
  <c r="J161" i="89"/>
  <c r="X25" i="90"/>
  <c r="AD18" i="87"/>
  <c r="AF29" i="78"/>
  <c r="AG87" i="84"/>
  <c r="U24" i="74"/>
  <c r="C93" i="93"/>
  <c r="D69" i="85"/>
  <c r="AD74" i="91"/>
  <c r="B69" i="86"/>
  <c r="AG81" i="60"/>
  <c r="Y117" i="85"/>
  <c r="AD148" i="77"/>
  <c r="AD109" i="81"/>
  <c r="AG95" i="93"/>
  <c r="S163" i="80"/>
  <c r="AG72" i="79"/>
  <c r="K162" i="83"/>
  <c r="U70" i="70"/>
  <c r="X162" i="75"/>
  <c r="AF54" i="76"/>
  <c r="AF122" i="84"/>
  <c r="AF102" i="68"/>
  <c r="F163" i="80"/>
  <c r="G139" i="78"/>
  <c r="C117" i="67"/>
  <c r="S163" i="74"/>
  <c r="AD93" i="64"/>
  <c r="R46" i="91"/>
  <c r="AF140" i="92"/>
  <c r="Q48" i="84"/>
  <c r="F116" i="68"/>
  <c r="D161" i="91"/>
  <c r="AG29" i="61"/>
  <c r="C94" i="69"/>
  <c r="AG122" i="89"/>
  <c r="O92" i="71"/>
  <c r="AB69" i="81"/>
  <c r="F139" i="62"/>
  <c r="AG110" i="76"/>
  <c r="AB163" i="73"/>
  <c r="L162" i="91"/>
  <c r="W117" i="82"/>
  <c r="AD120" i="92"/>
  <c r="AD59" i="58"/>
  <c r="AD33" i="89"/>
  <c r="D163" i="72"/>
  <c r="C93" i="60"/>
  <c r="T93" i="79"/>
  <c r="C25" i="69"/>
  <c r="Y25" i="83"/>
  <c r="AD121" i="67"/>
  <c r="J140" i="70"/>
  <c r="AA162" i="61"/>
  <c r="AF45" i="89"/>
  <c r="M116" i="80"/>
  <c r="AG103" i="73"/>
  <c r="W92" i="91"/>
  <c r="AD74" i="92"/>
  <c r="K24" i="82"/>
  <c r="K23" i="61"/>
  <c r="G47" i="77"/>
  <c r="K140" i="79"/>
  <c r="AG28" i="60"/>
  <c r="T24" i="85"/>
  <c r="S138" i="65"/>
  <c r="O23" i="65"/>
  <c r="G69" i="78"/>
  <c r="N23" i="61"/>
  <c r="Z24" i="83"/>
  <c r="I162" i="89"/>
  <c r="I55" i="93"/>
  <c r="AD10" i="72"/>
  <c r="G139" i="65"/>
  <c r="N115" i="60"/>
  <c r="U47" i="71"/>
  <c r="F47" i="56"/>
  <c r="Y25" i="68"/>
  <c r="K92" i="78"/>
  <c r="AF7" i="56"/>
  <c r="AG125" i="88"/>
  <c r="K57" i="94"/>
  <c r="Y161" i="76"/>
  <c r="AF143" i="72"/>
  <c r="AD143" i="87"/>
  <c r="AG57" i="75"/>
  <c r="AD130" i="60"/>
  <c r="K70" i="60"/>
  <c r="J70" i="66"/>
  <c r="AD78" i="74"/>
  <c r="H94" i="56"/>
  <c r="C71" i="92"/>
  <c r="X47" i="87"/>
  <c r="P94" i="60"/>
  <c r="AB140" i="68"/>
  <c r="C48" i="80"/>
  <c r="D163" i="67"/>
  <c r="E138" i="69"/>
  <c r="B139" i="64"/>
  <c r="E140" i="87"/>
  <c r="R94" i="87"/>
  <c r="G138" i="85"/>
  <c r="I47" i="92"/>
  <c r="AF140" i="56"/>
  <c r="AF104" i="79"/>
  <c r="H23" i="90"/>
  <c r="F91" i="93"/>
  <c r="M71" i="75"/>
  <c r="L92" i="93"/>
  <c r="AG120" i="89"/>
  <c r="AD156" i="66"/>
  <c r="AB116" i="85"/>
  <c r="AG114" i="84"/>
  <c r="AC25" i="89"/>
  <c r="AF91" i="91"/>
  <c r="E162" i="92"/>
  <c r="AG65" i="59"/>
  <c r="AG152" i="62"/>
  <c r="AF85" i="68"/>
  <c r="AF70" i="92"/>
  <c r="I46" i="84"/>
  <c r="T47" i="67"/>
  <c r="R25" i="84"/>
  <c r="S138" i="87"/>
  <c r="H163" i="59"/>
  <c r="AD39" i="56"/>
  <c r="O47" i="70"/>
  <c r="AF47" i="87"/>
  <c r="L38" i="94"/>
  <c r="E47" i="86"/>
  <c r="AF22" i="86"/>
  <c r="T93" i="89"/>
  <c r="AF61" i="88"/>
  <c r="B115" i="89"/>
  <c r="F23" i="63"/>
  <c r="I91" i="93"/>
  <c r="S161" i="86"/>
  <c r="AG114" i="89"/>
  <c r="AF120" i="94"/>
  <c r="T138" i="82"/>
  <c r="P47" i="84"/>
  <c r="AG89" i="73"/>
  <c r="S117" i="59"/>
  <c r="AG151" i="90"/>
  <c r="Q115" i="72"/>
  <c r="AF116" i="89"/>
  <c r="AA46" i="69"/>
  <c r="Z23" i="78"/>
  <c r="J117" i="91"/>
  <c r="AD52" i="85"/>
  <c r="AG71" i="60"/>
  <c r="K117" i="90"/>
  <c r="E93" i="94"/>
  <c r="P70" i="89"/>
  <c r="AD113" i="85"/>
  <c r="L70" i="76"/>
  <c r="AD111" i="87"/>
  <c r="M25" i="65"/>
  <c r="O48" i="77"/>
  <c r="Y47" i="89"/>
  <c r="AA139" i="90"/>
  <c r="R19" i="93"/>
  <c r="AF103" i="87"/>
  <c r="AG89" i="61"/>
  <c r="AG39" i="62"/>
  <c r="L138" i="67"/>
  <c r="L24" i="76"/>
  <c r="AF55" i="91"/>
  <c r="AG40" i="88"/>
  <c r="P92" i="89"/>
  <c r="AG100" i="65"/>
  <c r="L94" i="74"/>
  <c r="W117" i="56"/>
  <c r="AD59" i="63"/>
  <c r="AF33" i="79"/>
  <c r="AA138" i="89"/>
  <c r="U138" i="78"/>
  <c r="M24" i="84"/>
  <c r="V47" i="82"/>
  <c r="AF123" i="87"/>
  <c r="AD159" i="79"/>
  <c r="AF145" i="73"/>
  <c r="AG84" i="77"/>
  <c r="AF93" i="92"/>
  <c r="AD139" i="87"/>
  <c r="J93" i="65"/>
  <c r="AG98" i="64"/>
  <c r="AD50" i="93"/>
  <c r="AF118" i="86"/>
  <c r="L162" i="77"/>
  <c r="J47" i="60"/>
  <c r="J75" i="95"/>
  <c r="V92" i="87"/>
  <c r="H24" i="89"/>
  <c r="AC92" i="70"/>
  <c r="W140" i="66"/>
  <c r="F139" i="90"/>
  <c r="AG56" i="78"/>
  <c r="AG72" i="73"/>
  <c r="AF122" i="61"/>
  <c r="F24" i="89"/>
  <c r="X48" i="78"/>
  <c r="C116" i="86"/>
  <c r="G69" i="87"/>
  <c r="B162" i="81"/>
  <c r="L23" i="56"/>
  <c r="AG58" i="92"/>
  <c r="AF145" i="88"/>
  <c r="T48" i="91"/>
  <c r="D162" i="89"/>
  <c r="AF18" i="76"/>
  <c r="AD67" i="73"/>
  <c r="AG79" i="84"/>
  <c r="E23" i="78"/>
  <c r="AD76" i="79"/>
  <c r="Y94" i="80"/>
  <c r="AF67" i="66"/>
  <c r="AF112" i="86"/>
  <c r="AF36" i="76"/>
  <c r="AF21" i="86"/>
  <c r="AA116" i="78"/>
  <c r="AD63" i="58"/>
  <c r="Y130" i="94"/>
  <c r="X138" i="77"/>
  <c r="R94" i="66"/>
  <c r="Q25" i="79"/>
  <c r="P163" i="80"/>
  <c r="Q70" i="58"/>
  <c r="AG55" i="64"/>
  <c r="I163" i="91"/>
  <c r="Q140" i="63"/>
  <c r="U162" i="77"/>
  <c r="S93" i="67"/>
  <c r="J25" i="86"/>
  <c r="G69" i="83"/>
  <c r="AF112" i="74"/>
  <c r="AF125" i="75"/>
  <c r="M115" i="82"/>
  <c r="K138" i="90"/>
  <c r="AG21" i="86"/>
  <c r="M93" i="67"/>
  <c r="V24" i="92"/>
  <c r="V162" i="64"/>
  <c r="AF101" i="68"/>
  <c r="AD38" i="85"/>
  <c r="D69" i="79"/>
  <c r="AF104" i="69"/>
  <c r="AC91" i="93"/>
  <c r="AG151" i="86"/>
  <c r="O94" i="82"/>
  <c r="P46" i="66"/>
  <c r="W116" i="81"/>
  <c r="AF121" i="83"/>
  <c r="AD125" i="92"/>
  <c r="AG41" i="66"/>
  <c r="C92" i="64"/>
  <c r="AG120" i="77"/>
  <c r="V140" i="74"/>
  <c r="AF95" i="70"/>
  <c r="O116" i="82"/>
  <c r="G92" i="77"/>
  <c r="AD11" i="76"/>
  <c r="AF88" i="96"/>
  <c r="T70" i="65"/>
  <c r="Q24" i="92"/>
  <c r="J140" i="76"/>
  <c r="AF47" i="91"/>
  <c r="AD111" i="93"/>
  <c r="Z47" i="68"/>
  <c r="AF148" i="89"/>
  <c r="AG142" i="74"/>
  <c r="AF38" i="75"/>
  <c r="T163" i="61"/>
  <c r="AF101" i="78"/>
  <c r="J92" i="91"/>
  <c r="K23" i="84"/>
  <c r="AG12" i="83"/>
  <c r="F71" i="65"/>
  <c r="AF79" i="82"/>
  <c r="L163" i="68"/>
  <c r="Y117" i="90"/>
  <c r="X56" i="95"/>
  <c r="AD53" i="68"/>
  <c r="AC46" i="68"/>
  <c r="R117" i="75"/>
  <c r="AG117" i="77"/>
  <c r="AA138" i="58"/>
  <c r="AC70" i="68"/>
  <c r="AF98" i="90"/>
  <c r="AF144" i="83"/>
  <c r="W94" i="72"/>
  <c r="AG100" i="70"/>
  <c r="T163" i="90"/>
  <c r="N25" i="56"/>
  <c r="V47" i="76"/>
  <c r="S73" i="93"/>
  <c r="AF98" i="68"/>
  <c r="Z25" i="83"/>
  <c r="AG22" i="84"/>
  <c r="AF108" i="90"/>
  <c r="H69" i="72"/>
  <c r="O24" i="72"/>
  <c r="K70" i="73"/>
  <c r="E71" i="75"/>
  <c r="S138" i="89"/>
  <c r="AB116" i="72"/>
  <c r="C94" i="89"/>
  <c r="AF124" i="56"/>
  <c r="AG111" i="74"/>
  <c r="AB48" i="64"/>
  <c r="Z93" i="67"/>
  <c r="AD58" i="88"/>
  <c r="X69" i="72"/>
  <c r="AF39" i="80"/>
  <c r="H93" i="66"/>
  <c r="AG147" i="56"/>
  <c r="Q138" i="67"/>
  <c r="Q71" i="85"/>
  <c r="S139" i="60"/>
  <c r="N23" i="78"/>
  <c r="AD126" i="56"/>
  <c r="AF126" i="68"/>
  <c r="T48" i="84"/>
  <c r="AF122" i="91"/>
  <c r="AG74" i="66"/>
  <c r="AG130" i="88"/>
  <c r="AG135" i="85"/>
  <c r="AG119" i="67"/>
  <c r="K94" i="89"/>
  <c r="AF147" i="75"/>
  <c r="AF20" i="66"/>
  <c r="M138" i="85"/>
  <c r="AD85" i="86"/>
  <c r="K24" i="90"/>
  <c r="AD126" i="65"/>
  <c r="M94" i="67"/>
  <c r="AF85" i="90"/>
  <c r="X48" i="87"/>
  <c r="AF52" i="87"/>
  <c r="U48" i="91"/>
  <c r="R47" i="87"/>
  <c r="AF38" i="58"/>
  <c r="AF29" i="91"/>
  <c r="U70" i="87"/>
  <c r="V94" i="64"/>
  <c r="G23" i="64"/>
  <c r="D94" i="68"/>
  <c r="K47" i="73"/>
  <c r="P140" i="81"/>
  <c r="AF110" i="93"/>
  <c r="AB46" i="64"/>
  <c r="J37" i="94"/>
  <c r="AG120" i="79"/>
  <c r="AG87" i="67"/>
  <c r="AF17" i="90"/>
  <c r="I92" i="73"/>
  <c r="AF51" i="85"/>
  <c r="J163" i="80"/>
  <c r="AD80" i="72"/>
  <c r="AD65" i="75"/>
  <c r="I94" i="89"/>
  <c r="AG41" i="84"/>
  <c r="E91" i="93"/>
  <c r="AC140" i="61"/>
  <c r="AF114" i="89"/>
  <c r="D69" i="70"/>
  <c r="AD103" i="74"/>
  <c r="Q140" i="80"/>
  <c r="V69" i="72"/>
  <c r="B70" i="65"/>
  <c r="AG5" i="95"/>
  <c r="AF28" i="79"/>
  <c r="L70" i="87"/>
  <c r="AG30" i="73"/>
  <c r="O93" i="89"/>
  <c r="AG157" i="82"/>
  <c r="AF62" i="63"/>
  <c r="AG111" i="84"/>
  <c r="AF32" i="80"/>
  <c r="AD76" i="88"/>
  <c r="AD67" i="75"/>
  <c r="D115" i="84"/>
  <c r="AD19" i="89"/>
  <c r="M115" i="63"/>
  <c r="AF131" i="69"/>
  <c r="AG19" i="60"/>
  <c r="N163" i="77"/>
  <c r="AG157" i="81"/>
  <c r="H161" i="87"/>
  <c r="AB46" i="85"/>
  <c r="G117" i="87"/>
  <c r="AG102" i="66"/>
  <c r="AF53" i="83"/>
  <c r="U47" i="73"/>
  <c r="AG146" i="60"/>
  <c r="Y71" i="66"/>
  <c r="AF13" i="92"/>
  <c r="J23" i="74"/>
  <c r="E117" i="90"/>
  <c r="AF37" i="88"/>
  <c r="W138" i="85"/>
  <c r="C161" i="61"/>
  <c r="AG72" i="67"/>
  <c r="AD152" i="90"/>
  <c r="AF103" i="92"/>
  <c r="AF84" i="88"/>
  <c r="E93" i="66"/>
  <c r="AG106" i="95"/>
  <c r="H46" i="79"/>
  <c r="I140" i="87"/>
  <c r="B47" i="89"/>
  <c r="Q48" i="86"/>
  <c r="AF44" i="79"/>
  <c r="AF117" i="90"/>
  <c r="AF117" i="84"/>
  <c r="Z25" i="70"/>
  <c r="D47" i="74"/>
  <c r="AG148" i="66"/>
  <c r="AD101" i="93"/>
  <c r="V47" i="92"/>
  <c r="AF86" i="60"/>
  <c r="AF130" i="69"/>
  <c r="AG158" i="86"/>
  <c r="N140" i="76"/>
  <c r="E139" i="83"/>
  <c r="T163" i="79"/>
  <c r="X117" i="78"/>
  <c r="V48" i="90"/>
  <c r="T163" i="73"/>
  <c r="Y92" i="67"/>
  <c r="L92" i="81"/>
  <c r="B161" i="87"/>
  <c r="B24" i="62"/>
  <c r="AF116" i="82"/>
  <c r="S94" i="73"/>
  <c r="Y93" i="84"/>
  <c r="H92" i="63"/>
  <c r="O69" i="84"/>
  <c r="AG145" i="71"/>
  <c r="R71" i="74"/>
  <c r="AD43" i="68"/>
  <c r="W139" i="64"/>
  <c r="AF119" i="60"/>
  <c r="AF38" i="60"/>
  <c r="J46" i="84"/>
  <c r="T24" i="75"/>
  <c r="AG156" i="60"/>
  <c r="M94" i="62"/>
  <c r="AG114" i="67"/>
  <c r="AF148" i="63"/>
  <c r="S161" i="58"/>
  <c r="C69" i="78"/>
  <c r="D116" i="64"/>
  <c r="AD35" i="67"/>
  <c r="C140" i="63"/>
  <c r="AG108" i="64"/>
  <c r="I24" i="66"/>
  <c r="AF12" i="78"/>
  <c r="O139" i="74"/>
  <c r="AA162" i="65"/>
  <c r="H71" i="90"/>
  <c r="AF67" i="75"/>
  <c r="G46" i="84"/>
  <c r="AF112" i="63"/>
  <c r="U24" i="60"/>
  <c r="AD132" i="60"/>
  <c r="AB139" i="88"/>
  <c r="W116" i="73"/>
  <c r="AD107" i="75"/>
  <c r="AG103" i="60"/>
  <c r="AD21" i="84"/>
  <c r="AG104" i="77"/>
  <c r="AG128" i="84"/>
  <c r="AD113" i="56"/>
  <c r="B92" i="56"/>
  <c r="F162" i="82"/>
  <c r="AF80" i="60"/>
  <c r="E94" i="72"/>
  <c r="N116" i="62"/>
  <c r="F115" i="80"/>
  <c r="AD140" i="61"/>
  <c r="N117" i="72"/>
  <c r="G111" i="93"/>
  <c r="X116" i="79"/>
  <c r="AF103" i="85"/>
  <c r="F46" i="92"/>
  <c r="H94" i="83"/>
  <c r="S161" i="65"/>
  <c r="AG64" i="66"/>
  <c r="L117" i="91"/>
  <c r="P47" i="86"/>
  <c r="E116" i="78"/>
  <c r="AF143" i="73"/>
  <c r="J115" i="72"/>
  <c r="T93" i="87"/>
  <c r="AG108" i="82"/>
  <c r="AG16" i="72"/>
  <c r="AD154" i="70"/>
  <c r="AA116" i="82"/>
  <c r="AG105" i="85"/>
  <c r="AF133" i="75"/>
  <c r="AD85" i="75"/>
  <c r="I116" i="58"/>
  <c r="I92" i="88"/>
  <c r="AF127" i="70"/>
  <c r="AD126" i="79"/>
  <c r="AC140" i="67"/>
  <c r="I47" i="81"/>
  <c r="X23" i="62"/>
  <c r="AF146" i="84"/>
  <c r="G139" i="77"/>
  <c r="AG150" i="65"/>
  <c r="H162" i="85"/>
  <c r="N116" i="69"/>
  <c r="O163" i="79"/>
  <c r="N115" i="62"/>
  <c r="Q75" i="93"/>
  <c r="AD106" i="68"/>
  <c r="M94" i="91"/>
  <c r="B115" i="88"/>
  <c r="AF143" i="89"/>
  <c r="AG54" i="59"/>
  <c r="AF13" i="81"/>
  <c r="AD34" i="65"/>
  <c r="O140" i="85"/>
  <c r="D94" i="61"/>
  <c r="AD130" i="80"/>
  <c r="AF105" i="64"/>
  <c r="I93" i="67"/>
  <c r="AG98" i="65"/>
  <c r="AG101" i="85"/>
  <c r="AC116" i="71"/>
  <c r="L115" i="66"/>
  <c r="AG146" i="64"/>
  <c r="O139" i="78"/>
  <c r="H115" i="90"/>
  <c r="AF149" i="62"/>
  <c r="AG53" i="83"/>
  <c r="AD134" i="89"/>
  <c r="H55" i="93"/>
  <c r="Q70" i="69"/>
  <c r="N25" i="89"/>
  <c r="AC93" i="88"/>
  <c r="L138" i="78"/>
  <c r="V69" i="60"/>
  <c r="AD86" i="75"/>
  <c r="AG154" i="85"/>
  <c r="H92" i="71"/>
  <c r="S24" i="65"/>
  <c r="AG140" i="75"/>
  <c r="P117" i="92"/>
  <c r="O94" i="64"/>
  <c r="P77" i="96"/>
  <c r="AG147" i="64"/>
  <c r="AB24" i="66"/>
  <c r="AA48" i="81"/>
  <c r="AD19" i="56"/>
  <c r="C56" i="93"/>
  <c r="M140" i="63"/>
  <c r="AG83" i="82"/>
  <c r="W70" i="71"/>
  <c r="O46" i="90"/>
  <c r="N116" i="60"/>
  <c r="M93" i="82"/>
  <c r="X94" i="82"/>
  <c r="D48" i="87"/>
  <c r="M69" i="66"/>
  <c r="U48" i="59"/>
  <c r="AG59" i="84"/>
  <c r="AG81" i="81"/>
  <c r="AD65" i="72"/>
  <c r="AF157" i="70"/>
  <c r="C70" i="64"/>
  <c r="AG128" i="75"/>
  <c r="AF94" i="66"/>
  <c r="AD40" i="66"/>
  <c r="Z161" i="67"/>
  <c r="Z139" i="56"/>
  <c r="J25" i="92"/>
  <c r="G74" i="93"/>
  <c r="Y163" i="85"/>
  <c r="AG19" i="71"/>
  <c r="AD21" i="68"/>
  <c r="AD93" i="90"/>
  <c r="R140" i="72"/>
  <c r="AG91" i="77"/>
  <c r="L93" i="85"/>
  <c r="O117" i="79"/>
  <c r="L38" i="93"/>
  <c r="H46" i="77"/>
  <c r="Q92" i="83"/>
  <c r="AG94" i="62"/>
  <c r="AB93" i="77"/>
  <c r="U116" i="61"/>
  <c r="AG152" i="88"/>
  <c r="AF28" i="63"/>
  <c r="I139" i="67"/>
  <c r="L25" i="66"/>
  <c r="AD55" i="71"/>
  <c r="X93" i="89"/>
  <c r="AD155" i="82"/>
  <c r="B116" i="87"/>
  <c r="Y92" i="95"/>
  <c r="E94" i="92"/>
  <c r="AF135" i="83"/>
  <c r="W115" i="75"/>
  <c r="AF149" i="84"/>
  <c r="Y24" i="84"/>
  <c r="N23" i="87"/>
  <c r="H140" i="90"/>
  <c r="G161" i="77"/>
  <c r="AF147" i="81"/>
  <c r="L94" i="61"/>
  <c r="AD151" i="61"/>
  <c r="AD90" i="93"/>
  <c r="N23" i="56"/>
  <c r="AD89" i="60"/>
  <c r="D115" i="58"/>
  <c r="AF126" i="93"/>
  <c r="I48" i="82"/>
  <c r="AF73" i="78"/>
  <c r="AG130" i="76"/>
  <c r="O161" i="59"/>
  <c r="AA138" i="56"/>
  <c r="AD151" i="80"/>
  <c r="X161" i="73"/>
  <c r="AF32" i="60"/>
  <c r="D140" i="81"/>
  <c r="C162" i="66"/>
  <c r="W163" i="91"/>
  <c r="AF9" i="64"/>
  <c r="AC47" i="68"/>
  <c r="AA24" i="85"/>
  <c r="AD22" i="63"/>
  <c r="P116" i="89"/>
  <c r="W70" i="67"/>
  <c r="AD41" i="70"/>
  <c r="Y140" i="71"/>
  <c r="AG118" i="83"/>
  <c r="U94" i="59"/>
  <c r="T138" i="70"/>
  <c r="AD20" i="88"/>
  <c r="AF158" i="59"/>
  <c r="AD39" i="84"/>
  <c r="AG54" i="70"/>
  <c r="AF122" i="88"/>
  <c r="G140" i="80"/>
  <c r="AG118" i="76"/>
  <c r="D115" i="62"/>
  <c r="B71" i="92"/>
  <c r="AF127" i="78"/>
  <c r="Z69" i="74"/>
  <c r="AF118" i="77"/>
  <c r="AG81" i="56"/>
  <c r="AF134" i="86"/>
  <c r="AD66" i="73"/>
  <c r="G23" i="73"/>
  <c r="W115" i="77"/>
  <c r="U24" i="92"/>
  <c r="R70" i="80"/>
  <c r="V69" i="91"/>
  <c r="O71" i="77"/>
  <c r="S70" i="63"/>
  <c r="L94" i="82"/>
  <c r="AD64" i="76"/>
  <c r="AD128" i="58"/>
  <c r="AF148" i="77"/>
  <c r="AG153" i="90"/>
  <c r="F20" i="93"/>
  <c r="AF70" i="56"/>
  <c r="AD135" i="89"/>
  <c r="M71" i="87"/>
  <c r="AF80" i="65"/>
  <c r="AF16" i="86"/>
  <c r="AF19" i="81"/>
  <c r="AF17" i="93"/>
  <c r="AF137" i="59"/>
  <c r="AF124" i="92"/>
  <c r="AD159" i="66"/>
  <c r="V93" i="94"/>
  <c r="AG34" i="59"/>
  <c r="AF124" i="85"/>
  <c r="R48" i="78"/>
  <c r="AG109" i="59"/>
  <c r="AF93" i="84"/>
  <c r="AD42" i="89"/>
  <c r="O138" i="71"/>
  <c r="AF160" i="77"/>
  <c r="W47" i="81"/>
  <c r="AA162" i="90"/>
  <c r="AG153" i="58"/>
  <c r="E139" i="58"/>
  <c r="G92" i="89"/>
  <c r="O162" i="91"/>
  <c r="C25" i="90"/>
  <c r="AD101" i="58"/>
  <c r="AC69" i="72"/>
  <c r="AG112" i="93"/>
  <c r="U25" i="89"/>
  <c r="O74" i="93"/>
  <c r="AC162" i="73"/>
  <c r="AD97" i="82"/>
  <c r="AD149" i="81"/>
  <c r="AF9" i="79"/>
  <c r="G47" i="83"/>
  <c r="AD101" i="74"/>
  <c r="E47" i="68"/>
  <c r="AC140" i="77"/>
  <c r="AG17" i="71"/>
  <c r="AG31" i="66"/>
  <c r="AG158" i="76"/>
  <c r="G92" i="64"/>
  <c r="AD130" i="72"/>
  <c r="AG102" i="75"/>
  <c r="AG137" i="77"/>
  <c r="AD153" i="87"/>
  <c r="AG149" i="56"/>
  <c r="AG97" i="59"/>
  <c r="AG95" i="73"/>
  <c r="AG99" i="77"/>
  <c r="Z94" i="78"/>
  <c r="P46" i="58"/>
  <c r="B25" i="75"/>
  <c r="B47" i="75"/>
  <c r="AF14" i="79"/>
  <c r="N46" i="86"/>
  <c r="I94" i="87"/>
  <c r="AG111" i="92"/>
  <c r="J46" i="86"/>
  <c r="AG60" i="85"/>
  <c r="AF21" i="82"/>
  <c r="F23" i="84"/>
  <c r="AF102" i="62"/>
  <c r="N25" i="68"/>
  <c r="T92" i="67"/>
  <c r="AD78" i="70"/>
  <c r="X117" i="69"/>
  <c r="V94" i="90"/>
  <c r="AG95" i="88"/>
  <c r="AD116" i="63"/>
  <c r="J92" i="66"/>
  <c r="N117" i="84"/>
  <c r="AG142" i="65"/>
  <c r="H93" i="60"/>
  <c r="AD42" i="74"/>
  <c r="P162" i="69"/>
  <c r="X69" i="61"/>
  <c r="I117" i="59"/>
  <c r="AB70" i="63"/>
  <c r="AD93" i="61"/>
  <c r="W70" i="82"/>
  <c r="F47" i="83"/>
  <c r="C162" i="89"/>
  <c r="H71" i="84"/>
  <c r="AG84" i="59"/>
  <c r="AC23" i="78"/>
  <c r="J24" i="84"/>
  <c r="AD124" i="92"/>
  <c r="AG13" i="72"/>
  <c r="C162" i="56"/>
  <c r="H25" i="74"/>
  <c r="K161" i="75"/>
  <c r="K48" i="64"/>
  <c r="J116" i="63"/>
  <c r="C139" i="75"/>
  <c r="J24" i="63"/>
  <c r="AD14" i="93"/>
  <c r="AD36" i="79"/>
  <c r="I57" i="93"/>
  <c r="AG41" i="73"/>
  <c r="AF129" i="70"/>
  <c r="AA110" i="93"/>
  <c r="AD78" i="92"/>
  <c r="AC162" i="90"/>
  <c r="AD91" i="82"/>
  <c r="AB139" i="80"/>
  <c r="AG64" i="77"/>
  <c r="H23" i="77"/>
  <c r="V48" i="60"/>
  <c r="AD74" i="64"/>
  <c r="AF114" i="86"/>
  <c r="AG9" i="62"/>
  <c r="AF75" i="74"/>
  <c r="AF52" i="93"/>
  <c r="J23" i="65"/>
  <c r="AF13" i="88"/>
  <c r="I24" i="59"/>
  <c r="AD28" i="68"/>
  <c r="AF73" i="72"/>
  <c r="AD151" i="86"/>
  <c r="AD39" i="81"/>
  <c r="I115" i="66"/>
  <c r="Q70" i="72"/>
  <c r="AF58" i="85"/>
  <c r="H162" i="63"/>
  <c r="V162" i="58"/>
  <c r="AD87" i="59"/>
  <c r="AG158" i="63"/>
  <c r="AG80" i="93"/>
  <c r="U25" i="60"/>
  <c r="H46" i="88"/>
  <c r="AG71" i="91"/>
  <c r="S24" i="68"/>
  <c r="AG31" i="82"/>
  <c r="J116" i="85"/>
  <c r="S116" i="91"/>
  <c r="AF56" i="88"/>
  <c r="M94" i="87"/>
  <c r="H140" i="88"/>
  <c r="AD88" i="74"/>
  <c r="N24" i="85"/>
  <c r="AG58" i="89"/>
  <c r="M94" i="92"/>
  <c r="B24" i="66"/>
  <c r="J69" i="82"/>
  <c r="AF7" i="89"/>
  <c r="S55" i="94"/>
  <c r="F163" i="69"/>
  <c r="I75" i="93"/>
  <c r="AF158" i="80"/>
  <c r="AF63" i="66"/>
  <c r="AF78" i="81"/>
  <c r="AG155" i="84"/>
  <c r="AF123" i="86"/>
  <c r="AF84" i="91"/>
  <c r="Y71" i="79"/>
  <c r="F48" i="86"/>
  <c r="AG155" i="78"/>
  <c r="AD42" i="71"/>
  <c r="S93" i="87"/>
  <c r="AF36" i="64"/>
  <c r="AG157" i="86"/>
  <c r="E117" i="67"/>
  <c r="M57" i="94"/>
  <c r="AF66" i="91"/>
  <c r="N93" i="94"/>
  <c r="V117" i="86"/>
  <c r="M140" i="67"/>
  <c r="O92" i="78"/>
  <c r="AF57" i="91"/>
  <c r="AD37" i="58"/>
  <c r="AD133" i="79"/>
  <c r="F69" i="62"/>
  <c r="C161" i="91"/>
  <c r="L92" i="72"/>
  <c r="C23" i="84"/>
  <c r="AD51" i="69"/>
  <c r="M93" i="88"/>
  <c r="H161" i="85"/>
  <c r="B117" i="91"/>
  <c r="L93" i="70"/>
  <c r="AG112" i="91"/>
  <c r="D24" i="68"/>
  <c r="D47" i="69"/>
  <c r="AF12" i="82"/>
  <c r="V163" i="76"/>
  <c r="AF95" i="72"/>
  <c r="G94" i="78"/>
  <c r="AA161" i="85"/>
  <c r="X24" i="59"/>
  <c r="U24" i="83"/>
  <c r="AD162" i="89"/>
  <c r="AF30" i="80"/>
  <c r="N115" i="75"/>
  <c r="K162" i="58"/>
  <c r="G162" i="59"/>
  <c r="AG44" i="87"/>
  <c r="AD80" i="76"/>
  <c r="H46" i="84"/>
  <c r="P25" i="86"/>
  <c r="G113" i="95"/>
  <c r="AG14" i="92"/>
  <c r="AG110" i="70"/>
  <c r="AF29" i="67"/>
  <c r="H162" i="92"/>
  <c r="S138" i="85"/>
  <c r="H71" i="77"/>
  <c r="H24" i="72"/>
  <c r="AG108" i="92"/>
  <c r="I46" i="83"/>
  <c r="AC47" i="74"/>
  <c r="W70" i="81"/>
  <c r="AF53" i="56"/>
  <c r="AF68" i="91"/>
  <c r="K161" i="84"/>
  <c r="G71" i="70"/>
  <c r="X140" i="75"/>
  <c r="AF43" i="92"/>
  <c r="G71" i="61"/>
  <c r="L69" i="58"/>
  <c r="Y163" i="74"/>
  <c r="C116" i="76"/>
  <c r="E162" i="74"/>
  <c r="AD76" i="86"/>
  <c r="R25" i="82"/>
  <c r="AD38" i="61"/>
  <c r="AB39" i="95"/>
  <c r="AF30" i="61"/>
  <c r="M93" i="92"/>
  <c r="U139" i="58"/>
  <c r="C163" i="73"/>
  <c r="AF135" i="89"/>
  <c r="O93" i="71"/>
  <c r="T116" i="79"/>
  <c r="AG42" i="85"/>
  <c r="I138" i="88"/>
  <c r="E23" i="64"/>
  <c r="AF68" i="70"/>
  <c r="AD90" i="73"/>
  <c r="AG130" i="67"/>
  <c r="J140" i="82"/>
  <c r="S47" i="88"/>
  <c r="AG136" i="90"/>
  <c r="AG90" i="81"/>
  <c r="M94" i="58"/>
  <c r="Q94" i="70"/>
  <c r="AF36" i="90"/>
  <c r="U69" i="90"/>
  <c r="AG132" i="69"/>
  <c r="N94" i="92"/>
  <c r="AD28" i="96"/>
  <c r="G140" i="61"/>
  <c r="T117" i="63"/>
  <c r="Y139" i="71"/>
  <c r="AD58" i="62"/>
  <c r="R162" i="86"/>
  <c r="AG91" i="81"/>
  <c r="AD111" i="56"/>
  <c r="I128" i="93"/>
  <c r="T24" i="74"/>
  <c r="AG77" i="59"/>
  <c r="AF66" i="76"/>
  <c r="AG113" i="77"/>
  <c r="K138" i="88"/>
  <c r="AD116" i="84"/>
  <c r="B117" i="66"/>
  <c r="AF62" i="75"/>
  <c r="D55" i="95"/>
  <c r="AF55" i="64"/>
  <c r="AB163" i="90"/>
  <c r="AG96" i="80"/>
  <c r="Y71" i="82"/>
  <c r="F25" i="83"/>
  <c r="AD68" i="63"/>
  <c r="J24" i="73"/>
  <c r="K73" i="93"/>
  <c r="G116" i="84"/>
  <c r="S71" i="61"/>
  <c r="AB71" i="63"/>
  <c r="AF38" i="69"/>
  <c r="AB71" i="73"/>
  <c r="I71" i="77"/>
  <c r="S71" i="74"/>
  <c r="S23" i="80"/>
  <c r="O140" i="82"/>
  <c r="P163" i="75"/>
  <c r="M71" i="79"/>
  <c r="AG53" i="59"/>
  <c r="AG95" i="72"/>
  <c r="AA47" i="80"/>
  <c r="N71" i="75"/>
  <c r="V115" i="63"/>
  <c r="AG28" i="81"/>
  <c r="M23" i="74"/>
  <c r="N117" i="56"/>
  <c r="K93" i="67"/>
  <c r="AG76" i="75"/>
  <c r="X23" i="86"/>
  <c r="AD19" i="92"/>
  <c r="P24" i="78"/>
  <c r="AF47" i="82"/>
  <c r="AA94" i="80"/>
  <c r="AD104" i="73"/>
  <c r="AA69" i="62"/>
  <c r="AG111" i="81"/>
  <c r="AD29" i="84"/>
  <c r="W24" i="67"/>
  <c r="N92" i="71"/>
  <c r="AA115" i="72"/>
  <c r="Z138" i="72"/>
  <c r="AF135" i="73"/>
  <c r="AA139" i="77"/>
  <c r="AB48" i="87"/>
  <c r="N92" i="60"/>
  <c r="AD111" i="84"/>
  <c r="AD152" i="74"/>
  <c r="Y115" i="74"/>
  <c r="AA93" i="85"/>
  <c r="U46" i="81"/>
  <c r="V116" i="64"/>
  <c r="AG22" i="70"/>
  <c r="N163" i="72"/>
  <c r="AD38" i="63"/>
  <c r="AG120" i="85"/>
  <c r="AG157" i="67"/>
  <c r="AB71" i="71"/>
  <c r="L140" i="76"/>
  <c r="Z71" i="91"/>
  <c r="AB70" i="77"/>
  <c r="AF101" i="87"/>
  <c r="AG78" i="90"/>
  <c r="K138" i="71"/>
  <c r="N48" i="85"/>
  <c r="I163" i="69"/>
  <c r="AD158" i="88"/>
  <c r="W140" i="85"/>
  <c r="Q25" i="75"/>
  <c r="X70" i="66"/>
  <c r="AF40" i="67"/>
  <c r="Y25" i="69"/>
  <c r="AF44" i="60"/>
  <c r="AC71" i="81"/>
  <c r="D24" i="92"/>
  <c r="J23" i="60"/>
  <c r="AD45" i="75"/>
  <c r="B47" i="87"/>
  <c r="I138" i="63"/>
  <c r="C161" i="66"/>
  <c r="O138" i="92"/>
  <c r="AA69" i="61"/>
  <c r="C47" i="58"/>
  <c r="AD145" i="68"/>
  <c r="K93" i="86"/>
  <c r="G162" i="61"/>
  <c r="AD139" i="65"/>
  <c r="D70" i="80"/>
  <c r="AF18" i="84"/>
  <c r="AG85" i="86"/>
  <c r="AF6" i="78"/>
  <c r="AF28" i="74"/>
  <c r="AD128" i="79"/>
  <c r="AG57" i="74"/>
  <c r="AF60" i="78"/>
  <c r="AF65" i="73"/>
  <c r="AF99" i="86"/>
  <c r="AG18" i="86"/>
  <c r="AF11" i="68"/>
  <c r="Y138" i="65"/>
  <c r="M161" i="66"/>
  <c r="AG131" i="85"/>
  <c r="P69" i="91"/>
  <c r="AD135" i="66"/>
  <c r="F162" i="68"/>
  <c r="AF124" i="86"/>
  <c r="K69" i="78"/>
  <c r="S46" i="68"/>
  <c r="L161" i="89"/>
  <c r="AF93" i="75"/>
  <c r="M140" i="68"/>
  <c r="AF93" i="72"/>
  <c r="AD34" i="60"/>
  <c r="AD55" i="70"/>
  <c r="I46" i="70"/>
  <c r="S70" i="74"/>
  <c r="R162" i="69"/>
  <c r="N93" i="74"/>
  <c r="F24" i="81"/>
  <c r="X24" i="60"/>
  <c r="K47" i="85"/>
  <c r="AF102" i="77"/>
  <c r="S47" i="84"/>
  <c r="B163" i="64"/>
  <c r="G94" i="91"/>
  <c r="AF38" i="65"/>
  <c r="AD7" i="72"/>
  <c r="AF61" i="87"/>
  <c r="AD124" i="77"/>
  <c r="T111" i="93"/>
  <c r="V161" i="86"/>
  <c r="AD149" i="61"/>
  <c r="AD67" i="63"/>
  <c r="F46" i="70"/>
  <c r="AD7" i="61"/>
  <c r="R47" i="78"/>
  <c r="V70" i="85"/>
  <c r="AD45" i="81"/>
  <c r="AF156" i="70"/>
  <c r="AF91" i="81"/>
  <c r="AD160" i="56"/>
  <c r="K117" i="75"/>
  <c r="AD81" i="75"/>
  <c r="T69" i="76"/>
  <c r="AD14" i="75"/>
  <c r="AG85" i="92"/>
  <c r="S47" i="81"/>
  <c r="AD113" i="80"/>
  <c r="AD58" i="70"/>
  <c r="D117" i="65"/>
  <c r="AF140" i="77"/>
  <c r="G69" i="71"/>
  <c r="R71" i="86"/>
  <c r="AB138" i="83"/>
  <c r="AD60" i="83"/>
  <c r="AF147" i="56"/>
  <c r="U57" i="95"/>
  <c r="AD76" i="61"/>
  <c r="AF80" i="88"/>
  <c r="W74" i="95"/>
  <c r="AG48" i="68"/>
  <c r="B139" i="56"/>
  <c r="AD35" i="80"/>
  <c r="H39" i="96"/>
  <c r="H116" i="81"/>
  <c r="H69" i="63"/>
  <c r="AD81" i="60"/>
  <c r="S92" i="59"/>
  <c r="AD83" i="85"/>
  <c r="AF120" i="75"/>
  <c r="AF129" i="62"/>
  <c r="U24" i="59"/>
  <c r="AF109" i="66"/>
  <c r="Q24" i="69"/>
  <c r="I161" i="58"/>
  <c r="N48" i="56"/>
  <c r="F24" i="73"/>
  <c r="Y23" i="72"/>
  <c r="AF14" i="93"/>
  <c r="G140" i="85"/>
  <c r="AF51" i="58"/>
  <c r="X93" i="73"/>
  <c r="U140" i="91"/>
  <c r="AA163" i="90"/>
  <c r="W69" i="71"/>
  <c r="AG41" i="72"/>
  <c r="B140" i="56"/>
  <c r="P47" i="74"/>
  <c r="O117" i="92"/>
  <c r="K24" i="58"/>
  <c r="Y162" i="64"/>
  <c r="AD144" i="92"/>
  <c r="AF155" i="90"/>
  <c r="AA116" i="72"/>
  <c r="AF156" i="77"/>
  <c r="AG10" i="85"/>
  <c r="AG147" i="59"/>
  <c r="AA117" i="75"/>
  <c r="R94" i="69"/>
  <c r="X23" i="90"/>
  <c r="AA163" i="71"/>
  <c r="AG82" i="65"/>
  <c r="AF82" i="92"/>
  <c r="AD117" i="74"/>
  <c r="E115" i="86"/>
  <c r="AB161" i="64"/>
  <c r="F94" i="76"/>
  <c r="Z161" i="60"/>
  <c r="AF112" i="90"/>
  <c r="N162" i="78"/>
  <c r="AD136" i="74"/>
  <c r="AG120" i="92"/>
  <c r="AF128" i="74"/>
  <c r="Y94" i="86"/>
  <c r="AG47" i="69"/>
  <c r="AG21" i="76"/>
  <c r="AG21" i="61"/>
  <c r="AG47" i="77"/>
  <c r="U115" i="71"/>
  <c r="AD29" i="88"/>
  <c r="R48" i="75"/>
  <c r="AG156" i="63"/>
  <c r="AG71" i="92"/>
  <c r="C139" i="59"/>
  <c r="P93" i="86"/>
  <c r="AD156" i="74"/>
  <c r="AD53" i="58"/>
  <c r="AG124" i="92"/>
  <c r="M94" i="64"/>
  <c r="T24" i="91"/>
  <c r="AD154" i="60"/>
  <c r="AD94" i="94"/>
  <c r="Y94" i="69"/>
  <c r="L115" i="67"/>
  <c r="M70" i="84"/>
  <c r="W116" i="85"/>
  <c r="AD97" i="72"/>
  <c r="G70" i="77"/>
  <c r="E47" i="72"/>
  <c r="C116" i="67"/>
  <c r="AF125" i="64"/>
  <c r="AF43" i="74"/>
  <c r="AF9" i="89"/>
  <c r="AG36" i="60"/>
  <c r="Z117" i="62"/>
  <c r="AB93" i="70"/>
  <c r="AF107" i="80"/>
  <c r="N94" i="78"/>
  <c r="AD60" i="80"/>
  <c r="L138" i="83"/>
  <c r="K25" i="83"/>
  <c r="AF36" i="67"/>
  <c r="V24" i="67"/>
  <c r="AD57" i="72"/>
  <c r="D24" i="56"/>
  <c r="AA71" i="86"/>
  <c r="Z117" i="83"/>
  <c r="AF118" i="62"/>
  <c r="AF131" i="88"/>
  <c r="AD57" i="86"/>
  <c r="D47" i="61"/>
  <c r="AF83" i="75"/>
  <c r="O115" i="71"/>
  <c r="L48" i="64"/>
  <c r="K48" i="77"/>
  <c r="B48" i="65"/>
  <c r="AA71" i="84"/>
  <c r="V48" i="85"/>
  <c r="X138" i="64"/>
  <c r="T115" i="58"/>
  <c r="E138" i="85"/>
  <c r="R48" i="81"/>
  <c r="AF152" i="86"/>
  <c r="P116" i="58"/>
  <c r="U71" i="59"/>
  <c r="D117" i="64"/>
  <c r="X93" i="60"/>
  <c r="T47" i="92"/>
  <c r="AG81" i="74"/>
  <c r="AF6" i="82"/>
  <c r="AD89" i="88"/>
  <c r="AA140" i="87"/>
  <c r="AG22" i="91"/>
  <c r="N139" i="64"/>
  <c r="AF145" i="58"/>
  <c r="U140" i="60"/>
  <c r="AD64" i="67"/>
  <c r="N116" i="92"/>
  <c r="K23" i="75"/>
  <c r="AD13" i="70"/>
  <c r="AB48" i="84"/>
  <c r="C24" i="83"/>
  <c r="AG38" i="78"/>
  <c r="AF91" i="70"/>
  <c r="AF73" i="58"/>
  <c r="W116" i="64"/>
  <c r="J163" i="78"/>
  <c r="M92" i="69"/>
  <c r="AF74" i="70"/>
  <c r="AC140" i="66"/>
  <c r="J46" i="92"/>
  <c r="AD77" i="73"/>
  <c r="AF102" i="93"/>
  <c r="W25" i="70"/>
  <c r="D94" i="84"/>
  <c r="L70" i="56"/>
  <c r="AD162" i="69"/>
  <c r="S71" i="79"/>
  <c r="AD120" i="82"/>
  <c r="AF58" i="67"/>
  <c r="AD104" i="91"/>
  <c r="AD130" i="70"/>
  <c r="Z25" i="68"/>
  <c r="E37" i="93"/>
  <c r="H46" i="62"/>
  <c r="D70" i="78"/>
  <c r="AD151" i="82"/>
  <c r="V70" i="63"/>
  <c r="T116" i="83"/>
  <c r="AG60" i="64"/>
  <c r="N162" i="62"/>
  <c r="AD104" i="76"/>
  <c r="AD12" i="73"/>
  <c r="S46" i="84"/>
  <c r="AC24" i="63"/>
  <c r="AD150" i="56"/>
  <c r="AF91" i="89"/>
  <c r="U117" i="81"/>
  <c r="O48" i="88"/>
  <c r="Z163" i="65"/>
  <c r="AC92" i="83"/>
  <c r="I71" i="87"/>
  <c r="U25" i="77"/>
  <c r="C139" i="76"/>
  <c r="AG130" i="84"/>
  <c r="AG108" i="74"/>
  <c r="AG148" i="65"/>
  <c r="AG61" i="60"/>
  <c r="S138" i="66"/>
  <c r="R116" i="56"/>
  <c r="S162" i="81"/>
  <c r="P116" i="81"/>
  <c r="U93" i="80"/>
  <c r="M163" i="69"/>
  <c r="E92" i="67"/>
  <c r="AG12" i="78"/>
  <c r="AA139" i="59"/>
  <c r="R94" i="83"/>
  <c r="AD77" i="85"/>
  <c r="Z139" i="85"/>
  <c r="W139" i="88"/>
  <c r="G69" i="82"/>
  <c r="Y109" i="93"/>
  <c r="U69" i="60"/>
  <c r="AF126" i="92"/>
  <c r="AG21" i="63"/>
  <c r="AF146" i="89"/>
  <c r="AD100" i="59"/>
  <c r="Q161" i="69"/>
  <c r="AG22" i="59"/>
  <c r="N92" i="74"/>
  <c r="U93" i="71"/>
  <c r="AC116" i="75"/>
  <c r="O48" i="79"/>
  <c r="Z163" i="78"/>
  <c r="H92" i="58"/>
  <c r="AC117" i="62"/>
  <c r="Y24" i="82"/>
  <c r="AD42" i="76"/>
  <c r="AF5" i="88"/>
  <c r="AF90" i="80"/>
  <c r="AD61" i="66"/>
  <c r="G47" i="85"/>
  <c r="AA116" i="89"/>
  <c r="Y93" i="68"/>
  <c r="AG31" i="71"/>
  <c r="AD28" i="82"/>
  <c r="AG104" i="68"/>
  <c r="K71" i="62"/>
  <c r="Z70" i="88"/>
  <c r="AB69" i="62"/>
  <c r="Y93" i="67"/>
  <c r="AF48" i="86"/>
  <c r="N69" i="78"/>
  <c r="L92" i="71"/>
  <c r="AG40" i="86"/>
  <c r="W138" i="82"/>
  <c r="Y117" i="64"/>
  <c r="AD137" i="79"/>
  <c r="AB140" i="92"/>
  <c r="AG114" i="66"/>
  <c r="AF13" i="75"/>
  <c r="AF101" i="60"/>
  <c r="AD132" i="58"/>
  <c r="Q138" i="79"/>
  <c r="E92" i="64"/>
  <c r="AG98" i="78"/>
  <c r="R163" i="63"/>
  <c r="AF65" i="72"/>
  <c r="AG7" i="64"/>
  <c r="AG54" i="65"/>
  <c r="D115" i="72"/>
  <c r="S162" i="83"/>
  <c r="AF72" i="74"/>
  <c r="V139" i="85"/>
  <c r="AF139" i="60"/>
  <c r="AF43" i="60"/>
  <c r="AD61" i="92"/>
  <c r="F140" i="62"/>
  <c r="AG111" i="80"/>
  <c r="AD88" i="83"/>
  <c r="I138" i="71"/>
  <c r="Z93" i="77"/>
  <c r="AD144" i="88"/>
  <c r="M163" i="89"/>
  <c r="AC116" i="76"/>
  <c r="V25" i="59"/>
  <c r="J162" i="59"/>
  <c r="AF80" i="93"/>
  <c r="J162" i="92"/>
  <c r="X69" i="88"/>
  <c r="AF14" i="61"/>
  <c r="U162" i="84"/>
  <c r="AG79" i="82"/>
  <c r="AD39" i="64"/>
  <c r="AG74" i="58"/>
  <c r="AG124" i="76"/>
  <c r="AF120" i="92"/>
  <c r="AG29" i="73"/>
  <c r="AG14" i="86"/>
  <c r="AG12" i="88"/>
  <c r="Z111" i="95"/>
  <c r="D116" i="78"/>
  <c r="AD29" i="71"/>
  <c r="G47" i="67"/>
  <c r="D139" i="59"/>
  <c r="AG140" i="61"/>
  <c r="M161" i="88"/>
  <c r="AF158" i="68"/>
  <c r="U92" i="93"/>
  <c r="N115" i="83"/>
  <c r="AD54" i="74"/>
  <c r="I69" i="91"/>
  <c r="AD8" i="64"/>
  <c r="AC46" i="79"/>
  <c r="AD79" i="70"/>
  <c r="Z47" i="69"/>
  <c r="AF102" i="94"/>
  <c r="AF64" i="78"/>
  <c r="X71" i="87"/>
  <c r="K116" i="88"/>
  <c r="D116" i="59"/>
  <c r="L77" i="96"/>
  <c r="E55" i="93"/>
  <c r="AD65" i="68"/>
  <c r="AD107" i="85"/>
  <c r="AA47" i="79"/>
  <c r="H94" i="87"/>
  <c r="AG19" i="86"/>
  <c r="AG146" i="68"/>
  <c r="P140" i="75"/>
  <c r="B131" i="95"/>
  <c r="AD40" i="58"/>
  <c r="AF53" i="91"/>
  <c r="B116" i="64"/>
  <c r="AG121" i="93"/>
  <c r="AB93" i="84"/>
  <c r="AF47" i="64"/>
  <c r="L116" i="71"/>
  <c r="O115" i="73"/>
  <c r="X163" i="68"/>
  <c r="K139" i="75"/>
  <c r="D46" i="67"/>
  <c r="E25" i="86"/>
  <c r="AG151" i="69"/>
  <c r="AF106" i="59"/>
  <c r="AB139" i="83"/>
  <c r="X162" i="82"/>
  <c r="AD81" i="86"/>
  <c r="AF44" i="85"/>
  <c r="AG141" i="86"/>
  <c r="Z138" i="84"/>
  <c r="O161" i="61"/>
  <c r="L116" i="69"/>
  <c r="AC24" i="80"/>
  <c r="AG83" i="83"/>
  <c r="AD16" i="84"/>
  <c r="AF104" i="66"/>
  <c r="G161" i="76"/>
  <c r="U138" i="91"/>
  <c r="M71" i="78"/>
  <c r="AG83" i="61"/>
  <c r="AC48" i="62"/>
  <c r="AF28" i="85"/>
  <c r="B19" i="93"/>
  <c r="S93" i="90"/>
  <c r="AD9" i="73"/>
  <c r="Q46" i="59"/>
  <c r="AB163" i="72"/>
  <c r="C94" i="72"/>
  <c r="T71" i="70"/>
  <c r="AG85" i="88"/>
  <c r="AG61" i="64"/>
  <c r="AF43" i="88"/>
  <c r="M93" i="77"/>
  <c r="W71" i="61"/>
  <c r="B93" i="80"/>
  <c r="AD30" i="93"/>
  <c r="O93" i="64"/>
  <c r="C138" i="83"/>
  <c r="Z46" i="80"/>
  <c r="T23" i="82"/>
  <c r="C117" i="68"/>
  <c r="AD137" i="59"/>
  <c r="AF20" i="61"/>
  <c r="Q47" i="90"/>
  <c r="AD120" i="81"/>
  <c r="AG8" i="88"/>
  <c r="AD150" i="62"/>
  <c r="AG5" i="81"/>
  <c r="S117" i="90"/>
  <c r="AG66" i="84"/>
  <c r="AC117" i="89"/>
  <c r="AG156" i="87"/>
  <c r="AD113" i="65"/>
  <c r="AG35" i="84"/>
  <c r="W92" i="86"/>
  <c r="AG110" i="66"/>
  <c r="AF132" i="65"/>
  <c r="AD153" i="61"/>
  <c r="S24" i="81"/>
  <c r="H24" i="85"/>
  <c r="AF108" i="83"/>
  <c r="AD43" i="71"/>
  <c r="D70" i="60"/>
  <c r="AC139" i="79"/>
  <c r="AF124" i="77"/>
  <c r="H19" i="93"/>
  <c r="Y139" i="78"/>
  <c r="AG108" i="73"/>
  <c r="X163" i="91"/>
  <c r="D163" i="65"/>
  <c r="AA162" i="71"/>
  <c r="AG94" i="60"/>
  <c r="C93" i="66"/>
  <c r="AD106" i="61"/>
  <c r="AB25" i="70"/>
  <c r="B139" i="81"/>
  <c r="AD84" i="93"/>
  <c r="J48" i="88"/>
  <c r="Q23" i="70"/>
  <c r="D70" i="90"/>
  <c r="AG128" i="89"/>
  <c r="S69" i="89"/>
  <c r="B128" i="93"/>
  <c r="S69" i="60"/>
  <c r="AD58" i="77"/>
  <c r="M46" i="85"/>
  <c r="D138" i="70"/>
  <c r="N117" i="66"/>
  <c r="AD10" i="88"/>
  <c r="Q71" i="83"/>
  <c r="P138" i="69"/>
  <c r="Y47" i="81"/>
  <c r="AG133" i="75"/>
  <c r="AF55" i="87"/>
  <c r="AD37" i="76"/>
  <c r="U116" i="87"/>
  <c r="AG56" i="80"/>
  <c r="S162" i="68"/>
  <c r="AF124" i="90"/>
  <c r="F25" i="68"/>
  <c r="AD75" i="59"/>
  <c r="AG114" i="88"/>
  <c r="L71" i="69"/>
  <c r="D93" i="74"/>
  <c r="G25" i="88"/>
  <c r="K92" i="86"/>
  <c r="Q46" i="74"/>
  <c r="D93" i="73"/>
  <c r="I163" i="70"/>
  <c r="AF48" i="85"/>
  <c r="AF145" i="91"/>
  <c r="AD7" i="81"/>
  <c r="AB140" i="64"/>
  <c r="AG110" i="81"/>
  <c r="H71" i="83"/>
  <c r="S162" i="75"/>
  <c r="E138" i="61"/>
  <c r="AD114" i="86"/>
  <c r="AG79" i="76"/>
  <c r="J24" i="70"/>
  <c r="AF103" i="74"/>
  <c r="AD17" i="86"/>
  <c r="AG28" i="84"/>
  <c r="AG133" i="74"/>
  <c r="AG98" i="92"/>
  <c r="AF82" i="80"/>
  <c r="AF87" i="58"/>
  <c r="AG35" i="76"/>
  <c r="AD80" i="80"/>
  <c r="D140" i="87"/>
  <c r="AD134" i="87"/>
  <c r="AD74" i="84"/>
  <c r="AD129" i="86"/>
  <c r="B69" i="75"/>
  <c r="AD38" i="86"/>
  <c r="AA94" i="76"/>
  <c r="AD7" i="70"/>
  <c r="AB24" i="61"/>
  <c r="L139" i="86"/>
  <c r="P161" i="56"/>
  <c r="B93" i="79"/>
  <c r="Q94" i="56"/>
  <c r="AD38" i="92"/>
  <c r="X115" i="83"/>
  <c r="B92" i="77"/>
  <c r="U140" i="88"/>
  <c r="D23" i="81"/>
  <c r="AD125" i="63"/>
  <c r="I71" i="69"/>
  <c r="S46" i="62"/>
  <c r="T161" i="72"/>
  <c r="Z71" i="81"/>
  <c r="P163" i="61"/>
  <c r="C162" i="70"/>
  <c r="AF43" i="82"/>
  <c r="AD124" i="59"/>
  <c r="AG98" i="90"/>
  <c r="G163" i="69"/>
  <c r="M139" i="72"/>
  <c r="AD99" i="73"/>
  <c r="AD110" i="60"/>
  <c r="AG5" i="63"/>
  <c r="O93" i="85"/>
  <c r="P138" i="75"/>
  <c r="T115" i="83"/>
  <c r="G93" i="58"/>
  <c r="I93" i="86"/>
  <c r="I140" i="74"/>
  <c r="AD151" i="81"/>
  <c r="AG11" i="86"/>
  <c r="AF11" i="81"/>
  <c r="F140" i="70"/>
  <c r="AC92" i="58"/>
  <c r="Q139" i="72"/>
  <c r="Y71" i="76"/>
  <c r="S48" i="81"/>
  <c r="AD134" i="70"/>
  <c r="T139" i="81"/>
  <c r="AF147" i="87"/>
  <c r="Z117" i="68"/>
  <c r="E162" i="87"/>
  <c r="U48" i="92"/>
  <c r="K24" i="81"/>
  <c r="R71" i="88"/>
  <c r="AF12" i="77"/>
  <c r="J140" i="84"/>
  <c r="AD145" i="67"/>
  <c r="Z94" i="86"/>
  <c r="V115" i="65"/>
  <c r="V139" i="77"/>
  <c r="W128" i="93"/>
  <c r="AD113" i="81"/>
  <c r="AD89" i="76"/>
  <c r="W58" i="96"/>
  <c r="AD149" i="76"/>
  <c r="AD52" i="56"/>
  <c r="V111" i="93"/>
  <c r="B92" i="64"/>
  <c r="AD107" i="91"/>
  <c r="AA70" i="88"/>
  <c r="AD81" i="81"/>
  <c r="AG148" i="81"/>
  <c r="M92" i="68"/>
  <c r="AD132" i="70"/>
  <c r="AF61" i="92"/>
  <c r="U69" i="71"/>
  <c r="AC71" i="87"/>
  <c r="AF129" i="79"/>
  <c r="AF63" i="62"/>
  <c r="Z24" i="80"/>
  <c r="Z25" i="61"/>
  <c r="T162" i="75"/>
  <c r="AG8" i="87"/>
  <c r="AF107" i="64"/>
  <c r="AF148" i="69"/>
  <c r="J39" i="94"/>
  <c r="E140" i="68"/>
  <c r="L92" i="76"/>
  <c r="Q92" i="66"/>
  <c r="Z91" i="93"/>
  <c r="AF152" i="76"/>
  <c r="AG144" i="74"/>
  <c r="AD133" i="62"/>
  <c r="J94" i="88"/>
  <c r="O117" i="68"/>
  <c r="AD56" i="75"/>
  <c r="AF151" i="85"/>
  <c r="O23" i="72"/>
  <c r="I24" i="60"/>
  <c r="V139" i="91"/>
  <c r="F71" i="77"/>
  <c r="AD84" i="72"/>
  <c r="M115" i="58"/>
  <c r="Y93" i="76"/>
  <c r="AG103" i="63"/>
  <c r="AD109" i="79"/>
  <c r="U69" i="78"/>
  <c r="AC23" i="77"/>
  <c r="AG122" i="85"/>
  <c r="J163" i="63"/>
  <c r="K71" i="60"/>
  <c r="AG66" i="66"/>
  <c r="AG53" i="64"/>
  <c r="W115" i="64"/>
  <c r="O117" i="87"/>
  <c r="G92" i="68"/>
  <c r="U138" i="74"/>
  <c r="AF6" i="70"/>
  <c r="K162" i="84"/>
  <c r="T139" i="71"/>
  <c r="P161" i="83"/>
  <c r="U39" i="96"/>
  <c r="AF113" i="71"/>
  <c r="AG127" i="87"/>
  <c r="K48" i="59"/>
  <c r="L140" i="73"/>
  <c r="Z70" i="64"/>
  <c r="AG124" i="86"/>
  <c r="C24" i="69"/>
  <c r="J94" i="72"/>
  <c r="AF74" i="79"/>
  <c r="P116" i="87"/>
  <c r="U116" i="67"/>
  <c r="AC25" i="66"/>
  <c r="I48" i="86"/>
  <c r="S138" i="78"/>
  <c r="V139" i="65"/>
  <c r="L56" i="93"/>
  <c r="AF119" i="91"/>
  <c r="C163" i="82"/>
  <c r="AF110" i="62"/>
  <c r="AF136" i="88"/>
  <c r="AF152" i="59"/>
  <c r="AF7" i="68"/>
  <c r="AG38" i="81"/>
  <c r="AG146" i="80"/>
  <c r="AF132" i="60"/>
  <c r="AF86" i="56"/>
  <c r="AF32" i="91"/>
  <c r="P162" i="66"/>
  <c r="T115" i="79"/>
  <c r="AG154" i="73"/>
  <c r="J23" i="81"/>
  <c r="AD102" i="60"/>
  <c r="AF71" i="91"/>
  <c r="G115" i="62"/>
  <c r="AC23" i="66"/>
  <c r="Q24" i="81"/>
  <c r="AF148" i="56"/>
  <c r="AB25" i="88"/>
  <c r="X71" i="81"/>
  <c r="AF90" i="74"/>
  <c r="AG112" i="72"/>
  <c r="AF87" i="65"/>
  <c r="S46" i="83"/>
  <c r="H161" i="74"/>
  <c r="U139" i="63"/>
  <c r="B117" i="60"/>
  <c r="V70" i="77"/>
  <c r="AD40" i="86"/>
  <c r="AD112" i="65"/>
  <c r="Q70" i="63"/>
  <c r="S73" i="95"/>
  <c r="F25" i="60"/>
  <c r="AF31" i="59"/>
  <c r="AC140" i="69"/>
  <c r="B93" i="68"/>
  <c r="H47" i="91"/>
  <c r="D70" i="87"/>
  <c r="W24" i="92"/>
  <c r="K48" i="87"/>
  <c r="M23" i="90"/>
  <c r="AB24" i="69"/>
  <c r="S163" i="89"/>
  <c r="J56" i="94"/>
  <c r="K48" i="81"/>
  <c r="F92" i="56"/>
  <c r="W115" i="73"/>
  <c r="AF113" i="69"/>
  <c r="G93" i="89"/>
  <c r="AF44" i="63"/>
  <c r="S69" i="63"/>
  <c r="D39" i="95"/>
  <c r="AG12" i="70"/>
  <c r="AD139" i="90"/>
  <c r="AG63" i="85"/>
  <c r="Q140" i="59"/>
  <c r="AD109" i="96"/>
  <c r="AG151" i="59"/>
  <c r="AG84" i="96"/>
  <c r="I138" i="90"/>
  <c r="X94" i="77"/>
  <c r="AD127" i="66"/>
  <c r="Z92" i="56"/>
  <c r="AG28" i="71"/>
  <c r="O140" i="86"/>
  <c r="AB138" i="76"/>
  <c r="AF116" i="69"/>
  <c r="F162" i="88"/>
  <c r="AF36" i="92"/>
  <c r="Q24" i="75"/>
  <c r="AF72" i="65"/>
  <c r="D46" i="87"/>
  <c r="L161" i="74"/>
  <c r="AF123" i="68"/>
  <c r="P140" i="63"/>
  <c r="L24" i="89"/>
  <c r="AG125" i="65"/>
  <c r="O138" i="89"/>
  <c r="AF13" i="67"/>
  <c r="AF43" i="86"/>
  <c r="W161" i="90"/>
  <c r="AA23" i="87"/>
  <c r="U163" i="89"/>
  <c r="AB162" i="89"/>
  <c r="V46" i="90"/>
  <c r="F69" i="67"/>
  <c r="AD78" i="62"/>
  <c r="Z70" i="81"/>
  <c r="AD63" i="84"/>
  <c r="AD20" i="89"/>
  <c r="AA163" i="63"/>
  <c r="R25" i="89"/>
  <c r="AD108" i="68"/>
  <c r="U48" i="89"/>
  <c r="AG145" i="90"/>
  <c r="H23" i="81"/>
  <c r="D116" i="75"/>
  <c r="L130" i="95"/>
  <c r="R116" i="60"/>
  <c r="M47" i="59"/>
  <c r="AG100" i="66"/>
  <c r="AD67" i="83"/>
  <c r="Z163" i="92"/>
  <c r="K140" i="81"/>
  <c r="AG17" i="76"/>
  <c r="AF150" i="71"/>
  <c r="T24" i="73"/>
  <c r="AD16" i="78"/>
  <c r="S161" i="91"/>
  <c r="S25" i="87"/>
  <c r="O115" i="88"/>
  <c r="F139" i="86"/>
  <c r="AD8" i="74"/>
  <c r="T94" i="87"/>
  <c r="F46" i="87"/>
  <c r="F115" i="78"/>
  <c r="AG124" i="87"/>
  <c r="AD45" i="92"/>
  <c r="M47" i="60"/>
  <c r="K70" i="84"/>
  <c r="O24" i="68"/>
  <c r="AG159" i="64"/>
  <c r="AD34" i="59"/>
  <c r="Y47" i="84"/>
  <c r="AF63" i="76"/>
  <c r="L57" i="93"/>
  <c r="AD101" i="75"/>
  <c r="L163" i="63"/>
  <c r="O162" i="63"/>
  <c r="AG134" i="75"/>
  <c r="Z71" i="92"/>
  <c r="S117" i="56"/>
  <c r="X139" i="84"/>
  <c r="AD116" i="87"/>
  <c r="B46" i="66"/>
  <c r="AF102" i="89"/>
  <c r="G92" i="71"/>
  <c r="W38" i="93"/>
  <c r="E25" i="75"/>
  <c r="AD16" i="79"/>
  <c r="E140" i="62"/>
  <c r="P24" i="72"/>
  <c r="U163" i="58"/>
  <c r="AF144" i="75"/>
  <c r="AG22" i="90"/>
  <c r="K162" i="74"/>
  <c r="P109" i="93"/>
  <c r="AC69" i="91"/>
  <c r="AG44" i="65"/>
  <c r="AC162" i="86"/>
  <c r="AF89" i="92"/>
  <c r="B46" i="72"/>
  <c r="W92" i="56"/>
  <c r="AF77" i="70"/>
  <c r="B92" i="87"/>
  <c r="S116" i="71"/>
  <c r="AD137" i="58"/>
  <c r="AG122" i="59"/>
  <c r="AG80" i="77"/>
  <c r="AF17" i="82"/>
  <c r="J140" i="89"/>
  <c r="AF18" i="64"/>
  <c r="Q25" i="90"/>
  <c r="AF43" i="58"/>
  <c r="I94" i="84"/>
  <c r="AG98" i="56"/>
  <c r="AC69" i="68"/>
  <c r="AG126" i="68"/>
  <c r="G162" i="69"/>
  <c r="AA162" i="91"/>
  <c r="AG119" i="71"/>
  <c r="AD42" i="79"/>
  <c r="M71" i="70"/>
  <c r="AD20" i="86"/>
  <c r="AD55" i="72"/>
  <c r="AC71" i="91"/>
  <c r="AG136" i="69"/>
  <c r="AB92" i="61"/>
  <c r="AF95" i="67"/>
  <c r="AG15" i="70"/>
  <c r="AF64" i="80"/>
  <c r="AG105" i="88"/>
  <c r="I140" i="73"/>
  <c r="AG144" i="73"/>
  <c r="AB58" i="97"/>
  <c r="AD140" i="88"/>
  <c r="AF119" i="62"/>
  <c r="AD42" i="91"/>
  <c r="AD45" i="86"/>
  <c r="AF85" i="73"/>
  <c r="T24" i="89"/>
  <c r="AD123" i="61"/>
  <c r="AD63" i="88"/>
  <c r="AG58" i="91"/>
  <c r="AB140" i="88"/>
  <c r="O94" i="66"/>
  <c r="AF30" i="90"/>
  <c r="U161" i="60"/>
  <c r="B70" i="74"/>
  <c r="AD137" i="62"/>
  <c r="AF9" i="56"/>
  <c r="AB94" i="68"/>
  <c r="P163" i="66"/>
  <c r="AD135" i="91"/>
  <c r="AD63" i="74"/>
  <c r="AG96" i="62"/>
  <c r="AF117" i="82"/>
  <c r="AF139" i="84"/>
  <c r="S48" i="63"/>
  <c r="F117" i="82"/>
  <c r="AF137" i="69"/>
  <c r="P93" i="91"/>
  <c r="AD106" i="92"/>
  <c r="L162" i="63"/>
  <c r="D117" i="69"/>
  <c r="AF33" i="66"/>
  <c r="E138" i="90"/>
  <c r="V73" i="93"/>
  <c r="I163" i="90"/>
  <c r="AF120" i="83"/>
  <c r="AD21" i="85"/>
  <c r="R47" i="91"/>
  <c r="E47" i="81"/>
  <c r="C92" i="79"/>
  <c r="AF45" i="93"/>
  <c r="K92" i="59"/>
  <c r="O138" i="80"/>
  <c r="AG117" i="64"/>
  <c r="Y24" i="92"/>
  <c r="AD34" i="78"/>
  <c r="W116" i="59"/>
  <c r="AG78" i="79"/>
  <c r="H23" i="63"/>
  <c r="Q117" i="67"/>
  <c r="AF14" i="90"/>
  <c r="AG112" i="85"/>
  <c r="X92" i="75"/>
  <c r="AF36" i="72"/>
  <c r="AD41" i="73"/>
  <c r="L93" i="75"/>
  <c r="R47" i="85"/>
  <c r="T109" i="93"/>
  <c r="O162" i="90"/>
  <c r="B39" i="93"/>
  <c r="U69" i="75"/>
  <c r="AD109" i="95"/>
  <c r="L69" i="87"/>
  <c r="T47" i="85"/>
  <c r="E48" i="86"/>
  <c r="AD129" i="65"/>
  <c r="C162" i="86"/>
  <c r="AG120" i="86"/>
  <c r="AA92" i="83"/>
  <c r="AD52" i="89"/>
  <c r="T24" i="81"/>
  <c r="X138" i="66"/>
  <c r="AG76" i="65"/>
  <c r="F92" i="67"/>
  <c r="K116" i="80"/>
  <c r="AA23" i="92"/>
  <c r="T92" i="65"/>
  <c r="AD77" i="69"/>
  <c r="AF104" i="61"/>
  <c r="AG107" i="68"/>
  <c r="T94" i="92"/>
  <c r="AG11" i="77"/>
  <c r="AA116" i="80"/>
  <c r="R47" i="70"/>
  <c r="M163" i="61"/>
  <c r="AF17" i="63"/>
  <c r="C24" i="89"/>
  <c r="AC93" i="56"/>
  <c r="AF117" i="64"/>
  <c r="AF86" i="94"/>
  <c r="AA48" i="91"/>
  <c r="AG107" i="64"/>
  <c r="AD13" i="89"/>
  <c r="AG79" i="83"/>
  <c r="AG71" i="95"/>
  <c r="AG19" i="64"/>
  <c r="O24" i="84"/>
  <c r="AD104" i="93"/>
  <c r="S92" i="88"/>
  <c r="AG29" i="76"/>
  <c r="AD133" i="56"/>
  <c r="D162" i="85"/>
  <c r="E138" i="82"/>
  <c r="AB73" i="94"/>
  <c r="O24" i="71"/>
  <c r="R25" i="61"/>
  <c r="T69" i="72"/>
  <c r="O92" i="79"/>
  <c r="C47" i="91"/>
  <c r="AD91" i="94"/>
  <c r="AF110" i="77"/>
  <c r="AF54" i="85"/>
  <c r="E70" i="92"/>
  <c r="AB139" i="89"/>
  <c r="S127" i="93"/>
  <c r="H117" i="81"/>
  <c r="Z48" i="74"/>
  <c r="AF90" i="93"/>
  <c r="AF54" i="93"/>
  <c r="Z46" i="62"/>
  <c r="AD124" i="74"/>
  <c r="AF13" i="96"/>
  <c r="AF160" i="72"/>
  <c r="U115" i="67"/>
  <c r="E138" i="86"/>
  <c r="L24" i="78"/>
  <c r="AC24" i="83"/>
  <c r="I71" i="78"/>
  <c r="AA115" i="90"/>
  <c r="AG15" i="65"/>
  <c r="AD114" i="60"/>
  <c r="E162" i="58"/>
  <c r="X46" i="86"/>
  <c r="T24" i="70"/>
  <c r="T46" i="70"/>
  <c r="AB92" i="67"/>
  <c r="K117" i="84"/>
  <c r="AF71" i="84"/>
  <c r="AF29" i="68"/>
  <c r="AC94" i="78"/>
  <c r="AF81" i="62"/>
  <c r="AF139" i="91"/>
  <c r="AC138" i="60"/>
  <c r="G94" i="79"/>
  <c r="AD79" i="89"/>
  <c r="AG65" i="92"/>
  <c r="AD140" i="60"/>
  <c r="AG154" i="81"/>
  <c r="AF73" i="61"/>
  <c r="AG36" i="81"/>
  <c r="Q116" i="92"/>
  <c r="Z162" i="80"/>
  <c r="X24" i="88"/>
  <c r="H162" i="77"/>
  <c r="AF63" i="92"/>
  <c r="J46" i="87"/>
  <c r="AD104" i="80"/>
  <c r="B162" i="91"/>
  <c r="S140" i="60"/>
  <c r="AD59" i="83"/>
  <c r="AG121" i="82"/>
  <c r="AF19" i="68"/>
  <c r="AF79" i="58"/>
  <c r="AG110" i="69"/>
  <c r="AD155" i="91"/>
  <c r="AG15" i="63"/>
  <c r="B162" i="71"/>
  <c r="AG73" i="85"/>
  <c r="AB117" i="91"/>
  <c r="K71" i="56"/>
  <c r="Y93" i="93"/>
  <c r="AD40" i="91"/>
  <c r="AD5" i="88"/>
  <c r="B69" i="78"/>
  <c r="B71" i="90"/>
  <c r="Z70" i="79"/>
  <c r="J70" i="90"/>
  <c r="AG48" i="59"/>
  <c r="AG30" i="75"/>
  <c r="AA138" i="88"/>
  <c r="C59" i="96"/>
  <c r="N94" i="87"/>
  <c r="I139" i="59"/>
  <c r="L71" i="60"/>
  <c r="AD79" i="67"/>
  <c r="AF152" i="85"/>
  <c r="I48" i="89"/>
  <c r="X94" i="80"/>
  <c r="AG16" i="85"/>
  <c r="T163" i="58"/>
  <c r="Y93" i="72"/>
  <c r="S71" i="56"/>
  <c r="AG84" i="66"/>
  <c r="AG65" i="87"/>
  <c r="V162" i="87"/>
  <c r="V46" i="72"/>
  <c r="K25" i="72"/>
  <c r="F25" i="92"/>
  <c r="N163" i="76"/>
  <c r="X23" i="68"/>
  <c r="U71" i="87"/>
  <c r="AD86" i="77"/>
  <c r="P70" i="74"/>
  <c r="AF61" i="71"/>
  <c r="AF9" i="90"/>
  <c r="AG72" i="66"/>
  <c r="AD64" i="61"/>
  <c r="AD29" i="74"/>
  <c r="I162" i="66"/>
  <c r="AD51" i="74"/>
  <c r="AG110" i="90"/>
  <c r="AF93" i="91"/>
  <c r="J71" i="84"/>
  <c r="AF76" i="80"/>
  <c r="L25" i="64"/>
  <c r="AG105" i="81"/>
  <c r="N115" i="81"/>
  <c r="K116" i="77"/>
  <c r="K94" i="65"/>
  <c r="AG67" i="72"/>
  <c r="H24" i="87"/>
  <c r="I24" i="72"/>
  <c r="Z39" i="93"/>
  <c r="I162" i="77"/>
  <c r="I69" i="62"/>
  <c r="N115" i="67"/>
  <c r="AG55" i="56"/>
  <c r="V93" i="65"/>
  <c r="K163" i="86"/>
  <c r="AD33" i="81"/>
  <c r="AD109" i="59"/>
  <c r="AG98" i="83"/>
  <c r="U71" i="81"/>
  <c r="AA116" i="90"/>
  <c r="W70" i="63"/>
  <c r="X116" i="75"/>
  <c r="AF48" i="66"/>
  <c r="AG83" i="76"/>
  <c r="AF43" i="93"/>
  <c r="Z70" i="89"/>
  <c r="AF110" i="81"/>
  <c r="AG44" i="64"/>
  <c r="W70" i="66"/>
  <c r="H140" i="79"/>
  <c r="AG38" i="79"/>
  <c r="AG89" i="86"/>
  <c r="AF157" i="76"/>
  <c r="AG150" i="82"/>
  <c r="F71" i="64"/>
  <c r="C23" i="83"/>
  <c r="AG123" i="88"/>
  <c r="AG56" i="67"/>
  <c r="AF160" i="90"/>
  <c r="Y140" i="63"/>
  <c r="N46" i="66"/>
  <c r="S71" i="86"/>
  <c r="AF9" i="68"/>
  <c r="R162" i="75"/>
  <c r="I25" i="65"/>
  <c r="S24" i="74"/>
  <c r="Q69" i="86"/>
  <c r="AD53" i="74"/>
  <c r="AD105" i="71"/>
  <c r="AD31" i="85"/>
  <c r="AF113" i="78"/>
  <c r="AD93" i="92"/>
  <c r="AF148" i="66"/>
  <c r="AF55" i="84"/>
  <c r="N24" i="75"/>
  <c r="AF14" i="67"/>
  <c r="AD59" i="69"/>
  <c r="AF37" i="83"/>
  <c r="X127" i="93"/>
  <c r="AC23" i="70"/>
  <c r="AG33" i="81"/>
  <c r="AD32" i="85"/>
  <c r="T25" i="58"/>
  <c r="AF44" i="84"/>
  <c r="AD88" i="73"/>
  <c r="AG102" i="85"/>
  <c r="M69" i="88"/>
  <c r="E115" i="63"/>
  <c r="P161" i="86"/>
  <c r="G93" i="81"/>
  <c r="AD114" i="64"/>
  <c r="V47" i="78"/>
  <c r="H115" i="89"/>
  <c r="L163" i="58"/>
  <c r="U92" i="60"/>
  <c r="AD99" i="58"/>
  <c r="AC69" i="75"/>
  <c r="S71" i="58"/>
  <c r="D70" i="82"/>
  <c r="AD38" i="87"/>
  <c r="AF61" i="82"/>
  <c r="U92" i="88"/>
  <c r="J93" i="79"/>
  <c r="AF122" i="77"/>
  <c r="AF160" i="80"/>
  <c r="E163" i="86"/>
  <c r="AD38" i="71"/>
  <c r="N162" i="92"/>
  <c r="AF103" i="89"/>
  <c r="F161" i="72"/>
  <c r="R70" i="73"/>
  <c r="AB138" i="82"/>
  <c r="AF5" i="83"/>
  <c r="AD8" i="63"/>
  <c r="AD44" i="74"/>
  <c r="P111" i="93"/>
  <c r="AG42" i="76"/>
  <c r="AF81" i="59"/>
  <c r="AF94" i="58"/>
  <c r="B92" i="78"/>
  <c r="I162" i="92"/>
  <c r="O23" i="62"/>
  <c r="AG61" i="83"/>
  <c r="AF156" i="60"/>
  <c r="Z138" i="79"/>
  <c r="AG22" i="67"/>
  <c r="O94" i="67"/>
  <c r="AD34" i="75"/>
  <c r="AF137" i="80"/>
  <c r="R161" i="74"/>
  <c r="AF135" i="90"/>
  <c r="AG128" i="70"/>
  <c r="L161" i="65"/>
  <c r="R161" i="91"/>
  <c r="AG117" i="63"/>
  <c r="C93" i="71"/>
  <c r="AF8" i="95"/>
  <c r="K117" i="80"/>
  <c r="N117" i="78"/>
  <c r="K23" i="92"/>
  <c r="F25" i="67"/>
  <c r="AG52" i="61"/>
  <c r="AG144" i="71"/>
  <c r="AD145" i="90"/>
  <c r="AD43" i="88"/>
  <c r="D25" i="59"/>
  <c r="G111" i="94"/>
  <c r="AD63" i="78"/>
  <c r="I162" i="86"/>
  <c r="T162" i="63"/>
  <c r="AG16" i="64"/>
  <c r="E117" i="79"/>
  <c r="J139" i="80"/>
  <c r="T46" i="58"/>
  <c r="N163" i="62"/>
  <c r="AA71" i="59"/>
  <c r="N115" i="76"/>
  <c r="I116" i="74"/>
  <c r="O48" i="75"/>
  <c r="L117" i="81"/>
  <c r="AG51" i="87"/>
  <c r="AD122" i="85"/>
  <c r="AG104" i="63"/>
  <c r="Z92" i="79"/>
  <c r="M117" i="58"/>
  <c r="Z47" i="88"/>
  <c r="AF130" i="62"/>
  <c r="Z92" i="90"/>
  <c r="B140" i="92"/>
  <c r="Q161" i="65"/>
  <c r="B48" i="61"/>
  <c r="AD149" i="92"/>
  <c r="AA23" i="89"/>
  <c r="AG105" i="67"/>
  <c r="AF111" i="89"/>
  <c r="AF125" i="59"/>
  <c r="AG54" i="85"/>
  <c r="AG130" i="85"/>
  <c r="G47" i="66"/>
  <c r="AD107" i="90"/>
  <c r="AG127" i="84"/>
  <c r="P116" i="61"/>
  <c r="AG132" i="65"/>
  <c r="AG32" i="77"/>
  <c r="AB23" i="82"/>
  <c r="AG8" i="78"/>
  <c r="D69" i="66"/>
  <c r="Y71" i="85"/>
  <c r="W71" i="81"/>
  <c r="S24" i="92"/>
  <c r="O115" i="81"/>
  <c r="AD93" i="96"/>
  <c r="I162" i="80"/>
  <c r="N116" i="83"/>
  <c r="X24" i="56"/>
  <c r="G94" i="66"/>
  <c r="AD157" i="62"/>
  <c r="AG30" i="70"/>
  <c r="H94" i="81"/>
  <c r="AG104" i="84"/>
  <c r="AD87" i="70"/>
  <c r="AF108" i="73"/>
  <c r="O117" i="82"/>
  <c r="AF61" i="84"/>
  <c r="V48" i="58"/>
  <c r="O70" i="67"/>
  <c r="AD13" i="63"/>
  <c r="G139" i="89"/>
  <c r="AF90" i="83"/>
  <c r="AC73" i="93"/>
  <c r="AD107" i="87"/>
  <c r="P92" i="73"/>
  <c r="V140" i="91"/>
  <c r="AD33" i="60"/>
  <c r="X138" i="82"/>
  <c r="I25" i="79"/>
  <c r="N46" i="85"/>
  <c r="O25" i="73"/>
  <c r="Z70" i="80"/>
  <c r="F94" i="82"/>
  <c r="X93" i="63"/>
  <c r="AB116" i="64"/>
  <c r="AC69" i="76"/>
  <c r="E23" i="75"/>
  <c r="Z47" i="83"/>
  <c r="U93" i="58"/>
  <c r="E71" i="74"/>
  <c r="AF148" i="70"/>
  <c r="AF64" i="93"/>
  <c r="AG80" i="59"/>
  <c r="K46" i="61"/>
  <c r="I38" i="93"/>
  <c r="N93" i="62"/>
  <c r="AF78" i="66"/>
  <c r="AG67" i="73"/>
  <c r="AA94" i="90"/>
  <c r="AF142" i="69"/>
  <c r="AG107" i="90"/>
  <c r="AF139" i="79"/>
  <c r="D117" i="62"/>
  <c r="AD17" i="72"/>
  <c r="N25" i="66"/>
  <c r="P70" i="84"/>
  <c r="AF56" i="78"/>
  <c r="AF107" i="83"/>
  <c r="AF102" i="74"/>
  <c r="AG29" i="60"/>
  <c r="M93" i="58"/>
  <c r="AD15" i="86"/>
  <c r="AF143" i="81"/>
  <c r="E161" i="92"/>
  <c r="F23" i="67"/>
  <c r="Q117" i="92"/>
  <c r="AF13" i="86"/>
  <c r="Q161" i="56"/>
  <c r="N138" i="76"/>
  <c r="T46" i="75"/>
  <c r="S23" i="62"/>
  <c r="AD32" i="61"/>
  <c r="AF44" i="58"/>
  <c r="X161" i="75"/>
  <c r="W24" i="74"/>
  <c r="AG123" i="74"/>
  <c r="Z94" i="70"/>
  <c r="C163" i="88"/>
  <c r="AF30" i="91"/>
  <c r="AG143" i="91"/>
  <c r="AD54" i="67"/>
  <c r="AF100" i="89"/>
  <c r="AG64" i="69"/>
  <c r="X163" i="62"/>
  <c r="AF117" i="81"/>
  <c r="M24" i="59"/>
  <c r="AF103" i="79"/>
  <c r="AG110" i="92"/>
  <c r="AF104" i="81"/>
  <c r="D116" i="82"/>
  <c r="J46" i="56"/>
  <c r="V48" i="73"/>
  <c r="AD143" i="61"/>
  <c r="V71" i="63"/>
  <c r="X71" i="75"/>
  <c r="AG32" i="88"/>
  <c r="J93" i="88"/>
  <c r="AD21" i="86"/>
  <c r="AG60" i="58"/>
  <c r="AF114" i="88"/>
  <c r="AF107" i="79"/>
  <c r="AD90" i="56"/>
  <c r="Q24" i="60"/>
  <c r="AD116" i="62"/>
  <c r="AF52" i="92"/>
  <c r="AG107" i="71"/>
  <c r="W92" i="60"/>
  <c r="AF8" i="87"/>
  <c r="Q94" i="72"/>
  <c r="X47" i="92"/>
  <c r="Y163" i="71"/>
  <c r="AA117" i="61"/>
  <c r="AG16" i="75"/>
  <c r="B24" i="74"/>
  <c r="Y92" i="86"/>
  <c r="AG158" i="59"/>
  <c r="C25" i="62"/>
  <c r="K161" i="73"/>
  <c r="AF40" i="75"/>
  <c r="AF39" i="69"/>
  <c r="D162" i="59"/>
  <c r="AG76" i="77"/>
  <c r="AF102" i="90"/>
  <c r="AG99" i="65"/>
  <c r="AF67" i="79"/>
  <c r="AF61" i="69"/>
  <c r="B25" i="62"/>
  <c r="W161" i="89"/>
  <c r="AF29" i="65"/>
  <c r="AD11" i="84"/>
  <c r="AC69" i="70"/>
  <c r="AG9" i="69"/>
  <c r="R71" i="85"/>
  <c r="P25" i="77"/>
  <c r="AD130" i="61"/>
  <c r="AC92" i="56"/>
  <c r="P24" i="75"/>
  <c r="S162" i="59"/>
  <c r="B139" i="75"/>
  <c r="AG119" i="80"/>
  <c r="AD84" i="84"/>
  <c r="J140" i="80"/>
  <c r="B117" i="80"/>
  <c r="J71" i="58"/>
  <c r="D94" i="71"/>
  <c r="U94" i="56"/>
  <c r="G47" i="64"/>
  <c r="P140" i="90"/>
  <c r="AF52" i="67"/>
  <c r="AF15" i="76"/>
  <c r="AF65" i="65"/>
  <c r="U94" i="73"/>
  <c r="AF55" i="58"/>
  <c r="AD67" i="59"/>
  <c r="T24" i="82"/>
  <c r="M71" i="84"/>
  <c r="AG56" i="79"/>
  <c r="AG156" i="70"/>
  <c r="M93" i="59"/>
  <c r="Z161" i="71"/>
  <c r="P139" i="63"/>
  <c r="AF17" i="87"/>
  <c r="AF143" i="64"/>
  <c r="AD13" i="59"/>
  <c r="I23" i="73"/>
  <c r="X23" i="84"/>
  <c r="X162" i="73"/>
  <c r="L23" i="79"/>
  <c r="B24" i="86"/>
  <c r="B115" i="56"/>
  <c r="E69" i="65"/>
  <c r="AF113" i="81"/>
  <c r="H116" i="92"/>
  <c r="I115" i="69"/>
  <c r="N71" i="56"/>
  <c r="AD93" i="85"/>
  <c r="S161" i="63"/>
  <c r="AF36" i="91"/>
  <c r="AG102" i="86"/>
  <c r="AG77" i="90"/>
  <c r="AA93" i="67"/>
  <c r="C25" i="71"/>
  <c r="AF95" i="92"/>
  <c r="AG103" i="61"/>
  <c r="AG29" i="83"/>
  <c r="H47" i="62"/>
  <c r="AF118" i="67"/>
  <c r="AD154" i="76"/>
  <c r="AF133" i="73"/>
  <c r="P24" i="80"/>
  <c r="G24" i="86"/>
  <c r="AG96" i="77"/>
  <c r="H163" i="58"/>
  <c r="AD70" i="69"/>
  <c r="Q71" i="90"/>
  <c r="AF123" i="78"/>
  <c r="T163" i="56"/>
  <c r="Y115" i="91"/>
  <c r="AC70" i="61"/>
  <c r="Q161" i="86"/>
  <c r="AD44" i="86"/>
  <c r="AD125" i="67"/>
  <c r="V139" i="82"/>
  <c r="AD15" i="74"/>
  <c r="AG105" i="93"/>
  <c r="L47" i="81"/>
  <c r="AD68" i="69"/>
  <c r="AA92" i="81"/>
  <c r="AD105" i="80"/>
  <c r="K140" i="87"/>
  <c r="AA69" i="74"/>
  <c r="R116" i="71"/>
  <c r="Y48" i="91"/>
  <c r="Z69" i="70"/>
  <c r="AG58" i="81"/>
  <c r="AF134" i="91"/>
  <c r="H161" i="75"/>
  <c r="AD78" i="86"/>
  <c r="X47" i="67"/>
  <c r="Q93" i="86"/>
  <c r="N161" i="88"/>
  <c r="AD158" i="61"/>
  <c r="AF95" i="63"/>
  <c r="W161" i="62"/>
  <c r="AG145" i="81"/>
  <c r="W70" i="77"/>
  <c r="G25" i="76"/>
  <c r="H70" i="74"/>
  <c r="AF75" i="68"/>
  <c r="AD149" i="72"/>
  <c r="P47" i="75"/>
  <c r="AF81" i="85"/>
  <c r="E115" i="69"/>
  <c r="AD56" i="62"/>
  <c r="AF71" i="58"/>
  <c r="AD136" i="65"/>
  <c r="AC71" i="70"/>
  <c r="T92" i="86"/>
  <c r="AG99" i="70"/>
  <c r="AB48" i="80"/>
  <c r="AD135" i="72"/>
  <c r="U162" i="88"/>
  <c r="N94" i="85"/>
  <c r="P163" i="84"/>
  <c r="F92" i="78"/>
  <c r="S47" i="58"/>
  <c r="AF56" i="80"/>
  <c r="Q69" i="78"/>
  <c r="AF141" i="92"/>
  <c r="AG73" i="89"/>
  <c r="AD91" i="74"/>
  <c r="AF53" i="85"/>
  <c r="H92" i="81"/>
  <c r="B138" i="66"/>
  <c r="L46" i="64"/>
  <c r="AF95" i="65"/>
  <c r="M46" i="64"/>
  <c r="AF63" i="82"/>
  <c r="X139" i="87"/>
  <c r="U71" i="76"/>
  <c r="N71" i="91"/>
  <c r="I94" i="69"/>
  <c r="AG79" i="91"/>
  <c r="AD106" i="89"/>
  <c r="AD18" i="67"/>
  <c r="AD120" i="76"/>
  <c r="X37" i="93"/>
  <c r="V115" i="74"/>
  <c r="G161" i="89"/>
  <c r="B48" i="92"/>
  <c r="AD151" i="83"/>
  <c r="Y139" i="81"/>
  <c r="AD29" i="93"/>
  <c r="AF21" i="70"/>
  <c r="AG90" i="85"/>
  <c r="Y47" i="60"/>
  <c r="AG112" i="71"/>
  <c r="R25" i="68"/>
  <c r="C46" i="92"/>
  <c r="AF68" i="61"/>
  <c r="AG15" i="74"/>
  <c r="AG15" i="90"/>
  <c r="AG134" i="64"/>
  <c r="AF8" i="91"/>
  <c r="Y163" i="87"/>
  <c r="R140" i="65"/>
  <c r="N115" i="92"/>
  <c r="F47" i="72"/>
  <c r="AD34" i="91"/>
  <c r="U162" i="73"/>
  <c r="C48" i="91"/>
  <c r="AG120" i="90"/>
  <c r="V93" i="79"/>
  <c r="AA115" i="81"/>
  <c r="AG96" i="78"/>
  <c r="AD105" i="89"/>
  <c r="AD87" i="75"/>
  <c r="Y92" i="68"/>
  <c r="AD55" i="68"/>
  <c r="AD64" i="89"/>
  <c r="F24" i="91"/>
  <c r="V70" i="78"/>
  <c r="AF94" i="75"/>
  <c r="AD87" i="66"/>
  <c r="AD126" i="90"/>
  <c r="Y93" i="91"/>
  <c r="AF105" i="82"/>
  <c r="AD114" i="77"/>
  <c r="L46" i="82"/>
  <c r="AF104" i="84"/>
  <c r="AF65" i="89"/>
  <c r="S117" i="84"/>
  <c r="AG127" i="85"/>
  <c r="AG90" i="74"/>
  <c r="AF128" i="91"/>
  <c r="E47" i="61"/>
  <c r="K92" i="94"/>
  <c r="AD120" i="74"/>
  <c r="K163" i="83"/>
  <c r="AG124" i="93"/>
  <c r="U115" i="62"/>
  <c r="V94" i="67"/>
  <c r="E115" i="60"/>
  <c r="AD59" i="72"/>
  <c r="E46" i="68"/>
  <c r="M25" i="78"/>
  <c r="AF109" i="78"/>
  <c r="Y46" i="92"/>
  <c r="AF122" i="65"/>
  <c r="J161" i="91"/>
  <c r="V38" i="97"/>
  <c r="AD38" i="90"/>
  <c r="K161" i="85"/>
  <c r="AD52" i="87"/>
  <c r="B23" i="87"/>
  <c r="E161" i="81"/>
  <c r="AF61" i="79"/>
  <c r="H139" i="77"/>
  <c r="D94" i="82"/>
  <c r="AC163" i="60"/>
  <c r="Z162" i="75"/>
  <c r="AF123" i="94"/>
  <c r="AF97" i="66"/>
  <c r="W116" i="74"/>
  <c r="AD136" i="90"/>
  <c r="S163" i="87"/>
  <c r="G163" i="86"/>
  <c r="AG134" i="61"/>
  <c r="AF10" i="61"/>
  <c r="AF110" i="76"/>
  <c r="AF19" i="61"/>
  <c r="AF129" i="81"/>
  <c r="AB94" i="72"/>
  <c r="AC70" i="73"/>
  <c r="R24" i="70"/>
  <c r="H163" i="86"/>
  <c r="K138" i="58"/>
  <c r="X162" i="86"/>
  <c r="AD109" i="66"/>
  <c r="U69" i="85"/>
  <c r="D140" i="88"/>
  <c r="T139" i="91"/>
  <c r="G48" i="84"/>
  <c r="AD160" i="92"/>
  <c r="AG153" i="86"/>
  <c r="AF78" i="59"/>
  <c r="AG72" i="81"/>
  <c r="K139" i="86"/>
  <c r="K94" i="72"/>
  <c r="AG29" i="62"/>
  <c r="G139" i="64"/>
  <c r="AD116" i="60"/>
  <c r="AD98" i="56"/>
  <c r="AG153" i="73"/>
  <c r="AD17" i="63"/>
  <c r="Q24" i="82"/>
  <c r="AD151" i="88"/>
  <c r="R24" i="77"/>
  <c r="Z116" i="58"/>
  <c r="AF56" i="69"/>
  <c r="AG132" i="80"/>
  <c r="O70" i="60"/>
  <c r="W161" i="79"/>
  <c r="AD104" i="86"/>
  <c r="AF104" i="83"/>
  <c r="T69" i="91"/>
  <c r="AF144" i="82"/>
  <c r="W139" i="79"/>
  <c r="AG60" i="91"/>
  <c r="Z92" i="82"/>
  <c r="AF22" i="91"/>
  <c r="Z47" i="89"/>
  <c r="D46" i="75"/>
  <c r="C47" i="69"/>
  <c r="D46" i="89"/>
  <c r="AD131" i="71"/>
  <c r="C19" i="93"/>
  <c r="M23" i="76"/>
  <c r="E69" i="86"/>
  <c r="AB21" i="93"/>
  <c r="AD131" i="86"/>
  <c r="G94" i="72"/>
  <c r="AF91" i="80"/>
  <c r="AB161" i="76"/>
  <c r="S48" i="83"/>
  <c r="AG112" i="90"/>
  <c r="AD82" i="91"/>
  <c r="O140" i="73"/>
  <c r="AF113" i="83"/>
  <c r="AF87" i="67"/>
  <c r="AF118" i="71"/>
  <c r="AF87" i="63"/>
  <c r="AG118" i="88"/>
  <c r="AB92" i="79"/>
  <c r="L91" i="93"/>
  <c r="R69" i="70"/>
  <c r="AB162" i="87"/>
  <c r="Z116" i="79"/>
  <c r="AD9" i="90"/>
  <c r="AG83" i="72"/>
  <c r="AG68" i="64"/>
  <c r="Z48" i="67"/>
  <c r="I94" i="81"/>
  <c r="T23" i="58"/>
  <c r="AF146" i="78"/>
  <c r="R69" i="86"/>
  <c r="AD97" i="65"/>
  <c r="AF11" i="70"/>
  <c r="AF155" i="67"/>
  <c r="AF104" i="59"/>
  <c r="Q47" i="56"/>
  <c r="W140" i="63"/>
  <c r="AD70" i="64"/>
  <c r="AB140" i="78"/>
  <c r="AF159" i="64"/>
  <c r="AF36" i="60"/>
  <c r="AG107" i="60"/>
  <c r="E23" i="83"/>
  <c r="AF100" i="91"/>
  <c r="AG149" i="69"/>
  <c r="AF107" i="89"/>
  <c r="N69" i="88"/>
  <c r="D162" i="64"/>
  <c r="U46" i="86"/>
  <c r="AD79" i="74"/>
  <c r="C139" i="77"/>
  <c r="K23" i="59"/>
  <c r="AB162" i="75"/>
  <c r="AG24" i="94"/>
  <c r="G162" i="90"/>
  <c r="C24" i="87"/>
  <c r="S115" i="81"/>
  <c r="AF94" i="78"/>
  <c r="AF120" i="63"/>
  <c r="I138" i="61"/>
  <c r="AF146" i="77"/>
  <c r="AA47" i="91"/>
  <c r="Y116" i="60"/>
  <c r="AD40" i="67"/>
  <c r="AD7" i="82"/>
  <c r="AD148" i="85"/>
  <c r="O117" i="83"/>
  <c r="AG78" i="63"/>
  <c r="H46" i="68"/>
  <c r="N56" i="94"/>
  <c r="AG154" i="60"/>
  <c r="V70" i="66"/>
  <c r="K48" i="86"/>
  <c r="P139" i="56"/>
  <c r="Z93" i="91"/>
  <c r="C92" i="87"/>
  <c r="AD31" i="92"/>
  <c r="AG140" i="66"/>
  <c r="I161" i="73"/>
  <c r="AG67" i="62"/>
  <c r="P162" i="80"/>
  <c r="AG87" i="93"/>
  <c r="AG57" i="56"/>
  <c r="Z115" i="89"/>
  <c r="H24" i="70"/>
  <c r="C163" i="84"/>
  <c r="N140" i="65"/>
  <c r="F138" i="62"/>
  <c r="AD12" i="76"/>
  <c r="C139" i="89"/>
  <c r="AD132" i="81"/>
  <c r="G46" i="86"/>
  <c r="AF133" i="66"/>
  <c r="AG108" i="79"/>
  <c r="C138" i="74"/>
  <c r="AD146" i="92"/>
  <c r="AD54" i="68"/>
  <c r="AD71" i="83"/>
  <c r="N117" i="91"/>
  <c r="T116" i="84"/>
  <c r="V117" i="72"/>
  <c r="AG150" i="78"/>
  <c r="I115" i="68"/>
  <c r="N161" i="64"/>
  <c r="R115" i="81"/>
  <c r="S94" i="69"/>
  <c r="AB140" i="59"/>
  <c r="O116" i="74"/>
  <c r="AF8" i="74"/>
  <c r="AG144" i="90"/>
  <c r="AF93" i="70"/>
  <c r="N23" i="92"/>
  <c r="D139" i="88"/>
  <c r="S92" i="90"/>
  <c r="AG158" i="66"/>
  <c r="F23" i="85"/>
  <c r="AD117" i="75"/>
  <c r="AD133" i="71"/>
  <c r="AB48" i="92"/>
  <c r="F163" i="63"/>
  <c r="AG37" i="76"/>
  <c r="W163" i="69"/>
  <c r="T117" i="60"/>
  <c r="AD89" i="79"/>
  <c r="AD151" i="70"/>
  <c r="AF136" i="75"/>
  <c r="K93" i="59"/>
  <c r="AG36" i="82"/>
  <c r="AG88" i="83"/>
  <c r="F116" i="90"/>
  <c r="T55" i="93"/>
  <c r="P23" i="83"/>
  <c r="F140" i="85"/>
  <c r="AD109" i="77"/>
  <c r="I70" i="87"/>
  <c r="C70" i="74"/>
  <c r="G140" i="68"/>
  <c r="E92" i="74"/>
  <c r="AF118" i="87"/>
  <c r="AF19" i="91"/>
  <c r="AG119" i="85"/>
  <c r="AF11" i="79"/>
  <c r="AF5" i="92"/>
  <c r="AB116" i="59"/>
  <c r="H162" i="90"/>
  <c r="AD53" i="88"/>
  <c r="Z140" i="63"/>
  <c r="H69" i="74"/>
  <c r="I138" i="64"/>
  <c r="AD34" i="67"/>
  <c r="Z92" i="75"/>
  <c r="G69" i="84"/>
  <c r="AF34" i="89"/>
  <c r="F69" i="92"/>
  <c r="AD75" i="67"/>
  <c r="D70" i="73"/>
  <c r="AG147" i="71"/>
  <c r="AG89" i="71"/>
  <c r="W92" i="80"/>
  <c r="J94" i="74"/>
  <c r="D162" i="78"/>
  <c r="I163" i="58"/>
  <c r="AD53" i="84"/>
  <c r="U69" i="66"/>
  <c r="AD33" i="68"/>
  <c r="R47" i="79"/>
  <c r="AF114" i="60"/>
  <c r="AG12" i="65"/>
  <c r="J139" i="69"/>
  <c r="H138" i="70"/>
  <c r="AF88" i="75"/>
  <c r="J69" i="60"/>
  <c r="AG57" i="68"/>
  <c r="AF152" i="67"/>
  <c r="AG22" i="87"/>
  <c r="Y139" i="76"/>
  <c r="U24" i="64"/>
  <c r="AD62" i="68"/>
  <c r="AD11" i="71"/>
  <c r="AD90" i="66"/>
  <c r="D25" i="70"/>
  <c r="B46" i="56"/>
  <c r="D117" i="74"/>
  <c r="AC92" i="78"/>
  <c r="Z24" i="84"/>
  <c r="AC47" i="83"/>
  <c r="AG121" i="89"/>
  <c r="AD160" i="88"/>
  <c r="AF48" i="88"/>
  <c r="AF55" i="75"/>
  <c r="M117" i="60"/>
  <c r="J23" i="62"/>
  <c r="AG121" i="62"/>
  <c r="V71" i="59"/>
  <c r="V24" i="77"/>
  <c r="AG57" i="69"/>
  <c r="AD66" i="72"/>
  <c r="G47" i="71"/>
  <c r="L139" i="85"/>
  <c r="X93" i="62"/>
  <c r="F25" i="79"/>
  <c r="J23" i="64"/>
  <c r="O140" i="80"/>
  <c r="AG51" i="89"/>
  <c r="D162" i="65"/>
  <c r="AG41" i="58"/>
  <c r="M47" i="62"/>
  <c r="W69" i="73"/>
  <c r="AG36" i="67"/>
  <c r="AG16" i="90"/>
  <c r="V93" i="60"/>
  <c r="AF9" i="62"/>
  <c r="W69" i="83"/>
  <c r="AD104" i="68"/>
  <c r="Z47" i="78"/>
  <c r="P25" i="68"/>
  <c r="AD148" i="67"/>
  <c r="Z139" i="73"/>
  <c r="AB47" i="88"/>
  <c r="AG78" i="76"/>
  <c r="AF47" i="70"/>
  <c r="N117" i="74"/>
  <c r="M92" i="74"/>
  <c r="AF132" i="91"/>
  <c r="AF152" i="88"/>
  <c r="AA139" i="70"/>
  <c r="D116" i="67"/>
  <c r="B69" i="92"/>
  <c r="C48" i="83"/>
  <c r="E46" i="69"/>
  <c r="X117" i="81"/>
  <c r="C24" i="80"/>
  <c r="R46" i="58"/>
  <c r="V71" i="67"/>
  <c r="AD54" i="56"/>
  <c r="H140" i="78"/>
  <c r="W116" i="75"/>
  <c r="AD155" i="72"/>
  <c r="V163" i="85"/>
  <c r="E23" i="86"/>
  <c r="H96" i="96"/>
  <c r="AD111" i="88"/>
  <c r="G70" i="56"/>
  <c r="O161" i="75"/>
  <c r="AF134" i="58"/>
  <c r="D140" i="70"/>
  <c r="AF8" i="58"/>
  <c r="Z92" i="71"/>
  <c r="X163" i="60"/>
  <c r="G93" i="84"/>
  <c r="AF103" i="56"/>
  <c r="P46" i="86"/>
  <c r="L139" i="72"/>
  <c r="K94" i="78"/>
  <c r="P163" i="62"/>
  <c r="AF107" i="91"/>
  <c r="H113" i="94"/>
  <c r="AF108" i="64"/>
  <c r="C116" i="84"/>
  <c r="AF109" i="63"/>
  <c r="T23" i="91"/>
  <c r="P115" i="62"/>
  <c r="S38" i="93"/>
  <c r="H163" i="67"/>
  <c r="I46" i="79"/>
  <c r="AD143" i="83"/>
  <c r="AG133" i="82"/>
  <c r="Y93" i="85"/>
  <c r="AG103" i="74"/>
  <c r="AF119" i="76"/>
  <c r="AF119" i="90"/>
  <c r="AC116" i="56"/>
  <c r="G25" i="64"/>
  <c r="AD157" i="75"/>
  <c r="AC70" i="92"/>
  <c r="S70" i="70"/>
  <c r="P161" i="68"/>
  <c r="AD16" i="82"/>
  <c r="AG140" i="73"/>
  <c r="AD148" i="62"/>
  <c r="W47" i="72"/>
  <c r="K69" i="80"/>
  <c r="AD62" i="70"/>
  <c r="Y48" i="88"/>
  <c r="N23" i="60"/>
  <c r="P139" i="73"/>
  <c r="AF128" i="73"/>
  <c r="K71" i="86"/>
  <c r="B163" i="79"/>
  <c r="AF102" i="64"/>
  <c r="J47" i="65"/>
  <c r="Y47" i="58"/>
  <c r="AF34" i="77"/>
  <c r="W94" i="62"/>
  <c r="AD45" i="87"/>
  <c r="AG43" i="74"/>
  <c r="I117" i="83"/>
  <c r="AG87" i="81"/>
  <c r="AG129" i="85"/>
  <c r="I139" i="81"/>
  <c r="H139" i="72"/>
  <c r="AC92" i="86"/>
  <c r="AG58" i="69"/>
  <c r="V117" i="58"/>
  <c r="O24" i="62"/>
  <c r="AC24" i="68"/>
  <c r="Z162" i="91"/>
  <c r="AG13" i="59"/>
  <c r="AG59" i="71"/>
  <c r="AG132" i="82"/>
  <c r="H162" i="73"/>
  <c r="AB140" i="74"/>
  <c r="K70" i="59"/>
  <c r="AG103" i="70"/>
  <c r="V93" i="85"/>
  <c r="AG57" i="76"/>
  <c r="P116" i="75"/>
  <c r="E162" i="90"/>
  <c r="AD159" i="63"/>
  <c r="E24" i="56"/>
  <c r="P25" i="74"/>
  <c r="AG68" i="86"/>
  <c r="V46" i="71"/>
  <c r="AA117" i="58"/>
  <c r="AG106" i="59"/>
  <c r="AC115" i="78"/>
  <c r="AF72" i="73"/>
  <c r="F162" i="67"/>
  <c r="S70" i="86"/>
  <c r="Z23" i="63"/>
  <c r="AD133" i="92"/>
  <c r="S139" i="75"/>
  <c r="N139" i="92"/>
  <c r="AG107" i="86"/>
  <c r="AA94" i="79"/>
  <c r="AF52" i="86"/>
  <c r="AD61" i="80"/>
  <c r="L71" i="58"/>
  <c r="I139" i="89"/>
  <c r="X115" i="77"/>
  <c r="AF151" i="56"/>
  <c r="P163" i="67"/>
  <c r="AC161" i="75"/>
  <c r="AD44" i="64"/>
  <c r="M92" i="64"/>
  <c r="AG137" i="82"/>
  <c r="S139" i="74"/>
  <c r="F163" i="76"/>
  <c r="AG81" i="85"/>
  <c r="D163" i="78"/>
  <c r="I117" i="78"/>
  <c r="M140" i="91"/>
  <c r="AB92" i="81"/>
  <c r="AD125" i="83"/>
  <c r="AD56" i="80"/>
  <c r="AC93" i="91"/>
  <c r="AD79" i="80"/>
  <c r="T161" i="91"/>
  <c r="AG90" i="90"/>
  <c r="T163" i="92"/>
  <c r="Q46" i="66"/>
  <c r="AG61" i="75"/>
  <c r="AF60" i="93"/>
  <c r="AA25" i="81"/>
  <c r="AD143" i="67"/>
  <c r="AG16" i="66"/>
  <c r="AF94" i="79"/>
  <c r="AF157" i="73"/>
  <c r="F94" i="60"/>
  <c r="X163" i="61"/>
  <c r="V117" i="76"/>
  <c r="M162" i="76"/>
  <c r="AG63" i="78"/>
  <c r="AD11" i="64"/>
  <c r="AD97" i="71"/>
  <c r="V92" i="71"/>
  <c r="Z140" i="75"/>
  <c r="W115" i="84"/>
  <c r="D24" i="85"/>
  <c r="AF145" i="72"/>
  <c r="AF10" i="90"/>
  <c r="AD28" i="78"/>
  <c r="AD82" i="86"/>
  <c r="AD42" i="65"/>
  <c r="AC138" i="87"/>
  <c r="K47" i="83"/>
  <c r="P46" i="74"/>
  <c r="AG61" i="84"/>
  <c r="AD14" i="83"/>
  <c r="D46" i="60"/>
  <c r="C140" i="90"/>
  <c r="AF105" i="76"/>
  <c r="X23" i="88"/>
  <c r="P162" i="65"/>
  <c r="AD132" i="87"/>
  <c r="K162" i="61"/>
  <c r="L71" i="82"/>
  <c r="Y69" i="62"/>
  <c r="AF15" i="83"/>
  <c r="AF98" i="92"/>
  <c r="C139" i="61"/>
  <c r="K93" i="89"/>
  <c r="AD157" i="56"/>
  <c r="AF150" i="91"/>
  <c r="X47" i="82"/>
  <c r="K23" i="73"/>
  <c r="AF97" i="82"/>
  <c r="AD127" i="76"/>
  <c r="Y48" i="71"/>
  <c r="F162" i="76"/>
  <c r="AG87" i="68"/>
  <c r="AG33" i="65"/>
  <c r="L94" i="70"/>
  <c r="P127" i="93"/>
  <c r="AG135" i="63"/>
  <c r="Z69" i="92"/>
  <c r="X117" i="88"/>
  <c r="AF96" i="77"/>
  <c r="AG98" i="84"/>
  <c r="T37" i="93"/>
  <c r="K47" i="61"/>
  <c r="I117" i="92"/>
  <c r="W71" i="68"/>
  <c r="AF77" i="73"/>
  <c r="E69" i="67"/>
  <c r="X70" i="63"/>
  <c r="AB69" i="86"/>
  <c r="T70" i="86"/>
  <c r="AG8" i="83"/>
  <c r="H48" i="90"/>
  <c r="AG76" i="92"/>
  <c r="AG127" i="77"/>
  <c r="AB163" i="69"/>
  <c r="M116" i="75"/>
  <c r="N162" i="72"/>
  <c r="F71" i="71"/>
  <c r="P162" i="64"/>
  <c r="AF121" i="92"/>
  <c r="X25" i="89"/>
  <c r="L24" i="71"/>
  <c r="AA162" i="84"/>
  <c r="I115" i="90"/>
  <c r="AG99" i="84"/>
  <c r="H115" i="67"/>
  <c r="H46" i="87"/>
  <c r="P138" i="81"/>
  <c r="Q92" i="71"/>
  <c r="Y24" i="74"/>
  <c r="AF80" i="64"/>
  <c r="C92" i="68"/>
  <c r="AG62" i="83"/>
  <c r="AG16" i="68"/>
  <c r="W140" i="62"/>
  <c r="K140" i="63"/>
  <c r="G163" i="90"/>
  <c r="AG11" i="67"/>
  <c r="AD42" i="62"/>
  <c r="AG42" i="86"/>
  <c r="W47" i="75"/>
  <c r="AF9" i="86"/>
  <c r="AD137" i="77"/>
  <c r="I161" i="71"/>
  <c r="AD31" i="95"/>
  <c r="AC162" i="77"/>
  <c r="AF109" i="64"/>
  <c r="R71" i="63"/>
  <c r="AC117" i="92"/>
  <c r="AD121" i="64"/>
  <c r="N140" i="78"/>
  <c r="X139" i="62"/>
  <c r="N46" i="62"/>
  <c r="AD98" i="66"/>
  <c r="AD109" i="86"/>
  <c r="AA161" i="77"/>
  <c r="Q139" i="91"/>
  <c r="AG100" i="93"/>
  <c r="Z140" i="72"/>
  <c r="AF55" i="63"/>
  <c r="AG90" i="87"/>
  <c r="T24" i="86"/>
  <c r="S138" i="88"/>
  <c r="X71" i="79"/>
  <c r="I70" i="78"/>
  <c r="F24" i="71"/>
  <c r="AB115" i="87"/>
  <c r="B138" i="78"/>
  <c r="U163" i="69"/>
  <c r="AD110" i="58"/>
  <c r="R23" i="71"/>
  <c r="AD29" i="67"/>
  <c r="R92" i="73"/>
  <c r="M71" i="86"/>
  <c r="AB117" i="82"/>
  <c r="Q69" i="61"/>
  <c r="AD39" i="68"/>
  <c r="S162" i="73"/>
  <c r="U140" i="74"/>
  <c r="C138" i="87"/>
  <c r="AD38" i="58"/>
  <c r="AC140" i="62"/>
  <c r="AA163" i="83"/>
  <c r="K117" i="69"/>
  <c r="G161" i="90"/>
  <c r="AF59" i="83"/>
  <c r="AG86" i="75"/>
  <c r="AG35" i="80"/>
  <c r="V140" i="65"/>
  <c r="L162" i="76"/>
  <c r="E117" i="61"/>
  <c r="AG142" i="68"/>
  <c r="B92" i="67"/>
  <c r="AD139" i="70"/>
  <c r="AF9" i="60"/>
  <c r="R139" i="61"/>
  <c r="AD54" i="76"/>
  <c r="AF70" i="82"/>
  <c r="P24" i="74"/>
  <c r="Q69" i="91"/>
  <c r="L116" i="82"/>
  <c r="H140" i="58"/>
  <c r="AD68" i="88"/>
  <c r="AD147" i="82"/>
  <c r="D46" i="59"/>
  <c r="AG155" i="83"/>
  <c r="X116" i="62"/>
  <c r="U23" i="83"/>
  <c r="W115" i="68"/>
  <c r="AF144" i="69"/>
  <c r="K139" i="92"/>
  <c r="E25" i="65"/>
  <c r="AG110" i="60"/>
  <c r="R161" i="90"/>
  <c r="Q115" i="78"/>
  <c r="AA24" i="65"/>
  <c r="AG39" i="88"/>
  <c r="E140" i="85"/>
  <c r="B115" i="85"/>
  <c r="U116" i="60"/>
  <c r="AC47" i="59"/>
  <c r="Z47" i="80"/>
  <c r="D37" i="93"/>
  <c r="R163" i="69"/>
  <c r="S23" i="65"/>
  <c r="AF133" i="81"/>
  <c r="N46" i="67"/>
  <c r="I47" i="58"/>
  <c r="AG72" i="80"/>
  <c r="B93" i="69"/>
  <c r="X116" i="85"/>
  <c r="AF110" i="64"/>
  <c r="AG96" i="92"/>
  <c r="AF20" i="63"/>
  <c r="T94" i="69"/>
  <c r="W116" i="56"/>
  <c r="H139" i="84"/>
  <c r="L93" i="87"/>
  <c r="Z92" i="65"/>
  <c r="O116" i="59"/>
  <c r="T163" i="68"/>
  <c r="AA73" i="95"/>
  <c r="AB46" i="66"/>
  <c r="E140" i="58"/>
  <c r="AF152" i="87"/>
  <c r="AG140" i="56"/>
  <c r="AC20" i="93"/>
  <c r="AG59" i="92"/>
  <c r="AD101" i="85"/>
  <c r="AF57" i="74"/>
  <c r="Z24" i="75"/>
  <c r="V93" i="88"/>
  <c r="AB24" i="81"/>
  <c r="E93" i="81"/>
  <c r="G163" i="67"/>
  <c r="AG22" i="61"/>
  <c r="W116" i="71"/>
  <c r="AF139" i="56"/>
  <c r="N163" i="56"/>
  <c r="AD134" i="73"/>
  <c r="Y25" i="60"/>
  <c r="AA163" i="60"/>
  <c r="T163" i="64"/>
  <c r="Y71" i="77"/>
  <c r="AF153" i="88"/>
  <c r="AD19" i="83"/>
  <c r="D71" i="90"/>
  <c r="J93" i="61"/>
  <c r="F93" i="93"/>
  <c r="AF40" i="73"/>
  <c r="AG79" i="75"/>
  <c r="AD123" i="73"/>
  <c r="B92" i="85"/>
  <c r="B24" i="68"/>
  <c r="AF19" i="85"/>
  <c r="Z23" i="82"/>
  <c r="AF135" i="85"/>
  <c r="K117" i="58"/>
  <c r="AF140" i="60"/>
  <c r="AG108" i="90"/>
  <c r="AD8" i="56"/>
  <c r="P140" i="87"/>
  <c r="AF145" i="90"/>
  <c r="AG34" i="68"/>
  <c r="N48" i="88"/>
  <c r="AD131" i="59"/>
  <c r="C117" i="87"/>
  <c r="O139" i="85"/>
  <c r="AF144" i="77"/>
  <c r="V23" i="64"/>
  <c r="AC47" i="84"/>
  <c r="U93" i="77"/>
  <c r="AF71" i="78"/>
  <c r="T69" i="62"/>
  <c r="AF134" i="61"/>
  <c r="V140" i="84"/>
  <c r="D93" i="71"/>
  <c r="P116" i="63"/>
  <c r="AD116" i="93"/>
  <c r="AF18" i="66"/>
  <c r="R70" i="92"/>
  <c r="AD102" i="95"/>
  <c r="O161" i="60"/>
  <c r="Q117" i="90"/>
  <c r="C140" i="81"/>
  <c r="F94" i="58"/>
  <c r="AG104" i="90"/>
  <c r="T115" i="88"/>
  <c r="O70" i="58"/>
  <c r="Y116" i="90"/>
  <c r="AB92" i="69"/>
  <c r="AB117" i="84"/>
  <c r="AG153" i="79"/>
  <c r="AF77" i="71"/>
  <c r="AF130" i="86"/>
  <c r="AD77" i="75"/>
  <c r="L140" i="82"/>
  <c r="V92" i="72"/>
  <c r="AF14" i="78"/>
  <c r="AG109" i="83"/>
  <c r="AF47" i="83"/>
  <c r="AD80" i="90"/>
  <c r="U70" i="69"/>
  <c r="Y37" i="93"/>
  <c r="AF75" i="60"/>
  <c r="B138" i="68"/>
  <c r="K163" i="68"/>
  <c r="AG29" i="81"/>
  <c r="C71" i="82"/>
  <c r="Y138" i="58"/>
  <c r="AC162" i="58"/>
  <c r="AF112" i="92"/>
  <c r="AD126" i="88"/>
  <c r="AD66" i="70"/>
  <c r="AD22" i="72"/>
  <c r="AF35" i="74"/>
  <c r="AF111" i="68"/>
  <c r="AG141" i="60"/>
  <c r="AG15" i="80"/>
  <c r="AD66" i="66"/>
  <c r="AC24" i="73"/>
  <c r="K115" i="58"/>
  <c r="AF32" i="56"/>
  <c r="AA69" i="71"/>
  <c r="AF10" i="76"/>
  <c r="H47" i="88"/>
  <c r="AF30" i="73"/>
  <c r="AA162" i="72"/>
  <c r="Y47" i="87"/>
  <c r="Q138" i="91"/>
  <c r="U161" i="75"/>
  <c r="S48" i="64"/>
  <c r="Y92" i="88"/>
  <c r="Z92" i="81"/>
  <c r="X92" i="73"/>
  <c r="S48" i="89"/>
  <c r="W92" i="71"/>
  <c r="AF140" i="91"/>
  <c r="F71" i="70"/>
  <c r="AF96" i="79"/>
  <c r="G69" i="59"/>
  <c r="AG103" i="84"/>
  <c r="AA117" i="63"/>
  <c r="V139" i="86"/>
  <c r="K116" i="72"/>
  <c r="G138" i="77"/>
  <c r="AD100" i="92"/>
  <c r="Y163" i="73"/>
  <c r="AG33" i="74"/>
  <c r="AF7" i="81"/>
  <c r="V71" i="74"/>
  <c r="AF130" i="58"/>
  <c r="AF100" i="61"/>
  <c r="N46" i="72"/>
  <c r="AG151" i="87"/>
  <c r="AF67" i="56"/>
  <c r="AB94" i="64"/>
  <c r="AF149" i="70"/>
  <c r="F161" i="76"/>
  <c r="V25" i="88"/>
  <c r="M25" i="58"/>
  <c r="AF108" i="59"/>
  <c r="AB71" i="88"/>
  <c r="Z46" i="74"/>
  <c r="H140" i="83"/>
  <c r="AC115" i="63"/>
  <c r="J23" i="76"/>
  <c r="D46" i="56"/>
  <c r="E163" i="70"/>
  <c r="J69" i="69"/>
  <c r="AD79" i="75"/>
  <c r="T24" i="78"/>
  <c r="C46" i="84"/>
  <c r="U92" i="70"/>
  <c r="S93" i="84"/>
  <c r="F161" i="83"/>
  <c r="AF25" i="93"/>
  <c r="AF95" i="62"/>
  <c r="I94" i="91"/>
  <c r="B55" i="94"/>
  <c r="M94" i="65"/>
  <c r="H46" i="63"/>
  <c r="W161" i="78"/>
  <c r="O71" i="89"/>
  <c r="J93" i="81"/>
  <c r="V117" i="78"/>
  <c r="AD116" i="56"/>
  <c r="J116" i="81"/>
  <c r="K69" i="65"/>
  <c r="T25" i="65"/>
  <c r="AF18" i="69"/>
  <c r="AD100" i="60"/>
  <c r="P70" i="92"/>
  <c r="F162" i="92"/>
  <c r="AD98" i="71"/>
  <c r="AF37" i="79"/>
  <c r="AF155" i="60"/>
  <c r="AG146" i="75"/>
  <c r="AF43" i="91"/>
  <c r="AF134" i="64"/>
  <c r="AG157" i="73"/>
  <c r="AD145" i="61"/>
  <c r="O23" i="88"/>
  <c r="AF106" i="61"/>
  <c r="AF39" i="77"/>
  <c r="F138" i="83"/>
  <c r="AG62" i="71"/>
  <c r="AF96" i="68"/>
  <c r="AA116" i="63"/>
  <c r="L117" i="67"/>
  <c r="T161" i="77"/>
  <c r="AD29" i="81"/>
  <c r="AD113" i="75"/>
  <c r="N23" i="69"/>
  <c r="AC75" i="93"/>
  <c r="S161" i="59"/>
  <c r="C94" i="90"/>
  <c r="J115" i="76"/>
  <c r="AG29" i="80"/>
  <c r="B71" i="71"/>
  <c r="AA47" i="60"/>
  <c r="AF67" i="73"/>
  <c r="T138" i="72"/>
  <c r="AF75" i="66"/>
  <c r="AD89" i="77"/>
  <c r="X25" i="76"/>
  <c r="T94" i="68"/>
  <c r="Y47" i="90"/>
  <c r="AG97" i="71"/>
  <c r="I23" i="62"/>
  <c r="W140" i="91"/>
  <c r="H138" i="83"/>
  <c r="N117" i="81"/>
  <c r="W163" i="82"/>
  <c r="D116" i="81"/>
  <c r="AF141" i="77"/>
  <c r="D161" i="65"/>
  <c r="M92" i="85"/>
  <c r="AG41" i="70"/>
  <c r="O162" i="65"/>
  <c r="F70" i="92"/>
  <c r="O109" i="93"/>
  <c r="N161" i="72"/>
  <c r="AD78" i="73"/>
  <c r="Y93" i="70"/>
  <c r="AG59" i="76"/>
  <c r="AC71" i="56"/>
  <c r="AG143" i="87"/>
  <c r="X93" i="81"/>
  <c r="AB115" i="88"/>
  <c r="AF159" i="74"/>
  <c r="AD51" i="65"/>
  <c r="AF107" i="63"/>
  <c r="Y92" i="90"/>
  <c r="AD111" i="80"/>
  <c r="N139" i="79"/>
  <c r="F69" i="71"/>
  <c r="AC140" i="70"/>
  <c r="AF74" i="64"/>
  <c r="AF123" i="65"/>
  <c r="AD123" i="83"/>
  <c r="J161" i="76"/>
  <c r="AF94" i="64"/>
  <c r="H140" i="75"/>
  <c r="P116" i="90"/>
  <c r="AA94" i="56"/>
  <c r="AF9" i="66"/>
  <c r="AC94" i="86"/>
  <c r="AD105" i="77"/>
  <c r="AF123" i="70"/>
  <c r="AD56" i="77"/>
  <c r="Q94" i="60"/>
  <c r="AG55" i="81"/>
  <c r="AF65" i="87"/>
  <c r="I139" i="68"/>
  <c r="I47" i="61"/>
  <c r="AF100" i="86"/>
  <c r="AF97" i="60"/>
  <c r="L24" i="90"/>
  <c r="Y115" i="85"/>
  <c r="AD90" i="75"/>
  <c r="AG31" i="77"/>
  <c r="AG143" i="66"/>
  <c r="AG108" i="63"/>
  <c r="E94" i="89"/>
  <c r="U25" i="56"/>
  <c r="F71" i="66"/>
  <c r="AC162" i="87"/>
  <c r="AF52" i="84"/>
  <c r="AF117" i="76"/>
  <c r="AG151" i="85"/>
  <c r="Q46" i="76"/>
  <c r="G161" i="85"/>
  <c r="AD109" i="78"/>
  <c r="AG88" i="61"/>
  <c r="U73" i="94"/>
  <c r="O47" i="58"/>
  <c r="AD64" i="60"/>
  <c r="AF77" i="60"/>
  <c r="C139" i="73"/>
  <c r="AF22" i="63"/>
  <c r="AF34" i="58"/>
  <c r="AB25" i="89"/>
  <c r="P24" i="82"/>
  <c r="O92" i="73"/>
  <c r="AD153" i="66"/>
  <c r="Z116" i="60"/>
  <c r="H24" i="77"/>
  <c r="AG129" i="77"/>
  <c r="AG98" i="59"/>
  <c r="AD139" i="67"/>
  <c r="Y70" i="69"/>
  <c r="AG145" i="59"/>
  <c r="AG157" i="72"/>
  <c r="AF58" i="90"/>
  <c r="E115" i="72"/>
  <c r="H57" i="93"/>
  <c r="AA116" i="59"/>
  <c r="K161" i="80"/>
  <c r="AF99" i="90"/>
  <c r="AF40" i="76"/>
  <c r="L161" i="59"/>
  <c r="B117" i="81"/>
  <c r="AG122" i="78"/>
  <c r="X71" i="89"/>
  <c r="M46" i="70"/>
  <c r="J23" i="86"/>
  <c r="AD21" i="80"/>
  <c r="S162" i="92"/>
  <c r="AD126" i="67"/>
  <c r="O46" i="91"/>
  <c r="AD85" i="87"/>
  <c r="C92" i="86"/>
  <c r="S25" i="76"/>
  <c r="W24" i="78"/>
  <c r="AF151" i="59"/>
  <c r="U23" i="81"/>
  <c r="AF35" i="85"/>
  <c r="AF143" i="83"/>
  <c r="AD162" i="72"/>
  <c r="P161" i="67"/>
  <c r="V46" i="91"/>
  <c r="AF35" i="77"/>
  <c r="AD34" i="79"/>
  <c r="X161" i="74"/>
  <c r="C117" i="91"/>
  <c r="AD124" i="72"/>
  <c r="P140" i="85"/>
  <c r="AD153" i="90"/>
  <c r="D25" i="80"/>
  <c r="AG79" i="71"/>
  <c r="AD65" i="66"/>
  <c r="Q138" i="83"/>
  <c r="K140" i="78"/>
  <c r="AD146" i="60"/>
  <c r="AF153" i="56"/>
  <c r="AD74" i="80"/>
  <c r="G69" i="66"/>
  <c r="AF6" i="79"/>
  <c r="C116" i="88"/>
  <c r="G71" i="68"/>
  <c r="J117" i="59"/>
  <c r="S71" i="67"/>
  <c r="AD63" i="70"/>
  <c r="AA93" i="74"/>
  <c r="AC115" i="64"/>
  <c r="T163" i="89"/>
  <c r="AF99" i="93"/>
  <c r="AF99" i="77"/>
  <c r="P162" i="85"/>
  <c r="F47" i="82"/>
  <c r="N138" i="90"/>
  <c r="AC161" i="63"/>
  <c r="AG124" i="78"/>
  <c r="J47" i="64"/>
  <c r="AF142" i="65"/>
  <c r="F71" i="79"/>
  <c r="AB161" i="88"/>
  <c r="C138" i="73"/>
  <c r="K115" i="56"/>
  <c r="AG111" i="90"/>
  <c r="AD135" i="68"/>
  <c r="H24" i="56"/>
  <c r="Y162" i="66"/>
  <c r="AG126" i="88"/>
  <c r="O69" i="87"/>
  <c r="AF58" i="79"/>
  <c r="AD103" i="59"/>
  <c r="X115" i="74"/>
  <c r="V25" i="65"/>
  <c r="AB117" i="76"/>
  <c r="S46" i="89"/>
  <c r="H115" i="78"/>
  <c r="V162" i="74"/>
  <c r="C138" i="76"/>
  <c r="Y162" i="69"/>
  <c r="AC71" i="63"/>
  <c r="AF135" i="81"/>
  <c r="B25" i="88"/>
  <c r="Z48" i="76"/>
  <c r="P25" i="70"/>
  <c r="AG80" i="67"/>
  <c r="AG58" i="61"/>
  <c r="R25" i="75"/>
  <c r="P25" i="62"/>
  <c r="I162" i="60"/>
  <c r="F23" i="88"/>
  <c r="AD103" i="83"/>
  <c r="AG67" i="91"/>
  <c r="AG141" i="76"/>
  <c r="AF29" i="56"/>
  <c r="Q47" i="63"/>
  <c r="AG99" i="73"/>
  <c r="AG109" i="82"/>
  <c r="Y70" i="88"/>
  <c r="T140" i="91"/>
  <c r="L47" i="83"/>
  <c r="P25" i="84"/>
  <c r="AG76" i="56"/>
  <c r="N24" i="82"/>
  <c r="AD65" i="89"/>
  <c r="AG129" i="81"/>
  <c r="W115" i="72"/>
  <c r="W161" i="69"/>
  <c r="AD65" i="79"/>
  <c r="N94" i="58"/>
  <c r="K46" i="83"/>
  <c r="AF113" i="58"/>
  <c r="AA24" i="66"/>
  <c r="AA71" i="77"/>
  <c r="V70" i="91"/>
  <c r="AG113" i="81"/>
  <c r="Z163" i="71"/>
  <c r="AF55" i="86"/>
  <c r="U139" i="79"/>
  <c r="W117" i="89"/>
  <c r="W162" i="86"/>
  <c r="M162" i="90"/>
  <c r="K71" i="65"/>
  <c r="D139" i="60"/>
  <c r="AD68" i="56"/>
  <c r="D48" i="56"/>
  <c r="R111" i="93"/>
  <c r="Z48" i="85"/>
  <c r="D94" i="65"/>
  <c r="I25" i="72"/>
  <c r="C48" i="69"/>
  <c r="S138" i="62"/>
  <c r="S46" i="65"/>
  <c r="M46" i="71"/>
  <c r="AG151" i="76"/>
  <c r="AD143" i="58"/>
  <c r="AF124" i="68"/>
  <c r="I161" i="65"/>
  <c r="G140" i="86"/>
  <c r="X138" i="56"/>
  <c r="AG96" i="67"/>
  <c r="AG33" i="75"/>
  <c r="L161" i="63"/>
  <c r="AF74" i="87"/>
  <c r="AD56" i="64"/>
  <c r="E25" i="66"/>
  <c r="AG37" i="63"/>
  <c r="F117" i="73"/>
  <c r="B47" i="84"/>
  <c r="AG59" i="68"/>
  <c r="K94" i="67"/>
  <c r="L115" i="70"/>
  <c r="AG144" i="92"/>
  <c r="AC162" i="89"/>
  <c r="V69" i="64"/>
  <c r="D23" i="67"/>
  <c r="AF10" i="86"/>
  <c r="AF91" i="83"/>
  <c r="B23" i="66"/>
  <c r="AG105" i="89"/>
  <c r="K25" i="85"/>
  <c r="M138" i="91"/>
  <c r="K139" i="91"/>
  <c r="G48" i="88"/>
  <c r="F138" i="87"/>
  <c r="AF141" i="61"/>
  <c r="E163" i="60"/>
  <c r="AG99" i="68"/>
  <c r="W48" i="60"/>
  <c r="AG60" i="60"/>
  <c r="AD89" i="66"/>
  <c r="O48" i="66"/>
  <c r="AD134" i="60"/>
  <c r="AF100" i="78"/>
  <c r="K138" i="59"/>
  <c r="AF22" i="84"/>
  <c r="P161" i="82"/>
  <c r="S163" i="72"/>
  <c r="F161" i="77"/>
  <c r="O93" i="79"/>
  <c r="AF11" i="62"/>
  <c r="AG51" i="75"/>
  <c r="E117" i="80"/>
  <c r="AF53" i="93"/>
  <c r="I69" i="76"/>
  <c r="AC162" i="63"/>
  <c r="M163" i="80"/>
  <c r="AG7" i="61"/>
  <c r="T48" i="88"/>
  <c r="AG156" i="72"/>
  <c r="Z94" i="61"/>
  <c r="F117" i="68"/>
  <c r="W163" i="65"/>
  <c r="AG59" i="61"/>
  <c r="R94" i="91"/>
  <c r="D46" i="77"/>
  <c r="AD32" i="73"/>
  <c r="W70" i="83"/>
  <c r="AF154" i="85"/>
  <c r="AF39" i="82"/>
  <c r="AD58" i="68"/>
  <c r="M162" i="82"/>
  <c r="K46" i="88"/>
  <c r="P48" i="82"/>
  <c r="U161" i="92"/>
  <c r="AG44" i="83"/>
  <c r="U139" i="80"/>
  <c r="I116" i="72"/>
  <c r="C69" i="76"/>
  <c r="J25" i="64"/>
  <c r="X70" i="76"/>
  <c r="F116" i="72"/>
  <c r="AG55" i="83"/>
  <c r="AD155" i="75"/>
  <c r="AC115" i="86"/>
  <c r="M161" i="83"/>
  <c r="K115" i="61"/>
  <c r="AG21" i="75"/>
  <c r="U116" i="82"/>
  <c r="AG22" i="77"/>
  <c r="AG126" i="84"/>
  <c r="P71" i="79"/>
  <c r="AD54" i="61"/>
  <c r="L25" i="85"/>
  <c r="AF156" i="64"/>
  <c r="G70" i="60"/>
  <c r="V162" i="92"/>
  <c r="AD98" i="67"/>
  <c r="C24" i="92"/>
  <c r="L139" i="71"/>
  <c r="AD117" i="92"/>
  <c r="M48" i="65"/>
  <c r="AD66" i="67"/>
  <c r="E69" i="62"/>
  <c r="H115" i="76"/>
  <c r="Q163" i="76"/>
  <c r="AF136" i="90"/>
  <c r="AG110" i="68"/>
  <c r="N70" i="92"/>
  <c r="AD106" i="88"/>
  <c r="D25" i="67"/>
  <c r="U25" i="67"/>
  <c r="C23" i="80"/>
  <c r="T139" i="92"/>
  <c r="S139" i="81"/>
  <c r="AA162" i="60"/>
  <c r="B140" i="60"/>
  <c r="W138" i="56"/>
  <c r="AB161" i="61"/>
  <c r="S117" i="69"/>
  <c r="E70" i="65"/>
  <c r="AG99" i="72"/>
  <c r="AG84" i="74"/>
  <c r="AF51" i="62"/>
  <c r="J116" i="77"/>
  <c r="J70" i="85"/>
  <c r="O57" i="93"/>
  <c r="U161" i="59"/>
  <c r="D115" i="92"/>
  <c r="AD148" i="56"/>
  <c r="V115" i="80"/>
  <c r="Y162" i="83"/>
  <c r="AG158" i="64"/>
  <c r="Q48" i="85"/>
  <c r="N69" i="77"/>
  <c r="W93" i="56"/>
  <c r="Y92" i="80"/>
  <c r="B115" i="60"/>
  <c r="W116" i="92"/>
  <c r="AF66" i="59"/>
  <c r="T93" i="84"/>
  <c r="AD66" i="84"/>
  <c r="H46" i="69"/>
  <c r="M139" i="80"/>
  <c r="G139" i="56"/>
  <c r="J116" i="80"/>
  <c r="AF113" i="74"/>
  <c r="R48" i="89"/>
  <c r="AF105" i="75"/>
  <c r="R162" i="83"/>
  <c r="K117" i="66"/>
  <c r="H71" i="75"/>
  <c r="AG34" i="74"/>
  <c r="B47" i="88"/>
  <c r="AD35" i="65"/>
  <c r="AC161" i="88"/>
  <c r="S48" i="69"/>
  <c r="AG9" i="56"/>
  <c r="T70" i="58"/>
  <c r="AG117" i="65"/>
  <c r="D71" i="89"/>
  <c r="AF39" i="83"/>
  <c r="F139" i="84"/>
  <c r="L92" i="65"/>
  <c r="AF122" i="87"/>
  <c r="G25" i="82"/>
  <c r="B140" i="81"/>
  <c r="AD162" i="91"/>
  <c r="AF53" i="66"/>
  <c r="T162" i="77"/>
  <c r="AG149" i="64"/>
  <c r="K47" i="84"/>
  <c r="U140" i="65"/>
  <c r="AF136" i="89"/>
  <c r="I115" i="75"/>
  <c r="I115" i="85"/>
  <c r="AF126" i="69"/>
  <c r="AF37" i="90"/>
  <c r="AF59" i="77"/>
  <c r="AA70" i="79"/>
  <c r="AD59" i="70"/>
  <c r="W92" i="63"/>
  <c r="AD65" i="85"/>
  <c r="H46" i="78"/>
  <c r="AF104" i="91"/>
  <c r="F93" i="88"/>
  <c r="AD134" i="80"/>
  <c r="J94" i="77"/>
  <c r="F138" i="78"/>
  <c r="E163" i="59"/>
  <c r="AD13" i="87"/>
  <c r="Q69" i="75"/>
  <c r="AA161" i="60"/>
  <c r="AF136" i="56"/>
  <c r="AG144" i="89"/>
  <c r="J46" i="77"/>
  <c r="AD8" i="70"/>
  <c r="L92" i="89"/>
  <c r="E48" i="72"/>
  <c r="R25" i="66"/>
  <c r="Y48" i="82"/>
  <c r="H48" i="78"/>
  <c r="AF64" i="85"/>
  <c r="P48" i="72"/>
  <c r="N138" i="56"/>
  <c r="AG11" i="82"/>
  <c r="D116" i="90"/>
  <c r="AD75" i="75"/>
  <c r="AF84" i="73"/>
  <c r="AG65" i="60"/>
  <c r="U92" i="59"/>
  <c r="T25" i="61"/>
  <c r="F94" i="65"/>
  <c r="T71" i="72"/>
  <c r="AA140" i="82"/>
  <c r="O163" i="70"/>
  <c r="AD129" i="70"/>
  <c r="Y24" i="86"/>
  <c r="AF51" i="88"/>
  <c r="AF100" i="65"/>
  <c r="U24" i="90"/>
  <c r="AD70" i="59"/>
  <c r="I47" i="60"/>
  <c r="AD7" i="93"/>
  <c r="C23" i="89"/>
  <c r="W162" i="66"/>
  <c r="AG32" i="90"/>
  <c r="AD5" i="93"/>
  <c r="AD135" i="59"/>
  <c r="AD136" i="67"/>
  <c r="AG135" i="60"/>
  <c r="R70" i="70"/>
  <c r="AG95" i="86"/>
  <c r="V69" i="78"/>
  <c r="AF96" i="75"/>
  <c r="X139" i="67"/>
  <c r="X71" i="74"/>
  <c r="H23" i="64"/>
  <c r="V161" i="85"/>
  <c r="O24" i="74"/>
  <c r="H116" i="89"/>
  <c r="K71" i="83"/>
  <c r="AD13" i="91"/>
  <c r="X47" i="63"/>
  <c r="AG72" i="63"/>
  <c r="AF117" i="88"/>
  <c r="Q94" i="71"/>
  <c r="W92" i="62"/>
  <c r="J138" i="74"/>
  <c r="AD7" i="92"/>
  <c r="O117" i="62"/>
  <c r="AD129" i="82"/>
  <c r="M116" i="65"/>
  <c r="N24" i="68"/>
  <c r="AB46" i="73"/>
  <c r="E70" i="71"/>
  <c r="AG7" i="66"/>
  <c r="AG121" i="86"/>
  <c r="AF137" i="60"/>
  <c r="AG30" i="71"/>
  <c r="Q161" i="90"/>
  <c r="G94" i="64"/>
  <c r="Q139" i="80"/>
  <c r="AF157" i="79"/>
  <c r="AD136" i="83"/>
  <c r="I20" i="93"/>
  <c r="AG18" i="89"/>
  <c r="S24" i="77"/>
  <c r="K23" i="76"/>
  <c r="U94" i="63"/>
  <c r="L116" i="88"/>
  <c r="J48" i="70"/>
  <c r="AG155" i="87"/>
  <c r="B117" i="89"/>
  <c r="F92" i="60"/>
  <c r="K140" i="72"/>
  <c r="AC24" i="72"/>
  <c r="AG73" i="60"/>
  <c r="AF17" i="67"/>
  <c r="P69" i="71"/>
  <c r="C117" i="58"/>
  <c r="AB162" i="61"/>
  <c r="W117" i="71"/>
  <c r="L46" i="72"/>
  <c r="AG125" i="58"/>
  <c r="O115" i="74"/>
  <c r="AF44" i="61"/>
  <c r="J25" i="82"/>
  <c r="X161" i="72"/>
  <c r="D117" i="61"/>
  <c r="AF37" i="71"/>
  <c r="AG135" i="65"/>
  <c r="Y94" i="65"/>
  <c r="O47" i="72"/>
  <c r="X138" i="90"/>
  <c r="Z161" i="69"/>
  <c r="H25" i="59"/>
  <c r="I71" i="88"/>
  <c r="AG52" i="65"/>
  <c r="AG124" i="61"/>
  <c r="O117" i="78"/>
  <c r="AF59" i="87"/>
  <c r="C140" i="68"/>
  <c r="AD82" i="73"/>
  <c r="AB69" i="88"/>
  <c r="G71" i="75"/>
  <c r="H162" i="89"/>
  <c r="AD122" i="71"/>
  <c r="AD156" i="59"/>
  <c r="AC94" i="63"/>
  <c r="N139" i="67"/>
  <c r="AG14" i="70"/>
  <c r="AD71" i="90"/>
  <c r="B23" i="64"/>
  <c r="AA138" i="84"/>
  <c r="AD147" i="84"/>
  <c r="L70" i="70"/>
  <c r="K71" i="90"/>
  <c r="AF29" i="76"/>
  <c r="AG149" i="88"/>
  <c r="J47" i="88"/>
  <c r="G70" i="62"/>
  <c r="B92" i="93"/>
  <c r="AF131" i="68"/>
  <c r="G70" i="68"/>
  <c r="E46" i="71"/>
  <c r="AF22" i="89"/>
  <c r="AD104" i="83"/>
  <c r="AG134" i="59"/>
  <c r="AD157" i="64"/>
  <c r="AG86" i="56"/>
  <c r="F116" i="86"/>
  <c r="L162" i="61"/>
  <c r="X92" i="93"/>
  <c r="AF57" i="75"/>
  <c r="N25" i="77"/>
  <c r="AG85" i="61"/>
  <c r="J140" i="63"/>
  <c r="V163" i="89"/>
  <c r="F94" i="78"/>
  <c r="U71" i="67"/>
  <c r="AD98" i="75"/>
  <c r="F92" i="63"/>
  <c r="AD19" i="63"/>
  <c r="H92" i="85"/>
  <c r="W46" i="92"/>
  <c r="Y138" i="84"/>
  <c r="P23" i="67"/>
  <c r="D23" i="74"/>
  <c r="AD29" i="60"/>
  <c r="AF106" i="79"/>
  <c r="L93" i="77"/>
  <c r="X92" i="62"/>
  <c r="AF70" i="69"/>
  <c r="AD37" i="73"/>
  <c r="V93" i="72"/>
  <c r="X161" i="81"/>
  <c r="AG45" i="74"/>
  <c r="Z47" i="82"/>
  <c r="Y117" i="69"/>
  <c r="X161" i="76"/>
  <c r="X70" i="91"/>
  <c r="K117" i="65"/>
  <c r="AG11" i="83"/>
  <c r="AF57" i="66"/>
  <c r="C117" i="70"/>
  <c r="N69" i="82"/>
  <c r="B129" i="93"/>
  <c r="B116" i="81"/>
  <c r="K161" i="79"/>
  <c r="AG66" i="80"/>
  <c r="AG102" i="73"/>
  <c r="W92" i="77"/>
  <c r="J25" i="70"/>
  <c r="AD110" i="85"/>
  <c r="L139" i="77"/>
  <c r="AG20" i="72"/>
  <c r="V71" i="68"/>
  <c r="O46" i="69"/>
  <c r="T69" i="89"/>
  <c r="AF160" i="67"/>
  <c r="H92" i="76"/>
  <c r="K94" i="87"/>
  <c r="I140" i="58"/>
  <c r="H93" i="59"/>
  <c r="AB93" i="75"/>
  <c r="AF6" i="63"/>
  <c r="Y140" i="86"/>
  <c r="AD105" i="64"/>
  <c r="Z139" i="84"/>
  <c r="AF133" i="59"/>
  <c r="Z161" i="63"/>
  <c r="Q140" i="91"/>
  <c r="O92" i="84"/>
  <c r="U25" i="69"/>
  <c r="AF67" i="74"/>
  <c r="G117" i="89"/>
  <c r="G92" i="86"/>
  <c r="AD100" i="72"/>
  <c r="AF143" i="67"/>
  <c r="AD106" i="74"/>
  <c r="H139" i="73"/>
  <c r="J140" i="67"/>
  <c r="AG17" i="67"/>
  <c r="AD130" i="92"/>
  <c r="AF85" i="83"/>
  <c r="AF19" i="73"/>
  <c r="D163" i="87"/>
  <c r="AD53" i="90"/>
  <c r="AF88" i="69"/>
  <c r="AF77" i="64"/>
  <c r="AF5" i="91"/>
  <c r="AB94" i="78"/>
  <c r="T70" i="56"/>
  <c r="AD132" i="78"/>
  <c r="AD88" i="93"/>
  <c r="AG20" i="88"/>
  <c r="AD74" i="88"/>
  <c r="AF93" i="85"/>
  <c r="AD158" i="75"/>
  <c r="M24" i="82"/>
  <c r="C115" i="81"/>
  <c r="AF154" i="76"/>
  <c r="P140" i="79"/>
  <c r="F23" i="66"/>
  <c r="B69" i="91"/>
  <c r="AG14" i="85"/>
  <c r="N116" i="89"/>
  <c r="X69" i="73"/>
  <c r="AG91" i="80"/>
  <c r="N129" i="94"/>
  <c r="AD103" i="81"/>
  <c r="G93" i="70"/>
  <c r="AG150" i="71"/>
  <c r="AD105" i="63"/>
  <c r="M69" i="89"/>
  <c r="E139" i="80"/>
  <c r="AG158" i="84"/>
  <c r="AF79" i="66"/>
  <c r="AG32" i="63"/>
  <c r="AF59" i="91"/>
  <c r="P24" i="58"/>
  <c r="AF87" i="89"/>
  <c r="L46" i="89"/>
  <c r="AF155" i="62"/>
  <c r="C93" i="56"/>
  <c r="AD159" i="75"/>
  <c r="AG107" i="70"/>
  <c r="AA140" i="89"/>
  <c r="AF52" i="80"/>
  <c r="AD98" i="60"/>
  <c r="AF122" i="93"/>
  <c r="Z117" i="90"/>
  <c r="AF144" i="73"/>
  <c r="Q92" i="85"/>
  <c r="E70" i="64"/>
  <c r="L93" i="86"/>
  <c r="AG73" i="74"/>
  <c r="AC117" i="90"/>
  <c r="K69" i="83"/>
  <c r="AG132" i="56"/>
  <c r="AF36" i="56"/>
  <c r="AG131" i="91"/>
  <c r="O47" i="80"/>
  <c r="AF98" i="86"/>
  <c r="AD85" i="84"/>
  <c r="AG48" i="62"/>
  <c r="AD36" i="83"/>
  <c r="AF35" i="65"/>
  <c r="AG94" i="81"/>
  <c r="O69" i="91"/>
  <c r="AC92" i="59"/>
  <c r="AG99" i="78"/>
  <c r="B163" i="81"/>
  <c r="X92" i="63"/>
  <c r="B71" i="82"/>
  <c r="O162" i="89"/>
  <c r="AG142" i="80"/>
  <c r="AG29" i="89"/>
  <c r="AG150" i="61"/>
  <c r="AD145" i="81"/>
  <c r="O25" i="89"/>
  <c r="Y116" i="77"/>
  <c r="AA70" i="89"/>
  <c r="AG36" i="88"/>
  <c r="AD37" i="82"/>
  <c r="AD44" i="73"/>
  <c r="M115" i="60"/>
  <c r="AD135" i="81"/>
  <c r="G93" i="92"/>
  <c r="AF125" i="62"/>
  <c r="AG155" i="76"/>
  <c r="AD80" i="66"/>
  <c r="E24" i="63"/>
  <c r="AG72" i="71"/>
  <c r="R70" i="58"/>
  <c r="AG124" i="84"/>
  <c r="Z92" i="88"/>
  <c r="W69" i="86"/>
  <c r="AD97" i="86"/>
  <c r="Y70" i="83"/>
  <c r="F25" i="82"/>
  <c r="AG75" i="89"/>
  <c r="Y116" i="68"/>
  <c r="I117" i="76"/>
  <c r="AF61" i="66"/>
  <c r="AF62" i="78"/>
  <c r="AD66" i="89"/>
  <c r="M46" i="56"/>
  <c r="AG128" i="88"/>
  <c r="H47" i="78"/>
  <c r="Z69" i="62"/>
  <c r="AB70" i="60"/>
  <c r="AG102" i="71"/>
  <c r="M94" i="73"/>
  <c r="R117" i="83"/>
  <c r="B47" i="80"/>
  <c r="AG153" i="70"/>
  <c r="Q91" i="93"/>
  <c r="AG87" i="56"/>
  <c r="H70" i="82"/>
  <c r="AD143" i="68"/>
  <c r="B139" i="59"/>
  <c r="AA139" i="87"/>
  <c r="AF47" i="77"/>
  <c r="V139" i="61"/>
  <c r="T139" i="74"/>
  <c r="AF51" i="71"/>
  <c r="AF146" i="56"/>
  <c r="V46" i="60"/>
  <c r="X115" i="90"/>
  <c r="Y25" i="66"/>
  <c r="V117" i="91"/>
  <c r="C23" i="66"/>
  <c r="R139" i="66"/>
  <c r="AF109" i="65"/>
  <c r="AF15" i="66"/>
  <c r="J117" i="66"/>
  <c r="AG90" i="92"/>
  <c r="AG45" i="69"/>
  <c r="AD21" i="65"/>
  <c r="X71" i="92"/>
  <c r="J69" i="87"/>
  <c r="AG56" i="88"/>
  <c r="O115" i="92"/>
  <c r="AD17" i="85"/>
  <c r="J115" i="70"/>
  <c r="P161" i="63"/>
  <c r="T47" i="61"/>
  <c r="AG135" i="83"/>
  <c r="K115" i="84"/>
  <c r="Y93" i="60"/>
  <c r="T162" i="66"/>
  <c r="AF52" i="90"/>
  <c r="V69" i="92"/>
  <c r="X48" i="63"/>
  <c r="AD55" i="69"/>
  <c r="O161" i="79"/>
  <c r="AD22" i="67"/>
  <c r="AA117" i="73"/>
  <c r="O69" i="58"/>
  <c r="Y93" i="59"/>
  <c r="AF125" i="58"/>
  <c r="AC71" i="68"/>
  <c r="Z139" i="72"/>
  <c r="O140" i="87"/>
  <c r="AF29" i="83"/>
  <c r="AC163" i="71"/>
  <c r="J23" i="84"/>
  <c r="AG109" i="75"/>
  <c r="H94" i="64"/>
  <c r="P93" i="58"/>
  <c r="AD79" i="71"/>
  <c r="V115" i="58"/>
  <c r="AG79" i="66"/>
  <c r="Q163" i="58"/>
  <c r="AG75" i="73"/>
  <c r="AG9" i="65"/>
  <c r="R23" i="89"/>
  <c r="AF101" i="95"/>
  <c r="P93" i="85"/>
  <c r="F163" i="79"/>
  <c r="O23" i="56"/>
  <c r="S25" i="84"/>
  <c r="AG106" i="69"/>
  <c r="AD93" i="71"/>
  <c r="AG132" i="88"/>
  <c r="X139" i="63"/>
  <c r="AG72" i="93"/>
  <c r="AA69" i="84"/>
  <c r="AD113" i="58"/>
  <c r="AG72" i="60"/>
  <c r="AF71" i="77"/>
  <c r="Z162" i="60"/>
  <c r="AF12" i="71"/>
  <c r="H161" i="86"/>
  <c r="J23" i="85"/>
  <c r="X25" i="74"/>
  <c r="AF109" i="67"/>
  <c r="AG51" i="69"/>
  <c r="AF77" i="88"/>
  <c r="N70" i="83"/>
  <c r="AG67" i="78"/>
  <c r="W93" i="93"/>
  <c r="G23" i="87"/>
  <c r="O48" i="81"/>
  <c r="AF112" i="69"/>
  <c r="AC46" i="88"/>
  <c r="AG130" i="65"/>
  <c r="G140" i="66"/>
  <c r="P94" i="80"/>
  <c r="AG106" i="71"/>
  <c r="AF11" i="80"/>
  <c r="AG10" i="81"/>
  <c r="G161" i="81"/>
  <c r="AF105" i="70"/>
  <c r="Q138" i="56"/>
  <c r="AF16" i="82"/>
  <c r="AG129" i="84"/>
  <c r="K161" i="62"/>
  <c r="J23" i="87"/>
  <c r="AG17" i="58"/>
  <c r="AG52" i="70"/>
  <c r="S116" i="81"/>
  <c r="S24" i="78"/>
  <c r="AG61" i="81"/>
  <c r="Z71" i="68"/>
  <c r="AG140" i="84"/>
  <c r="N161" i="59"/>
  <c r="AD83" i="62"/>
  <c r="AG89" i="74"/>
  <c r="AD68" i="87"/>
  <c r="J92" i="89"/>
  <c r="AF153" i="58"/>
  <c r="AF90" i="62"/>
  <c r="AB70" i="90"/>
  <c r="F69" i="68"/>
  <c r="AD131" i="77"/>
  <c r="AG38" i="80"/>
  <c r="U140" i="82"/>
  <c r="K138" i="72"/>
  <c r="I94" i="67"/>
  <c r="C117" i="75"/>
  <c r="Y47" i="92"/>
  <c r="AD6" i="66"/>
  <c r="AG35" i="74"/>
  <c r="Y69" i="79"/>
  <c r="AF38" i="70"/>
  <c r="AD156" i="84"/>
  <c r="AB163" i="61"/>
  <c r="N23" i="90"/>
  <c r="N162" i="60"/>
  <c r="AG89" i="67"/>
  <c r="AG113" i="56"/>
  <c r="W46" i="56"/>
  <c r="U140" i="85"/>
  <c r="T138" i="61"/>
  <c r="AF139" i="77"/>
  <c r="U46" i="68"/>
  <c r="AF22" i="71"/>
  <c r="AC24" i="56"/>
  <c r="AG66" i="63"/>
  <c r="AF85" i="67"/>
  <c r="N116" i="81"/>
  <c r="D71" i="58"/>
  <c r="V115" i="84"/>
  <c r="AD125" i="71"/>
  <c r="W48" i="77"/>
  <c r="AG79" i="74"/>
  <c r="Y138" i="92"/>
  <c r="Z116" i="70"/>
  <c r="AG128" i="59"/>
  <c r="AF123" i="85"/>
  <c r="AA92" i="76"/>
  <c r="K24" i="65"/>
  <c r="AF75" i="82"/>
  <c r="D71" i="92"/>
  <c r="AD113" i="61"/>
  <c r="AD159" i="67"/>
  <c r="AG143" i="71"/>
  <c r="W116" i="61"/>
  <c r="L24" i="72"/>
  <c r="AD63" i="56"/>
  <c r="P117" i="70"/>
  <c r="X46" i="62"/>
  <c r="AD59" i="65"/>
  <c r="AD126" i="86"/>
  <c r="J140" i="69"/>
  <c r="AG5" i="56"/>
  <c r="AD35" i="92"/>
  <c r="AD45" i="63"/>
  <c r="AG59" i="78"/>
  <c r="B69" i="60"/>
  <c r="O161" i="62"/>
  <c r="E115" i="80"/>
  <c r="J92" i="87"/>
  <c r="AF83" i="69"/>
  <c r="AD64" i="88"/>
  <c r="R116" i="72"/>
  <c r="AD19" i="62"/>
  <c r="AD9" i="84"/>
  <c r="L115" i="76"/>
  <c r="AF150" i="80"/>
  <c r="AG99" i="93"/>
  <c r="AF8" i="88"/>
  <c r="O23" i="75"/>
  <c r="AD145" i="58"/>
  <c r="D117" i="71"/>
  <c r="S46" i="78"/>
  <c r="P163" i="90"/>
  <c r="G115" i="80"/>
  <c r="H117" i="65"/>
  <c r="AF130" i="80"/>
  <c r="S116" i="62"/>
  <c r="T20" i="96"/>
  <c r="Z161" i="78"/>
  <c r="U116" i="69"/>
  <c r="AB39" i="93"/>
  <c r="S161" i="74"/>
  <c r="S117" i="89"/>
  <c r="AB46" i="80"/>
  <c r="AF96" i="66"/>
  <c r="D93" i="68"/>
  <c r="AG50" i="93"/>
  <c r="AF142" i="67"/>
  <c r="F138" i="66"/>
  <c r="AF128" i="68"/>
  <c r="AG53" i="77"/>
  <c r="AD29" i="63"/>
  <c r="AD154" i="85"/>
  <c r="H140" i="77"/>
  <c r="O47" i="91"/>
  <c r="AD137" i="86"/>
  <c r="AG45" i="68"/>
  <c r="W117" i="64"/>
  <c r="AF44" i="71"/>
  <c r="K117" i="59"/>
  <c r="N162" i="82"/>
  <c r="AC163" i="62"/>
  <c r="AF37" i="85"/>
  <c r="K48" i="68"/>
  <c r="AD75" i="84"/>
  <c r="AG43" i="88"/>
  <c r="J23" i="59"/>
  <c r="AG60" i="92"/>
  <c r="AC140" i="80"/>
  <c r="Q69" i="66"/>
  <c r="H94" i="78"/>
  <c r="I48" i="59"/>
  <c r="U92" i="69"/>
  <c r="E24" i="60"/>
  <c r="P117" i="71"/>
  <c r="AD60" i="63"/>
  <c r="V161" i="68"/>
  <c r="AF114" i="66"/>
  <c r="V69" i="88"/>
  <c r="B116" i="68"/>
  <c r="AA48" i="79"/>
  <c r="AA139" i="65"/>
  <c r="W162" i="73"/>
  <c r="M140" i="61"/>
  <c r="F46" i="75"/>
  <c r="M70" i="75"/>
  <c r="AF108" i="80"/>
  <c r="G116" i="61"/>
  <c r="AD43" i="90"/>
  <c r="AF79" i="63"/>
  <c r="AG64" i="83"/>
  <c r="Z139" i="62"/>
  <c r="Y117" i="72"/>
  <c r="AB24" i="63"/>
  <c r="V69" i="66"/>
  <c r="S23" i="61"/>
  <c r="U92" i="68"/>
  <c r="D70" i="72"/>
  <c r="W138" i="64"/>
  <c r="AF20" i="84"/>
  <c r="M70" i="89"/>
  <c r="M162" i="86"/>
  <c r="N25" i="60"/>
  <c r="J162" i="73"/>
  <c r="X94" i="85"/>
  <c r="AD21" i="78"/>
  <c r="AC140" i="91"/>
  <c r="O161" i="65"/>
  <c r="AD111" i="90"/>
  <c r="T92" i="73"/>
  <c r="Y93" i="80"/>
  <c r="AA115" i="85"/>
  <c r="AG97" i="78"/>
  <c r="E47" i="82"/>
  <c r="AD157" i="71"/>
  <c r="J163" i="72"/>
  <c r="AA140" i="91"/>
  <c r="T162" i="86"/>
  <c r="AG87" i="61"/>
  <c r="AF44" i="73"/>
  <c r="Q47" i="58"/>
  <c r="U71" i="89"/>
  <c r="O139" i="91"/>
  <c r="AF129" i="60"/>
  <c r="AG8" i="62"/>
  <c r="AG43" i="81"/>
  <c r="G162" i="67"/>
  <c r="W48" i="83"/>
  <c r="M116" i="63"/>
  <c r="J140" i="66"/>
  <c r="J140" i="86"/>
  <c r="AD36" i="78"/>
  <c r="AD99" i="62"/>
  <c r="AF80" i="69"/>
  <c r="AF22" i="74"/>
  <c r="G71" i="78"/>
  <c r="L117" i="71"/>
  <c r="O161" i="78"/>
  <c r="L70" i="58"/>
  <c r="AF10" i="75"/>
  <c r="P71" i="90"/>
  <c r="J138" i="62"/>
  <c r="AB116" i="83"/>
  <c r="AD97" i="91"/>
  <c r="AD106" i="56"/>
  <c r="H129" i="93"/>
  <c r="I70" i="66"/>
  <c r="S116" i="87"/>
  <c r="AF87" i="76"/>
  <c r="F116" i="85"/>
  <c r="AF126" i="61"/>
  <c r="AG30" i="87"/>
  <c r="AF62" i="90"/>
  <c r="H25" i="61"/>
  <c r="AG65" i="65"/>
  <c r="G138" i="56"/>
  <c r="Y161" i="77"/>
  <c r="V48" i="75"/>
  <c r="AG38" i="61"/>
  <c r="AG11" i="69"/>
  <c r="AD10" i="64"/>
  <c r="N94" i="88"/>
  <c r="AD129" i="56"/>
  <c r="AG71" i="66"/>
  <c r="V47" i="59"/>
  <c r="M48" i="75"/>
  <c r="O24" i="87"/>
  <c r="AD111" i="89"/>
  <c r="J139" i="74"/>
  <c r="AF70" i="65"/>
  <c r="AG142" i="91"/>
  <c r="W115" i="74"/>
  <c r="AG140" i="85"/>
  <c r="AF36" i="84"/>
  <c r="AF64" i="75"/>
  <c r="AG54" i="83"/>
  <c r="AG55" i="76"/>
  <c r="AD78" i="85"/>
  <c r="AD82" i="61"/>
  <c r="AG100" i="89"/>
  <c r="AD99" i="59"/>
  <c r="AD133" i="65"/>
  <c r="AC70" i="81"/>
  <c r="AA47" i="66"/>
  <c r="P47" i="82"/>
  <c r="U139" i="90"/>
  <c r="AG81" i="88"/>
  <c r="C139" i="72"/>
  <c r="N115" i="65"/>
  <c r="AD144" i="82"/>
  <c r="Z71" i="74"/>
  <c r="AD30" i="77"/>
  <c r="AG135" i="92"/>
  <c r="AG154" i="84"/>
  <c r="AF112" i="83"/>
  <c r="AF18" i="75"/>
  <c r="L24" i="61"/>
  <c r="AG128" i="91"/>
  <c r="AD93" i="83"/>
  <c r="K24" i="79"/>
  <c r="X24" i="77"/>
  <c r="Y46" i="62"/>
  <c r="AF127" i="81"/>
  <c r="AD144" i="87"/>
  <c r="AF136" i="68"/>
  <c r="F71" i="86"/>
  <c r="AA48" i="84"/>
  <c r="B117" i="72"/>
  <c r="AG6" i="63"/>
  <c r="AF51" i="90"/>
  <c r="AB23" i="70"/>
  <c r="AD20" i="71"/>
  <c r="AF105" i="84"/>
  <c r="AD156" i="75"/>
  <c r="O138" i="66"/>
  <c r="AA138" i="70"/>
  <c r="N47" i="81"/>
  <c r="Z48" i="63"/>
  <c r="Z94" i="65"/>
  <c r="AG29" i="78"/>
  <c r="AF62" i="77"/>
  <c r="AG100" i="63"/>
  <c r="H115" i="72"/>
  <c r="P71" i="91"/>
  <c r="G115" i="78"/>
  <c r="AG105" i="78"/>
  <c r="X46" i="72"/>
  <c r="S48" i="88"/>
  <c r="AD37" i="74"/>
  <c r="AB92" i="87"/>
  <c r="AB92" i="94"/>
  <c r="AC140" i="79"/>
  <c r="AD60" i="64"/>
  <c r="AG6" i="76"/>
  <c r="M162" i="75"/>
  <c r="U163" i="65"/>
  <c r="Z92" i="58"/>
  <c r="AG145" i="84"/>
  <c r="AG80" i="69"/>
  <c r="U129" i="93"/>
  <c r="J140" i="62"/>
  <c r="X46" i="68"/>
  <c r="V162" i="68"/>
  <c r="AF36" i="66"/>
  <c r="B140" i="68"/>
  <c r="W138" i="59"/>
  <c r="E73" i="93"/>
  <c r="AG147" i="65"/>
  <c r="AG126" i="78"/>
  <c r="U140" i="75"/>
  <c r="AF152" i="64"/>
  <c r="T69" i="90"/>
  <c r="AF158" i="73"/>
  <c r="S47" i="72"/>
  <c r="V24" i="62"/>
  <c r="AB94" i="58"/>
  <c r="V93" i="74"/>
  <c r="O140" i="89"/>
  <c r="AG126" i="70"/>
  <c r="AG67" i="71"/>
  <c r="AA162" i="80"/>
  <c r="P48" i="62"/>
  <c r="AB25" i="67"/>
  <c r="AF116" i="79"/>
  <c r="H162" i="64"/>
  <c r="V117" i="69"/>
  <c r="I140" i="90"/>
  <c r="AG37" i="92"/>
  <c r="I161" i="56"/>
  <c r="AF106" i="84"/>
  <c r="AF157" i="77"/>
  <c r="AF136" i="84"/>
  <c r="AD99" i="71"/>
  <c r="AG82" i="71"/>
  <c r="X48" i="68"/>
  <c r="B116" i="63"/>
  <c r="J140" i="91"/>
  <c r="B161" i="91"/>
  <c r="AG102" i="67"/>
  <c r="C48" i="71"/>
  <c r="V163" i="79"/>
  <c r="AD6" i="96"/>
  <c r="L46" i="69"/>
  <c r="S23" i="83"/>
  <c r="AG64" i="86"/>
  <c r="AG95" i="87"/>
  <c r="AG15" i="87"/>
  <c r="AD36" i="93"/>
  <c r="I163" i="59"/>
  <c r="AG105" i="74"/>
  <c r="V48" i="77"/>
  <c r="M23" i="89"/>
  <c r="S46" i="81"/>
  <c r="Y161" i="66"/>
  <c r="AD66" i="65"/>
  <c r="AD110" i="59"/>
  <c r="AG43" i="63"/>
  <c r="AF136" i="65"/>
  <c r="AG129" i="75"/>
  <c r="AF64" i="70"/>
  <c r="D24" i="86"/>
  <c r="M25" i="86"/>
  <c r="AD91" i="78"/>
  <c r="J116" i="75"/>
  <c r="S57" i="93"/>
  <c r="AD65" i="90"/>
  <c r="E70" i="60"/>
  <c r="T23" i="92"/>
  <c r="B138" i="87"/>
  <c r="V162" i="78"/>
  <c r="AG152" i="79"/>
  <c r="AB163" i="68"/>
  <c r="H71" i="76"/>
  <c r="AF101" i="88"/>
  <c r="Q116" i="64"/>
  <c r="C94" i="60"/>
  <c r="C117" i="90"/>
  <c r="AF108" i="84"/>
  <c r="B23" i="69"/>
  <c r="AD41" i="92"/>
  <c r="AF144" i="91"/>
  <c r="O117" i="66"/>
  <c r="Q116" i="71"/>
  <c r="X75" i="93"/>
  <c r="H25" i="81"/>
  <c r="AG91" i="79"/>
  <c r="T139" i="64"/>
  <c r="F163" i="83"/>
  <c r="G46" i="76"/>
  <c r="Z25" i="60"/>
  <c r="AF112" i="81"/>
  <c r="W116" i="86"/>
  <c r="L117" i="85"/>
  <c r="AB140" i="83"/>
  <c r="AD7" i="85"/>
  <c r="Q92" i="73"/>
  <c r="M163" i="75"/>
  <c r="Z115" i="75"/>
  <c r="AF128" i="63"/>
  <c r="AD61" i="77"/>
  <c r="V92" i="92"/>
  <c r="F48" i="91"/>
  <c r="AG39" i="71"/>
  <c r="AG72" i="61"/>
  <c r="AD153" i="75"/>
  <c r="S117" i="71"/>
  <c r="AG82" i="66"/>
  <c r="X48" i="85"/>
  <c r="K70" i="58"/>
  <c r="C94" i="68"/>
  <c r="AF7" i="74"/>
  <c r="I48" i="78"/>
  <c r="AD28" i="60"/>
  <c r="AD135" i="80"/>
  <c r="AG132" i="68"/>
  <c r="E163" i="84"/>
  <c r="M70" i="92"/>
  <c r="T70" i="88"/>
  <c r="AD83" i="58"/>
  <c r="B24" i="70"/>
  <c r="F94" i="88"/>
  <c r="AD91" i="70"/>
  <c r="H69" i="65"/>
  <c r="AD52" i="86"/>
  <c r="AF34" i="78"/>
  <c r="R93" i="73"/>
  <c r="AD156" i="67"/>
  <c r="D117" i="92"/>
  <c r="T46" i="63"/>
  <c r="Y115" i="87"/>
  <c r="AG39" i="85"/>
  <c r="AG119" i="81"/>
  <c r="K163" i="64"/>
  <c r="AD77" i="62"/>
  <c r="K163" i="81"/>
  <c r="C92" i="75"/>
  <c r="AF59" i="62"/>
  <c r="AG67" i="80"/>
  <c r="AF72" i="72"/>
  <c r="K162" i="87"/>
  <c r="I139" i="88"/>
  <c r="X69" i="60"/>
  <c r="E140" i="65"/>
  <c r="AG159" i="66"/>
  <c r="AF133" i="91"/>
  <c r="G163" i="84"/>
  <c r="R162" i="73"/>
  <c r="AD78" i="82"/>
  <c r="AD12" i="70"/>
  <c r="AG63" i="68"/>
  <c r="O94" i="69"/>
  <c r="AF125" i="78"/>
  <c r="H161" i="60"/>
  <c r="AD44" i="88"/>
  <c r="AG33" i="56"/>
  <c r="B162" i="69"/>
  <c r="AG28" i="69"/>
  <c r="K161" i="64"/>
  <c r="N94" i="63"/>
  <c r="P139" i="80"/>
  <c r="V48" i="83"/>
  <c r="AG17" i="66"/>
  <c r="AB117" i="59"/>
  <c r="V161" i="64"/>
  <c r="AG72" i="62"/>
  <c r="F23" i="69"/>
  <c r="AD98" i="83"/>
  <c r="AF70" i="63"/>
  <c r="AD78" i="76"/>
  <c r="Q161" i="77"/>
  <c r="AF80" i="74"/>
  <c r="AD112" i="58"/>
  <c r="S116" i="78"/>
  <c r="V46" i="61"/>
  <c r="AA71" i="83"/>
  <c r="U46" i="63"/>
  <c r="R94" i="63"/>
  <c r="AG155" i="69"/>
  <c r="AF108" i="58"/>
  <c r="D93" i="67"/>
  <c r="AF123" i="80"/>
  <c r="AF154" i="83"/>
  <c r="T162" i="79"/>
  <c r="O46" i="67"/>
  <c r="C161" i="67"/>
  <c r="AB46" i="67"/>
  <c r="AA162" i="83"/>
  <c r="B71" i="72"/>
  <c r="Y138" i="67"/>
  <c r="D163" i="83"/>
  <c r="J24" i="66"/>
  <c r="AG67" i="77"/>
  <c r="AD155" i="78"/>
  <c r="X139" i="70"/>
  <c r="Y92" i="83"/>
  <c r="AF71" i="56"/>
  <c r="H69" i="86"/>
  <c r="AD109" i="62"/>
  <c r="AD74" i="61"/>
  <c r="AF5" i="67"/>
  <c r="AD35" i="59"/>
  <c r="L23" i="73"/>
  <c r="AG109" i="72"/>
  <c r="R139" i="70"/>
  <c r="R69" i="64"/>
  <c r="D138" i="85"/>
  <c r="C92" i="62"/>
  <c r="AG105" i="76"/>
  <c r="O140" i="62"/>
  <c r="W47" i="73"/>
  <c r="E25" i="70"/>
  <c r="AG86" i="63"/>
  <c r="AF91" i="62"/>
  <c r="AF123" i="82"/>
  <c r="AB92" i="85"/>
  <c r="AF121" i="86"/>
  <c r="O115" i="80"/>
  <c r="AF127" i="61"/>
  <c r="S70" i="92"/>
  <c r="I48" i="80"/>
  <c r="B116" i="61"/>
  <c r="AD124" i="63"/>
  <c r="D69" i="87"/>
  <c r="AD122" i="88"/>
  <c r="AF6" i="84"/>
  <c r="AF95" i="88"/>
  <c r="L46" i="80"/>
  <c r="AD140" i="72"/>
  <c r="T48" i="60"/>
  <c r="C162" i="90"/>
  <c r="N161" i="58"/>
  <c r="AD116" i="78"/>
  <c r="AD53" i="56"/>
  <c r="M139" i="70"/>
  <c r="AG41" i="65"/>
  <c r="AF7" i="92"/>
  <c r="AF156" i="72"/>
  <c r="O25" i="59"/>
  <c r="U25" i="88"/>
  <c r="V47" i="60"/>
  <c r="W48" i="69"/>
  <c r="J47" i="82"/>
  <c r="AD136" i="64"/>
  <c r="V139" i="83"/>
  <c r="AF38" i="82"/>
  <c r="F48" i="74"/>
  <c r="T92" i="82"/>
  <c r="J115" i="83"/>
  <c r="AC46" i="65"/>
  <c r="AG120" i="93"/>
  <c r="AG110" i="74"/>
  <c r="D128" i="93"/>
  <c r="AG28" i="88"/>
  <c r="M138" i="68"/>
  <c r="Z140" i="77"/>
  <c r="T47" i="73"/>
  <c r="AG57" i="86"/>
  <c r="M47" i="82"/>
  <c r="Y94" i="61"/>
  <c r="Y140" i="88"/>
  <c r="F46" i="82"/>
  <c r="AC56" i="93"/>
  <c r="H25" i="68"/>
  <c r="C24" i="74"/>
  <c r="N46" i="79"/>
  <c r="B23" i="86"/>
  <c r="E162" i="88"/>
  <c r="AD85" i="64"/>
  <c r="Q19" i="93"/>
  <c r="J162" i="81"/>
  <c r="S92" i="68"/>
  <c r="S71" i="77"/>
  <c r="W139" i="91"/>
  <c r="Z25" i="63"/>
  <c r="S24" i="70"/>
  <c r="AD114" i="71"/>
  <c r="R47" i="86"/>
  <c r="AG21" i="59"/>
  <c r="C39" i="93"/>
  <c r="AF22" i="62"/>
  <c r="W92" i="83"/>
  <c r="AF120" i="81"/>
  <c r="H23" i="85"/>
  <c r="M139" i="68"/>
  <c r="E163" i="81"/>
  <c r="D94" i="78"/>
  <c r="P138" i="79"/>
  <c r="AD155" i="76"/>
  <c r="O115" i="75"/>
  <c r="B47" i="77"/>
  <c r="AC70" i="64"/>
  <c r="B116" i="83"/>
  <c r="AC92" i="76"/>
  <c r="T48" i="71"/>
  <c r="B48" i="64"/>
  <c r="M46" i="79"/>
  <c r="E139" i="86"/>
  <c r="AF107" i="85"/>
  <c r="AF43" i="84"/>
  <c r="AD52" i="92"/>
  <c r="AF42" i="73"/>
  <c r="AG159" i="58"/>
  <c r="AD84" i="78"/>
  <c r="AF8" i="61"/>
  <c r="AF77" i="84"/>
  <c r="J140" i="73"/>
  <c r="AF107" i="93"/>
  <c r="AB46" i="71"/>
  <c r="AG108" i="86"/>
  <c r="V25" i="79"/>
  <c r="M48" i="58"/>
  <c r="AG90" i="86"/>
  <c r="AG103" i="79"/>
  <c r="AG106" i="93"/>
  <c r="T139" i="88"/>
  <c r="T48" i="77"/>
  <c r="AF61" i="93"/>
  <c r="K162" i="85"/>
  <c r="AF128" i="77"/>
  <c r="K70" i="70"/>
  <c r="AG36" i="61"/>
  <c r="Z115" i="79"/>
  <c r="AD83" i="71"/>
  <c r="AD79" i="91"/>
  <c r="AG153" i="71"/>
  <c r="R115" i="90"/>
  <c r="B25" i="60"/>
  <c r="AF146" i="60"/>
  <c r="AD112" i="64"/>
  <c r="P139" i="74"/>
  <c r="Z47" i="67"/>
  <c r="G25" i="62"/>
  <c r="AF18" i="86"/>
  <c r="AD126" i="59"/>
  <c r="Z139" i="86"/>
  <c r="L25" i="92"/>
  <c r="AD45" i="73"/>
  <c r="AG80" i="90"/>
  <c r="Y93" i="62"/>
  <c r="P25" i="82"/>
  <c r="O111" i="93"/>
  <c r="AF103" i="81"/>
  <c r="Y163" i="88"/>
  <c r="S116" i="59"/>
  <c r="AD99" i="90"/>
  <c r="M127" i="93"/>
  <c r="AD127" i="91"/>
  <c r="AG48" i="61"/>
  <c r="AF111" i="65"/>
  <c r="V71" i="58"/>
  <c r="AF111" i="70"/>
  <c r="AG126" i="74"/>
  <c r="T138" i="89"/>
  <c r="AC24" i="92"/>
  <c r="J24" i="79"/>
  <c r="AD100" i="96"/>
  <c r="R163" i="82"/>
  <c r="Y161" i="90"/>
  <c r="P69" i="62"/>
  <c r="Y71" i="67"/>
  <c r="AG129" i="62"/>
  <c r="E92" i="66"/>
  <c r="E163" i="66"/>
  <c r="AG78" i="86"/>
  <c r="AG147" i="72"/>
  <c r="AG12" i="81"/>
  <c r="AG44" i="89"/>
  <c r="C163" i="61"/>
  <c r="D94" i="63"/>
  <c r="T93" i="71"/>
  <c r="AF42" i="89"/>
  <c r="U117" i="72"/>
  <c r="C139" i="74"/>
  <c r="M71" i="62"/>
  <c r="H48" i="65"/>
  <c r="F23" i="77"/>
  <c r="G69" i="56"/>
  <c r="AD158" i="78"/>
  <c r="Q140" i="68"/>
  <c r="AF94" i="68"/>
  <c r="B138" i="61"/>
  <c r="N24" i="79"/>
  <c r="AA24" i="78"/>
  <c r="AF67" i="82"/>
  <c r="AF42" i="90"/>
  <c r="W94" i="87"/>
  <c r="I163" i="80"/>
  <c r="Y93" i="87"/>
  <c r="S116" i="86"/>
  <c r="AF38" i="92"/>
  <c r="AF47" i="92"/>
  <c r="K116" i="56"/>
  <c r="AF123" i="75"/>
  <c r="AG131" i="74"/>
  <c r="AF145" i="68"/>
  <c r="AA117" i="62"/>
  <c r="M48" i="83"/>
  <c r="AF149" i="83"/>
  <c r="AD128" i="81"/>
  <c r="M69" i="86"/>
  <c r="AG60" i="73"/>
  <c r="M71" i="92"/>
  <c r="AF93" i="61"/>
  <c r="F23" i="75"/>
  <c r="AD130" i="68"/>
  <c r="AG77" i="72"/>
  <c r="AF142" i="77"/>
  <c r="AD21" i="66"/>
  <c r="E71" i="58"/>
  <c r="F55" i="93"/>
  <c r="AD121" i="78"/>
  <c r="AC93" i="77"/>
  <c r="AF67" i="87"/>
  <c r="F93" i="73"/>
  <c r="W24" i="73"/>
  <c r="P138" i="72"/>
  <c r="AA23" i="82"/>
  <c r="D94" i="79"/>
  <c r="AF40" i="64"/>
  <c r="AD42" i="69"/>
  <c r="D46" i="92"/>
  <c r="AG103" i="56"/>
  <c r="P116" i="67"/>
  <c r="T69" i="65"/>
  <c r="S115" i="60"/>
  <c r="B69" i="58"/>
  <c r="AD153" i="84"/>
  <c r="G163" i="56"/>
  <c r="I69" i="80"/>
  <c r="U46" i="82"/>
  <c r="AF96" i="71"/>
  <c r="P94" i="70"/>
  <c r="AG34" i="82"/>
  <c r="AD85" i="69"/>
  <c r="AF158" i="56"/>
  <c r="AG129" i="74"/>
  <c r="T117" i="66"/>
  <c r="AG87" i="90"/>
  <c r="B70" i="89"/>
  <c r="X70" i="69"/>
  <c r="Q161" i="79"/>
  <c r="F48" i="64"/>
  <c r="J161" i="60"/>
  <c r="U69" i="58"/>
  <c r="AG28" i="79"/>
  <c r="W140" i="70"/>
  <c r="O140" i="67"/>
  <c r="AG67" i="92"/>
  <c r="O71" i="84"/>
  <c r="J140" i="58"/>
  <c r="D46" i="81"/>
  <c r="F163" i="70"/>
  <c r="AD81" i="90"/>
  <c r="Q25" i="73"/>
  <c r="AG87" i="82"/>
  <c r="AG48" i="73"/>
  <c r="AD60" i="76"/>
  <c r="T24" i="77"/>
  <c r="AG85" i="69"/>
  <c r="R162" i="79"/>
  <c r="B110" i="93"/>
  <c r="AF139" i="90"/>
  <c r="AC71" i="84"/>
  <c r="AF67" i="69"/>
  <c r="H69" i="81"/>
  <c r="AF89" i="58"/>
  <c r="Z47" i="64"/>
  <c r="Z161" i="88"/>
  <c r="AG75" i="63"/>
  <c r="AG11" i="73"/>
  <c r="AG34" i="85"/>
  <c r="AG10" i="90"/>
  <c r="L70" i="83"/>
  <c r="U48" i="68"/>
  <c r="AB138" i="71"/>
  <c r="AF75" i="63"/>
  <c r="C117" i="74"/>
  <c r="AF81" i="92"/>
  <c r="P25" i="65"/>
  <c r="D140" i="66"/>
  <c r="P71" i="88"/>
  <c r="O71" i="72"/>
  <c r="X47" i="73"/>
  <c r="AG148" i="89"/>
  <c r="AD111" i="79"/>
  <c r="AD11" i="59"/>
  <c r="Q25" i="86"/>
  <c r="N92" i="58"/>
  <c r="AF122" i="78"/>
  <c r="AF85" i="74"/>
  <c r="S24" i="58"/>
  <c r="C117" i="69"/>
  <c r="P138" i="82"/>
  <c r="AD98" i="68"/>
  <c r="D116" i="86"/>
  <c r="AF18" i="89"/>
  <c r="L23" i="77"/>
  <c r="Y115" i="72"/>
  <c r="M92" i="78"/>
  <c r="W139" i="77"/>
  <c r="I24" i="86"/>
  <c r="K70" i="76"/>
  <c r="AD86" i="56"/>
  <c r="Y139" i="85"/>
  <c r="Q138" i="74"/>
  <c r="M24" i="73"/>
  <c r="R21" i="93"/>
  <c r="S24" i="69"/>
  <c r="AD135" i="78"/>
  <c r="L138" i="58"/>
  <c r="V162" i="86"/>
  <c r="O162" i="58"/>
  <c r="AD63" i="68"/>
  <c r="AF139" i="83"/>
  <c r="D139" i="64"/>
  <c r="K116" i="68"/>
  <c r="AG12" i="85"/>
  <c r="K24" i="66"/>
  <c r="B46" i="84"/>
  <c r="AD108" i="65"/>
  <c r="Q70" i="77"/>
  <c r="L23" i="59"/>
  <c r="AF105" i="83"/>
  <c r="M140" i="74"/>
  <c r="W162" i="64"/>
  <c r="K93" i="60"/>
  <c r="T163" i="75"/>
  <c r="M25" i="70"/>
  <c r="L116" i="61"/>
  <c r="P138" i="78"/>
  <c r="AA117" i="66"/>
  <c r="AD109" i="85"/>
  <c r="M70" i="74"/>
  <c r="AG53" i="80"/>
  <c r="AF42" i="75"/>
  <c r="AF124" i="84"/>
  <c r="AG38" i="65"/>
  <c r="AF118" i="76"/>
  <c r="N71" i="69"/>
  <c r="AG7" i="68"/>
  <c r="AF66" i="77"/>
  <c r="AG18" i="58"/>
  <c r="W94" i="88"/>
  <c r="AC25" i="75"/>
  <c r="F92" i="84"/>
  <c r="AD130" i="91"/>
  <c r="C37" i="93"/>
  <c r="U115" i="85"/>
  <c r="J48" i="87"/>
  <c r="C25" i="60"/>
  <c r="G138" i="69"/>
  <c r="AD93" i="87"/>
  <c r="X161" i="90"/>
  <c r="AF78" i="72"/>
  <c r="O92" i="90"/>
  <c r="Y94" i="88"/>
  <c r="AD30" i="59"/>
  <c r="Q138" i="73"/>
  <c r="AD13" i="75"/>
  <c r="X23" i="83"/>
  <c r="I161" i="76"/>
  <c r="AF43" i="69"/>
  <c r="AG147" i="87"/>
  <c r="T163" i="67"/>
  <c r="C140" i="77"/>
  <c r="J48" i="77"/>
  <c r="AA140" i="69"/>
  <c r="AG99" i="66"/>
  <c r="R94" i="64"/>
  <c r="AF157" i="65"/>
  <c r="L162" i="89"/>
  <c r="AG128" i="65"/>
  <c r="B161" i="68"/>
  <c r="AG114" i="74"/>
  <c r="B140" i="62"/>
  <c r="V48" i="68"/>
  <c r="AG124" i="89"/>
  <c r="AA69" i="73"/>
  <c r="U92" i="76"/>
  <c r="E23" i="90"/>
  <c r="AF150" i="76"/>
  <c r="AG17" i="89"/>
  <c r="H139" i="75"/>
  <c r="AF96" i="74"/>
  <c r="G46" i="79"/>
  <c r="Q48" i="63"/>
  <c r="L69" i="76"/>
  <c r="L24" i="56"/>
  <c r="D94" i="60"/>
  <c r="C117" i="65"/>
  <c r="Z116" i="84"/>
  <c r="V163" i="72"/>
  <c r="K140" i="59"/>
  <c r="P69" i="66"/>
  <c r="J92" i="80"/>
  <c r="F93" i="58"/>
  <c r="AD79" i="73"/>
  <c r="AF9" i="63"/>
  <c r="G48" i="76"/>
  <c r="AD61" i="56"/>
  <c r="AF133" i="85"/>
  <c r="D46" i="76"/>
  <c r="U116" i="63"/>
  <c r="M93" i="71"/>
  <c r="AA47" i="85"/>
  <c r="Z139" i="65"/>
  <c r="Z24" i="86"/>
  <c r="AD94" i="88"/>
  <c r="AG67" i="65"/>
  <c r="AF135" i="79"/>
  <c r="AD155" i="67"/>
  <c r="D25" i="87"/>
  <c r="E117" i="62"/>
  <c r="AB69" i="82"/>
  <c r="I110" i="93"/>
  <c r="T71" i="63"/>
  <c r="AD150" i="60"/>
  <c r="E69" i="74"/>
  <c r="AB115" i="71"/>
  <c r="AD145" i="88"/>
  <c r="V46" i="66"/>
  <c r="N23" i="70"/>
  <c r="AD103" i="90"/>
  <c r="W69" i="91"/>
  <c r="G116" i="60"/>
  <c r="AD55" i="97"/>
  <c r="AD59" i="91"/>
  <c r="W70" i="79"/>
  <c r="AG36" i="74"/>
  <c r="X163" i="77"/>
  <c r="M138" i="76"/>
  <c r="AF125" i="68"/>
  <c r="AC23" i="86"/>
  <c r="H140" i="60"/>
  <c r="U115" i="76"/>
  <c r="U163" i="64"/>
  <c r="S71" i="72"/>
  <c r="AG126" i="59"/>
  <c r="AD102" i="59"/>
  <c r="AA69" i="64"/>
  <c r="J94" i="71"/>
  <c r="AF52" i="59"/>
  <c r="AD143" i="69"/>
  <c r="P116" i="85"/>
  <c r="AG44" i="90"/>
  <c r="M162" i="87"/>
  <c r="E70" i="76"/>
  <c r="F25" i="58"/>
  <c r="AF59" i="56"/>
  <c r="AD88" i="91"/>
  <c r="M162" i="67"/>
  <c r="Z46" i="78"/>
  <c r="AD57" i="85"/>
  <c r="T140" i="84"/>
  <c r="W48" i="90"/>
  <c r="M92" i="70"/>
  <c r="M93" i="80"/>
  <c r="F71" i="84"/>
  <c r="O24" i="59"/>
  <c r="P162" i="90"/>
  <c r="J116" i="70"/>
  <c r="AA161" i="81"/>
  <c r="B116" i="91"/>
  <c r="N117" i="82"/>
  <c r="P23" i="71"/>
  <c r="AD19" i="69"/>
  <c r="AD85" i="72"/>
  <c r="V161" i="56"/>
  <c r="H139" i="86"/>
  <c r="AG150" i="58"/>
  <c r="AF62" i="56"/>
  <c r="C69" i="64"/>
  <c r="M92" i="90"/>
  <c r="AD52" i="74"/>
  <c r="G138" i="91"/>
  <c r="C47" i="60"/>
  <c r="H92" i="67"/>
  <c r="M23" i="79"/>
  <c r="H92" i="89"/>
  <c r="U115" i="80"/>
  <c r="AF67" i="68"/>
  <c r="U93" i="85"/>
  <c r="AG127" i="73"/>
  <c r="Z162" i="89"/>
  <c r="AF101" i="74"/>
  <c r="AD103" i="61"/>
  <c r="V163" i="92"/>
  <c r="AA48" i="63"/>
  <c r="E138" i="75"/>
  <c r="AF125" i="56"/>
  <c r="AC139" i="76"/>
  <c r="AF28" i="60"/>
  <c r="AD19" i="84"/>
  <c r="AF83" i="65"/>
  <c r="AD105" i="60"/>
  <c r="J140" i="75"/>
  <c r="U69" i="80"/>
  <c r="Z47" i="86"/>
  <c r="AF109" i="60"/>
  <c r="AA163" i="66"/>
  <c r="K138" i="73"/>
  <c r="M162" i="81"/>
  <c r="AF44" i="68"/>
  <c r="D117" i="56"/>
  <c r="H93" i="80"/>
  <c r="AF45" i="84"/>
  <c r="AD162" i="87"/>
  <c r="C138" i="71"/>
  <c r="T47" i="66"/>
  <c r="AA139" i="62"/>
  <c r="Q163" i="59"/>
  <c r="AF58" i="86"/>
  <c r="AF124" i="61"/>
  <c r="AD107" i="72"/>
  <c r="X71" i="91"/>
  <c r="T139" i="80"/>
  <c r="O92" i="70"/>
  <c r="AG32" i="56"/>
  <c r="S25" i="62"/>
  <c r="F116" i="75"/>
  <c r="X92" i="56"/>
  <c r="AF95" i="61"/>
  <c r="Y23" i="74"/>
  <c r="O163" i="77"/>
  <c r="K24" i="69"/>
  <c r="C69" i="60"/>
  <c r="H47" i="66"/>
  <c r="AA94" i="65"/>
  <c r="S161" i="92"/>
  <c r="H92" i="74"/>
  <c r="Q163" i="69"/>
  <c r="Y23" i="63"/>
  <c r="AD93" i="77"/>
  <c r="AG9" i="72"/>
  <c r="AD144" i="64"/>
  <c r="N24" i="87"/>
  <c r="AG9" i="59"/>
  <c r="C25" i="87"/>
  <c r="H23" i="67"/>
  <c r="AC161" i="69"/>
  <c r="W93" i="71"/>
  <c r="AG45" i="66"/>
  <c r="AG43" i="83"/>
  <c r="F73" i="93"/>
  <c r="AD78" i="58"/>
  <c r="AB163" i="83"/>
  <c r="W24" i="66"/>
  <c r="AF34" i="82"/>
  <c r="AB162" i="83"/>
  <c r="AD150" i="65"/>
  <c r="Y24" i="73"/>
  <c r="AD155" i="58"/>
  <c r="AD59" i="59"/>
  <c r="AB93" i="89"/>
  <c r="AF103" i="84"/>
  <c r="R71" i="83"/>
  <c r="AG22" i="65"/>
  <c r="G71" i="86"/>
  <c r="M23" i="88"/>
  <c r="AG94" i="88"/>
  <c r="N75" i="93"/>
  <c r="G23" i="82"/>
  <c r="AF66" i="60"/>
  <c r="C21" i="93"/>
  <c r="I162" i="75"/>
  <c r="N25" i="87"/>
  <c r="AG37" i="66"/>
  <c r="AF127" i="90"/>
  <c r="AF10" i="68"/>
  <c r="AF37" i="69"/>
  <c r="V46" i="67"/>
  <c r="AG56" i="58"/>
  <c r="Z139" i="88"/>
  <c r="B115" i="70"/>
  <c r="AD103" i="85"/>
  <c r="AD93" i="86"/>
  <c r="S46" i="82"/>
  <c r="AG56" i="87"/>
  <c r="S70" i="88"/>
  <c r="H48" i="84"/>
  <c r="AG79" i="63"/>
  <c r="AG83" i="86"/>
  <c r="AG128" i="72"/>
  <c r="P39" i="93"/>
  <c r="E139" i="88"/>
  <c r="AF64" i="58"/>
  <c r="AG57" i="84"/>
  <c r="AG52" i="66"/>
  <c r="AD147" i="66"/>
  <c r="AD61" i="79"/>
  <c r="E138" i="78"/>
  <c r="AD125" i="65"/>
  <c r="AF102" i="72"/>
  <c r="B92" i="83"/>
  <c r="O69" i="68"/>
  <c r="AF61" i="90"/>
  <c r="AG144" i="64"/>
  <c r="B140" i="59"/>
  <c r="W139" i="66"/>
  <c r="Y117" i="61"/>
  <c r="AG39" i="73"/>
  <c r="AA94" i="64"/>
  <c r="Y117" i="73"/>
  <c r="M131" i="95"/>
  <c r="B48" i="84"/>
  <c r="Y162" i="62"/>
  <c r="AD114" i="89"/>
  <c r="AG103" i="64"/>
  <c r="Q69" i="92"/>
  <c r="S117" i="63"/>
  <c r="AF107" i="62"/>
  <c r="AD144" i="76"/>
  <c r="D161" i="89"/>
  <c r="AD29" i="68"/>
  <c r="AG160" i="85"/>
  <c r="U140" i="59"/>
  <c r="P70" i="70"/>
  <c r="B116" i="65"/>
  <c r="AA25" i="62"/>
  <c r="H47" i="58"/>
  <c r="AG97" i="85"/>
  <c r="Q93" i="78"/>
  <c r="S70" i="78"/>
  <c r="AD93" i="79"/>
  <c r="AG77" i="84"/>
  <c r="L25" i="72"/>
  <c r="D71" i="71"/>
  <c r="C48" i="67"/>
  <c r="AD89" i="59"/>
  <c r="D138" i="82"/>
  <c r="N70" i="81"/>
  <c r="J94" i="79"/>
  <c r="AF160" i="91"/>
  <c r="AD116" i="74"/>
  <c r="AG39" i="89"/>
  <c r="H138" i="84"/>
  <c r="AG59" i="93"/>
  <c r="AF146" i="76"/>
  <c r="AC163" i="77"/>
  <c r="K93" i="72"/>
  <c r="T48" i="76"/>
  <c r="AG91" i="84"/>
  <c r="AC69" i="67"/>
  <c r="T161" i="89"/>
  <c r="R163" i="58"/>
  <c r="AG105" i="83"/>
  <c r="G48" i="65"/>
  <c r="N93" i="76"/>
  <c r="AD43" i="81"/>
  <c r="H93" i="84"/>
  <c r="L116" i="79"/>
  <c r="AG85" i="76"/>
  <c r="F163" i="68"/>
  <c r="AG45" i="85"/>
  <c r="Q139" i="85"/>
  <c r="Z116" i="72"/>
  <c r="V69" i="61"/>
  <c r="T24" i="60"/>
  <c r="X20" i="93"/>
  <c r="AF51" i="94"/>
  <c r="Q140" i="56"/>
  <c r="AG121" i="59"/>
  <c r="AD19" i="65"/>
  <c r="AF156" i="82"/>
  <c r="AG58" i="90"/>
  <c r="Q71" i="78"/>
  <c r="AG91" i="75"/>
  <c r="AG98" i="76"/>
  <c r="Q140" i="65"/>
  <c r="AG35" i="71"/>
  <c r="AB69" i="92"/>
  <c r="E48" i="60"/>
  <c r="Y46" i="74"/>
  <c r="AD90" i="64"/>
  <c r="M25" i="80"/>
  <c r="M70" i="63"/>
  <c r="AG118" i="81"/>
  <c r="N25" i="81"/>
  <c r="G70" i="71"/>
  <c r="R71" i="82"/>
  <c r="J162" i="58"/>
  <c r="AF51" i="78"/>
  <c r="AF121" i="85"/>
  <c r="Q94" i="62"/>
  <c r="AG83" i="69"/>
  <c r="AF5" i="60"/>
  <c r="R139" i="63"/>
  <c r="S92" i="83"/>
  <c r="K23" i="72"/>
  <c r="L48" i="85"/>
  <c r="T46" i="92"/>
  <c r="K93" i="66"/>
  <c r="Q24" i="90"/>
  <c r="P138" i="80"/>
  <c r="V47" i="64"/>
  <c r="AF14" i="75"/>
  <c r="R162" i="80"/>
  <c r="AF99" i="69"/>
  <c r="AD157" i="83"/>
  <c r="H162" i="72"/>
  <c r="AD133" i="82"/>
  <c r="AG17" i="60"/>
  <c r="J162" i="89"/>
  <c r="Z46" i="86"/>
  <c r="Y23" i="70"/>
  <c r="AG18" i="87"/>
  <c r="U70" i="59"/>
  <c r="V25" i="68"/>
  <c r="AC69" i="86"/>
  <c r="Z70" i="65"/>
  <c r="E115" i="76"/>
  <c r="AD99" i="77"/>
  <c r="H46" i="61"/>
  <c r="AG13" i="65"/>
  <c r="B140" i="74"/>
  <c r="AG142" i="64"/>
  <c r="AD137" i="87"/>
  <c r="AA94" i="91"/>
  <c r="H69" i="82"/>
  <c r="AD112" i="68"/>
  <c r="O162" i="75"/>
  <c r="M47" i="77"/>
  <c r="AF93" i="64"/>
  <c r="Y163" i="72"/>
  <c r="G69" i="88"/>
  <c r="F163" i="88"/>
  <c r="C23" i="77"/>
  <c r="AF34" i="91"/>
  <c r="AG13" i="90"/>
  <c r="N115" i="71"/>
  <c r="S46" i="76"/>
  <c r="Z71" i="83"/>
  <c r="O92" i="89"/>
  <c r="AG112" i="92"/>
  <c r="AF143" i="84"/>
  <c r="Y48" i="59"/>
  <c r="AD31" i="60"/>
  <c r="AG104" i="69"/>
  <c r="E71" i="66"/>
  <c r="AC94" i="87"/>
  <c r="AD128" i="59"/>
  <c r="AG158" i="68"/>
  <c r="T69" i="66"/>
  <c r="AA25" i="58"/>
  <c r="AG67" i="82"/>
  <c r="AG33" i="76"/>
  <c r="Z138" i="59"/>
  <c r="AG155" i="59"/>
  <c r="AC24" i="70"/>
  <c r="AF128" i="64"/>
  <c r="AG43" i="87"/>
  <c r="Z93" i="75"/>
  <c r="P94" i="68"/>
  <c r="AG30" i="84"/>
  <c r="C140" i="78"/>
  <c r="U69" i="82"/>
  <c r="T161" i="56"/>
  <c r="K69" i="74"/>
  <c r="AG37" i="71"/>
  <c r="F48" i="89"/>
  <c r="L116" i="63"/>
  <c r="AF54" i="68"/>
  <c r="R163" i="91"/>
  <c r="Q46" i="61"/>
  <c r="AF77" i="82"/>
  <c r="AG105" i="58"/>
  <c r="AF16" i="68"/>
  <c r="V163" i="87"/>
  <c r="AF105" i="59"/>
  <c r="AF44" i="80"/>
  <c r="AD18" i="64"/>
  <c r="E25" i="56"/>
  <c r="AF113" i="73"/>
  <c r="AG7" i="62"/>
  <c r="J24" i="90"/>
  <c r="AF156" i="89"/>
  <c r="Q24" i="58"/>
  <c r="K94" i="73"/>
  <c r="D94" i="70"/>
  <c r="C92" i="78"/>
  <c r="J161" i="87"/>
  <c r="AD12" i="80"/>
  <c r="AG64" i="70"/>
  <c r="AF144" i="87"/>
  <c r="L71" i="88"/>
  <c r="AF88" i="66"/>
  <c r="AF121" i="58"/>
  <c r="B78" i="96"/>
  <c r="AG90" i="61"/>
  <c r="AG43" i="62"/>
  <c r="N138" i="81"/>
  <c r="AF20" i="82"/>
  <c r="AG159" i="62"/>
  <c r="AD20" i="74"/>
  <c r="AG124" i="59"/>
  <c r="AG87" i="73"/>
  <c r="C23" i="62"/>
  <c r="D162" i="82"/>
  <c r="AF40" i="92"/>
  <c r="AG101" i="82"/>
  <c r="P47" i="76"/>
  <c r="Z48" i="59"/>
  <c r="AG151" i="81"/>
  <c r="Y94" i="60"/>
  <c r="AG22" i="78"/>
  <c r="F162" i="90"/>
  <c r="AD10" i="90"/>
  <c r="AG100" i="86"/>
  <c r="L71" i="84"/>
  <c r="AD158" i="64"/>
  <c r="AD159" i="76"/>
  <c r="T138" i="76"/>
  <c r="H163" i="64"/>
  <c r="E115" i="89"/>
  <c r="AG80" i="86"/>
  <c r="AG8" i="90"/>
  <c r="O24" i="86"/>
  <c r="AD160" i="68"/>
  <c r="E163" i="64"/>
  <c r="Y139" i="74"/>
  <c r="AG152" i="84"/>
  <c r="AB162" i="92"/>
  <c r="AG44" i="93"/>
  <c r="S161" i="89"/>
  <c r="AC48" i="68"/>
  <c r="AF132" i="69"/>
  <c r="AG117" i="74"/>
  <c r="W139" i="80"/>
  <c r="AD53" i="77"/>
  <c r="AD76" i="68"/>
  <c r="X70" i="92"/>
  <c r="AF61" i="83"/>
  <c r="C140" i="58"/>
  <c r="T46" i="84"/>
  <c r="Y46" i="68"/>
  <c r="AG21" i="82"/>
  <c r="AG90" i="77"/>
  <c r="AD31" i="67"/>
  <c r="U161" i="84"/>
  <c r="AF132" i="86"/>
  <c r="O115" i="67"/>
  <c r="AF146" i="87"/>
  <c r="AG119" i="73"/>
  <c r="V38" i="93"/>
  <c r="H140" i="56"/>
  <c r="R116" i="91"/>
  <c r="F70" i="56"/>
  <c r="AD13" i="83"/>
  <c r="AG86" i="88"/>
  <c r="G94" i="71"/>
  <c r="AF89" i="75"/>
  <c r="AF47" i="85"/>
  <c r="L70" i="67"/>
  <c r="F93" i="59"/>
  <c r="D92" i="58"/>
  <c r="Y69" i="90"/>
  <c r="AF133" i="89"/>
  <c r="AG63" i="82"/>
  <c r="S117" i="73"/>
  <c r="V139" i="68"/>
  <c r="AG147" i="90"/>
  <c r="L117" i="90"/>
  <c r="J94" i="61"/>
  <c r="AG73" i="92"/>
  <c r="AB25" i="80"/>
  <c r="AG103" i="88"/>
  <c r="AG119" i="78"/>
  <c r="AD126" i="74"/>
  <c r="R70" i="82"/>
  <c r="AD63" i="60"/>
  <c r="AG128" i="92"/>
  <c r="U116" i="68"/>
  <c r="M117" i="79"/>
  <c r="AF136" i="76"/>
  <c r="T138" i="65"/>
  <c r="AG89" i="62"/>
  <c r="AF7" i="70"/>
  <c r="AF129" i="86"/>
  <c r="AD11" i="87"/>
  <c r="P94" i="92"/>
  <c r="AF59" i="78"/>
  <c r="M116" i="91"/>
  <c r="F162" i="80"/>
  <c r="V161" i="66"/>
  <c r="C92" i="72"/>
  <c r="W140" i="69"/>
  <c r="AF124" i="66"/>
  <c r="T92" i="74"/>
  <c r="AG67" i="88"/>
  <c r="O161" i="63"/>
  <c r="AD117" i="56"/>
  <c r="H117" i="90"/>
  <c r="Q92" i="72"/>
  <c r="Q115" i="77"/>
  <c r="AD93" i="73"/>
  <c r="AF63" i="65"/>
  <c r="AG18" i="81"/>
  <c r="AF84" i="82"/>
  <c r="AF130" i="66"/>
  <c r="AG111" i="91"/>
  <c r="F162" i="79"/>
  <c r="H92" i="82"/>
  <c r="AD129" i="64"/>
  <c r="AF41" i="79"/>
  <c r="AF75" i="75"/>
  <c r="G117" i="80"/>
  <c r="AF66" i="84"/>
  <c r="H139" i="80"/>
  <c r="E47" i="69"/>
  <c r="F162" i="83"/>
  <c r="AD159" i="58"/>
  <c r="AD113" i="87"/>
  <c r="AF154" i="65"/>
  <c r="AD17" i="93"/>
  <c r="E24" i="65"/>
  <c r="K71" i="77"/>
  <c r="AD112" i="91"/>
  <c r="C46" i="68"/>
  <c r="Z92" i="85"/>
  <c r="R94" i="62"/>
  <c r="X69" i="77"/>
  <c r="P70" i="85"/>
  <c r="AC46" i="58"/>
  <c r="G23" i="85"/>
  <c r="AF141" i="86"/>
  <c r="P69" i="82"/>
  <c r="AF141" i="89"/>
  <c r="Y117" i="78"/>
  <c r="C47" i="71"/>
  <c r="AG6" i="73"/>
  <c r="AG36" i="84"/>
  <c r="AG68" i="79"/>
  <c r="X140" i="73"/>
  <c r="Y70" i="86"/>
  <c r="W139" i="59"/>
  <c r="O94" i="92"/>
  <c r="I115" i="86"/>
  <c r="AG148" i="79"/>
  <c r="AF141" i="56"/>
  <c r="C94" i="88"/>
  <c r="N162" i="80"/>
  <c r="P71" i="70"/>
  <c r="AF148" i="65"/>
  <c r="I140" i="69"/>
  <c r="J48" i="62"/>
  <c r="AG144" i="81"/>
  <c r="D69" i="77"/>
  <c r="G24" i="63"/>
  <c r="AB140" i="72"/>
  <c r="P163" i="88"/>
  <c r="H71" i="56"/>
  <c r="AF38" i="72"/>
  <c r="B161" i="71"/>
  <c r="AG54" i="76"/>
  <c r="AG13" i="88"/>
  <c r="AD10" i="82"/>
  <c r="AD157" i="84"/>
  <c r="AF9" i="77"/>
  <c r="O92" i="62"/>
  <c r="AD140" i="71"/>
  <c r="AD71" i="77"/>
  <c r="AG84" i="92"/>
  <c r="AF111" i="81"/>
  <c r="O70" i="91"/>
  <c r="AF37" i="67"/>
  <c r="AG158" i="77"/>
  <c r="AA46" i="60"/>
  <c r="U117" i="77"/>
  <c r="O71" i="79"/>
  <c r="AB25" i="79"/>
  <c r="D140" i="79"/>
  <c r="O163" i="63"/>
  <c r="AG31" i="72"/>
  <c r="P140" i="73"/>
  <c r="J163" i="77"/>
  <c r="Y70" i="80"/>
  <c r="L47" i="74"/>
  <c r="F47" i="89"/>
  <c r="E116" i="88"/>
  <c r="AG100" i="56"/>
  <c r="AG19" i="58"/>
  <c r="AF30" i="60"/>
  <c r="M46" i="73"/>
  <c r="AD33" i="72"/>
  <c r="AF15" i="62"/>
  <c r="AG114" i="76"/>
  <c r="Q24" i="76"/>
  <c r="N138" i="80"/>
  <c r="M116" i="76"/>
  <c r="AD64" i="86"/>
  <c r="AA139" i="72"/>
  <c r="AF33" i="86"/>
  <c r="AF6" i="74"/>
  <c r="AD82" i="66"/>
  <c r="T93" i="69"/>
  <c r="S69" i="92"/>
  <c r="M46" i="62"/>
  <c r="I23" i="92"/>
  <c r="B139" i="69"/>
  <c r="AB93" i="88"/>
  <c r="F138" i="82"/>
  <c r="J138" i="79"/>
  <c r="AD71" i="78"/>
  <c r="AD40" i="78"/>
  <c r="AA23" i="83"/>
  <c r="O138" i="62"/>
  <c r="V139" i="79"/>
  <c r="B161" i="66"/>
  <c r="AF121" i="73"/>
  <c r="J115" i="85"/>
  <c r="M117" i="67"/>
  <c r="F48" i="58"/>
  <c r="AG29" i="74"/>
  <c r="AG136" i="62"/>
  <c r="AD101" i="68"/>
  <c r="N161" i="70"/>
  <c r="X25" i="59"/>
  <c r="O94" i="80"/>
  <c r="H138" i="90"/>
  <c r="AD65" i="83"/>
  <c r="L23" i="64"/>
  <c r="AG129" i="65"/>
  <c r="P48" i="79"/>
  <c r="R140" i="88"/>
  <c r="AB163" i="63"/>
  <c r="O163" i="78"/>
  <c r="AC115" i="79"/>
  <c r="Y70" i="77"/>
  <c r="K162" i="67"/>
  <c r="AG99" i="60"/>
  <c r="R161" i="83"/>
  <c r="W71" i="62"/>
  <c r="AD58" i="89"/>
  <c r="AA70" i="68"/>
  <c r="AF102" i="71"/>
  <c r="G116" i="72"/>
  <c r="AF54" i="61"/>
  <c r="F48" i="83"/>
  <c r="T25" i="71"/>
  <c r="D70" i="84"/>
  <c r="AG79" i="65"/>
  <c r="AD78" i="78"/>
  <c r="AA71" i="80"/>
  <c r="I25" i="64"/>
  <c r="AG102" i="78"/>
  <c r="Q23" i="88"/>
  <c r="AG107" i="66"/>
  <c r="AD75" i="66"/>
  <c r="AG151" i="91"/>
  <c r="Z70" i="75"/>
  <c r="Y94" i="71"/>
  <c r="C117" i="84"/>
  <c r="AF85" i="77"/>
  <c r="D116" i="89"/>
  <c r="W25" i="77"/>
  <c r="S48" i="59"/>
  <c r="T71" i="75"/>
  <c r="AF35" i="58"/>
  <c r="Y94" i="72"/>
  <c r="AF7" i="75"/>
  <c r="AD9" i="60"/>
  <c r="W25" i="73"/>
  <c r="I162" i="61"/>
  <c r="Q140" i="66"/>
  <c r="AF127" i="84"/>
  <c r="K117" i="62"/>
  <c r="AD62" i="84"/>
  <c r="AF40" i="87"/>
  <c r="AG96" i="64"/>
  <c r="P94" i="58"/>
  <c r="AD107" i="70"/>
  <c r="V115" i="81"/>
  <c r="U94" i="88"/>
  <c r="W92" i="93"/>
  <c r="Z46" i="60"/>
  <c r="W140" i="61"/>
  <c r="AD109" i="70"/>
  <c r="J46" i="66"/>
  <c r="AD12" i="93"/>
  <c r="AA92" i="88"/>
  <c r="AD133" i="85"/>
  <c r="L139" i="84"/>
  <c r="H70" i="72"/>
  <c r="I71" i="76"/>
  <c r="D24" i="72"/>
  <c r="AG125" i="83"/>
  <c r="T162" i="85"/>
  <c r="AG136" i="61"/>
  <c r="Q139" i="62"/>
  <c r="AD132" i="61"/>
  <c r="Q117" i="76"/>
  <c r="F93" i="81"/>
  <c r="AD100" i="79"/>
  <c r="AD68" i="85"/>
  <c r="S162" i="58"/>
  <c r="AG64" i="61"/>
  <c r="D92" i="71"/>
  <c r="B71" i="80"/>
  <c r="AD113" i="91"/>
  <c r="AG56" i="81"/>
  <c r="AA161" i="61"/>
  <c r="B23" i="82"/>
  <c r="AC138" i="90"/>
  <c r="AG128" i="78"/>
  <c r="T23" i="68"/>
  <c r="AF145" i="64"/>
  <c r="W24" i="81"/>
  <c r="AG96" i="59"/>
  <c r="AD79" i="90"/>
  <c r="AG41" i="79"/>
  <c r="Y139" i="69"/>
  <c r="AG5" i="74"/>
  <c r="AF100" i="62"/>
  <c r="AD10" i="78"/>
  <c r="V116" i="72"/>
  <c r="AD51" i="61"/>
  <c r="G116" i="91"/>
  <c r="O116" i="84"/>
  <c r="U138" i="82"/>
  <c r="N138" i="72"/>
  <c r="G161" i="65"/>
  <c r="AG44" i="71"/>
  <c r="S116" i="67"/>
  <c r="AD66" i="90"/>
  <c r="AF136" i="69"/>
  <c r="AA94" i="85"/>
  <c r="J139" i="91"/>
  <c r="S25" i="59"/>
  <c r="AF79" i="87"/>
  <c r="U20" i="93"/>
  <c r="O46" i="56"/>
  <c r="I24" i="71"/>
  <c r="F92" i="81"/>
  <c r="AG18" i="62"/>
  <c r="AC71" i="67"/>
  <c r="AG135" i="77"/>
  <c r="F161" i="92"/>
  <c r="Z161" i="84"/>
  <c r="I161" i="78"/>
  <c r="AF136" i="66"/>
  <c r="C139" i="71"/>
  <c r="AD162" i="85"/>
  <c r="Y38" i="93"/>
  <c r="P116" i="92"/>
  <c r="AF149" i="58"/>
  <c r="Y116" i="66"/>
  <c r="AF44" i="66"/>
  <c r="R161" i="79"/>
  <c r="AF7" i="64"/>
  <c r="AD149" i="90"/>
  <c r="J161" i="68"/>
  <c r="D117" i="77"/>
  <c r="O138" i="90"/>
  <c r="B93" i="87"/>
  <c r="X69" i="75"/>
  <c r="Q48" i="71"/>
  <c r="AD39" i="80"/>
  <c r="J70" i="67"/>
  <c r="B47" i="74"/>
  <c r="V117" i="82"/>
  <c r="R115" i="73"/>
  <c r="AD54" i="62"/>
  <c r="AC92" i="75"/>
  <c r="B92" i="91"/>
  <c r="Q162" i="70"/>
  <c r="AA140" i="78"/>
  <c r="AF154" i="88"/>
  <c r="H70" i="85"/>
  <c r="M138" i="71"/>
  <c r="AD114" i="59"/>
  <c r="AG10" i="77"/>
  <c r="U116" i="85"/>
  <c r="AC48" i="76"/>
  <c r="S115" i="83"/>
  <c r="Z93" i="76"/>
  <c r="O71" i="60"/>
  <c r="S24" i="84"/>
  <c r="AA117" i="85"/>
  <c r="AD144" i="78"/>
  <c r="AF51" i="67"/>
  <c r="AG142" i="87"/>
  <c r="O25" i="65"/>
  <c r="H47" i="84"/>
  <c r="F139" i="64"/>
  <c r="AD51" i="59"/>
  <c r="J117" i="82"/>
  <c r="AG55" i="72"/>
  <c r="AG100" i="84"/>
  <c r="AG57" i="93"/>
  <c r="AF78" i="65"/>
  <c r="V163" i="84"/>
  <c r="AG52" i="84"/>
  <c r="L140" i="66"/>
  <c r="AG21" i="68"/>
  <c r="H140" i="86"/>
  <c r="AF131" i="64"/>
  <c r="AD37" i="90"/>
  <c r="AA138" i="64"/>
  <c r="W161" i="72"/>
  <c r="R93" i="69"/>
  <c r="AG154" i="86"/>
  <c r="V116" i="75"/>
  <c r="B71" i="70"/>
  <c r="X48" i="61"/>
  <c r="AG143" i="73"/>
  <c r="AF36" i="81"/>
  <c r="C128" i="93"/>
  <c r="AB117" i="90"/>
  <c r="W162" i="79"/>
  <c r="AG156" i="61"/>
  <c r="D163" i="63"/>
  <c r="S93" i="70"/>
  <c r="AD14" i="67"/>
  <c r="S24" i="90"/>
  <c r="S48" i="65"/>
  <c r="AF112" i="60"/>
  <c r="AF99" i="79"/>
  <c r="AD146" i="87"/>
  <c r="E163" i="76"/>
  <c r="AG103" i="75"/>
  <c r="AD64" i="71"/>
  <c r="AA48" i="67"/>
  <c r="J48" i="83"/>
  <c r="AD15" i="77"/>
  <c r="AG21" i="60"/>
  <c r="AG60" i="61"/>
  <c r="AG73" i="83"/>
  <c r="AF137" i="66"/>
  <c r="I23" i="68"/>
  <c r="I161" i="72"/>
  <c r="AC69" i="60"/>
  <c r="O93" i="76"/>
  <c r="B71" i="79"/>
  <c r="I56" i="93"/>
  <c r="AB94" i="66"/>
  <c r="AG32" i="65"/>
  <c r="J92" i="76"/>
  <c r="C47" i="80"/>
  <c r="Y163" i="76"/>
  <c r="AB117" i="87"/>
  <c r="N140" i="60"/>
  <c r="I138" i="72"/>
  <c r="AF134" i="67"/>
  <c r="AG42" i="65"/>
  <c r="P71" i="78"/>
  <c r="Z117" i="87"/>
  <c r="AG60" i="90"/>
  <c r="J46" i="76"/>
  <c r="AF102" i="79"/>
  <c r="W93" i="63"/>
  <c r="L116" i="77"/>
  <c r="AF33" i="88"/>
  <c r="Q69" i="70"/>
  <c r="H116" i="62"/>
  <c r="C70" i="61"/>
  <c r="AD78" i="83"/>
  <c r="AD94" i="65"/>
  <c r="AG9" i="79"/>
  <c r="AD12" i="75"/>
  <c r="I48" i="58"/>
  <c r="AG95" i="70"/>
  <c r="AD8" i="90"/>
  <c r="Q25" i="61"/>
  <c r="AF7" i="65"/>
  <c r="AC48" i="64"/>
  <c r="M163" i="73"/>
  <c r="AF75" i="76"/>
  <c r="AF42" i="88"/>
  <c r="AG11" i="62"/>
  <c r="AG13" i="83"/>
  <c r="K161" i="60"/>
  <c r="O92" i="76"/>
  <c r="T161" i="79"/>
  <c r="AG11" i="65"/>
  <c r="AG73" i="82"/>
  <c r="AG68" i="75"/>
  <c r="Z71" i="88"/>
  <c r="N71" i="92"/>
  <c r="AD29" i="91"/>
  <c r="AF125" i="84"/>
  <c r="D162" i="56"/>
  <c r="AF153" i="69"/>
  <c r="AG71" i="70"/>
  <c r="U163" i="62"/>
  <c r="E92" i="63"/>
  <c r="I140" i="88"/>
  <c r="AG160" i="61"/>
  <c r="AB115" i="74"/>
  <c r="R161" i="88"/>
  <c r="AG96" i="84"/>
  <c r="AC115" i="82"/>
  <c r="B140" i="88"/>
  <c r="N116" i="87"/>
  <c r="AD41" i="64"/>
  <c r="AF110" i="72"/>
  <c r="AF86" i="89"/>
  <c r="AD144" i="58"/>
  <c r="AD130" i="77"/>
  <c r="X24" i="78"/>
  <c r="C70" i="71"/>
  <c r="J140" i="68"/>
  <c r="P140" i="78"/>
  <c r="V23" i="78"/>
  <c r="AG83" i="71"/>
  <c r="C47" i="79"/>
  <c r="E46" i="81"/>
  <c r="D116" i="70"/>
  <c r="AB92" i="70"/>
  <c r="AG108" i="70"/>
  <c r="M93" i="78"/>
  <c r="M163" i="82"/>
  <c r="Z115" i="63"/>
  <c r="Y139" i="73"/>
  <c r="AD56" i="73"/>
  <c r="AD91" i="92"/>
  <c r="AA23" i="71"/>
  <c r="AF126" i="79"/>
  <c r="AF61" i="59"/>
  <c r="R46" i="71"/>
  <c r="AD9" i="83"/>
  <c r="AD41" i="58"/>
  <c r="B46" i="75"/>
  <c r="M48" i="67"/>
  <c r="AD15" i="63"/>
  <c r="AD157" i="67"/>
  <c r="Y117" i="66"/>
  <c r="V116" i="79"/>
  <c r="AG12" i="68"/>
  <c r="H70" i="64"/>
  <c r="S48" i="74"/>
  <c r="L162" i="72"/>
  <c r="AG97" i="61"/>
  <c r="AA48" i="77"/>
  <c r="AF78" i="87"/>
  <c r="AF111" i="72"/>
  <c r="N48" i="86"/>
  <c r="K71" i="73"/>
  <c r="P25" i="56"/>
  <c r="AD33" i="65"/>
  <c r="I24" i="82"/>
  <c r="AG65" i="75"/>
  <c r="AG12" i="92"/>
  <c r="AD43" i="79"/>
  <c r="AF44" i="70"/>
  <c r="AD87" i="87"/>
  <c r="L161" i="92"/>
  <c r="AG128" i="80"/>
  <c r="N47" i="89"/>
  <c r="Y116" i="82"/>
  <c r="Q71" i="69"/>
  <c r="L94" i="92"/>
  <c r="AG65" i="83"/>
  <c r="K128" i="93"/>
  <c r="E47" i="91"/>
  <c r="T140" i="89"/>
  <c r="AG149" i="58"/>
  <c r="Q48" i="79"/>
  <c r="M47" i="80"/>
  <c r="AA47" i="81"/>
  <c r="AG134" i="70"/>
  <c r="AD51" i="84"/>
  <c r="N47" i="60"/>
  <c r="AG85" i="89"/>
  <c r="AC23" i="92"/>
  <c r="V92" i="66"/>
  <c r="G161" i="62"/>
  <c r="N138" i="75"/>
  <c r="AF107" i="74"/>
  <c r="AA115" i="78"/>
  <c r="E71" i="86"/>
  <c r="L117" i="56"/>
  <c r="O93" i="60"/>
  <c r="AG95" i="64"/>
  <c r="H93" i="78"/>
  <c r="AF38" i="85"/>
  <c r="W94" i="84"/>
  <c r="AG148" i="63"/>
  <c r="AA117" i="82"/>
  <c r="AG155" i="90"/>
  <c r="O24" i="77"/>
  <c r="Q46" i="68"/>
  <c r="W115" i="89"/>
  <c r="AG51" i="90"/>
  <c r="AF88" i="90"/>
  <c r="H138" i="69"/>
  <c r="AG59" i="56"/>
  <c r="AC93" i="81"/>
  <c r="M161" i="75"/>
  <c r="D47" i="67"/>
  <c r="M69" i="58"/>
  <c r="I162" i="64"/>
  <c r="AG47" i="78"/>
  <c r="AD53" i="65"/>
  <c r="X25" i="68"/>
  <c r="AD114" i="85"/>
  <c r="R161" i="75"/>
  <c r="AG8" i="67"/>
  <c r="Z93" i="60"/>
  <c r="B71" i="78"/>
  <c r="AB23" i="66"/>
  <c r="AB73" i="93"/>
  <c r="AD39" i="89"/>
  <c r="E48" i="67"/>
  <c r="Z93" i="83"/>
  <c r="N140" i="90"/>
  <c r="AD61" i="76"/>
  <c r="AG101" i="73"/>
  <c r="P115" i="89"/>
  <c r="O116" i="89"/>
  <c r="T116" i="68"/>
  <c r="V23" i="86"/>
  <c r="G140" i="83"/>
  <c r="L69" i="86"/>
  <c r="AD83" i="79"/>
  <c r="N69" i="84"/>
  <c r="R93" i="79"/>
  <c r="AF72" i="91"/>
  <c r="AA138" i="81"/>
  <c r="Y140" i="56"/>
  <c r="AF14" i="56"/>
  <c r="AG63" i="56"/>
  <c r="AD77" i="82"/>
  <c r="AG13" i="60"/>
  <c r="T94" i="63"/>
  <c r="M47" i="56"/>
  <c r="AF118" i="89"/>
  <c r="AD155" i="65"/>
  <c r="T48" i="67"/>
  <c r="D161" i="73"/>
  <c r="L116" i="72"/>
  <c r="AD14" i="73"/>
  <c r="E23" i="85"/>
  <c r="AG82" i="63"/>
  <c r="P25" i="75"/>
  <c r="AC25" i="56"/>
  <c r="T93" i="81"/>
  <c r="T161" i="69"/>
  <c r="AF139" i="71"/>
  <c r="W93" i="88"/>
  <c r="Y117" i="91"/>
  <c r="U47" i="67"/>
  <c r="AD7" i="58"/>
  <c r="AF102" i="59"/>
  <c r="AG53" i="79"/>
  <c r="Q69" i="56"/>
  <c r="AF136" i="70"/>
  <c r="AD78" i="89"/>
  <c r="P161" i="77"/>
  <c r="M92" i="86"/>
  <c r="O70" i="74"/>
  <c r="F93" i="70"/>
  <c r="K46" i="80"/>
  <c r="P115" i="85"/>
  <c r="G163" i="73"/>
  <c r="AG120" i="64"/>
  <c r="V116" i="87"/>
  <c r="M163" i="86"/>
  <c r="AF68" i="83"/>
  <c r="AF59" i="90"/>
  <c r="AF100" i="75"/>
  <c r="Y25" i="78"/>
  <c r="AC47" i="82"/>
  <c r="T140" i="85"/>
  <c r="AB116" i="87"/>
  <c r="AC47" i="80"/>
  <c r="AF72" i="84"/>
  <c r="P23" i="87"/>
  <c r="AF149" i="88"/>
  <c r="AD28" i="64"/>
  <c r="AF106" i="62"/>
  <c r="N24" i="58"/>
  <c r="AD91" i="84"/>
  <c r="AG36" i="79"/>
  <c r="AC23" i="85"/>
  <c r="AG48" i="67"/>
  <c r="AF76" i="70"/>
  <c r="AD36" i="71"/>
  <c r="L162" i="79"/>
  <c r="V92" i="77"/>
  <c r="AG22" i="71"/>
  <c r="AF75" i="87"/>
  <c r="AG45" i="65"/>
  <c r="AF29" i="86"/>
  <c r="AF117" i="59"/>
  <c r="H92" i="62"/>
  <c r="O47" i="88"/>
  <c r="AD32" i="62"/>
  <c r="AD37" i="66"/>
  <c r="AD44" i="83"/>
  <c r="AG96" i="71"/>
  <c r="E162" i="68"/>
  <c r="K116" i="63"/>
  <c r="AD139" i="83"/>
  <c r="AD110" i="82"/>
  <c r="M139" i="90"/>
  <c r="Y71" i="60"/>
  <c r="R23" i="60"/>
  <c r="AF80" i="79"/>
  <c r="I161" i="69"/>
  <c r="AB46" i="74"/>
  <c r="AF28" i="77"/>
  <c r="AF103" i="88"/>
  <c r="AG104" i="75"/>
  <c r="O25" i="82"/>
  <c r="U138" i="61"/>
  <c r="AG142" i="56"/>
  <c r="AD130" i="81"/>
  <c r="AD114" i="82"/>
  <c r="Q163" i="65"/>
  <c r="G69" i="72"/>
  <c r="AF17" i="79"/>
  <c r="V140" i="71"/>
  <c r="G23" i="79"/>
  <c r="O25" i="61"/>
  <c r="AD65" i="93"/>
  <c r="H117" i="91"/>
  <c r="T92" i="62"/>
  <c r="V24" i="75"/>
  <c r="AB47" i="64"/>
  <c r="O47" i="77"/>
  <c r="AC117" i="91"/>
  <c r="AG130" i="83"/>
  <c r="B92" i="81"/>
  <c r="AF94" i="83"/>
  <c r="AB93" i="60"/>
  <c r="AG141" i="81"/>
  <c r="I161" i="61"/>
  <c r="Z71" i="59"/>
  <c r="Y91" i="93"/>
  <c r="M93" i="69"/>
  <c r="V140" i="64"/>
  <c r="AG19" i="89"/>
  <c r="J139" i="81"/>
  <c r="AG97" i="75"/>
  <c r="AG130" i="71"/>
  <c r="AD149" i="69"/>
  <c r="AG66" i="69"/>
  <c r="AB163" i="77"/>
  <c r="Q163" i="60"/>
  <c r="P115" i="82"/>
  <c r="Z46" i="90"/>
  <c r="E69" i="92"/>
  <c r="AF29" i="66"/>
  <c r="AB71" i="86"/>
  <c r="T25" i="66"/>
  <c r="S115" i="77"/>
  <c r="W162" i="72"/>
  <c r="AF132" i="70"/>
  <c r="R139" i="56"/>
  <c r="AF22" i="85"/>
  <c r="AD120" i="83"/>
  <c r="G138" i="65"/>
  <c r="T71" i="81"/>
  <c r="AD102" i="68"/>
  <c r="AD151" i="76"/>
  <c r="M69" i="62"/>
  <c r="AF108" i="56"/>
  <c r="B69" i="87"/>
  <c r="S161" i="85"/>
  <c r="K163" i="88"/>
  <c r="P116" i="65"/>
  <c r="C138" i="61"/>
  <c r="O139" i="58"/>
  <c r="AG151" i="79"/>
  <c r="AG135" i="56"/>
  <c r="AF62" i="82"/>
  <c r="T138" i="77"/>
  <c r="V25" i="64"/>
  <c r="R139" i="81"/>
  <c r="AG33" i="59"/>
  <c r="W140" i="64"/>
  <c r="M71" i="67"/>
  <c r="X25" i="86"/>
  <c r="I24" i="63"/>
  <c r="AG63" i="72"/>
  <c r="AG148" i="84"/>
  <c r="N47" i="73"/>
  <c r="AG132" i="58"/>
  <c r="M94" i="70"/>
  <c r="AG141" i="73"/>
  <c r="O163" i="81"/>
  <c r="AG111" i="76"/>
  <c r="R140" i="68"/>
  <c r="AG18" i="80"/>
  <c r="I69" i="90"/>
  <c r="Y115" i="64"/>
  <c r="Q24" i="61"/>
  <c r="M71" i="88"/>
  <c r="AF155" i="59"/>
  <c r="Z71" i="75"/>
  <c r="AF66" i="58"/>
  <c r="AG77" i="76"/>
  <c r="W47" i="88"/>
  <c r="D47" i="81"/>
  <c r="AD5" i="94"/>
  <c r="AF65" i="81"/>
  <c r="AG87" i="60"/>
  <c r="E24" i="77"/>
  <c r="AD134" i="75"/>
  <c r="X93" i="78"/>
  <c r="W138" i="80"/>
  <c r="D139" i="70"/>
  <c r="AD128" i="91"/>
  <c r="M161" i="69"/>
  <c r="AD137" i="90"/>
  <c r="AG59" i="80"/>
  <c r="T48" i="62"/>
  <c r="P23" i="75"/>
  <c r="AF81" i="68"/>
  <c r="AG107" i="83"/>
  <c r="AG48" i="74"/>
  <c r="Z69" i="59"/>
  <c r="K92" i="58"/>
  <c r="B47" i="72"/>
  <c r="X24" i="62"/>
  <c r="U48" i="81"/>
  <c r="AF82" i="75"/>
  <c r="G117" i="76"/>
  <c r="F24" i="66"/>
  <c r="V48" i="81"/>
  <c r="AC38" i="93"/>
  <c r="H94" i="68"/>
  <c r="I139" i="65"/>
  <c r="U71" i="66"/>
  <c r="F92" i="70"/>
  <c r="Z139" i="68"/>
  <c r="Q70" i="70"/>
  <c r="G47" i="82"/>
  <c r="P116" i="60"/>
  <c r="AC24" i="91"/>
  <c r="AG22" i="81"/>
  <c r="U93" i="68"/>
  <c r="AF72" i="93"/>
  <c r="AD70" i="77"/>
  <c r="S138" i="76"/>
  <c r="J24" i="85"/>
  <c r="F139" i="87"/>
  <c r="L23" i="90"/>
  <c r="AF47" i="84"/>
  <c r="AA161" i="88"/>
  <c r="J117" i="64"/>
  <c r="G139" i="61"/>
  <c r="AG107" i="80"/>
  <c r="G70" i="72"/>
  <c r="Q47" i="80"/>
  <c r="AD140" i="68"/>
  <c r="AD123" i="70"/>
  <c r="AD145" i="80"/>
  <c r="W23" i="64"/>
  <c r="AD151" i="77"/>
  <c r="B139" i="84"/>
  <c r="Z93" i="56"/>
  <c r="V138" i="82"/>
  <c r="J93" i="75"/>
  <c r="T70" i="63"/>
  <c r="AF42" i="56"/>
  <c r="AD137" i="56"/>
  <c r="AA117" i="65"/>
  <c r="AF42" i="59"/>
  <c r="T162" i="60"/>
  <c r="AG14" i="75"/>
  <c r="AD129" i="78"/>
  <c r="AG159" i="86"/>
  <c r="Z117" i="80"/>
  <c r="D92" i="75"/>
  <c r="B138" i="80"/>
  <c r="AD80" i="67"/>
  <c r="AG111" i="77"/>
  <c r="AG61" i="91"/>
  <c r="T163" i="87"/>
  <c r="AD159" i="86"/>
  <c r="N69" i="69"/>
  <c r="AG67" i="79"/>
  <c r="AF64" i="64"/>
  <c r="T139" i="87"/>
  <c r="L162" i="85"/>
  <c r="B117" i="78"/>
  <c r="R163" i="61"/>
  <c r="D69" i="76"/>
  <c r="AD56" i="91"/>
  <c r="AG87" i="86"/>
  <c r="D47" i="66"/>
  <c r="Z162" i="59"/>
  <c r="AF79" i="80"/>
  <c r="I140" i="75"/>
  <c r="AA48" i="58"/>
  <c r="AD86" i="62"/>
  <c r="AF93" i="74"/>
  <c r="X117" i="86"/>
  <c r="AF51" i="64"/>
  <c r="U140" i="90"/>
  <c r="AA163" i="69"/>
  <c r="AF145" i="69"/>
  <c r="AG65" i="74"/>
  <c r="AD100" i="67"/>
  <c r="H48" i="81"/>
  <c r="AG51" i="83"/>
  <c r="U117" i="68"/>
  <c r="AD55" i="79"/>
  <c r="P92" i="62"/>
  <c r="S48" i="82"/>
  <c r="V70" i="74"/>
  <c r="D162" i="86"/>
  <c r="AD77" i="56"/>
  <c r="AD91" i="73"/>
  <c r="U46" i="80"/>
  <c r="AG66" i="64"/>
  <c r="AG83" i="70"/>
  <c r="AF118" i="70"/>
  <c r="AG90" i="83"/>
  <c r="G94" i="77"/>
  <c r="AF35" i="68"/>
  <c r="P24" i="83"/>
  <c r="R24" i="66"/>
  <c r="U48" i="65"/>
  <c r="AD83" i="66"/>
  <c r="AF62" i="81"/>
  <c r="AF126" i="74"/>
  <c r="T162" i="74"/>
  <c r="V139" i="69"/>
  <c r="N92" i="88"/>
  <c r="X115" i="61"/>
  <c r="AF31" i="79"/>
  <c r="AD6" i="84"/>
  <c r="AD84" i="79"/>
  <c r="AF34" i="63"/>
  <c r="R140" i="71"/>
  <c r="Z161" i="76"/>
  <c r="AB161" i="60"/>
  <c r="W94" i="74"/>
  <c r="AF143" i="71"/>
  <c r="AB71" i="83"/>
  <c r="C25" i="67"/>
  <c r="AG153" i="74"/>
  <c r="AG90" i="70"/>
  <c r="AG78" i="77"/>
  <c r="AF133" i="71"/>
  <c r="O115" i="60"/>
  <c r="L117" i="79"/>
  <c r="AD29" i="79"/>
  <c r="D69" i="82"/>
  <c r="AC117" i="85"/>
  <c r="Q162" i="64"/>
  <c r="F48" i="84"/>
  <c r="U161" i="91"/>
  <c r="Y93" i="78"/>
  <c r="B92" i="70"/>
  <c r="H162" i="86"/>
  <c r="AD88" i="65"/>
  <c r="AD154" i="72"/>
  <c r="C24" i="58"/>
  <c r="AF106" i="92"/>
  <c r="AD10" i="70"/>
  <c r="AF91" i="66"/>
  <c r="AD111" i="78"/>
  <c r="J92" i="65"/>
  <c r="J48" i="89"/>
  <c r="AF96" i="81"/>
  <c r="K115" i="86"/>
  <c r="AD70" i="78"/>
  <c r="J163" i="71"/>
  <c r="AG43" i="56"/>
  <c r="AD147" i="63"/>
  <c r="O138" i="69"/>
  <c r="AG71" i="71"/>
  <c r="AF94" i="62"/>
  <c r="AG153" i="78"/>
  <c r="AG127" i="56"/>
  <c r="C94" i="71"/>
  <c r="AF37" i="70"/>
  <c r="AA69" i="66"/>
  <c r="AF133" i="64"/>
  <c r="F46" i="86"/>
  <c r="J23" i="58"/>
  <c r="Y47" i="64"/>
  <c r="N140" i="87"/>
  <c r="B115" i="82"/>
  <c r="AD93" i="62"/>
  <c r="J140" i="60"/>
  <c r="H94" i="67"/>
  <c r="AG141" i="77"/>
  <c r="Q23" i="81"/>
  <c r="AF119" i="65"/>
  <c r="AD76" i="87"/>
  <c r="E140" i="73"/>
  <c r="AG14" i="81"/>
  <c r="AG9" i="86"/>
  <c r="AD74" i="76"/>
  <c r="AG104" i="80"/>
  <c r="AA162" i="56"/>
  <c r="B139" i="60"/>
  <c r="G162" i="83"/>
  <c r="AF66" i="68"/>
  <c r="AF13" i="83"/>
  <c r="R138" i="67"/>
  <c r="AF75" i="61"/>
  <c r="AG144" i="69"/>
  <c r="AD124" i="69"/>
  <c r="AF17" i="61"/>
  <c r="AF16" i="83"/>
  <c r="AF104" i="67"/>
  <c r="AB48" i="78"/>
  <c r="AF112" i="72"/>
  <c r="R92" i="86"/>
  <c r="S23" i="72"/>
  <c r="AC48" i="56"/>
  <c r="AD79" i="87"/>
  <c r="P161" i="72"/>
  <c r="AD15" i="62"/>
  <c r="Q138" i="72"/>
  <c r="AD41" i="76"/>
  <c r="Z69" i="58"/>
  <c r="AF119" i="58"/>
  <c r="T46" i="80"/>
  <c r="AF30" i="75"/>
  <c r="U138" i="75"/>
  <c r="T117" i="74"/>
  <c r="B162" i="84"/>
  <c r="J138" i="56"/>
  <c r="R139" i="72"/>
  <c r="AB71" i="66"/>
  <c r="W161" i="85"/>
  <c r="T25" i="59"/>
  <c r="AD145" i="72"/>
  <c r="I117" i="79"/>
  <c r="AG109" i="67"/>
  <c r="J46" i="81"/>
  <c r="H93" i="93"/>
  <c r="AD78" i="56"/>
  <c r="AD9" i="69"/>
  <c r="H71" i="80"/>
  <c r="G115" i="89"/>
  <c r="N115" i="69"/>
  <c r="AD59" i="85"/>
  <c r="H23" i="74"/>
  <c r="AF84" i="62"/>
  <c r="W92" i="87"/>
  <c r="F48" i="81"/>
  <c r="AG47" i="73"/>
  <c r="AF75" i="65"/>
  <c r="AF88" i="74"/>
  <c r="AG143" i="59"/>
  <c r="B25" i="83"/>
  <c r="AF87" i="77"/>
  <c r="Y161" i="67"/>
  <c r="J23" i="63"/>
  <c r="AD82" i="87"/>
  <c r="AF40" i="59"/>
  <c r="B92" i="84"/>
  <c r="AF68" i="85"/>
  <c r="AF11" i="82"/>
  <c r="AG156" i="71"/>
  <c r="P47" i="56"/>
  <c r="L138" i="75"/>
  <c r="AF108" i="85"/>
  <c r="AC140" i="75"/>
  <c r="E93" i="74"/>
  <c r="N69" i="86"/>
  <c r="G161" i="60"/>
  <c r="H69" i="85"/>
  <c r="N48" i="75"/>
  <c r="AG151" i="74"/>
  <c r="AG103" i="89"/>
  <c r="O48" i="73"/>
  <c r="J139" i="70"/>
  <c r="AG14" i="89"/>
  <c r="W161" i="61"/>
  <c r="AG118" i="93"/>
  <c r="G92" i="83"/>
  <c r="Z94" i="80"/>
  <c r="AD126" i="68"/>
  <c r="AF16" i="58"/>
  <c r="AG61" i="63"/>
  <c r="AG29" i="68"/>
  <c r="F163" i="64"/>
  <c r="AD103" i="84"/>
  <c r="AG140" i="59"/>
  <c r="V162" i="67"/>
  <c r="V71" i="75"/>
  <c r="E117" i="73"/>
  <c r="X163" i="67"/>
  <c r="AD65" i="56"/>
  <c r="H25" i="63"/>
  <c r="AD101" i="76"/>
  <c r="D138" i="80"/>
  <c r="E93" i="59"/>
  <c r="AD31" i="74"/>
  <c r="AA46" i="90"/>
  <c r="AG71" i="85"/>
  <c r="K46" i="58"/>
  <c r="K23" i="71"/>
  <c r="O23" i="84"/>
  <c r="M163" i="76"/>
  <c r="AF143" i="80"/>
  <c r="AG52" i="69"/>
  <c r="AA47" i="89"/>
  <c r="AA46" i="65"/>
  <c r="J138" i="60"/>
  <c r="AG100" i="73"/>
  <c r="U138" i="69"/>
  <c r="AG79" i="90"/>
  <c r="U116" i="62"/>
  <c r="U139" i="77"/>
  <c r="AF149" i="68"/>
  <c r="AG20" i="75"/>
  <c r="V161" i="62"/>
  <c r="AG17" i="82"/>
  <c r="Q138" i="63"/>
  <c r="O162" i="66"/>
  <c r="B161" i="81"/>
  <c r="AF39" i="73"/>
  <c r="S48" i="61"/>
  <c r="X139" i="91"/>
  <c r="AD90" i="90"/>
  <c r="J70" i="60"/>
  <c r="D140" i="77"/>
  <c r="AD135" i="71"/>
  <c r="S93" i="63"/>
  <c r="AF153" i="82"/>
  <c r="O48" i="71"/>
  <c r="H25" i="91"/>
  <c r="AD149" i="77"/>
  <c r="AF95" i="69"/>
  <c r="O70" i="80"/>
  <c r="AG11" i="70"/>
  <c r="AD160" i="72"/>
  <c r="AF125" i="71"/>
  <c r="Q161" i="74"/>
  <c r="AD33" i="62"/>
  <c r="Q69" i="77"/>
  <c r="AF101" i="83"/>
  <c r="AC92" i="63"/>
  <c r="L47" i="67"/>
  <c r="AF22" i="61"/>
  <c r="O115" i="91"/>
  <c r="AB139" i="69"/>
  <c r="I46" i="61"/>
  <c r="AF82" i="83"/>
  <c r="AF19" i="69"/>
  <c r="N161" i="65"/>
  <c r="AA23" i="56"/>
  <c r="G117" i="82"/>
  <c r="X115" i="58"/>
  <c r="L48" i="92"/>
  <c r="AG157" i="74"/>
  <c r="AG18" i="61"/>
  <c r="W93" i="81"/>
  <c r="V139" i="56"/>
  <c r="V48" i="79"/>
  <c r="AD59" i="84"/>
  <c r="J92" i="62"/>
  <c r="AB46" i="69"/>
  <c r="J24" i="65"/>
  <c r="T139" i="65"/>
  <c r="J70" i="71"/>
  <c r="O116" i="69"/>
  <c r="I46" i="73"/>
  <c r="AG68" i="78"/>
  <c r="AG129" i="61"/>
  <c r="M25" i="71"/>
  <c r="AC163" i="85"/>
  <c r="AD127" i="70"/>
  <c r="W92" i="67"/>
  <c r="B70" i="91"/>
  <c r="V139" i="60"/>
  <c r="V93" i="58"/>
  <c r="AA70" i="74"/>
  <c r="W140" i="65"/>
  <c r="E163" i="87"/>
  <c r="AG157" i="71"/>
  <c r="X23" i="63"/>
  <c r="AG146" i="82"/>
  <c r="AG56" i="59"/>
  <c r="L139" i="75"/>
  <c r="Q23" i="62"/>
  <c r="B139" i="83"/>
  <c r="M48" i="87"/>
  <c r="AC70" i="65"/>
  <c r="Q139" i="86"/>
  <c r="AF7" i="77"/>
  <c r="AF131" i="92"/>
  <c r="AD156" i="69"/>
  <c r="AD13" i="73"/>
  <c r="D69" i="59"/>
  <c r="J140" i="85"/>
  <c r="AF48" i="72"/>
  <c r="AD106" i="60"/>
  <c r="I140" i="71"/>
  <c r="I92" i="58"/>
  <c r="B161" i="59"/>
  <c r="Y71" i="58"/>
  <c r="AG74" i="60"/>
  <c r="AD32" i="82"/>
  <c r="AF85" i="84"/>
  <c r="AC93" i="80"/>
  <c r="W70" i="69"/>
  <c r="AF100" i="64"/>
  <c r="U162" i="61"/>
  <c r="AG105" i="73"/>
  <c r="T115" i="77"/>
  <c r="V92" i="70"/>
  <c r="Q47" i="61"/>
  <c r="L139" i="88"/>
  <c r="J117" i="81"/>
  <c r="W117" i="88"/>
  <c r="AF126" i="60"/>
  <c r="AA47" i="69"/>
  <c r="G71" i="71"/>
  <c r="T70" i="80"/>
  <c r="AD153" i="77"/>
  <c r="S162" i="64"/>
  <c r="AD56" i="59"/>
  <c r="AG95" i="63"/>
  <c r="V25" i="73"/>
  <c r="F161" i="74"/>
  <c r="AD122" i="63"/>
  <c r="T140" i="77"/>
  <c r="AF119" i="78"/>
  <c r="AB117" i="65"/>
  <c r="AD112" i="83"/>
  <c r="Q117" i="81"/>
  <c r="AB94" i="69"/>
  <c r="E138" i="80"/>
  <c r="H116" i="68"/>
  <c r="E92" i="80"/>
  <c r="AF17" i="60"/>
  <c r="AD56" i="84"/>
  <c r="H24" i="66"/>
  <c r="AG153" i="76"/>
  <c r="AD10" i="81"/>
  <c r="AG119" i="87"/>
  <c r="AF151" i="58"/>
  <c r="AF77" i="59"/>
  <c r="AG59" i="79"/>
  <c r="Y117" i="86"/>
  <c r="Z140" i="70"/>
  <c r="B71" i="74"/>
  <c r="J47" i="61"/>
  <c r="AF95" i="58"/>
  <c r="T71" i="85"/>
  <c r="U23" i="84"/>
  <c r="AG152" i="71"/>
  <c r="D47" i="86"/>
  <c r="G162" i="85"/>
  <c r="AD30" i="72"/>
  <c r="AF59" i="75"/>
  <c r="AG19" i="91"/>
  <c r="AF125" i="81"/>
  <c r="Y117" i="88"/>
  <c r="F94" i="86"/>
  <c r="AG104" i="65"/>
  <c r="L115" i="73"/>
  <c r="Q161" i="60"/>
  <c r="AD66" i="71"/>
  <c r="R140" i="56"/>
  <c r="AF9" i="81"/>
  <c r="O139" i="63"/>
  <c r="P69" i="58"/>
  <c r="AC161" i="66"/>
  <c r="AG87" i="71"/>
  <c r="C46" i="56"/>
  <c r="S115" i="66"/>
  <c r="B140" i="69"/>
  <c r="N25" i="75"/>
  <c r="AD79" i="79"/>
  <c r="N93" i="70"/>
  <c r="C116" i="85"/>
  <c r="H94" i="58"/>
  <c r="AG40" i="71"/>
  <c r="AF93" i="87"/>
  <c r="AC70" i="62"/>
  <c r="L69" i="77"/>
  <c r="G24" i="81"/>
  <c r="M138" i="81"/>
  <c r="AD139" i="62"/>
  <c r="P139" i="92"/>
  <c r="AF55" i="73"/>
  <c r="AF108" i="70"/>
  <c r="L138" i="65"/>
  <c r="AC48" i="66"/>
  <c r="V115" i="60"/>
  <c r="X71" i="60"/>
  <c r="O93" i="58"/>
  <c r="O94" i="71"/>
  <c r="AG131" i="58"/>
  <c r="W94" i="85"/>
  <c r="M48" i="86"/>
  <c r="AA69" i="67"/>
  <c r="E139" i="56"/>
  <c r="D46" i="91"/>
  <c r="AG118" i="62"/>
  <c r="AG78" i="84"/>
  <c r="AG142" i="82"/>
  <c r="AG102" i="77"/>
  <c r="F138" i="60"/>
  <c r="G93" i="59"/>
  <c r="P163" i="76"/>
  <c r="AF47" i="88"/>
  <c r="M71" i="76"/>
  <c r="N92" i="70"/>
  <c r="L25" i="76"/>
  <c r="E46" i="73"/>
  <c r="Y163" i="60"/>
  <c r="D139" i="84"/>
  <c r="L93" i="64"/>
  <c r="S140" i="85"/>
  <c r="K139" i="90"/>
  <c r="I69" i="89"/>
  <c r="O140" i="84"/>
  <c r="O46" i="70"/>
  <c r="I23" i="89"/>
  <c r="S139" i="59"/>
  <c r="AG33" i="58"/>
  <c r="AF37" i="56"/>
  <c r="Q24" i="78"/>
  <c r="AG156" i="76"/>
  <c r="N117" i="87"/>
  <c r="Y70" i="91"/>
  <c r="T162" i="72"/>
  <c r="D163" i="64"/>
  <c r="AD56" i="60"/>
  <c r="AA138" i="87"/>
  <c r="I70" i="63"/>
  <c r="AF154" i="68"/>
  <c r="K24" i="83"/>
  <c r="X139" i="60"/>
  <c r="H115" i="68"/>
  <c r="AD77" i="86"/>
  <c r="I117" i="82"/>
  <c r="AC47" i="89"/>
  <c r="AD116" i="68"/>
  <c r="AG7" i="60"/>
  <c r="AF64" i="56"/>
  <c r="I69" i="72"/>
  <c r="W162" i="89"/>
  <c r="AG135" i="87"/>
  <c r="AG155" i="72"/>
  <c r="AF104" i="87"/>
  <c r="AG125" i="68"/>
  <c r="P117" i="64"/>
  <c r="K25" i="64"/>
  <c r="AF8" i="77"/>
  <c r="AF123" i="71"/>
  <c r="AD91" i="60"/>
  <c r="Z23" i="58"/>
  <c r="T117" i="69"/>
  <c r="E161" i="79"/>
  <c r="D139" i="77"/>
  <c r="R69" i="77"/>
  <c r="AF8" i="63"/>
  <c r="AA69" i="79"/>
  <c r="B138" i="65"/>
  <c r="W71" i="65"/>
  <c r="Y47" i="68"/>
  <c r="D138" i="62"/>
  <c r="AF73" i="70"/>
  <c r="AG30" i="93"/>
  <c r="C161" i="86"/>
  <c r="Z161" i="62"/>
  <c r="U94" i="84"/>
  <c r="AD128" i="61"/>
  <c r="AA24" i="58"/>
  <c r="R92" i="67"/>
  <c r="Y94" i="89"/>
  <c r="N71" i="73"/>
  <c r="M116" i="62"/>
  <c r="AD82" i="84"/>
  <c r="L71" i="65"/>
  <c r="AG72" i="89"/>
  <c r="J163" i="58"/>
  <c r="L116" i="64"/>
  <c r="AD90" i="63"/>
  <c r="AD102" i="85"/>
  <c r="AF107" i="67"/>
  <c r="AG51" i="59"/>
  <c r="AD17" i="76"/>
  <c r="M138" i="59"/>
  <c r="J71" i="74"/>
  <c r="J92" i="56"/>
  <c r="M139" i="89"/>
  <c r="B23" i="59"/>
  <c r="AF110" i="60"/>
  <c r="B70" i="88"/>
  <c r="AF5" i="74"/>
  <c r="U23" i="76"/>
  <c r="H70" i="84"/>
  <c r="E116" i="83"/>
  <c r="B140" i="83"/>
  <c r="AD86" i="80"/>
  <c r="AD62" i="90"/>
  <c r="D24" i="80"/>
  <c r="Y23" i="61"/>
  <c r="H94" i="65"/>
  <c r="Z116" i="69"/>
  <c r="AD80" i="89"/>
  <c r="AD156" i="58"/>
  <c r="AB23" i="75"/>
  <c r="X92" i="64"/>
  <c r="V163" i="67"/>
  <c r="C38" i="93"/>
  <c r="U23" i="56"/>
  <c r="H116" i="64"/>
  <c r="AF43" i="64"/>
  <c r="I70" i="76"/>
  <c r="AD123" i="68"/>
  <c r="S47" i="63"/>
  <c r="D25" i="68"/>
  <c r="O140" i="88"/>
  <c r="AF22" i="64"/>
  <c r="Q69" i="65"/>
  <c r="AB117" i="80"/>
  <c r="AG137" i="86"/>
  <c r="J69" i="56"/>
  <c r="W162" i="58"/>
  <c r="E69" i="58"/>
  <c r="AG77" i="66"/>
  <c r="AD12" i="84"/>
  <c r="AF93" i="77"/>
  <c r="AG83" i="73"/>
  <c r="V138" i="73"/>
  <c r="AF143" i="62"/>
  <c r="AF48" i="83"/>
  <c r="W139" i="72"/>
  <c r="S139" i="62"/>
  <c r="E23" i="62"/>
  <c r="AB94" i="59"/>
  <c r="L24" i="88"/>
  <c r="AD21" i="63"/>
  <c r="X116" i="84"/>
  <c r="G116" i="73"/>
  <c r="O139" i="62"/>
  <c r="AG89" i="79"/>
  <c r="P94" i="65"/>
  <c r="V47" i="58"/>
  <c r="V23" i="91"/>
  <c r="AD100" i="63"/>
  <c r="AG157" i="88"/>
  <c r="AD56" i="86"/>
  <c r="K48" i="58"/>
  <c r="E116" i="68"/>
  <c r="C46" i="86"/>
  <c r="J116" i="60"/>
  <c r="I94" i="92"/>
  <c r="L116" i="92"/>
  <c r="AG147" i="81"/>
  <c r="AF76" i="87"/>
  <c r="Z161" i="59"/>
  <c r="AG71" i="62"/>
  <c r="E70" i="80"/>
  <c r="P71" i="66"/>
  <c r="K139" i="82"/>
  <c r="AD91" i="79"/>
  <c r="AD151" i="62"/>
  <c r="V163" i="70"/>
  <c r="C70" i="68"/>
  <c r="AD83" i="78"/>
  <c r="U139" i="66"/>
  <c r="AF83" i="72"/>
  <c r="Y24" i="62"/>
  <c r="T92" i="78"/>
  <c r="I116" i="68"/>
  <c r="AB161" i="74"/>
  <c r="D115" i="66"/>
  <c r="C117" i="86"/>
  <c r="E138" i="72"/>
  <c r="AC92" i="80"/>
  <c r="AA117" i="74"/>
  <c r="L115" i="89"/>
  <c r="P163" i="70"/>
  <c r="AB92" i="84"/>
  <c r="AD94" i="76"/>
  <c r="L47" i="90"/>
  <c r="AD154" i="67"/>
  <c r="Q94" i="82"/>
  <c r="AF14" i="87"/>
  <c r="Y46" i="81"/>
  <c r="AD146" i="83"/>
  <c r="AF82" i="62"/>
  <c r="Z24" i="65"/>
  <c r="O162" i="69"/>
  <c r="AF132" i="75"/>
  <c r="Y46" i="84"/>
  <c r="AD153" i="65"/>
  <c r="Y23" i="75"/>
  <c r="AG78" i="74"/>
  <c r="I116" i="80"/>
  <c r="U161" i="76"/>
  <c r="E117" i="86"/>
  <c r="G24" i="83"/>
  <c r="S69" i="65"/>
  <c r="AD144" i="60"/>
  <c r="D138" i="87"/>
  <c r="AF117" i="77"/>
  <c r="AF145" i="86"/>
  <c r="R46" i="77"/>
  <c r="G71" i="60"/>
  <c r="N25" i="92"/>
  <c r="Y116" i="67"/>
  <c r="AC92" i="68"/>
  <c r="W25" i="72"/>
  <c r="B139" i="80"/>
  <c r="AF28" i="59"/>
  <c r="AG150" i="70"/>
  <c r="AB161" i="62"/>
  <c r="AG15" i="58"/>
  <c r="Q25" i="81"/>
  <c r="AF103" i="65"/>
  <c r="AG17" i="64"/>
  <c r="AD129" i="69"/>
  <c r="L48" i="91"/>
  <c r="N162" i="70"/>
  <c r="P162" i="86"/>
  <c r="F117" i="81"/>
  <c r="J25" i="66"/>
  <c r="AD88" i="64"/>
  <c r="U139" i="82"/>
  <c r="S94" i="58"/>
  <c r="Z69" i="80"/>
  <c r="I92" i="66"/>
  <c r="P116" i="80"/>
  <c r="U163" i="88"/>
  <c r="AG44" i="70"/>
  <c r="AF112" i="64"/>
  <c r="AD28" i="71"/>
  <c r="AD28" i="72"/>
  <c r="AG68" i="90"/>
  <c r="AD104" i="71"/>
  <c r="Z48" i="64"/>
  <c r="O48" i="60"/>
  <c r="G162" i="81"/>
  <c r="F48" i="73"/>
  <c r="Y92" i="89"/>
  <c r="C139" i="56"/>
  <c r="AG20" i="67"/>
  <c r="AD20" i="91"/>
  <c r="AG126" i="71"/>
  <c r="AG109" i="62"/>
  <c r="C117" i="83"/>
  <c r="C138" i="81"/>
  <c r="K92" i="61"/>
  <c r="J69" i="80"/>
  <c r="M93" i="66"/>
  <c r="AG61" i="69"/>
  <c r="X48" i="62"/>
  <c r="AF41" i="77"/>
  <c r="AG128" i="85"/>
  <c r="AD56" i="81"/>
  <c r="AA116" i="69"/>
  <c r="AD65" i="74"/>
  <c r="E71" i="70"/>
  <c r="AG131" i="64"/>
  <c r="AD41" i="84"/>
  <c r="G71" i="84"/>
  <c r="W163" i="61"/>
  <c r="I163" i="86"/>
  <c r="W47" i="71"/>
  <c r="AC93" i="75"/>
  <c r="AB161" i="70"/>
  <c r="AG152" i="91"/>
  <c r="N140" i="75"/>
  <c r="Q138" i="81"/>
  <c r="AG9" i="64"/>
  <c r="H48" i="69"/>
  <c r="E69" i="56"/>
  <c r="D93" i="60"/>
  <c r="P55" i="93"/>
  <c r="AB161" i="68"/>
  <c r="Z69" i="56"/>
  <c r="AD114" i="63"/>
  <c r="G93" i="75"/>
  <c r="Z138" i="87"/>
  <c r="G162" i="86"/>
  <c r="Q161" i="63"/>
  <c r="AF120" i="80"/>
  <c r="L70" i="75"/>
  <c r="H24" i="78"/>
  <c r="AB94" i="80"/>
  <c r="O163" i="73"/>
  <c r="Q162" i="73"/>
  <c r="U25" i="70"/>
  <c r="P70" i="77"/>
  <c r="N163" i="90"/>
  <c r="K71" i="78"/>
  <c r="N162" i="67"/>
  <c r="B92" i="92"/>
  <c r="AC46" i="76"/>
  <c r="H116" i="79"/>
  <c r="AF128" i="81"/>
  <c r="C161" i="64"/>
  <c r="B93" i="62"/>
  <c r="AD15" i="82"/>
  <c r="AF150" i="81"/>
  <c r="G163" i="66"/>
  <c r="AG36" i="89"/>
  <c r="AD88" i="81"/>
  <c r="P162" i="82"/>
  <c r="Q140" i="90"/>
  <c r="R69" i="60"/>
  <c r="AF132" i="72"/>
  <c r="AG35" i="93"/>
  <c r="W94" i="78"/>
  <c r="V92" i="80"/>
  <c r="AG7" i="69"/>
  <c r="E70" i="77"/>
  <c r="R24" i="68"/>
  <c r="AF95" i="75"/>
  <c r="AF111" i="83"/>
  <c r="M140" i="90"/>
  <c r="Z23" i="90"/>
  <c r="M69" i="87"/>
  <c r="W139" i="78"/>
  <c r="R93" i="59"/>
  <c r="R116" i="90"/>
  <c r="AF20" i="76"/>
  <c r="N138" i="73"/>
  <c r="AF96" i="83"/>
  <c r="AD135" i="85"/>
  <c r="AF87" i="80"/>
  <c r="AF126" i="65"/>
  <c r="AF109" i="68"/>
  <c r="Z48" i="83"/>
  <c r="AF43" i="80"/>
  <c r="J48" i="75"/>
  <c r="AG127" i="65"/>
  <c r="S117" i="87"/>
  <c r="AD77" i="70"/>
  <c r="P115" i="77"/>
  <c r="AF116" i="67"/>
  <c r="T25" i="90"/>
  <c r="J163" i="76"/>
  <c r="AG101" i="86"/>
  <c r="T46" i="56"/>
  <c r="B25" i="90"/>
  <c r="C24" i="67"/>
  <c r="AG110" i="85"/>
  <c r="AF43" i="83"/>
  <c r="AF159" i="66"/>
  <c r="AD79" i="76"/>
  <c r="AA46" i="58"/>
  <c r="AB92" i="73"/>
  <c r="H69" i="76"/>
  <c r="Z70" i="70"/>
  <c r="L47" i="87"/>
  <c r="AG15" i="83"/>
  <c r="AF35" i="71"/>
  <c r="U115" i="87"/>
  <c r="AF105" i="89"/>
  <c r="AG113" i="90"/>
  <c r="D69" i="67"/>
  <c r="P140" i="61"/>
  <c r="P94" i="71"/>
  <c r="U109" i="93"/>
  <c r="AD152" i="81"/>
  <c r="T93" i="78"/>
  <c r="H47" i="70"/>
  <c r="G70" i="89"/>
  <c r="AG117" i="59"/>
  <c r="AG6" i="79"/>
  <c r="AG56" i="65"/>
  <c r="AF82" i="63"/>
  <c r="B138" i="74"/>
  <c r="AD128" i="86"/>
  <c r="AD136" i="62"/>
  <c r="P93" i="56"/>
  <c r="AG47" i="79"/>
  <c r="AD56" i="63"/>
  <c r="R71" i="77"/>
  <c r="J162" i="90"/>
  <c r="AD93" i="56"/>
  <c r="C116" i="75"/>
  <c r="AG117" i="70"/>
  <c r="L69" i="59"/>
  <c r="B70" i="80"/>
  <c r="AF34" i="84"/>
  <c r="G23" i="70"/>
  <c r="AG119" i="65"/>
  <c r="AG30" i="89"/>
  <c r="AG130" i="58"/>
  <c r="AB140" i="87"/>
  <c r="Q48" i="60"/>
  <c r="AF65" i="78"/>
  <c r="C161" i="58"/>
  <c r="AG22" i="69"/>
  <c r="I25" i="91"/>
  <c r="X163" i="84"/>
  <c r="AD82" i="88"/>
  <c r="AG28" i="68"/>
  <c r="U24" i="62"/>
  <c r="AD15" i="69"/>
  <c r="S116" i="72"/>
  <c r="P117" i="85"/>
  <c r="B48" i="86"/>
  <c r="AD74" i="68"/>
  <c r="AG91" i="73"/>
  <c r="AD102" i="71"/>
  <c r="N117" i="89"/>
  <c r="L138" i="59"/>
  <c r="C69" i="67"/>
  <c r="Z71" i="79"/>
  <c r="B69" i="80"/>
  <c r="AG111" i="89"/>
  <c r="Z139" i="60"/>
  <c r="E92" i="56"/>
  <c r="AG44" i="80"/>
  <c r="AF11" i="72"/>
  <c r="AG132" i="71"/>
  <c r="AF142" i="75"/>
  <c r="O48" i="62"/>
  <c r="J47" i="70"/>
  <c r="R138" i="62"/>
  <c r="AG79" i="67"/>
  <c r="AG145" i="67"/>
  <c r="AG146" i="56"/>
  <c r="AF139" i="68"/>
  <c r="R92" i="84"/>
  <c r="D70" i="76"/>
  <c r="L117" i="73"/>
  <c r="R23" i="69"/>
  <c r="AD22" i="85"/>
  <c r="X25" i="56"/>
  <c r="W161" i="64"/>
  <c r="X140" i="58"/>
  <c r="AD90" i="83"/>
  <c r="E163" i="80"/>
  <c r="T25" i="70"/>
  <c r="C138" i="70"/>
  <c r="J24" i="74"/>
  <c r="C161" i="60"/>
  <c r="H47" i="56"/>
  <c r="V161" i="78"/>
  <c r="H115" i="82"/>
  <c r="O140" i="63"/>
  <c r="P115" i="81"/>
  <c r="AF88" i="56"/>
  <c r="J23" i="75"/>
  <c r="R71" i="81"/>
  <c r="J69" i="74"/>
  <c r="AF20" i="92"/>
  <c r="AA161" i="66"/>
  <c r="AG86" i="80"/>
  <c r="AB93" i="71"/>
  <c r="C92" i="80"/>
  <c r="S46" i="75"/>
  <c r="P46" i="87"/>
  <c r="AC138" i="89"/>
  <c r="AF135" i="86"/>
  <c r="AF63" i="60"/>
  <c r="C71" i="72"/>
  <c r="C93" i="81"/>
  <c r="AG41" i="56"/>
  <c r="AD152" i="61"/>
  <c r="AD146" i="64"/>
  <c r="G117" i="67"/>
  <c r="AD133" i="68"/>
  <c r="C23" i="70"/>
  <c r="AF67" i="81"/>
  <c r="AC139" i="82"/>
  <c r="AG75" i="84"/>
  <c r="O47" i="76"/>
  <c r="AD132" i="62"/>
  <c r="O48" i="78"/>
  <c r="AG110" i="58"/>
  <c r="O71" i="90"/>
  <c r="D47" i="82"/>
  <c r="AA116" i="62"/>
  <c r="C94" i="84"/>
  <c r="I47" i="82"/>
  <c r="B46" i="60"/>
  <c r="V71" i="80"/>
  <c r="Y48" i="72"/>
  <c r="S47" i="64"/>
  <c r="M138" i="90"/>
  <c r="J162" i="56"/>
  <c r="AF100" i="67"/>
  <c r="R115" i="80"/>
  <c r="AD130" i="62"/>
  <c r="AD123" i="91"/>
  <c r="Q25" i="58"/>
  <c r="Y48" i="64"/>
  <c r="AD137" i="70"/>
  <c r="R46" i="69"/>
  <c r="AD35" i="64"/>
  <c r="AD124" i="81"/>
  <c r="AF12" i="87"/>
  <c r="AF18" i="83"/>
  <c r="I69" i="69"/>
  <c r="B48" i="70"/>
  <c r="O117" i="81"/>
  <c r="R47" i="67"/>
  <c r="AD30" i="64"/>
  <c r="AD128" i="56"/>
  <c r="R138" i="68"/>
  <c r="I163" i="67"/>
  <c r="AD28" i="56"/>
  <c r="AD125" i="80"/>
  <c r="AF67" i="61"/>
  <c r="K162" i="90"/>
  <c r="AC115" i="75"/>
  <c r="AD58" i="56"/>
  <c r="AF114" i="68"/>
  <c r="AD79" i="64"/>
  <c r="S163" i="82"/>
  <c r="L139" i="83"/>
  <c r="U48" i="64"/>
  <c r="AB140" i="73"/>
  <c r="AF35" i="80"/>
  <c r="S162" i="71"/>
  <c r="AG107" i="76"/>
  <c r="V46" i="80"/>
  <c r="AF111" i="66"/>
  <c r="AG155" i="92"/>
  <c r="U46" i="66"/>
  <c r="N161" i="92"/>
  <c r="AG158" i="82"/>
  <c r="AF48" i="70"/>
  <c r="E139" i="76"/>
  <c r="J92" i="58"/>
  <c r="P139" i="90"/>
  <c r="T23" i="59"/>
  <c r="G162" i="64"/>
  <c r="AF114" i="85"/>
  <c r="AD97" i="63"/>
  <c r="O117" i="71"/>
  <c r="AG45" i="76"/>
  <c r="K140" i="62"/>
  <c r="Z116" i="65"/>
  <c r="AC94" i="79"/>
  <c r="X92" i="60"/>
  <c r="AG29" i="72"/>
  <c r="AG158" i="80"/>
  <c r="AG118" i="74"/>
  <c r="AD128" i="64"/>
  <c r="Y139" i="70"/>
  <c r="U115" i="70"/>
  <c r="E115" i="83"/>
  <c r="AB115" i="83"/>
  <c r="D23" i="60"/>
  <c r="Z24" i="67"/>
  <c r="T92" i="92"/>
  <c r="T70" i="61"/>
  <c r="AD102" i="61"/>
  <c r="AG96" i="79"/>
  <c r="AG91" i="64"/>
  <c r="AD59" i="77"/>
  <c r="V69" i="82"/>
  <c r="U71" i="75"/>
  <c r="AG62" i="66"/>
  <c r="AG12" i="86"/>
  <c r="I94" i="64"/>
  <c r="T47" i="70"/>
  <c r="AF52" i="68"/>
  <c r="AF143" i="59"/>
  <c r="T23" i="67"/>
  <c r="I46" i="88"/>
  <c r="W161" i="59"/>
  <c r="Z117" i="85"/>
  <c r="AA117" i="90"/>
  <c r="AG159" i="69"/>
  <c r="AA24" i="59"/>
  <c r="L117" i="84"/>
  <c r="AG119" i="86"/>
  <c r="V94" i="59"/>
  <c r="AG156" i="81"/>
  <c r="I46" i="72"/>
  <c r="AA48" i="61"/>
  <c r="AD52" i="70"/>
  <c r="F161" i="68"/>
  <c r="AG101" i="56"/>
  <c r="AG82" i="56"/>
  <c r="U161" i="58"/>
  <c r="AD102" i="83"/>
  <c r="AG134" i="88"/>
  <c r="AG83" i="78"/>
  <c r="AD103" i="87"/>
  <c r="F69" i="64"/>
  <c r="AG113" i="61"/>
  <c r="AA47" i="83"/>
  <c r="AG54" i="72"/>
  <c r="F70" i="82"/>
  <c r="W48" i="67"/>
  <c r="AD30" i="79"/>
  <c r="W92" i="66"/>
  <c r="T70" i="66"/>
  <c r="W69" i="79"/>
  <c r="AG117" i="87"/>
  <c r="V161" i="63"/>
  <c r="N94" i="65"/>
  <c r="AG123" i="87"/>
  <c r="AD65" i="63"/>
  <c r="T138" i="59"/>
  <c r="AF38" i="89"/>
  <c r="AD7" i="60"/>
  <c r="R92" i="80"/>
  <c r="F92" i="69"/>
  <c r="B92" i="59"/>
  <c r="V116" i="80"/>
  <c r="G116" i="68"/>
  <c r="AG52" i="82"/>
  <c r="AD139" i="68"/>
  <c r="AF60" i="86"/>
  <c r="AG125" i="75"/>
  <c r="B138" i="58"/>
  <c r="AD39" i="77"/>
  <c r="AD120" i="68"/>
  <c r="D139" i="65"/>
  <c r="AD37" i="80"/>
  <c r="AF75" i="73"/>
  <c r="AD59" i="76"/>
  <c r="E47" i="70"/>
  <c r="AG134" i="73"/>
  <c r="AF96" i="78"/>
  <c r="AF105" i="88"/>
  <c r="AD87" i="80"/>
  <c r="AB70" i="66"/>
  <c r="AC46" i="61"/>
  <c r="AD127" i="75"/>
  <c r="O117" i="88"/>
  <c r="B93" i="92"/>
  <c r="AD108" i="59"/>
  <c r="AG61" i="62"/>
  <c r="R163" i="67"/>
  <c r="AD5" i="76"/>
  <c r="AF96" i="56"/>
  <c r="B139" i="82"/>
  <c r="AF145" i="76"/>
  <c r="O47" i="89"/>
  <c r="R138" i="73"/>
  <c r="AD107" i="56"/>
  <c r="AB69" i="68"/>
  <c r="AD40" i="75"/>
  <c r="Y23" i="76"/>
  <c r="AF72" i="77"/>
  <c r="AD89" i="69"/>
  <c r="AG125" i="73"/>
  <c r="V69" i="81"/>
  <c r="M71" i="74"/>
  <c r="AG55" i="90"/>
  <c r="R70" i="65"/>
  <c r="J138" i="67"/>
  <c r="N92" i="75"/>
  <c r="AF100" i="90"/>
  <c r="N94" i="80"/>
  <c r="H25" i="83"/>
  <c r="AD17" i="78"/>
  <c r="AG89" i="72"/>
  <c r="E24" i="89"/>
  <c r="AD6" i="81"/>
  <c r="B47" i="70"/>
  <c r="AF47" i="58"/>
  <c r="AD81" i="78"/>
  <c r="AB47" i="78"/>
  <c r="AB24" i="84"/>
  <c r="AC47" i="65"/>
  <c r="U117" i="69"/>
  <c r="X94" i="75"/>
  <c r="AC48" i="84"/>
  <c r="AF84" i="81"/>
  <c r="AF132" i="77"/>
  <c r="AF13" i="66"/>
  <c r="J117" i="80"/>
  <c r="AG57" i="66"/>
  <c r="N138" i="78"/>
  <c r="AF141" i="59"/>
  <c r="AF93" i="69"/>
  <c r="AD156" i="73"/>
  <c r="AG64" i="71"/>
  <c r="AG123" i="63"/>
  <c r="AD31" i="77"/>
  <c r="AD43" i="60"/>
  <c r="AD117" i="68"/>
  <c r="M162" i="58"/>
  <c r="AC71" i="83"/>
  <c r="C163" i="71"/>
  <c r="AG158" i="69"/>
  <c r="AG149" i="89"/>
  <c r="AD157" i="69"/>
  <c r="Z46" i="83"/>
  <c r="AF6" i="73"/>
  <c r="AF71" i="71"/>
  <c r="D163" i="89"/>
  <c r="L23" i="81"/>
  <c r="D24" i="71"/>
  <c r="J47" i="76"/>
  <c r="AA23" i="86"/>
  <c r="M23" i="63"/>
  <c r="G71" i="88"/>
  <c r="AD104" i="82"/>
  <c r="AA138" i="78"/>
  <c r="AA115" i="61"/>
  <c r="Q71" i="92"/>
  <c r="AG52" i="89"/>
  <c r="AF57" i="82"/>
  <c r="Q163" i="88"/>
  <c r="Q94" i="81"/>
  <c r="AG76" i="82"/>
  <c r="AF133" i="88"/>
  <c r="AG54" i="82"/>
  <c r="AG53" i="68"/>
  <c r="AB161" i="58"/>
  <c r="C140" i="67"/>
  <c r="U71" i="80"/>
  <c r="AF102" i="86"/>
  <c r="U46" i="67"/>
  <c r="AG71" i="78"/>
  <c r="AB46" i="84"/>
  <c r="AG120" i="72"/>
  <c r="AF152" i="75"/>
  <c r="X23" i="74"/>
  <c r="V19" i="93"/>
  <c r="AD98" i="79"/>
  <c r="I71" i="81"/>
  <c r="AD149" i="71"/>
  <c r="S70" i="83"/>
  <c r="AF153" i="59"/>
  <c r="W46" i="77"/>
  <c r="AG11" i="61"/>
  <c r="AG140" i="88"/>
  <c r="AB163" i="70"/>
  <c r="W139" i="90"/>
  <c r="T163" i="62"/>
  <c r="AF96" i="86"/>
  <c r="J115" i="65"/>
  <c r="AF7" i="83"/>
  <c r="AD15" i="61"/>
  <c r="F115" i="76"/>
  <c r="AD66" i="69"/>
  <c r="AG21" i="56"/>
  <c r="L94" i="68"/>
  <c r="AB93" i="86"/>
  <c r="AC24" i="58"/>
  <c r="AG103" i="67"/>
  <c r="B25" i="56"/>
  <c r="R116" i="70"/>
  <c r="E115" i="67"/>
  <c r="AG132" i="73"/>
  <c r="P163" i="79"/>
  <c r="AF148" i="76"/>
  <c r="M23" i="70"/>
  <c r="J70" i="81"/>
  <c r="AA48" i="64"/>
  <c r="AG86" i="83"/>
  <c r="H92" i="65"/>
  <c r="Z46" i="89"/>
  <c r="W47" i="63"/>
  <c r="D24" i="59"/>
  <c r="AF124" i="79"/>
  <c r="T23" i="88"/>
  <c r="T94" i="64"/>
  <c r="D69" i="60"/>
  <c r="E25" i="76"/>
  <c r="AD155" i="92"/>
  <c r="B25" i="80"/>
  <c r="AF129" i="75"/>
  <c r="AF89" i="61"/>
  <c r="AF145" i="61"/>
  <c r="AG45" i="92"/>
  <c r="AG125" i="62"/>
  <c r="AG154" i="92"/>
  <c r="AG78" i="69"/>
  <c r="AG55" i="68"/>
  <c r="Z69" i="64"/>
  <c r="AC161" i="70"/>
  <c r="AG8" i="93"/>
  <c r="B115" i="59"/>
  <c r="AG29" i="58"/>
  <c r="Y46" i="72"/>
  <c r="C139" i="68"/>
  <c r="T140" i="58"/>
  <c r="L24" i="80"/>
  <c r="N24" i="83"/>
  <c r="AF6" i="81"/>
  <c r="AF128" i="82"/>
  <c r="G24" i="78"/>
  <c r="O46" i="79"/>
  <c r="AF6" i="87"/>
  <c r="AF156" i="76"/>
  <c r="AF11" i="69"/>
  <c r="D162" i="66"/>
  <c r="N48" i="61"/>
  <c r="AC23" i="84"/>
  <c r="L25" i="74"/>
  <c r="AF132" i="84"/>
  <c r="AF113" i="77"/>
  <c r="AG122" i="76"/>
  <c r="W46" i="90"/>
  <c r="AF39" i="89"/>
  <c r="AF79" i="81"/>
  <c r="AG45" i="93"/>
  <c r="L71" i="80"/>
  <c r="AD77" i="66"/>
  <c r="Q46" i="88"/>
  <c r="R139" i="91"/>
  <c r="F161" i="79"/>
  <c r="AG145" i="88"/>
  <c r="W48" i="56"/>
  <c r="AA25" i="91"/>
  <c r="AC94" i="92"/>
  <c r="AA116" i="75"/>
  <c r="K25" i="69"/>
  <c r="M93" i="79"/>
  <c r="M138" i="77"/>
  <c r="AD53" i="93"/>
  <c r="I47" i="68"/>
  <c r="C139" i="70"/>
  <c r="AG100" i="87"/>
  <c r="AG67" i="84"/>
  <c r="B48" i="72"/>
  <c r="I117" i="69"/>
  <c r="J110" i="93"/>
  <c r="L92" i="63"/>
  <c r="N116" i="61"/>
  <c r="P139" i="77"/>
  <c r="O161" i="83"/>
  <c r="AF95" i="87"/>
  <c r="AG40" i="75"/>
  <c r="F163" i="84"/>
  <c r="AG14" i="77"/>
  <c r="AG19" i="83"/>
  <c r="O93" i="77"/>
  <c r="AD93" i="69"/>
  <c r="AD134" i="62"/>
  <c r="AF31" i="63"/>
  <c r="AG77" i="81"/>
  <c r="Z93" i="82"/>
  <c r="T71" i="76"/>
  <c r="AF156" i="85"/>
  <c r="F71" i="75"/>
  <c r="E24" i="58"/>
  <c r="Y161" i="81"/>
  <c r="N70" i="65"/>
  <c r="K92" i="71"/>
  <c r="P163" i="58"/>
  <c r="Q25" i="85"/>
  <c r="AG51" i="71"/>
  <c r="AD74" i="85"/>
  <c r="D23" i="59"/>
  <c r="AF99" i="64"/>
  <c r="U25" i="75"/>
  <c r="C24" i="81"/>
  <c r="R48" i="65"/>
  <c r="AF83" i="90"/>
  <c r="M71" i="82"/>
  <c r="S25" i="90"/>
  <c r="AD90" i="80"/>
  <c r="AG20" i="58"/>
  <c r="N138" i="67"/>
  <c r="AD15" i="65"/>
  <c r="S115" i="62"/>
  <c r="AD146" i="79"/>
  <c r="X94" i="62"/>
  <c r="AD114" i="83"/>
  <c r="AG18" i="85"/>
  <c r="AD127" i="90"/>
  <c r="AF112" i="76"/>
  <c r="D161" i="62"/>
  <c r="W25" i="76"/>
  <c r="AA115" i="77"/>
  <c r="I70" i="65"/>
  <c r="AF126" i="77"/>
  <c r="AD111" i="83"/>
  <c r="Q116" i="67"/>
  <c r="P162" i="87"/>
  <c r="S139" i="64"/>
  <c r="AG159" i="85"/>
  <c r="M23" i="92"/>
  <c r="AD51" i="81"/>
  <c r="AD120" i="88"/>
  <c r="AF41" i="67"/>
  <c r="U70" i="65"/>
  <c r="N69" i="58"/>
  <c r="U24" i="82"/>
  <c r="AD137" i="75"/>
  <c r="R93" i="93"/>
  <c r="B138" i="69"/>
  <c r="AG113" i="84"/>
  <c r="L69" i="66"/>
  <c r="D24" i="58"/>
  <c r="AF130" i="88"/>
  <c r="V70" i="69"/>
  <c r="AF133" i="86"/>
  <c r="X94" i="86"/>
  <c r="M47" i="85"/>
  <c r="AD83" i="92"/>
  <c r="AA70" i="78"/>
  <c r="AB140" i="58"/>
  <c r="AD32" i="83"/>
  <c r="AD132" i="86"/>
  <c r="O139" i="87"/>
  <c r="AF118" i="58"/>
  <c r="AF90" i="89"/>
  <c r="G47" i="60"/>
  <c r="C46" i="82"/>
  <c r="E163" i="61"/>
  <c r="S92" i="87"/>
  <c r="N47" i="61"/>
  <c r="S116" i="90"/>
  <c r="G116" i="65"/>
  <c r="AG149" i="92"/>
  <c r="AD114" i="75"/>
  <c r="I115" i="88"/>
  <c r="AD131" i="75"/>
  <c r="AD143" i="70"/>
  <c r="S92" i="69"/>
  <c r="N71" i="60"/>
  <c r="AF21" i="73"/>
  <c r="V138" i="74"/>
  <c r="M70" i="78"/>
  <c r="F140" i="84"/>
  <c r="W69" i="88"/>
  <c r="Q71" i="65"/>
  <c r="G25" i="68"/>
  <c r="AD107" i="64"/>
  <c r="AG58" i="86"/>
  <c r="AB138" i="90"/>
  <c r="AC24" i="71"/>
  <c r="AF124" i="63"/>
  <c r="AF157" i="86"/>
  <c r="J161" i="77"/>
  <c r="AD63" i="81"/>
  <c r="X91" i="93"/>
  <c r="F115" i="72"/>
  <c r="Y162" i="72"/>
  <c r="AF91" i="56"/>
  <c r="AD87" i="82"/>
  <c r="C94" i="70"/>
  <c r="AD38" i="80"/>
  <c r="S69" i="78"/>
  <c r="X117" i="77"/>
  <c r="AD61" i="72"/>
  <c r="AF99" i="67"/>
  <c r="H46" i="64"/>
  <c r="L140" i="80"/>
  <c r="W70" i="59"/>
  <c r="W138" i="66"/>
  <c r="V71" i="85"/>
  <c r="M139" i="67"/>
  <c r="AF136" i="81"/>
  <c r="AD52" i="61"/>
  <c r="AG155" i="75"/>
  <c r="AF77" i="86"/>
  <c r="F92" i="64"/>
  <c r="M139" i="66"/>
  <c r="H117" i="84"/>
  <c r="B23" i="76"/>
  <c r="Z163" i="88"/>
  <c r="C24" i="65"/>
  <c r="D47" i="71"/>
  <c r="O116" i="66"/>
  <c r="AG74" i="84"/>
  <c r="Z23" i="85"/>
  <c r="AB140" i="89"/>
  <c r="AF30" i="83"/>
  <c r="AF11" i="71"/>
  <c r="U48" i="75"/>
  <c r="R140" i="85"/>
  <c r="P71" i="59"/>
  <c r="AD53" i="61"/>
  <c r="Z92" i="73"/>
  <c r="E71" i="82"/>
  <c r="AF160" i="79"/>
  <c r="AF65" i="70"/>
  <c r="AF87" i="56"/>
  <c r="F163" i="61"/>
  <c r="G138" i="63"/>
  <c r="AC163" i="72"/>
  <c r="U161" i="71"/>
  <c r="AD93" i="66"/>
  <c r="G69" i="64"/>
  <c r="AD100" i="78"/>
  <c r="G116" i="82"/>
  <c r="AF32" i="69"/>
  <c r="K47" i="88"/>
  <c r="Q69" i="60"/>
  <c r="L117" i="78"/>
  <c r="F92" i="72"/>
  <c r="N48" i="71"/>
  <c r="AF160" i="73"/>
  <c r="F48" i="77"/>
  <c r="AG56" i="64"/>
  <c r="AD9" i="92"/>
  <c r="AA24" i="71"/>
  <c r="U71" i="72"/>
  <c r="AD64" i="69"/>
  <c r="D46" i="70"/>
  <c r="D138" i="77"/>
  <c r="D139" i="81"/>
  <c r="M116" i="59"/>
  <c r="M70" i="73"/>
  <c r="AB115" i="61"/>
  <c r="S162" i="61"/>
  <c r="AG15" i="56"/>
  <c r="AD125" i="74"/>
  <c r="AF41" i="73"/>
  <c r="W162" i="92"/>
  <c r="AF42" i="64"/>
  <c r="AF70" i="88"/>
  <c r="M25" i="67"/>
  <c r="O163" i="83"/>
  <c r="AB116" i="62"/>
  <c r="G25" i="69"/>
  <c r="J163" i="64"/>
  <c r="AC116" i="85"/>
  <c r="Z71" i="61"/>
  <c r="AD150" i="61"/>
  <c r="AC116" i="68"/>
  <c r="W92" i="78"/>
  <c r="AD143" i="77"/>
  <c r="N117" i="85"/>
  <c r="AD33" i="59"/>
  <c r="F46" i="66"/>
  <c r="AG34" i="72"/>
  <c r="AC93" i="89"/>
  <c r="AF51" i="66"/>
  <c r="AG15" i="84"/>
  <c r="AG40" i="73"/>
  <c r="S93" i="77"/>
  <c r="AG51" i="60"/>
  <c r="AF116" i="91"/>
  <c r="W138" i="70"/>
  <c r="AG144" i="62"/>
  <c r="AF65" i="82"/>
  <c r="AG144" i="65"/>
  <c r="AD17" i="77"/>
  <c r="W115" i="91"/>
  <c r="Y138" i="78"/>
  <c r="AG86" i="58"/>
  <c r="AF109" i="80"/>
  <c r="AF110" i="70"/>
  <c r="AD54" i="89"/>
  <c r="AD30" i="87"/>
  <c r="V69" i="70"/>
  <c r="D138" i="64"/>
  <c r="AG107" i="77"/>
  <c r="U116" i="58"/>
  <c r="D70" i="77"/>
  <c r="AD131" i="80"/>
  <c r="Y24" i="87"/>
  <c r="AG99" i="74"/>
  <c r="AC163" i="67"/>
  <c r="W140" i="74"/>
  <c r="P25" i="78"/>
  <c r="AC93" i="69"/>
  <c r="AF122" i="79"/>
  <c r="AF98" i="73"/>
  <c r="R163" i="77"/>
  <c r="AG88" i="73"/>
  <c r="AF153" i="63"/>
  <c r="D23" i="65"/>
  <c r="K94" i="58"/>
  <c r="H162" i="58"/>
  <c r="E161" i="86"/>
  <c r="N162" i="77"/>
  <c r="AF83" i="73"/>
  <c r="W93" i="80"/>
  <c r="AB117" i="67"/>
  <c r="W48" i="64"/>
  <c r="AF5" i="65"/>
  <c r="L115" i="81"/>
  <c r="AF83" i="63"/>
  <c r="K161" i="76"/>
  <c r="AD117" i="84"/>
  <c r="AD108" i="72"/>
  <c r="E23" i="63"/>
  <c r="Z117" i="91"/>
  <c r="P23" i="72"/>
  <c r="N24" i="76"/>
  <c r="AD130" i="71"/>
  <c r="U138" i="63"/>
  <c r="L46" i="67"/>
  <c r="AD121" i="79"/>
  <c r="N140" i="73"/>
  <c r="AD100" i="61"/>
  <c r="K71" i="80"/>
  <c r="K116" i="75"/>
  <c r="X115" i="76"/>
  <c r="Y24" i="76"/>
  <c r="AD162" i="67"/>
  <c r="AF31" i="83"/>
  <c r="AG31" i="68"/>
  <c r="Q116" i="63"/>
  <c r="AB23" i="71"/>
  <c r="AC117" i="76"/>
  <c r="AF16" i="75"/>
  <c r="AG22" i="63"/>
  <c r="P93" i="66"/>
  <c r="AF41" i="56"/>
  <c r="W94" i="77"/>
  <c r="AF124" i="89"/>
  <c r="AG86" i="74"/>
  <c r="X140" i="63"/>
  <c r="AF105" i="86"/>
  <c r="B117" i="63"/>
  <c r="G115" i="63"/>
  <c r="AG99" i="88"/>
  <c r="AG100" i="88"/>
  <c r="W25" i="62"/>
  <c r="W25" i="68"/>
  <c r="AD7" i="71"/>
  <c r="X24" i="64"/>
  <c r="O70" i="82"/>
  <c r="J48" i="71"/>
  <c r="AD99" i="61"/>
  <c r="AG108" i="69"/>
  <c r="Q25" i="83"/>
  <c r="AG77" i="64"/>
  <c r="AC162" i="61"/>
  <c r="Z138" i="90"/>
  <c r="AF15" i="58"/>
  <c r="AG125" i="59"/>
  <c r="E47" i="73"/>
  <c r="AG55" i="69"/>
  <c r="AD117" i="87"/>
  <c r="AF110" i="83"/>
  <c r="W139" i="56"/>
  <c r="AD162" i="58"/>
  <c r="AG42" i="60"/>
  <c r="Z116" i="71"/>
  <c r="AD64" i="77"/>
  <c r="AC92" i="82"/>
  <c r="AF145" i="63"/>
  <c r="V71" i="56"/>
  <c r="AF90" i="91"/>
  <c r="AF156" i="92"/>
  <c r="O162" i="68"/>
  <c r="M116" i="64"/>
  <c r="N70" i="69"/>
  <c r="AF148" i="75"/>
  <c r="X161" i="78"/>
  <c r="Y46" i="75"/>
  <c r="B138" i="85"/>
  <c r="L92" i="83"/>
  <c r="AG36" i="75"/>
  <c r="U47" i="74"/>
  <c r="I71" i="79"/>
  <c r="AG114" i="61"/>
  <c r="AB71" i="81"/>
  <c r="P24" i="90"/>
  <c r="AG111" i="66"/>
  <c r="AF154" i="75"/>
  <c r="W115" i="76"/>
  <c r="O139" i="65"/>
  <c r="AG131" i="69"/>
  <c r="AF125" i="72"/>
  <c r="B138" i="90"/>
  <c r="AD74" i="83"/>
  <c r="AG12" i="66"/>
  <c r="AF121" i="77"/>
  <c r="AG158" i="65"/>
  <c r="AG31" i="84"/>
  <c r="AG76" i="71"/>
  <c r="AA93" i="70"/>
  <c r="AF157" i="66"/>
  <c r="I69" i="61"/>
  <c r="I139" i="74"/>
  <c r="Z161" i="86"/>
  <c r="AD60" i="78"/>
  <c r="AG134" i="60"/>
  <c r="AF134" i="72"/>
  <c r="U163" i="68"/>
  <c r="AD84" i="91"/>
  <c r="T93" i="90"/>
  <c r="AD160" i="83"/>
  <c r="Y73" i="93"/>
  <c r="G115" i="91"/>
  <c r="AA71" i="56"/>
  <c r="X161" i="71"/>
  <c r="N69" i="59"/>
  <c r="C46" i="61"/>
  <c r="Y71" i="71"/>
  <c r="AG52" i="62"/>
  <c r="AF65" i="83"/>
  <c r="B116" i="73"/>
  <c r="AG38" i="85"/>
  <c r="H25" i="65"/>
  <c r="AD143" i="79"/>
  <c r="AF96" i="82"/>
  <c r="O115" i="58"/>
  <c r="G162" i="62"/>
  <c r="AD55" i="77"/>
  <c r="AC138" i="56"/>
  <c r="AD140" i="59"/>
  <c r="AG154" i="79"/>
  <c r="S23" i="77"/>
  <c r="M163" i="77"/>
  <c r="Q140" i="67"/>
  <c r="AD147" i="92"/>
  <c r="AD160" i="82"/>
  <c r="V163" i="78"/>
  <c r="AG134" i="83"/>
  <c r="AF99" i="75"/>
  <c r="O115" i="72"/>
  <c r="D115" i="74"/>
  <c r="AF55" i="92"/>
  <c r="AD123" i="58"/>
  <c r="P23" i="60"/>
  <c r="Y23" i="88"/>
  <c r="U94" i="76"/>
  <c r="AG74" i="78"/>
  <c r="AF107" i="71"/>
  <c r="AF146" i="85"/>
  <c r="P116" i="66"/>
  <c r="AG157" i="89"/>
  <c r="AD105" i="87"/>
  <c r="AF58" i="69"/>
  <c r="W69" i="68"/>
  <c r="AD137" i="76"/>
  <c r="H46" i="92"/>
  <c r="AG63" i="66"/>
  <c r="AF56" i="75"/>
  <c r="AD71" i="71"/>
  <c r="S139" i="86"/>
  <c r="E24" i="87"/>
  <c r="AF139" i="81"/>
  <c r="AD9" i="68"/>
  <c r="Z71" i="66"/>
  <c r="F92" i="76"/>
  <c r="AF152" i="72"/>
  <c r="AF57" i="69"/>
  <c r="AG99" i="86"/>
  <c r="AG109" i="77"/>
  <c r="AD35" i="73"/>
  <c r="X162" i="90"/>
  <c r="M139" i="85"/>
  <c r="AB115" i="81"/>
  <c r="AD67" i="77"/>
  <c r="C115" i="58"/>
  <c r="S24" i="80"/>
  <c r="AF121" i="68"/>
  <c r="N117" i="86"/>
  <c r="AD106" i="59"/>
  <c r="R94" i="88"/>
  <c r="K162" i="92"/>
  <c r="Q117" i="78"/>
  <c r="AD89" i="64"/>
  <c r="AF122" i="60"/>
  <c r="AG143" i="56"/>
  <c r="H162" i="67"/>
  <c r="M94" i="63"/>
  <c r="E48" i="56"/>
  <c r="R162" i="81"/>
  <c r="AF58" i="92"/>
  <c r="AD122" i="90"/>
  <c r="M116" i="79"/>
  <c r="AF47" i="80"/>
  <c r="AA140" i="86"/>
  <c r="M23" i="78"/>
  <c r="AG99" i="62"/>
  <c r="AG103" i="82"/>
  <c r="L163" i="89"/>
  <c r="AF30" i="87"/>
  <c r="B93" i="63"/>
  <c r="AD107" i="65"/>
  <c r="F117" i="78"/>
  <c r="AD99" i="88"/>
  <c r="X138" i="71"/>
  <c r="F163" i="81"/>
  <c r="AG33" i="82"/>
  <c r="AF82" i="90"/>
  <c r="T116" i="91"/>
  <c r="AA92" i="87"/>
  <c r="E70" i="75"/>
  <c r="L94" i="76"/>
  <c r="AD28" i="86"/>
  <c r="T162" i="73"/>
  <c r="AF91" i="77"/>
  <c r="M162" i="56"/>
  <c r="AD91" i="71"/>
  <c r="F93" i="83"/>
  <c r="F94" i="71"/>
  <c r="L23" i="78"/>
  <c r="AF56" i="85"/>
  <c r="AG147" i="79"/>
  <c r="AD74" i="79"/>
  <c r="X24" i="73"/>
  <c r="AF148" i="87"/>
  <c r="AG9" i="92"/>
  <c r="AG57" i="65"/>
  <c r="B69" i="66"/>
  <c r="AG137" i="78"/>
  <c r="M24" i="81"/>
  <c r="Z94" i="58"/>
  <c r="H115" i="62"/>
  <c r="C94" i="63"/>
  <c r="N69" i="89"/>
  <c r="K117" i="81"/>
  <c r="Q116" i="58"/>
  <c r="Z93" i="66"/>
  <c r="O139" i="71"/>
  <c r="AF152" i="81"/>
  <c r="H140" i="92"/>
  <c r="S140" i="76"/>
  <c r="M48" i="70"/>
  <c r="K139" i="63"/>
  <c r="L48" i="66"/>
  <c r="W92" i="85"/>
  <c r="T24" i="67"/>
  <c r="B139" i="79"/>
  <c r="N71" i="58"/>
  <c r="AF114" i="56"/>
  <c r="S24" i="73"/>
  <c r="D115" i="86"/>
  <c r="AF151" i="76"/>
  <c r="AD125" i="91"/>
  <c r="AF160" i="62"/>
  <c r="Q92" i="77"/>
  <c r="AA163" i="86"/>
  <c r="O116" i="90"/>
  <c r="AF32" i="68"/>
  <c r="G93" i="64"/>
  <c r="O129" i="94"/>
  <c r="D115" i="73"/>
  <c r="AB117" i="72"/>
  <c r="Z93" i="72"/>
  <c r="AD13" i="77"/>
  <c r="AF157" i="67"/>
  <c r="I140" i="86"/>
  <c r="R94" i="81"/>
  <c r="AC46" i="90"/>
  <c r="AF95" i="91"/>
  <c r="N47" i="70"/>
  <c r="U163" i="73"/>
  <c r="B117" i="71"/>
  <c r="AD150" i="82"/>
  <c r="Z140" i="65"/>
  <c r="I163" i="84"/>
  <c r="X70" i="64"/>
  <c r="Q71" i="76"/>
  <c r="AF42" i="63"/>
  <c r="L94" i="63"/>
  <c r="AG43" i="89"/>
  <c r="AG89" i="93"/>
  <c r="AF43" i="59"/>
  <c r="AA70" i="58"/>
  <c r="W48" i="82"/>
  <c r="V94" i="92"/>
  <c r="AF97" i="62"/>
  <c r="AD84" i="89"/>
  <c r="S116" i="66"/>
  <c r="AF85" i="78"/>
  <c r="C48" i="66"/>
  <c r="AF63" i="71"/>
  <c r="J71" i="76"/>
  <c r="AG126" i="65"/>
  <c r="AF148" i="83"/>
  <c r="AF137" i="89"/>
  <c r="F94" i="83"/>
  <c r="N47" i="72"/>
  <c r="C140" i="62"/>
  <c r="AC24" i="74"/>
  <c r="AG121" i="64"/>
  <c r="AF60" i="65"/>
  <c r="AG12" i="87"/>
  <c r="AG102" i="65"/>
  <c r="AF89" i="90"/>
  <c r="S115" i="75"/>
  <c r="AG94" i="56"/>
  <c r="AG77" i="80"/>
  <c r="H161" i="66"/>
  <c r="C71" i="87"/>
  <c r="AG36" i="71"/>
  <c r="H48" i="76"/>
  <c r="AG74" i="62"/>
  <c r="AC116" i="61"/>
  <c r="AB116" i="86"/>
  <c r="J71" i="63"/>
  <c r="AD113" i="70"/>
  <c r="O161" i="86"/>
  <c r="Z115" i="70"/>
  <c r="D47" i="70"/>
  <c r="L92" i="64"/>
  <c r="AD117" i="58"/>
  <c r="N70" i="79"/>
  <c r="AF113" i="63"/>
  <c r="P24" i="66"/>
  <c r="AD128" i="73"/>
  <c r="E70" i="73"/>
  <c r="AF87" i="61"/>
  <c r="L93" i="56"/>
  <c r="J93" i="93"/>
  <c r="AG79" i="64"/>
  <c r="T92" i="75"/>
  <c r="F24" i="56"/>
  <c r="AF53" i="60"/>
  <c r="J161" i="66"/>
  <c r="AD112" i="70"/>
  <c r="L92" i="61"/>
  <c r="T71" i="74"/>
  <c r="O140" i="77"/>
  <c r="R70" i="62"/>
  <c r="AB116" i="88"/>
  <c r="AD33" i="76"/>
  <c r="AF61" i="89"/>
  <c r="Y25" i="91"/>
  <c r="R71" i="84"/>
  <c r="Y48" i="62"/>
  <c r="Y46" i="89"/>
  <c r="AF81" i="64"/>
  <c r="AA46" i="62"/>
  <c r="AG152" i="63"/>
  <c r="AD56" i="65"/>
  <c r="AD15" i="59"/>
  <c r="T25" i="81"/>
  <c r="AF98" i="93"/>
  <c r="AD145" i="59"/>
  <c r="AG112" i="86"/>
  <c r="W94" i="58"/>
  <c r="Z115" i="76"/>
  <c r="F94" i="72"/>
  <c r="L115" i="80"/>
  <c r="D47" i="64"/>
  <c r="O48" i="58"/>
  <c r="L116" i="73"/>
  <c r="X25" i="64"/>
  <c r="AF95" i="82"/>
  <c r="M71" i="69"/>
  <c r="J162" i="61"/>
  <c r="O140" i="79"/>
  <c r="AG17" i="62"/>
  <c r="AG153" i="64"/>
  <c r="AF90" i="58"/>
  <c r="N163" i="79"/>
  <c r="Z162" i="82"/>
  <c r="AF12" i="62"/>
  <c r="AG39" i="70"/>
  <c r="P140" i="62"/>
  <c r="O138" i="64"/>
  <c r="AC69" i="66"/>
  <c r="AG120" i="70"/>
  <c r="N93" i="85"/>
  <c r="P139" i="81"/>
  <c r="AG107" i="69"/>
  <c r="AC25" i="85"/>
  <c r="AG126" i="60"/>
  <c r="M129" i="93"/>
  <c r="W162" i="77"/>
  <c r="AD37" i="85"/>
  <c r="AD86" i="90"/>
  <c r="AG85" i="78"/>
  <c r="AD62" i="61"/>
  <c r="AD139" i="85"/>
  <c r="U25" i="64"/>
  <c r="F24" i="79"/>
  <c r="H69" i="71"/>
  <c r="AG108" i="65"/>
  <c r="Q46" i="58"/>
  <c r="O163" i="80"/>
  <c r="T24" i="80"/>
  <c r="E25" i="59"/>
  <c r="AF147" i="89"/>
  <c r="U23" i="70"/>
  <c r="AD42" i="87"/>
  <c r="P70" i="82"/>
  <c r="H94" i="69"/>
  <c r="AG160" i="74"/>
  <c r="AD51" i="85"/>
  <c r="AF68" i="64"/>
  <c r="Z69" i="91"/>
  <c r="D23" i="66"/>
  <c r="J94" i="62"/>
  <c r="J47" i="92"/>
  <c r="R46" i="78"/>
  <c r="AA116" i="64"/>
  <c r="AG158" i="89"/>
  <c r="H138" i="81"/>
  <c r="J138" i="82"/>
  <c r="P92" i="76"/>
  <c r="N116" i="88"/>
  <c r="G70" i="69"/>
  <c r="AD126" i="61"/>
  <c r="S70" i="66"/>
  <c r="H93" i="71"/>
  <c r="Q117" i="85"/>
  <c r="B46" i="71"/>
  <c r="W161" i="66"/>
  <c r="AG60" i="70"/>
  <c r="AC92" i="65"/>
  <c r="AG45" i="75"/>
  <c r="AF101" i="85"/>
  <c r="I92" i="56"/>
  <c r="Z71" i="60"/>
  <c r="N70" i="89"/>
  <c r="I24" i="81"/>
  <c r="I139" i="69"/>
  <c r="F23" i="81"/>
  <c r="AG142" i="71"/>
  <c r="AF15" i="56"/>
  <c r="B94" i="62"/>
  <c r="AF21" i="84"/>
  <c r="K70" i="78"/>
  <c r="AF70" i="62"/>
  <c r="AD30" i="81"/>
  <c r="K24" i="59"/>
  <c r="R94" i="82"/>
  <c r="C92" i="91"/>
  <c r="AG58" i="62"/>
  <c r="J161" i="58"/>
  <c r="AD157" i="74"/>
  <c r="AF6" i="75"/>
  <c r="AD157" i="78"/>
  <c r="U93" i="72"/>
  <c r="I116" i="87"/>
  <c r="AF114" i="73"/>
  <c r="AF47" i="59"/>
  <c r="AF153" i="60"/>
  <c r="AA48" i="83"/>
  <c r="X70" i="80"/>
  <c r="W163" i="72"/>
  <c r="X138" i="80"/>
  <c r="D92" i="77"/>
  <c r="AF17" i="59"/>
  <c r="AG20" i="68"/>
  <c r="X117" i="64"/>
  <c r="AD154" i="77"/>
  <c r="AG87" i="63"/>
  <c r="AD41" i="81"/>
  <c r="P162" i="79"/>
  <c r="AB139" i="70"/>
  <c r="N69" i="60"/>
  <c r="V162" i="76"/>
  <c r="X138" i="84"/>
  <c r="AG48" i="77"/>
  <c r="I47" i="78"/>
  <c r="AB47" i="69"/>
  <c r="Y162" i="75"/>
  <c r="AF84" i="89"/>
  <c r="AF65" i="93"/>
  <c r="AF45" i="76"/>
  <c r="T162" i="82"/>
  <c r="AD58" i="92"/>
  <c r="D93" i="72"/>
  <c r="Z70" i="72"/>
  <c r="R115" i="63"/>
  <c r="AG112" i="66"/>
  <c r="AF29" i="69"/>
  <c r="U138" i="92"/>
  <c r="E24" i="72"/>
  <c r="N24" i="60"/>
  <c r="AD8" i="81"/>
  <c r="N25" i="91"/>
  <c r="X23" i="91"/>
  <c r="AC140" i="59"/>
  <c r="I116" i="86"/>
  <c r="Y162" i="76"/>
  <c r="AF60" i="70"/>
  <c r="AD38" i="84"/>
  <c r="L140" i="61"/>
  <c r="P139" i="78"/>
  <c r="Z19" i="93"/>
  <c r="N48" i="87"/>
  <c r="AF106" i="76"/>
  <c r="Y48" i="81"/>
  <c r="H24" i="64"/>
  <c r="AF151" i="75"/>
  <c r="O69" i="80"/>
  <c r="AA92" i="82"/>
  <c r="AC117" i="80"/>
  <c r="Y139" i="62"/>
  <c r="N163" i="91"/>
  <c r="H139" i="68"/>
  <c r="R162" i="85"/>
  <c r="AF9" i="58"/>
  <c r="AF127" i="88"/>
  <c r="AC48" i="79"/>
  <c r="D138" i="66"/>
  <c r="AF40" i="88"/>
  <c r="C24" i="84"/>
  <c r="AA70" i="75"/>
  <c r="AF97" i="64"/>
  <c r="AF36" i="80"/>
  <c r="K115" i="89"/>
  <c r="AG89" i="80"/>
  <c r="D23" i="89"/>
  <c r="AG123" i="91"/>
  <c r="AF56" i="72"/>
  <c r="AF104" i="90"/>
  <c r="G24" i="69"/>
  <c r="AF64" i="69"/>
  <c r="AF44" i="67"/>
  <c r="AF119" i="72"/>
  <c r="AG87" i="96"/>
  <c r="AD102" i="75"/>
  <c r="M109" i="93"/>
  <c r="AF83" i="60"/>
  <c r="AG17" i="77"/>
  <c r="AG123" i="66"/>
  <c r="AB69" i="67"/>
  <c r="F163" i="74"/>
  <c r="AD61" i="85"/>
  <c r="AF118" i="85"/>
  <c r="AD62" i="65"/>
  <c r="AD32" i="58"/>
  <c r="AD22" i="81"/>
  <c r="AD146" i="65"/>
  <c r="D139" i="72"/>
  <c r="AG157" i="58"/>
  <c r="D69" i="74"/>
  <c r="F140" i="80"/>
  <c r="AD45" i="67"/>
  <c r="AD40" i="80"/>
  <c r="AC47" i="67"/>
  <c r="AD66" i="76"/>
  <c r="L161" i="83"/>
  <c r="AG62" i="72"/>
  <c r="S24" i="61"/>
  <c r="O71" i="66"/>
  <c r="K24" i="87"/>
  <c r="AD143" i="74"/>
  <c r="Z163" i="58"/>
  <c r="AB70" i="87"/>
  <c r="AD31" i="56"/>
  <c r="AG160" i="67"/>
  <c r="L46" i="76"/>
  <c r="H23" i="60"/>
  <c r="AD63" i="59"/>
  <c r="AD51" i="60"/>
  <c r="AD133" i="73"/>
  <c r="AF159" i="87"/>
  <c r="AD14" i="91"/>
  <c r="AB69" i="85"/>
  <c r="H163" i="78"/>
  <c r="J25" i="68"/>
  <c r="AF87" i="66"/>
  <c r="AF128" i="71"/>
  <c r="AD29" i="62"/>
  <c r="AF58" i="63"/>
  <c r="U71" i="73"/>
  <c r="AG44" i="66"/>
  <c r="C24" i="86"/>
  <c r="AG130" i="61"/>
  <c r="AD61" i="74"/>
  <c r="V48" i="71"/>
  <c r="AD55" i="59"/>
  <c r="F25" i="80"/>
  <c r="AG113" i="59"/>
  <c r="AD21" i="81"/>
  <c r="P115" i="60"/>
  <c r="AD89" i="86"/>
  <c r="AC48" i="90"/>
  <c r="AG47" i="87"/>
  <c r="T94" i="72"/>
  <c r="N71" i="61"/>
  <c r="H69" i="58"/>
  <c r="R25" i="64"/>
  <c r="N46" i="60"/>
  <c r="Z46" i="59"/>
  <c r="O161" i="70"/>
  <c r="F24" i="84"/>
  <c r="Y69" i="56"/>
  <c r="F117" i="83"/>
  <c r="K140" i="77"/>
  <c r="AF143" i="74"/>
  <c r="F25" i="86"/>
  <c r="I70" i="83"/>
  <c r="I48" i="68"/>
  <c r="AD126" i="83"/>
  <c r="K139" i="74"/>
  <c r="AC139" i="66"/>
  <c r="J46" i="67"/>
  <c r="Y69" i="81"/>
  <c r="U92" i="74"/>
  <c r="W161" i="60"/>
  <c r="R94" i="75"/>
  <c r="N138" i="66"/>
  <c r="AD81" i="62"/>
  <c r="AG142" i="90"/>
  <c r="Z92" i="67"/>
  <c r="Q23" i="89"/>
  <c r="X24" i="61"/>
  <c r="AG13" i="79"/>
  <c r="D71" i="72"/>
  <c r="D138" i="71"/>
  <c r="AF91" i="76"/>
  <c r="AD53" i="67"/>
  <c r="T138" i="58"/>
  <c r="G23" i="65"/>
  <c r="Z162" i="86"/>
  <c r="Q163" i="73"/>
  <c r="AF86" i="92"/>
  <c r="S161" i="66"/>
  <c r="AC140" i="87"/>
  <c r="AF71" i="69"/>
  <c r="Q93" i="60"/>
  <c r="G93" i="80"/>
  <c r="AG159" i="56"/>
  <c r="AA116" i="65"/>
  <c r="W109" i="93"/>
  <c r="AC69" i="64"/>
  <c r="AF96" i="63"/>
  <c r="AG90" i="56"/>
  <c r="Q116" i="81"/>
  <c r="AG153" i="56"/>
  <c r="AD159" i="92"/>
  <c r="AF114" i="75"/>
  <c r="AD136" i="84"/>
  <c r="AF155" i="64"/>
  <c r="AD81" i="76"/>
  <c r="L69" i="78"/>
  <c r="AF81" i="80"/>
  <c r="AD86" i="73"/>
  <c r="F70" i="84"/>
  <c r="H161" i="91"/>
  <c r="G116" i="62"/>
  <c r="B115" i="80"/>
  <c r="P70" i="88"/>
  <c r="D69" i="63"/>
  <c r="AF136" i="59"/>
  <c r="E24" i="84"/>
  <c r="J71" i="64"/>
  <c r="AG150" i="66"/>
  <c r="Y23" i="62"/>
  <c r="I140" i="66"/>
  <c r="AD30" i="70"/>
  <c r="X117" i="73"/>
  <c r="Z69" i="76"/>
  <c r="AD8" i="80"/>
  <c r="Q139" i="60"/>
  <c r="AG131" i="76"/>
  <c r="AF75" i="83"/>
  <c r="AG87" i="69"/>
  <c r="AF144" i="86"/>
  <c r="J163" i="62"/>
  <c r="R92" i="79"/>
  <c r="Y163" i="78"/>
  <c r="AG75" i="74"/>
  <c r="S138" i="56"/>
  <c r="J117" i="77"/>
  <c r="AG83" i="58"/>
  <c r="AG52" i="59"/>
  <c r="AD98" i="82"/>
  <c r="AF68" i="66"/>
  <c r="AF76" i="89"/>
  <c r="M48" i="60"/>
  <c r="T47" i="75"/>
  <c r="V23" i="85"/>
  <c r="R23" i="62"/>
  <c r="U138" i="64"/>
  <c r="AG156" i="78"/>
  <c r="H70" i="91"/>
  <c r="Z138" i="65"/>
  <c r="M71" i="68"/>
  <c r="N116" i="56"/>
  <c r="R138" i="76"/>
  <c r="R161" i="61"/>
  <c r="AB115" i="72"/>
  <c r="Y47" i="80"/>
  <c r="U161" i="67"/>
  <c r="AG126" i="87"/>
  <c r="K139" i="84"/>
  <c r="AG106" i="83"/>
  <c r="C92" i="60"/>
  <c r="N94" i="72"/>
  <c r="Z74" i="93"/>
  <c r="AG9" i="81"/>
  <c r="E46" i="80"/>
  <c r="Q71" i="88"/>
  <c r="W47" i="83"/>
  <c r="AG63" i="86"/>
  <c r="AD80" i="88"/>
  <c r="J24" i="68"/>
  <c r="AF156" i="88"/>
  <c r="Z69" i="72"/>
  <c r="E69" i="84"/>
  <c r="AG29" i="87"/>
  <c r="Q93" i="90"/>
  <c r="AG28" i="67"/>
  <c r="H140" i="85"/>
  <c r="P70" i="87"/>
  <c r="AD103" i="88"/>
  <c r="AG43" i="60"/>
  <c r="AG132" i="87"/>
  <c r="AB92" i="56"/>
  <c r="AF11" i="67"/>
  <c r="AF22" i="81"/>
  <c r="AG144" i="70"/>
  <c r="S163" i="69"/>
  <c r="AF36" i="75"/>
  <c r="AF31" i="70"/>
  <c r="N116" i="65"/>
  <c r="S23" i="81"/>
  <c r="AF101" i="72"/>
  <c r="N94" i="89"/>
  <c r="D23" i="85"/>
  <c r="G92" i="56"/>
  <c r="G115" i="83"/>
  <c r="AG10" i="66"/>
  <c r="AG91" i="67"/>
  <c r="M71" i="90"/>
  <c r="V140" i="58"/>
  <c r="P92" i="66"/>
  <c r="AF103" i="82"/>
  <c r="P140" i="59"/>
  <c r="S161" i="90"/>
  <c r="AF149" i="61"/>
  <c r="O140" i="66"/>
  <c r="O48" i="68"/>
  <c r="AG74" i="71"/>
  <c r="Q140" i="86"/>
  <c r="AC92" i="64"/>
  <c r="C70" i="62"/>
  <c r="AD76" i="63"/>
  <c r="AD39" i="66"/>
  <c r="AF89" i="70"/>
  <c r="AG29" i="67"/>
  <c r="AG142" i="81"/>
  <c r="X70" i="56"/>
  <c r="AF158" i="60"/>
  <c r="AD61" i="70"/>
  <c r="AD101" i="83"/>
  <c r="J117" i="60"/>
  <c r="G94" i="81"/>
  <c r="K47" i="76"/>
  <c r="AF121" i="80"/>
  <c r="AD100" i="87"/>
  <c r="W163" i="88"/>
  <c r="AD159" i="91"/>
  <c r="AG135" i="70"/>
  <c r="I24" i="78"/>
  <c r="AF131" i="73"/>
  <c r="P47" i="65"/>
  <c r="U71" i="71"/>
  <c r="O163" i="64"/>
  <c r="AG105" i="65"/>
  <c r="AG42" i="69"/>
  <c r="Z71" i="86"/>
  <c r="J162" i="71"/>
  <c r="AC138" i="64"/>
  <c r="AF119" i="73"/>
  <c r="U94" i="66"/>
  <c r="AG120" i="73"/>
  <c r="C24" i="59"/>
  <c r="AA94" i="67"/>
  <c r="M138" i="69"/>
  <c r="AG134" i="74"/>
  <c r="AB115" i="56"/>
  <c r="R163" i="71"/>
  <c r="AG16" i="56"/>
  <c r="AF57" i="63"/>
  <c r="F115" i="84"/>
  <c r="AD127" i="59"/>
  <c r="AG149" i="83"/>
  <c r="AD130" i="65"/>
  <c r="AC138" i="69"/>
  <c r="D94" i="66"/>
  <c r="W70" i="85"/>
  <c r="AA24" i="63"/>
  <c r="AG102" i="74"/>
  <c r="AG61" i="92"/>
  <c r="AA48" i="82"/>
  <c r="AF83" i="59"/>
  <c r="K117" i="83"/>
  <c r="S163" i="70"/>
  <c r="AG57" i="67"/>
  <c r="W163" i="60"/>
  <c r="AD87" i="76"/>
  <c r="R47" i="69"/>
  <c r="N23" i="67"/>
  <c r="AG101" i="68"/>
  <c r="AG65" i="78"/>
  <c r="G161" i="64"/>
  <c r="Q116" i="87"/>
  <c r="Y47" i="76"/>
  <c r="E94" i="56"/>
  <c r="K115" i="59"/>
  <c r="V23" i="65"/>
  <c r="AG60" i="74"/>
  <c r="T47" i="78"/>
  <c r="AF132" i="58"/>
  <c r="Z115" i="84"/>
  <c r="H117" i="88"/>
  <c r="H71" i="74"/>
  <c r="N93" i="83"/>
  <c r="E71" i="88"/>
  <c r="N161" i="61"/>
  <c r="E117" i="75"/>
  <c r="AC23" i="75"/>
  <c r="AD51" i="66"/>
  <c r="S25" i="60"/>
  <c r="O162" i="83"/>
  <c r="N139" i="78"/>
  <c r="AG121" i="81"/>
  <c r="M24" i="79"/>
  <c r="AG39" i="64"/>
  <c r="J48" i="72"/>
  <c r="N117" i="75"/>
  <c r="AG59" i="58"/>
  <c r="E162" i="77"/>
  <c r="N140" i="74"/>
  <c r="R140" i="73"/>
  <c r="AF29" i="60"/>
  <c r="AF65" i="62"/>
  <c r="Y94" i="82"/>
  <c r="AF107" i="72"/>
  <c r="D115" i="64"/>
  <c r="AG129" i="82"/>
  <c r="G117" i="70"/>
  <c r="AD155" i="66"/>
  <c r="S92" i="56"/>
  <c r="W69" i="89"/>
  <c r="H69" i="62"/>
  <c r="I163" i="83"/>
  <c r="AF105" i="73"/>
  <c r="E115" i="58"/>
  <c r="AB24" i="72"/>
  <c r="B47" i="78"/>
  <c r="R46" i="70"/>
  <c r="Q115" i="81"/>
  <c r="H115" i="70"/>
  <c r="AD63" i="71"/>
  <c r="E138" i="83"/>
  <c r="V116" i="81"/>
  <c r="R23" i="68"/>
  <c r="V24" i="87"/>
  <c r="C163" i="70"/>
  <c r="AF75" i="92"/>
  <c r="J69" i="67"/>
  <c r="J23" i="67"/>
  <c r="AF74" i="73"/>
  <c r="Q47" i="67"/>
  <c r="H116" i="61"/>
  <c r="G139" i="62"/>
  <c r="C94" i="73"/>
  <c r="M47" i="70"/>
  <c r="AD108" i="63"/>
  <c r="AG80" i="71"/>
  <c r="S162" i="79"/>
  <c r="O23" i="82"/>
  <c r="Y115" i="75"/>
  <c r="AF98" i="74"/>
  <c r="I25" i="60"/>
  <c r="AA92" i="61"/>
  <c r="G138" i="58"/>
  <c r="AG102" i="60"/>
  <c r="F162" i="91"/>
  <c r="I48" i="60"/>
  <c r="AF150" i="83"/>
  <c r="AD86" i="82"/>
  <c r="AC93" i="73"/>
  <c r="AF144" i="70"/>
  <c r="T69" i="71"/>
  <c r="AG122" i="74"/>
  <c r="AG117" i="78"/>
  <c r="AD30" i="56"/>
  <c r="AF79" i="77"/>
  <c r="P162" i="75"/>
  <c r="AD30" i="86"/>
  <c r="AD20" i="70"/>
  <c r="AF78" i="56"/>
  <c r="Q116" i="56"/>
  <c r="W117" i="66"/>
  <c r="AF145" i="79"/>
  <c r="G24" i="84"/>
  <c r="AF107" i="76"/>
  <c r="AD77" i="87"/>
  <c r="S92" i="76"/>
  <c r="F46" i="67"/>
  <c r="E23" i="77"/>
  <c r="AB47" i="58"/>
  <c r="AF60" i="61"/>
  <c r="R116" i="68"/>
  <c r="X94" i="83"/>
  <c r="X115" i="72"/>
  <c r="L115" i="71"/>
  <c r="F94" i="66"/>
  <c r="AD66" i="56"/>
  <c r="U162" i="92"/>
  <c r="AF53" i="77"/>
  <c r="G139" i="58"/>
  <c r="AF99" i="84"/>
  <c r="AG151" i="67"/>
  <c r="P69" i="69"/>
  <c r="AF140" i="63"/>
  <c r="B92" i="73"/>
  <c r="AD146" i="72"/>
  <c r="G24" i="65"/>
  <c r="AG129" i="60"/>
  <c r="AG157" i="77"/>
  <c r="W116" i="89"/>
  <c r="G48" i="75"/>
  <c r="U25" i="82"/>
  <c r="AF160" i="59"/>
  <c r="I138" i="79"/>
  <c r="AA47" i="84"/>
  <c r="AF30" i="67"/>
  <c r="B92" i="69"/>
  <c r="L139" i="56"/>
  <c r="AG12" i="73"/>
  <c r="AG67" i="85"/>
  <c r="AD75" i="93"/>
  <c r="I117" i="64"/>
  <c r="AG85" i="73"/>
  <c r="AF117" i="91"/>
  <c r="I139" i="72"/>
  <c r="AG88" i="86"/>
  <c r="X140" i="87"/>
  <c r="AG62" i="65"/>
  <c r="AF28" i="66"/>
  <c r="AF39" i="56"/>
  <c r="AF81" i="84"/>
  <c r="AD31" i="78"/>
  <c r="AF126" i="75"/>
  <c r="U115" i="69"/>
  <c r="V23" i="60"/>
  <c r="T94" i="84"/>
  <c r="AD64" i="91"/>
  <c r="AG158" i="83"/>
  <c r="L93" i="90"/>
  <c r="AF120" i="72"/>
  <c r="AD116" i="58"/>
  <c r="AF54" i="87"/>
  <c r="AG128" i="61"/>
  <c r="K140" i="82"/>
  <c r="B47" i="68"/>
  <c r="L93" i="83"/>
  <c r="G138" i="80"/>
  <c r="L93" i="76"/>
  <c r="AD88" i="69"/>
  <c r="AG33" i="67"/>
  <c r="AC23" i="59"/>
  <c r="R115" i="58"/>
  <c r="AB140" i="69"/>
  <c r="AF126" i="81"/>
  <c r="C25" i="59"/>
  <c r="AD11" i="66"/>
  <c r="AG151" i="71"/>
  <c r="F162" i="60"/>
  <c r="Z69" i="75"/>
  <c r="O116" i="92"/>
  <c r="AF147" i="60"/>
  <c r="AF135" i="88"/>
  <c r="AF133" i="76"/>
  <c r="AF94" i="56"/>
  <c r="Y71" i="63"/>
  <c r="P138" i="83"/>
  <c r="O38" i="93"/>
  <c r="U93" i="76"/>
  <c r="W117" i="78"/>
  <c r="AF67" i="77"/>
  <c r="N93" i="78"/>
  <c r="K92" i="66"/>
  <c r="V47" i="90"/>
  <c r="D92" i="73"/>
  <c r="AD109" i="82"/>
  <c r="AA70" i="86"/>
  <c r="AG78" i="82"/>
  <c r="AG58" i="85"/>
  <c r="AF86" i="69"/>
  <c r="AF63" i="64"/>
  <c r="AD81" i="83"/>
  <c r="D117" i="59"/>
  <c r="AF120" i="61"/>
  <c r="AD159" i="87"/>
  <c r="Y92" i="56"/>
  <c r="I47" i="85"/>
  <c r="AF36" i="63"/>
  <c r="R46" i="65"/>
  <c r="P162" i="91"/>
  <c r="AF118" i="91"/>
  <c r="O48" i="64"/>
  <c r="X163" i="66"/>
  <c r="C161" i="63"/>
  <c r="L138" i="63"/>
  <c r="H115" i="61"/>
  <c r="AF105" i="72"/>
  <c r="V39" i="93"/>
  <c r="AG52" i="83"/>
  <c r="L23" i="82"/>
  <c r="AB161" i="79"/>
  <c r="X71" i="90"/>
  <c r="AD67" i="64"/>
  <c r="H24" i="60"/>
  <c r="G25" i="60"/>
  <c r="D71" i="56"/>
  <c r="AD89" i="87"/>
  <c r="L138" i="64"/>
  <c r="K115" i="78"/>
  <c r="AD74" i="67"/>
  <c r="R71" i="71"/>
  <c r="Q140" i="83"/>
  <c r="AD140" i="85"/>
  <c r="P92" i="91"/>
  <c r="X25" i="73"/>
  <c r="R91" i="93"/>
  <c r="P46" i="85"/>
  <c r="H115" i="85"/>
  <c r="R46" i="63"/>
  <c r="AG149" i="67"/>
  <c r="T69" i="81"/>
  <c r="R69" i="82"/>
  <c r="Y48" i="65"/>
  <c r="V23" i="70"/>
  <c r="AD88" i="75"/>
  <c r="Y139" i="65"/>
  <c r="AD67" i="86"/>
  <c r="AG81" i="80"/>
  <c r="AF72" i="90"/>
  <c r="AD126" i="71"/>
  <c r="F117" i="70"/>
  <c r="AG47" i="65"/>
  <c r="G93" i="65"/>
  <c r="AG16" i="80"/>
  <c r="K23" i="67"/>
  <c r="AD162" i="86"/>
  <c r="AD117" i="85"/>
  <c r="AF41" i="78"/>
  <c r="AG89" i="88"/>
  <c r="AF18" i="59"/>
  <c r="AD88" i="88"/>
  <c r="P48" i="56"/>
  <c r="L116" i="81"/>
  <c r="AG86" i="77"/>
  <c r="AG88" i="87"/>
  <c r="R139" i="67"/>
  <c r="F71" i="56"/>
  <c r="D162" i="67"/>
  <c r="AD14" i="89"/>
  <c r="I23" i="56"/>
  <c r="AF62" i="64"/>
  <c r="AF38" i="59"/>
  <c r="S71" i="82"/>
  <c r="O139" i="81"/>
  <c r="D138" i="72"/>
  <c r="H139" i="64"/>
  <c r="O116" i="75"/>
  <c r="AD60" i="77"/>
  <c r="R47" i="56"/>
  <c r="AB140" i="82"/>
  <c r="AD6" i="76"/>
  <c r="R139" i="86"/>
  <c r="G71" i="63"/>
  <c r="Q163" i="74"/>
  <c r="AG160" i="80"/>
  <c r="J116" i="59"/>
  <c r="Z161" i="72"/>
  <c r="AF130" i="70"/>
  <c r="Z138" i="69"/>
  <c r="AA47" i="77"/>
  <c r="AD137" i="71"/>
  <c r="Y25" i="72"/>
  <c r="AA70" i="84"/>
  <c r="E93" i="82"/>
  <c r="H24" i="71"/>
  <c r="V69" i="58"/>
  <c r="S70" i="89"/>
  <c r="AG80" i="64"/>
  <c r="AD38" i="82"/>
  <c r="AD70" i="93"/>
  <c r="I138" i="65"/>
  <c r="H163" i="89"/>
  <c r="H163" i="69"/>
  <c r="AD13" i="81"/>
  <c r="AG117" i="61"/>
  <c r="P116" i="88"/>
  <c r="AG149" i="60"/>
  <c r="AG106" i="82"/>
  <c r="AF74" i="62"/>
  <c r="AG19" i="84"/>
  <c r="AG118" i="65"/>
  <c r="I138" i="85"/>
  <c r="C94" i="67"/>
  <c r="O48" i="86"/>
  <c r="M139" i="63"/>
  <c r="T69" i="58"/>
  <c r="X117" i="71"/>
  <c r="AF131" i="83"/>
  <c r="J163" i="81"/>
  <c r="J115" i="60"/>
  <c r="T94" i="88"/>
  <c r="Z138" i="60"/>
  <c r="AD111" i="59"/>
  <c r="N140" i="59"/>
  <c r="AF63" i="67"/>
  <c r="AD107" i="67"/>
  <c r="AA138" i="67"/>
  <c r="AG78" i="61"/>
  <c r="AG104" i="59"/>
  <c r="E94" i="91"/>
  <c r="AF97" i="91"/>
  <c r="AD155" i="88"/>
  <c r="B116" i="67"/>
  <c r="V117" i="80"/>
  <c r="Z117" i="79"/>
  <c r="AF86" i="81"/>
  <c r="AD14" i="69"/>
  <c r="P117" i="66"/>
  <c r="AD42" i="85"/>
  <c r="AF149" i="73"/>
  <c r="R46" i="87"/>
  <c r="AF65" i="80"/>
  <c r="AB163" i="56"/>
  <c r="G115" i="85"/>
  <c r="H93" i="72"/>
  <c r="AD97" i="69"/>
  <c r="AD62" i="62"/>
  <c r="AG98" i="80"/>
  <c r="AG106" i="64"/>
  <c r="AA92" i="73"/>
  <c r="J48" i="84"/>
  <c r="Y140" i="67"/>
  <c r="AG86" i="66"/>
  <c r="AF73" i="67"/>
  <c r="AG86" i="78"/>
  <c r="B69" i="59"/>
  <c r="AF53" i="72"/>
  <c r="J70" i="74"/>
  <c r="AD75" i="91"/>
  <c r="AG90" i="78"/>
  <c r="AF11" i="86"/>
  <c r="V46" i="62"/>
  <c r="AA46" i="59"/>
  <c r="AG68" i="66"/>
  <c r="R23" i="85"/>
  <c r="R69" i="74"/>
  <c r="T116" i="60"/>
  <c r="AD75" i="69"/>
  <c r="F24" i="90"/>
  <c r="AD42" i="83"/>
  <c r="K23" i="89"/>
  <c r="F93" i="61"/>
  <c r="U161" i="68"/>
  <c r="G139" i="88"/>
  <c r="D140" i="67"/>
  <c r="AG40" i="67"/>
  <c r="AF85" i="75"/>
  <c r="AD77" i="79"/>
  <c r="V139" i="89"/>
  <c r="V47" i="74"/>
  <c r="AG28" i="59"/>
  <c r="AA69" i="76"/>
  <c r="AG150" i="80"/>
  <c r="L116" i="66"/>
  <c r="R117" i="58"/>
  <c r="AA93" i="72"/>
  <c r="AD116" i="72"/>
  <c r="W24" i="80"/>
  <c r="F47" i="62"/>
  <c r="AD7" i="80"/>
  <c r="AG160" i="71"/>
  <c r="AF81" i="72"/>
  <c r="L140" i="62"/>
  <c r="AD83" i="82"/>
  <c r="V163" i="81"/>
  <c r="M24" i="65"/>
  <c r="AG104" i="88"/>
  <c r="AF121" i="61"/>
  <c r="AF8" i="89"/>
  <c r="N46" i="75"/>
  <c r="AD75" i="87"/>
  <c r="AG111" i="60"/>
  <c r="AD134" i="61"/>
  <c r="C47" i="74"/>
  <c r="T71" i="67"/>
  <c r="AD16" i="68"/>
  <c r="AG107" i="79"/>
  <c r="T140" i="88"/>
  <c r="R69" i="56"/>
  <c r="L47" i="64"/>
  <c r="AF34" i="88"/>
  <c r="F138" i="86"/>
  <c r="AG57" i="72"/>
  <c r="W47" i="74"/>
  <c r="AG81" i="63"/>
  <c r="P138" i="76"/>
  <c r="AD120" i="75"/>
  <c r="V46" i="75"/>
  <c r="AG140" i="77"/>
  <c r="AG58" i="70"/>
  <c r="AF96" i="61"/>
  <c r="T48" i="72"/>
  <c r="T69" i="86"/>
  <c r="AF59" i="73"/>
  <c r="AF141" i="73"/>
  <c r="AA94" i="66"/>
  <c r="X23" i="87"/>
  <c r="AG122" i="79"/>
  <c r="AG91" i="71"/>
  <c r="AD57" i="65"/>
  <c r="AF18" i="79"/>
  <c r="M163" i="65"/>
  <c r="G117" i="58"/>
  <c r="B25" i="66"/>
  <c r="F93" i="77"/>
  <c r="AF131" i="66"/>
  <c r="F47" i="86"/>
  <c r="E71" i="92"/>
  <c r="AG154" i="80"/>
  <c r="D23" i="61"/>
  <c r="AG97" i="76"/>
  <c r="S46" i="67"/>
  <c r="AB71" i="62"/>
  <c r="F162" i="70"/>
  <c r="AG106" i="91"/>
  <c r="AG7" i="84"/>
  <c r="G139" i="92"/>
  <c r="AF153" i="71"/>
  <c r="AG119" i="61"/>
  <c r="AD5" i="84"/>
  <c r="AG53" i="73"/>
  <c r="P161" i="84"/>
  <c r="AF123" i="58"/>
  <c r="AG149" i="66"/>
  <c r="N71" i="59"/>
  <c r="AB117" i="71"/>
  <c r="I92" i="60"/>
  <c r="U23" i="63"/>
  <c r="Y140" i="68"/>
  <c r="AD52" i="77"/>
  <c r="E116" i="69"/>
  <c r="AF19" i="88"/>
  <c r="AG48" i="84"/>
  <c r="AB138" i="69"/>
  <c r="AG18" i="74"/>
  <c r="X48" i="88"/>
  <c r="F46" i="58"/>
  <c r="AF158" i="71"/>
  <c r="W23" i="87"/>
  <c r="AF104" i="64"/>
  <c r="H24" i="82"/>
  <c r="G46" i="77"/>
  <c r="AD38" i="67"/>
  <c r="AD104" i="58"/>
  <c r="H92" i="84"/>
  <c r="AF157" i="85"/>
  <c r="AF103" i="72"/>
  <c r="AF7" i="84"/>
  <c r="AD149" i="67"/>
  <c r="AF86" i="90"/>
  <c r="P23" i="82"/>
  <c r="W116" i="87"/>
  <c r="N116" i="58"/>
  <c r="X92" i="78"/>
  <c r="AD57" i="63"/>
  <c r="AD51" i="80"/>
  <c r="H138" i="65"/>
  <c r="AD126" i="78"/>
  <c r="D162" i="62"/>
  <c r="I115" i="73"/>
  <c r="AF20" i="69"/>
  <c r="R24" i="71"/>
  <c r="AF56" i="65"/>
  <c r="AD77" i="68"/>
  <c r="R162" i="63"/>
  <c r="O46" i="58"/>
  <c r="C92" i="83"/>
  <c r="AC48" i="92"/>
  <c r="AF36" i="58"/>
  <c r="D24" i="69"/>
  <c r="U70" i="76"/>
  <c r="F48" i="63"/>
  <c r="M163" i="90"/>
  <c r="Y46" i="65"/>
  <c r="J138" i="68"/>
  <c r="K69" i="81"/>
  <c r="AA25" i="66"/>
  <c r="AF139" i="65"/>
  <c r="AG90" i="69"/>
  <c r="K94" i="62"/>
  <c r="AD12" i="61"/>
  <c r="M23" i="69"/>
  <c r="E138" i="88"/>
  <c r="AG60" i="79"/>
  <c r="S117" i="70"/>
  <c r="AB24" i="86"/>
  <c r="AB48" i="58"/>
  <c r="V140" i="66"/>
  <c r="C47" i="84"/>
  <c r="E70" i="59"/>
  <c r="P71" i="92"/>
  <c r="X23" i="65"/>
  <c r="X47" i="61"/>
  <c r="N92" i="63"/>
  <c r="L163" i="60"/>
  <c r="I115" i="78"/>
  <c r="AD78" i="63"/>
  <c r="AF36" i="88"/>
  <c r="AD93" i="88"/>
  <c r="AD10" i="71"/>
  <c r="AF104" i="65"/>
  <c r="AD146" i="76"/>
  <c r="AD157" i="72"/>
  <c r="AD160" i="66"/>
  <c r="AG56" i="73"/>
  <c r="AD33" i="88"/>
  <c r="I94" i="80"/>
  <c r="D48" i="67"/>
  <c r="AG149" i="80"/>
  <c r="AD45" i="58"/>
  <c r="F115" i="89"/>
  <c r="X140" i="71"/>
  <c r="AD86" i="76"/>
  <c r="AF20" i="68"/>
  <c r="T116" i="67"/>
  <c r="C71" i="66"/>
  <c r="P117" i="58"/>
  <c r="AC92" i="72"/>
  <c r="AF131" i="60"/>
  <c r="AD54" i="69"/>
  <c r="AF28" i="92"/>
  <c r="AG51" i="81"/>
  <c r="AF85" i="76"/>
  <c r="Q25" i="77"/>
  <c r="J23" i="77"/>
  <c r="AF5" i="56"/>
  <c r="Q23" i="65"/>
  <c r="V93" i="83"/>
  <c r="AG99" i="67"/>
  <c r="AF85" i="59"/>
  <c r="AG156" i="88"/>
  <c r="T140" i="82"/>
  <c r="B92" i="58"/>
  <c r="AG155" i="68"/>
  <c r="W139" i="60"/>
  <c r="AG29" i="59"/>
  <c r="AF9" i="65"/>
  <c r="AF66" i="78"/>
  <c r="C24" i="70"/>
  <c r="AF90" i="59"/>
  <c r="Z48" i="86"/>
  <c r="AF106" i="83"/>
  <c r="I140" i="68"/>
  <c r="R163" i="68"/>
  <c r="AA47" i="67"/>
  <c r="AF130" i="89"/>
  <c r="K116" i="85"/>
  <c r="G25" i="70"/>
  <c r="AF142" i="73"/>
  <c r="Q162" i="65"/>
  <c r="O139" i="86"/>
  <c r="B48" i="90"/>
  <c r="F161" i="89"/>
  <c r="D71" i="60"/>
  <c r="AC116" i="64"/>
  <c r="P94" i="69"/>
  <c r="I71" i="63"/>
  <c r="W46" i="75"/>
  <c r="AD90" i="60"/>
  <c r="AG85" i="58"/>
  <c r="O94" i="86"/>
  <c r="S117" i="62"/>
  <c r="AG119" i="62"/>
  <c r="AF134" i="75"/>
  <c r="AF127" i="80"/>
  <c r="M138" i="84"/>
  <c r="AG32" i="59"/>
  <c r="AG83" i="66"/>
  <c r="AC140" i="89"/>
  <c r="AG85" i="63"/>
  <c r="AD31" i="65"/>
  <c r="W71" i="79"/>
  <c r="R116" i="59"/>
  <c r="Z117" i="74"/>
  <c r="U161" i="81"/>
  <c r="AF105" i="69"/>
  <c r="V92" i="69"/>
  <c r="L71" i="56"/>
  <c r="AF113" i="70"/>
  <c r="N138" i="83"/>
  <c r="AF41" i="76"/>
  <c r="I92" i="79"/>
  <c r="AF130" i="68"/>
  <c r="B71" i="66"/>
  <c r="AB140" i="62"/>
  <c r="AG11" i="93"/>
  <c r="AF48" i="65"/>
  <c r="AF31" i="76"/>
  <c r="I48" i="67"/>
  <c r="AC94" i="59"/>
  <c r="AG40" i="74"/>
  <c r="Z163" i="77"/>
  <c r="AD139" i="81"/>
  <c r="AG30" i="88"/>
  <c r="O115" i="61"/>
  <c r="P71" i="87"/>
  <c r="AG38" i="67"/>
  <c r="E92" i="68"/>
  <c r="L162" i="84"/>
  <c r="F23" i="59"/>
  <c r="R139" i="74"/>
  <c r="P23" i="58"/>
  <c r="AF7" i="93"/>
  <c r="AD54" i="78"/>
  <c r="U117" i="76"/>
  <c r="AF125" i="61"/>
  <c r="B94" i="81"/>
  <c r="D161" i="61"/>
  <c r="H23" i="68"/>
  <c r="U138" i="70"/>
  <c r="P163" i="85"/>
  <c r="AG135" i="61"/>
  <c r="AD104" i="90"/>
  <c r="F161" i="80"/>
  <c r="Q92" i="64"/>
  <c r="Q69" i="82"/>
  <c r="AG114" i="75"/>
  <c r="AD147" i="58"/>
  <c r="L69" i="74"/>
  <c r="N48" i="59"/>
  <c r="K116" i="79"/>
  <c r="AG39" i="83"/>
  <c r="E46" i="76"/>
  <c r="O117" i="77"/>
  <c r="U25" i="81"/>
  <c r="AA92" i="75"/>
  <c r="AF30" i="74"/>
  <c r="AA71" i="73"/>
  <c r="Z117" i="78"/>
  <c r="W138" i="72"/>
  <c r="Y163" i="81"/>
  <c r="AG100" i="91"/>
  <c r="AD94" i="68"/>
  <c r="AF52" i="61"/>
  <c r="AG129" i="70"/>
  <c r="T117" i="68"/>
  <c r="AF102" i="70"/>
  <c r="R116" i="82"/>
  <c r="AF88" i="84"/>
  <c r="I116" i="82"/>
  <c r="C92" i="85"/>
  <c r="AF30" i="56"/>
  <c r="H94" i="61"/>
  <c r="J94" i="66"/>
  <c r="J163" i="59"/>
  <c r="AD70" i="76"/>
  <c r="V70" i="87"/>
  <c r="AG96" i="75"/>
  <c r="T163" i="70"/>
  <c r="AD162" i="73"/>
  <c r="AG51" i="56"/>
  <c r="L92" i="84"/>
  <c r="E93" i="67"/>
  <c r="S25" i="71"/>
  <c r="S117" i="67"/>
  <c r="AD33" i="83"/>
  <c r="H71" i="72"/>
  <c r="AG135" i="62"/>
  <c r="U115" i="65"/>
  <c r="AG11" i="80"/>
  <c r="F162" i="69"/>
  <c r="AA25" i="87"/>
  <c r="Y69" i="78"/>
  <c r="T94" i="81"/>
  <c r="AF57" i="59"/>
  <c r="AD132" i="92"/>
  <c r="AF60" i="82"/>
  <c r="AF118" i="73"/>
  <c r="AD100" i="83"/>
  <c r="V93" i="81"/>
  <c r="E163" i="78"/>
  <c r="AF106" i="71"/>
  <c r="U23" i="74"/>
  <c r="AF47" i="68"/>
  <c r="AF48" i="92"/>
  <c r="L47" i="86"/>
  <c r="AF133" i="90"/>
  <c r="V71" i="61"/>
  <c r="X116" i="58"/>
  <c r="M138" i="80"/>
  <c r="AD139" i="86"/>
  <c r="AD128" i="74"/>
  <c r="AD33" i="56"/>
  <c r="AD88" i="68"/>
  <c r="J94" i="86"/>
  <c r="V116" i="86"/>
  <c r="AG71" i="82"/>
  <c r="AD54" i="91"/>
  <c r="R70" i="88"/>
  <c r="AF60" i="63"/>
  <c r="U56" i="93"/>
  <c r="AD84" i="68"/>
  <c r="M48" i="77"/>
  <c r="L93" i="66"/>
  <c r="AG78" i="72"/>
  <c r="J93" i="64"/>
  <c r="AD85" i="78"/>
  <c r="Y71" i="65"/>
  <c r="AG94" i="65"/>
  <c r="U115" i="91"/>
  <c r="AD149" i="64"/>
  <c r="Q93" i="77"/>
  <c r="F139" i="69"/>
  <c r="AG32" i="92"/>
  <c r="AF10" i="66"/>
  <c r="L94" i="71"/>
  <c r="Y163" i="58"/>
  <c r="AF57" i="84"/>
  <c r="AF71" i="90"/>
  <c r="P138" i="92"/>
  <c r="AD133" i="74"/>
  <c r="M116" i="70"/>
  <c r="M138" i="88"/>
  <c r="AB94" i="61"/>
  <c r="AD143" i="78"/>
  <c r="F163" i="58"/>
  <c r="AG59" i="90"/>
  <c r="Y70" i="74"/>
  <c r="X161" i="60"/>
  <c r="E71" i="67"/>
  <c r="AD14" i="85"/>
  <c r="AD160" i="58"/>
  <c r="Y48" i="77"/>
  <c r="F24" i="74"/>
  <c r="AD157" i="58"/>
  <c r="AF101" i="92"/>
  <c r="AG32" i="71"/>
  <c r="AG29" i="56"/>
  <c r="C92" i="89"/>
  <c r="U48" i="56"/>
  <c r="AF45" i="63"/>
  <c r="AF119" i="84"/>
  <c r="O25" i="92"/>
  <c r="AF11" i="88"/>
  <c r="AG10" i="61"/>
  <c r="AG76" i="86"/>
  <c r="O139" i="75"/>
  <c r="AB93" i="72"/>
  <c r="W115" i="82"/>
  <c r="S48" i="56"/>
  <c r="AG95" i="76"/>
  <c r="AD57" i="73"/>
  <c r="Z92" i="89"/>
  <c r="S25" i="77"/>
  <c r="AD106" i="75"/>
  <c r="AA25" i="79"/>
  <c r="AA161" i="89"/>
  <c r="R163" i="59"/>
  <c r="AD125" i="59"/>
  <c r="AF31" i="86"/>
  <c r="F115" i="58"/>
  <c r="AG72" i="59"/>
  <c r="L94" i="64"/>
  <c r="AC139" i="65"/>
  <c r="F25" i="89"/>
  <c r="W25" i="83"/>
  <c r="AD94" i="78"/>
  <c r="AD131" i="60"/>
  <c r="C161" i="75"/>
  <c r="T140" i="56"/>
  <c r="F116" i="89"/>
  <c r="I48" i="62"/>
  <c r="W48" i="78"/>
  <c r="AG101" i="63"/>
  <c r="Z117" i="64"/>
  <c r="Y162" i="56"/>
  <c r="AF66" i="63"/>
  <c r="L115" i="90"/>
  <c r="AF156" i="83"/>
  <c r="AG63" i="95"/>
  <c r="S93" i="81"/>
  <c r="AG45" i="63"/>
  <c r="AF19" i="63"/>
  <c r="F92" i="65"/>
  <c r="W93" i="70"/>
  <c r="C24" i="73"/>
  <c r="L93" i="80"/>
  <c r="C94" i="79"/>
  <c r="S46" i="87"/>
  <c r="AA140" i="75"/>
  <c r="I69" i="63"/>
  <c r="Z116" i="66"/>
  <c r="AF20" i="59"/>
  <c r="N23" i="88"/>
  <c r="AF71" i="72"/>
  <c r="AB115" i="63"/>
  <c r="M162" i="62"/>
  <c r="W69" i="65"/>
  <c r="X138" i="79"/>
  <c r="AD35" i="81"/>
  <c r="H94" i="74"/>
  <c r="AD153" i="63"/>
  <c r="B138" i="59"/>
  <c r="W115" i="70"/>
  <c r="G47" i="69"/>
  <c r="AG85" i="62"/>
  <c r="W69" i="56"/>
  <c r="R161" i="77"/>
  <c r="C94" i="66"/>
  <c r="I117" i="74"/>
  <c r="N138" i="69"/>
  <c r="AF155" i="89"/>
  <c r="G161" i="84"/>
  <c r="O138" i="58"/>
  <c r="AF120" i="78"/>
  <c r="AG121" i="65"/>
  <c r="AF65" i="61"/>
  <c r="I25" i="77"/>
  <c r="O70" i="81"/>
  <c r="Z139" i="76"/>
  <c r="AG94" i="83"/>
  <c r="AG18" i="73"/>
  <c r="Q71" i="59"/>
  <c r="C138" i="66"/>
  <c r="S24" i="62"/>
  <c r="AD61" i="59"/>
  <c r="B162" i="82"/>
  <c r="Q48" i="73"/>
  <c r="AD58" i="61"/>
  <c r="I93" i="84"/>
  <c r="AF68" i="93"/>
  <c r="AG55" i="66"/>
  <c r="G92" i="76"/>
  <c r="Q69" i="64"/>
  <c r="J70" i="68"/>
  <c r="AC93" i="66"/>
  <c r="AD17" i="82"/>
  <c r="Z117" i="71"/>
  <c r="F71" i="62"/>
  <c r="E139" i="64"/>
  <c r="AF28" i="78"/>
  <c r="AG94" i="67"/>
  <c r="AF116" i="83"/>
  <c r="AD60" i="66"/>
  <c r="AF131" i="61"/>
  <c r="M71" i="73"/>
  <c r="AF100" i="87"/>
  <c r="O70" i="76"/>
  <c r="AA25" i="61"/>
  <c r="AF84" i="68"/>
  <c r="D116" i="72"/>
  <c r="C70" i="65"/>
  <c r="C71" i="61"/>
  <c r="AF70" i="78"/>
  <c r="AD125" i="76"/>
  <c r="AF6" i="72"/>
  <c r="M116" i="67"/>
  <c r="R93" i="88"/>
  <c r="AA161" i="92"/>
  <c r="AD61" i="68"/>
  <c r="Z161" i="70"/>
  <c r="AD79" i="85"/>
  <c r="AG64" i="62"/>
  <c r="AD32" i="72"/>
  <c r="AF121" i="76"/>
  <c r="AF96" i="70"/>
  <c r="AG100" i="72"/>
  <c r="D47" i="58"/>
  <c r="H71" i="65"/>
  <c r="G48" i="67"/>
  <c r="AD7" i="87"/>
  <c r="K70" i="72"/>
  <c r="AF42" i="68"/>
  <c r="AF143" i="79"/>
  <c r="AD35" i="77"/>
  <c r="Q161" i="62"/>
  <c r="AC69" i="59"/>
  <c r="T46" i="65"/>
  <c r="J117" i="90"/>
  <c r="AD135" i="76"/>
  <c r="C25" i="70"/>
  <c r="AF52" i="70"/>
  <c r="T23" i="73"/>
  <c r="AA71" i="82"/>
  <c r="AA24" i="67"/>
  <c r="M140" i="88"/>
  <c r="X70" i="60"/>
  <c r="F116" i="80"/>
  <c r="AF124" i="83"/>
  <c r="AG9" i="84"/>
  <c r="AF156" i="63"/>
  <c r="AG64" i="72"/>
  <c r="AC71" i="61"/>
  <c r="M24" i="88"/>
  <c r="AG111" i="72"/>
  <c r="G94" i="86"/>
  <c r="AF85" i="80"/>
  <c r="AF156" i="79"/>
  <c r="H94" i="62"/>
  <c r="V71" i="79"/>
  <c r="R70" i="74"/>
  <c r="AF17" i="89"/>
  <c r="K92" i="89"/>
  <c r="AG12" i="79"/>
  <c r="V71" i="81"/>
  <c r="T25" i="75"/>
  <c r="S163" i="66"/>
  <c r="AF30" i="93"/>
  <c r="X117" i="68"/>
  <c r="D116" i="62"/>
  <c r="Z25" i="79"/>
  <c r="Z23" i="88"/>
  <c r="F70" i="83"/>
  <c r="AG127" i="79"/>
  <c r="AF108" i="77"/>
  <c r="AF73" i="79"/>
  <c r="AD67" i="56"/>
  <c r="Q25" i="65"/>
  <c r="AG38" i="69"/>
  <c r="AD9" i="91"/>
  <c r="AF98" i="79"/>
  <c r="Y70" i="79"/>
  <c r="AF67" i="65"/>
  <c r="AG125" i="70"/>
  <c r="AF67" i="91"/>
  <c r="AF105" i="65"/>
  <c r="F117" i="59"/>
  <c r="AC93" i="84"/>
  <c r="J46" i="61"/>
  <c r="AG60" i="86"/>
  <c r="AG99" i="75"/>
  <c r="X46" i="69"/>
  <c r="AD84" i="58"/>
  <c r="P71" i="65"/>
  <c r="AB69" i="60"/>
  <c r="W47" i="76"/>
  <c r="AD107" i="58"/>
  <c r="AF125" i="73"/>
  <c r="AG41" i="86"/>
  <c r="AF100" i="84"/>
  <c r="AB71" i="58"/>
  <c r="AG32" i="86"/>
  <c r="AD66" i="77"/>
  <c r="Q24" i="67"/>
  <c r="N161" i="82"/>
  <c r="U93" i="86"/>
  <c r="O139" i="56"/>
  <c r="F25" i="81"/>
  <c r="AD133" i="66"/>
  <c r="AD37" i="71"/>
  <c r="B46" i="89"/>
  <c r="AF111" i="73"/>
  <c r="AF52" i="79"/>
  <c r="G117" i="60"/>
  <c r="AF52" i="82"/>
  <c r="AG130" i="74"/>
  <c r="AG113" i="70"/>
  <c r="T23" i="87"/>
  <c r="R140" i="63"/>
  <c r="AD62" i="81"/>
  <c r="B70" i="59"/>
  <c r="N138" i="60"/>
  <c r="V115" i="89"/>
  <c r="R46" i="62"/>
  <c r="AD10" i="60"/>
  <c r="U48" i="84"/>
  <c r="F161" i="91"/>
  <c r="R46" i="67"/>
  <c r="S46" i="69"/>
  <c r="V48" i="86"/>
  <c r="K25" i="79"/>
  <c r="AF122" i="81"/>
  <c r="AD10" i="62"/>
  <c r="O46" i="77"/>
  <c r="B139" i="88"/>
  <c r="AA25" i="88"/>
  <c r="X48" i="77"/>
  <c r="AG30" i="65"/>
  <c r="AF36" i="82"/>
  <c r="AF150" i="77"/>
  <c r="L47" i="72"/>
  <c r="AF35" i="75"/>
  <c r="AB46" i="88"/>
  <c r="G115" i="58"/>
  <c r="X138" i="59"/>
  <c r="P69" i="88"/>
  <c r="AG144" i="86"/>
  <c r="G163" i="87"/>
  <c r="G115" i="74"/>
  <c r="P92" i="84"/>
  <c r="AD103" i="56"/>
  <c r="F25" i="71"/>
  <c r="I25" i="63"/>
  <c r="J162" i="78"/>
  <c r="AG158" i="87"/>
  <c r="AD158" i="87"/>
  <c r="D115" i="90"/>
  <c r="M115" i="65"/>
  <c r="Z163" i="89"/>
  <c r="C23" i="56"/>
  <c r="J92" i="63"/>
  <c r="AG109" i="63"/>
  <c r="I163" i="62"/>
  <c r="AF86" i="93"/>
  <c r="J161" i="73"/>
  <c r="E24" i="78"/>
  <c r="AC24" i="88"/>
  <c r="AF47" i="66"/>
  <c r="C48" i="89"/>
  <c r="AC94" i="85"/>
  <c r="AF148" i="59"/>
  <c r="I139" i="61"/>
  <c r="AG106" i="62"/>
  <c r="B23" i="56"/>
  <c r="W138" i="71"/>
  <c r="L138" i="80"/>
  <c r="AG77" i="69"/>
  <c r="AD127" i="85"/>
  <c r="G48" i="71"/>
  <c r="AG21" i="58"/>
  <c r="S140" i="80"/>
  <c r="AF88" i="80"/>
  <c r="AF94" i="76"/>
  <c r="Z71" i="67"/>
  <c r="F115" i="73"/>
  <c r="X139" i="77"/>
  <c r="Z117" i="61"/>
  <c r="AF21" i="64"/>
  <c r="L138" i="77"/>
  <c r="B116" i="58"/>
  <c r="V161" i="81"/>
  <c r="W48" i="75"/>
  <c r="T71" i="73"/>
  <c r="AF157" i="61"/>
  <c r="AF101" i="91"/>
  <c r="R71" i="66"/>
  <c r="AB116" i="73"/>
  <c r="AD63" i="76"/>
  <c r="AF144" i="61"/>
  <c r="AF157" i="59"/>
  <c r="M69" i="64"/>
  <c r="AD30" i="83"/>
  <c r="AF87" i="70"/>
  <c r="B138" i="81"/>
  <c r="AG131" i="56"/>
  <c r="C70" i="59"/>
  <c r="F25" i="66"/>
  <c r="AD20" i="65"/>
  <c r="AF154" i="80"/>
  <c r="AG100" i="82"/>
  <c r="X46" i="65"/>
  <c r="X46" i="78"/>
  <c r="P47" i="80"/>
  <c r="Q116" i="88"/>
  <c r="U93" i="64"/>
  <c r="C70" i="72"/>
  <c r="AD123" i="88"/>
  <c r="T162" i="92"/>
  <c r="AD5" i="61"/>
  <c r="AD16" i="73"/>
  <c r="Q70" i="80"/>
  <c r="N116" i="74"/>
  <c r="I70" i="79"/>
  <c r="AG121" i="79"/>
  <c r="Y138" i="63"/>
  <c r="T23" i="83"/>
  <c r="AB139" i="65"/>
  <c r="AD129" i="62"/>
  <c r="K70" i="71"/>
  <c r="O138" i="61"/>
  <c r="AF68" i="80"/>
  <c r="I93" i="72"/>
  <c r="E163" i="73"/>
  <c r="AG109" i="79"/>
  <c r="N138" i="59"/>
  <c r="AG9" i="66"/>
  <c r="C94" i="65"/>
  <c r="AD65" i="87"/>
  <c r="AD75" i="78"/>
  <c r="AG14" i="88"/>
  <c r="D116" i="63"/>
  <c r="D111" i="93"/>
  <c r="AG75" i="72"/>
  <c r="L46" i="68"/>
  <c r="D93" i="91"/>
  <c r="G162" i="72"/>
  <c r="I93" i="64"/>
  <c r="U70" i="88"/>
  <c r="AG133" i="77"/>
  <c r="M48" i="56"/>
  <c r="AG7" i="82"/>
  <c r="Z69" i="60"/>
  <c r="F94" i="69"/>
  <c r="L48" i="87"/>
  <c r="AA116" i="68"/>
  <c r="AF29" i="71"/>
  <c r="P25" i="73"/>
  <c r="F161" i="66"/>
  <c r="AD146" i="69"/>
  <c r="AG53" i="56"/>
  <c r="B163" i="68"/>
  <c r="AC69" i="80"/>
  <c r="AD82" i="74"/>
  <c r="S117" i="79"/>
  <c r="T71" i="65"/>
  <c r="J47" i="86"/>
  <c r="AD87" i="83"/>
  <c r="AG111" i="59"/>
  <c r="J139" i="68"/>
  <c r="AD123" i="66"/>
  <c r="L115" i="58"/>
  <c r="AF14" i="63"/>
  <c r="AG43" i="61"/>
  <c r="X139" i="59"/>
  <c r="AF125" i="69"/>
  <c r="AF70" i="64"/>
  <c r="AG104" i="73"/>
  <c r="T94" i="74"/>
  <c r="C116" i="64"/>
  <c r="AF146" i="61"/>
  <c r="AA94" i="82"/>
  <c r="AB25" i="85"/>
  <c r="AG45" i="80"/>
  <c r="V139" i="90"/>
  <c r="AD8" i="78"/>
  <c r="W116" i="76"/>
  <c r="AA94" i="92"/>
  <c r="AF100" i="92"/>
  <c r="Q140" i="69"/>
  <c r="M139" i="64"/>
  <c r="AF48" i="76"/>
  <c r="AD82" i="71"/>
  <c r="D71" i="70"/>
  <c r="H48" i="88"/>
  <c r="AG64" i="91"/>
  <c r="AB93" i="82"/>
  <c r="AD159" i="80"/>
  <c r="K116" i="76"/>
  <c r="C92" i="92"/>
  <c r="F117" i="89"/>
  <c r="AD150" i="75"/>
  <c r="AA48" i="66"/>
  <c r="N162" i="76"/>
  <c r="AF116" i="84"/>
  <c r="S93" i="69"/>
  <c r="F25" i="69"/>
  <c r="AD90" i="70"/>
  <c r="F163" i="91"/>
  <c r="AG104" i="60"/>
  <c r="AD159" i="81"/>
  <c r="AD156" i="79"/>
  <c r="B116" i="59"/>
  <c r="Y115" i="60"/>
  <c r="AG41" i="69"/>
  <c r="AF122" i="85"/>
  <c r="AG40" i="84"/>
  <c r="H25" i="62"/>
  <c r="O23" i="81"/>
  <c r="J69" i="78"/>
  <c r="AG37" i="87"/>
  <c r="AG122" i="68"/>
  <c r="M23" i="58"/>
  <c r="AF68" i="82"/>
  <c r="AF149" i="80"/>
  <c r="AG41" i="83"/>
  <c r="AG47" i="75"/>
  <c r="T71" i="78"/>
  <c r="U48" i="58"/>
  <c r="Z93" i="78"/>
  <c r="AG18" i="84"/>
  <c r="AG100" i="92"/>
  <c r="AG41" i="60"/>
  <c r="D93" i="61"/>
  <c r="AD43" i="64"/>
  <c r="P115" i="79"/>
  <c r="AG118" i="85"/>
  <c r="AG64" i="63"/>
  <c r="U116" i="72"/>
  <c r="AG111" i="68"/>
  <c r="V70" i="83"/>
  <c r="P94" i="78"/>
  <c r="O93" i="63"/>
  <c r="AD9" i="71"/>
  <c r="AD116" i="83"/>
  <c r="H116" i="83"/>
  <c r="AF127" i="77"/>
  <c r="AF41" i="75"/>
  <c r="AG42" i="72"/>
  <c r="U163" i="63"/>
  <c r="P161" i="85"/>
  <c r="AD159" i="77"/>
  <c r="D46" i="62"/>
  <c r="AG14" i="84"/>
  <c r="AD30" i="78"/>
  <c r="AF141" i="58"/>
  <c r="AG82" i="73"/>
  <c r="I115" i="62"/>
  <c r="V47" i="72"/>
  <c r="J46" i="70"/>
  <c r="H70" i="67"/>
  <c r="AF78" i="61"/>
  <c r="AD5" i="70"/>
  <c r="K23" i="63"/>
  <c r="AF151" i="69"/>
  <c r="Z116" i="59"/>
  <c r="B117" i="64"/>
  <c r="T163" i="77"/>
  <c r="K24" i="77"/>
  <c r="M116" i="74"/>
  <c r="W46" i="59"/>
  <c r="S48" i="66"/>
  <c r="AD13" i="85"/>
  <c r="D163" i="74"/>
  <c r="G70" i="79"/>
  <c r="V161" i="82"/>
  <c r="B47" i="58"/>
  <c r="AC23" i="90"/>
  <c r="AB140" i="80"/>
  <c r="AD64" i="85"/>
  <c r="J138" i="80"/>
  <c r="AF122" i="56"/>
  <c r="P161" i="76"/>
  <c r="AG144" i="91"/>
  <c r="AC23" i="81"/>
  <c r="AG142" i="70"/>
  <c r="Z23" i="89"/>
  <c r="B139" i="78"/>
  <c r="AG137" i="85"/>
  <c r="W138" i="75"/>
  <c r="AF135" i="70"/>
  <c r="AA139" i="61"/>
  <c r="H94" i="77"/>
  <c r="AD35" i="58"/>
  <c r="D23" i="56"/>
  <c r="S138" i="63"/>
  <c r="AC93" i="71"/>
  <c r="Q163" i="85"/>
  <c r="AD65" i="69"/>
  <c r="AF158" i="91"/>
  <c r="D20" i="93"/>
  <c r="AG85" i="60"/>
  <c r="AC69" i="63"/>
  <c r="AD162" i="83"/>
  <c r="AF91" i="85"/>
  <c r="H71" i="69"/>
  <c r="AF122" i="83"/>
  <c r="X47" i="76"/>
  <c r="AD52" i="67"/>
  <c r="Q139" i="81"/>
  <c r="L93" i="74"/>
  <c r="B116" i="62"/>
  <c r="AF118" i="90"/>
  <c r="O92" i="81"/>
  <c r="AB92" i="66"/>
  <c r="M71" i="56"/>
  <c r="P71" i="73"/>
  <c r="AD12" i="56"/>
  <c r="J46" i="79"/>
  <c r="AB38" i="93"/>
  <c r="AG15" i="89"/>
  <c r="P25" i="91"/>
  <c r="U23" i="85"/>
  <c r="C139" i="60"/>
  <c r="X93" i="93"/>
  <c r="N24" i="88"/>
  <c r="K92" i="73"/>
  <c r="AD43" i="66"/>
  <c r="J71" i="72"/>
  <c r="AA93" i="80"/>
  <c r="L23" i="70"/>
  <c r="Y23" i="77"/>
  <c r="AG53" i="70"/>
  <c r="AD84" i="85"/>
  <c r="Q25" i="63"/>
  <c r="B23" i="85"/>
  <c r="AG124" i="90"/>
  <c r="U94" i="81"/>
  <c r="P140" i="92"/>
  <c r="K162" i="82"/>
  <c r="V116" i="88"/>
  <c r="N92" i="76"/>
  <c r="AD134" i="85"/>
  <c r="AF113" i="80"/>
  <c r="AF68" i="59"/>
  <c r="AF76" i="81"/>
  <c r="G23" i="60"/>
  <c r="AF32" i="61"/>
  <c r="Z140" i="68"/>
  <c r="AF51" i="81"/>
  <c r="AF146" i="86"/>
  <c r="Y140" i="84"/>
  <c r="AD122" i="81"/>
  <c r="AG59" i="63"/>
  <c r="D25" i="86"/>
  <c r="M140" i="86"/>
  <c r="B117" i="61"/>
  <c r="U139" i="69"/>
  <c r="AF22" i="76"/>
  <c r="Y139" i="68"/>
  <c r="AF70" i="79"/>
  <c r="N93" i="63"/>
  <c r="AG31" i="60"/>
  <c r="C115" i="80"/>
  <c r="H70" i="92"/>
  <c r="N48" i="80"/>
  <c r="H161" i="67"/>
  <c r="AB116" i="79"/>
  <c r="AD45" i="56"/>
  <c r="H47" i="85"/>
  <c r="AD68" i="76"/>
  <c r="N69" i="74"/>
  <c r="AD150" i="85"/>
  <c r="I115" i="83"/>
  <c r="AC94" i="68"/>
  <c r="S139" i="90"/>
  <c r="R70" i="59"/>
  <c r="AG140" i="89"/>
  <c r="AF8" i="66"/>
  <c r="H91" i="93"/>
  <c r="H163" i="74"/>
  <c r="Z71" i="82"/>
  <c r="S25" i="72"/>
  <c r="AD84" i="74"/>
  <c r="V47" i="91"/>
  <c r="K46" i="87"/>
  <c r="AG31" i="67"/>
  <c r="I25" i="78"/>
  <c r="O138" i="84"/>
  <c r="AD85" i="89"/>
  <c r="H47" i="90"/>
  <c r="W116" i="77"/>
  <c r="AD43" i="59"/>
  <c r="AD28" i="59"/>
  <c r="H70" i="66"/>
  <c r="AD82" i="60"/>
  <c r="E25" i="71"/>
  <c r="AF141" i="74"/>
  <c r="U115" i="60"/>
  <c r="C24" i="78"/>
  <c r="AD134" i="81"/>
  <c r="AG123" i="75"/>
  <c r="AG91" i="59"/>
  <c r="AF45" i="77"/>
  <c r="AD112" i="74"/>
  <c r="AD145" i="66"/>
  <c r="H163" i="79"/>
  <c r="X48" i="80"/>
  <c r="AD32" i="81"/>
  <c r="AF45" i="62"/>
  <c r="AC163" i="83"/>
  <c r="AD18" i="78"/>
  <c r="AA92" i="86"/>
  <c r="AF116" i="76"/>
  <c r="G70" i="65"/>
  <c r="AF113" i="62"/>
  <c r="T92" i="90"/>
  <c r="AG38" i="68"/>
  <c r="Z116" i="62"/>
  <c r="J92" i="88"/>
  <c r="B23" i="65"/>
  <c r="I139" i="76"/>
  <c r="O47" i="71"/>
  <c r="I48" i="73"/>
  <c r="N139" i="84"/>
  <c r="E117" i="83"/>
  <c r="D161" i="58"/>
  <c r="G70" i="87"/>
  <c r="AD22" i="59"/>
  <c r="I47" i="74"/>
  <c r="T69" i="67"/>
  <c r="U92" i="77"/>
  <c r="AD42" i="82"/>
  <c r="Z69" i="63"/>
  <c r="O140" i="56"/>
  <c r="AA25" i="70"/>
  <c r="E70" i="63"/>
  <c r="AD148" i="79"/>
  <c r="W94" i="86"/>
  <c r="O140" i="76"/>
  <c r="AG105" i="68"/>
  <c r="C24" i="68"/>
  <c r="Y115" i="59"/>
  <c r="AD162" i="82"/>
  <c r="AG8" i="79"/>
  <c r="Q25" i="71"/>
  <c r="AG53" i="69"/>
  <c r="T47" i="69"/>
  <c r="P110" i="93"/>
  <c r="AB93" i="78"/>
  <c r="D94" i="64"/>
  <c r="AG146" i="89"/>
  <c r="AF158" i="78"/>
  <c r="T46" i="85"/>
  <c r="S138" i="86"/>
  <c r="AG101" i="78"/>
  <c r="AF19" i="64"/>
  <c r="I71" i="68"/>
  <c r="AB139" i="82"/>
  <c r="AA25" i="71"/>
  <c r="AG106" i="56"/>
  <c r="G93" i="76"/>
  <c r="D25" i="77"/>
  <c r="R69" i="62"/>
  <c r="U139" i="92"/>
  <c r="U24" i="70"/>
  <c r="L94" i="73"/>
  <c r="AC25" i="67"/>
  <c r="D161" i="70"/>
  <c r="AF88" i="82"/>
  <c r="AD22" i="83"/>
  <c r="AF101" i="75"/>
  <c r="AF72" i="58"/>
  <c r="AG55" i="73"/>
  <c r="AG110" i="67"/>
  <c r="AF47" i="65"/>
  <c r="AF66" i="85"/>
  <c r="X48" i="79"/>
  <c r="H69" i="69"/>
  <c r="AF112" i="62"/>
  <c r="C47" i="83"/>
  <c r="AG78" i="70"/>
  <c r="V115" i="62"/>
  <c r="H138" i="66"/>
  <c r="U115" i="74"/>
  <c r="AG94" i="59"/>
  <c r="R92" i="78"/>
  <c r="J116" i="58"/>
  <c r="H138" i="78"/>
  <c r="O70" i="56"/>
  <c r="AD30" i="62"/>
  <c r="AA117" i="88"/>
  <c r="AF158" i="75"/>
  <c r="AF152" i="65"/>
  <c r="Y48" i="79"/>
  <c r="Y92" i="62"/>
  <c r="AG48" i="85"/>
  <c r="AG111" i="56"/>
  <c r="AF31" i="93"/>
  <c r="AG61" i="58"/>
  <c r="AG141" i="69"/>
  <c r="B94" i="88"/>
  <c r="AF109" i="82"/>
  <c r="AB46" i="72"/>
  <c r="E117" i="69"/>
  <c r="AD80" i="64"/>
  <c r="AD144" i="73"/>
  <c r="AC115" i="66"/>
  <c r="C138" i="63"/>
  <c r="AG102" i="61"/>
  <c r="W71" i="59"/>
  <c r="AF7" i="69"/>
  <c r="AF80" i="72"/>
  <c r="AG155" i="66"/>
  <c r="J138" i="63"/>
  <c r="AF141" i="69"/>
  <c r="AG43" i="72"/>
  <c r="AG121" i="63"/>
  <c r="M116" i="77"/>
  <c r="AF124" i="74"/>
  <c r="E47" i="67"/>
  <c r="L70" i="73"/>
  <c r="H25" i="87"/>
  <c r="Z115" i="68"/>
  <c r="H24" i="74"/>
  <c r="AD59" i="60"/>
  <c r="E138" i="74"/>
  <c r="Q70" i="71"/>
  <c r="AF121" i="66"/>
  <c r="AG44" i="58"/>
  <c r="AD89" i="84"/>
  <c r="AG64" i="79"/>
  <c r="Z161" i="91"/>
  <c r="AG75" i="59"/>
  <c r="W23" i="73"/>
  <c r="Z117" i="69"/>
  <c r="K138" i="80"/>
  <c r="R117" i="81"/>
  <c r="L24" i="64"/>
  <c r="AC139" i="75"/>
  <c r="AG84" i="83"/>
  <c r="AF139" i="69"/>
  <c r="AF18" i="94"/>
  <c r="AF151" i="83"/>
  <c r="K48" i="61"/>
  <c r="S139" i="79"/>
  <c r="Z48" i="62"/>
  <c r="AD33" i="73"/>
  <c r="AD44" i="71"/>
  <c r="N25" i="65"/>
  <c r="AD121" i="80"/>
  <c r="Q138" i="69"/>
  <c r="AD108" i="76"/>
  <c r="AF41" i="63"/>
  <c r="AG119" i="88"/>
  <c r="Z23" i="71"/>
  <c r="X116" i="78"/>
  <c r="L69" i="79"/>
  <c r="B161" i="82"/>
  <c r="P46" i="76"/>
  <c r="W139" i="62"/>
  <c r="G71" i="69"/>
  <c r="R138" i="69"/>
  <c r="AG14" i="68"/>
  <c r="AD148" i="80"/>
  <c r="E117" i="66"/>
  <c r="AG88" i="92"/>
  <c r="AG143" i="69"/>
  <c r="C161" i="74"/>
  <c r="W93" i="79"/>
  <c r="K116" i="61"/>
  <c r="D69" i="68"/>
  <c r="P94" i="86"/>
  <c r="AD41" i="62"/>
  <c r="AG31" i="79"/>
  <c r="H46" i="80"/>
  <c r="AG68" i="80"/>
  <c r="V47" i="62"/>
  <c r="N92" i="67"/>
  <c r="AF31" i="82"/>
  <c r="J47" i="62"/>
  <c r="D115" i="88"/>
  <c r="W69" i="75"/>
  <c r="AG108" i="62"/>
  <c r="Z48" i="71"/>
  <c r="AD150" i="76"/>
  <c r="AD59" i="64"/>
  <c r="AC48" i="59"/>
  <c r="G116" i="58"/>
  <c r="I93" i="78"/>
  <c r="H23" i="59"/>
  <c r="AF126" i="82"/>
  <c r="AC138" i="91"/>
  <c r="T162" i="87"/>
  <c r="C23" i="74"/>
  <c r="P70" i="80"/>
  <c r="G163" i="70"/>
  <c r="AG59" i="74"/>
  <c r="AD62" i="60"/>
  <c r="AD158" i="74"/>
  <c r="AF94" i="77"/>
  <c r="N70" i="87"/>
  <c r="AF136" i="73"/>
  <c r="Z23" i="60"/>
  <c r="AD139" i="78"/>
  <c r="AG110" i="65"/>
  <c r="AF93" i="79"/>
  <c r="AC163" i="82"/>
  <c r="AG96" i="88"/>
  <c r="AF142" i="63"/>
  <c r="C117" i="77"/>
  <c r="J25" i="63"/>
  <c r="W94" i="56"/>
  <c r="AD62" i="80"/>
  <c r="E23" i="65"/>
  <c r="AD45" i="68"/>
  <c r="X69" i="84"/>
  <c r="AF83" i="91"/>
  <c r="AD94" i="82"/>
  <c r="AG8" i="70"/>
  <c r="F48" i="62"/>
  <c r="AF133" i="80"/>
  <c r="AF47" i="67"/>
  <c r="AG142" i="83"/>
  <c r="AG135" i="68"/>
  <c r="I46" i="60"/>
  <c r="AD19" i="88"/>
  <c r="AG132" i="61"/>
  <c r="T69" i="75"/>
  <c r="B115" i="72"/>
  <c r="AG105" i="60"/>
  <c r="AD99" i="72"/>
  <c r="AF146" i="67"/>
  <c r="L25" i="77"/>
  <c r="AB71" i="85"/>
  <c r="AD14" i="79"/>
  <c r="AD83" i="76"/>
  <c r="V116" i="73"/>
  <c r="AD62" i="74"/>
  <c r="AF51" i="60"/>
  <c r="AA138" i="71"/>
  <c r="AF44" i="62"/>
  <c r="AF135" i="56"/>
  <c r="AG146" i="62"/>
  <c r="AC46" i="60"/>
  <c r="AG65" i="85"/>
  <c r="AB48" i="65"/>
  <c r="V140" i="81"/>
  <c r="AG157" i="76"/>
  <c r="AF83" i="82"/>
  <c r="Z140" i="86"/>
  <c r="G47" i="89"/>
  <c r="AF157" i="68"/>
  <c r="AG36" i="59"/>
  <c r="AG61" i="76"/>
  <c r="X70" i="85"/>
  <c r="AG16" i="59"/>
  <c r="AG114" i="59"/>
  <c r="AF28" i="72"/>
  <c r="G139" i="82"/>
  <c r="O115" i="82"/>
  <c r="O138" i="83"/>
  <c r="AF44" i="86"/>
  <c r="AF37" i="72"/>
  <c r="X25" i="82"/>
  <c r="AC47" i="62"/>
  <c r="O162" i="78"/>
  <c r="S69" i="68"/>
  <c r="AF19" i="59"/>
  <c r="AF74" i="60"/>
  <c r="AC161" i="61"/>
  <c r="J47" i="80"/>
  <c r="AF101" i="69"/>
  <c r="AA25" i="77"/>
  <c r="AG6" i="91"/>
  <c r="C138" i="69"/>
  <c r="K139" i="87"/>
  <c r="AF67" i="85"/>
  <c r="AD155" i="87"/>
  <c r="T25" i="78"/>
  <c r="P138" i="58"/>
  <c r="L46" i="83"/>
  <c r="AF52" i="85"/>
  <c r="AG30" i="74"/>
  <c r="AG20" i="59"/>
  <c r="AF86" i="62"/>
  <c r="Q161" i="59"/>
  <c r="AG84" i="86"/>
  <c r="R93" i="66"/>
  <c r="C47" i="89"/>
  <c r="AG112" i="56"/>
  <c r="AC93" i="87"/>
  <c r="T117" i="80"/>
  <c r="J161" i="86"/>
  <c r="T115" i="70"/>
  <c r="N70" i="64"/>
  <c r="N71" i="65"/>
  <c r="AG76" i="61"/>
  <c r="AF41" i="69"/>
  <c r="C115" i="66"/>
  <c r="AG88" i="66"/>
  <c r="AF113" i="89"/>
  <c r="U47" i="61"/>
  <c r="AD18" i="81"/>
  <c r="AG74" i="73"/>
  <c r="AD36" i="67"/>
  <c r="AG127" i="74"/>
  <c r="K25" i="68"/>
  <c r="P70" i="90"/>
  <c r="AG83" i="59"/>
  <c r="N48" i="79"/>
  <c r="AF120" i="67"/>
  <c r="AG152" i="75"/>
  <c r="AF81" i="74"/>
  <c r="AG39" i="66"/>
  <c r="AB117" i="75"/>
  <c r="S140" i="62"/>
  <c r="O161" i="66"/>
  <c r="AG54" i="61"/>
  <c r="AG155" i="64"/>
  <c r="Z46" i="66"/>
  <c r="C71" i="60"/>
  <c r="AG5" i="73"/>
  <c r="X24" i="68"/>
  <c r="AC116" i="82"/>
  <c r="AG126" i="72"/>
  <c r="X139" i="85"/>
  <c r="I116" i="56"/>
  <c r="AF129" i="71"/>
  <c r="U46" i="84"/>
  <c r="K48" i="65"/>
  <c r="B69" i="61"/>
  <c r="AD86" i="85"/>
  <c r="AD80" i="63"/>
  <c r="V25" i="56"/>
  <c r="Z47" i="75"/>
  <c r="C138" i="58"/>
  <c r="N140" i="82"/>
  <c r="N140" i="92"/>
  <c r="B117" i="70"/>
  <c r="Y140" i="59"/>
  <c r="D23" i="80"/>
  <c r="K140" i="83"/>
  <c r="C25" i="89"/>
  <c r="K23" i="81"/>
  <c r="S48" i="85"/>
  <c r="M24" i="85"/>
  <c r="AD90" i="72"/>
  <c r="J69" i="79"/>
  <c r="Z161" i="64"/>
  <c r="AG101" i="69"/>
  <c r="V70" i="82"/>
  <c r="R47" i="84"/>
  <c r="AF13" i="74"/>
  <c r="S139" i="67"/>
  <c r="AF145" i="56"/>
  <c r="AG101" i="80"/>
  <c r="AG36" i="63"/>
  <c r="AD29" i="70"/>
  <c r="O69" i="74"/>
  <c r="N117" i="60"/>
  <c r="I140" i="61"/>
  <c r="H138" i="77"/>
  <c r="S140" i="74"/>
  <c r="F140" i="67"/>
  <c r="F139" i="83"/>
  <c r="AF45" i="73"/>
  <c r="AG7" i="81"/>
  <c r="G94" i="90"/>
  <c r="M92" i="72"/>
  <c r="W70" i="76"/>
  <c r="V162" i="63"/>
  <c r="Z139" i="89"/>
  <c r="AA46" i="81"/>
  <c r="AD122" i="67"/>
  <c r="AG78" i="88"/>
  <c r="AG109" i="74"/>
  <c r="AF146" i="71"/>
  <c r="AF155" i="83"/>
  <c r="AD70" i="67"/>
  <c r="C115" i="91"/>
  <c r="AG96" i="61"/>
  <c r="AF10" i="83"/>
  <c r="B24" i="81"/>
  <c r="AA71" i="69"/>
  <c r="T24" i="62"/>
  <c r="I109" i="93"/>
  <c r="AF104" i="92"/>
  <c r="N71" i="66"/>
  <c r="Y25" i="63"/>
  <c r="J25" i="88"/>
  <c r="AD32" i="68"/>
  <c r="H117" i="80"/>
  <c r="AD51" i="62"/>
  <c r="AC116" i="77"/>
  <c r="P69" i="67"/>
  <c r="H140" i="81"/>
  <c r="X69" i="64"/>
  <c r="C139" i="90"/>
  <c r="AA23" i="61"/>
  <c r="AG62" i="61"/>
  <c r="AD140" i="74"/>
  <c r="AG40" i="64"/>
  <c r="H70" i="68"/>
  <c r="Y162" i="80"/>
  <c r="F47" i="65"/>
  <c r="AF155" i="58"/>
  <c r="U47" i="90"/>
  <c r="AG10" i="89"/>
  <c r="AG53" i="71"/>
  <c r="AF140" i="58"/>
  <c r="AD34" i="74"/>
  <c r="D23" i="82"/>
  <c r="E23" i="61"/>
  <c r="I48" i="71"/>
  <c r="G47" i="79"/>
  <c r="T94" i="73"/>
  <c r="Z70" i="61"/>
  <c r="AG111" i="83"/>
  <c r="R25" i="70"/>
  <c r="AF94" i="61"/>
  <c r="J25" i="72"/>
  <c r="L25" i="65"/>
  <c r="U140" i="72"/>
  <c r="AD40" i="83"/>
  <c r="R24" i="84"/>
  <c r="AD124" i="62"/>
  <c r="AD11" i="70"/>
  <c r="T46" i="77"/>
  <c r="AG56" i="82"/>
  <c r="J93" i="68"/>
  <c r="Z46" i="68"/>
  <c r="AG9" i="75"/>
  <c r="L25" i="68"/>
  <c r="AG124" i="77"/>
  <c r="AG21" i="72"/>
  <c r="AG73" i="59"/>
  <c r="E23" i="84"/>
  <c r="AG34" i="79"/>
  <c r="R115" i="82"/>
  <c r="Y94" i="64"/>
  <c r="AG106" i="74"/>
  <c r="R140" i="74"/>
  <c r="O25" i="83"/>
  <c r="H24" i="86"/>
  <c r="AG81" i="84"/>
  <c r="AG87" i="62"/>
  <c r="AA46" i="76"/>
  <c r="AD22" i="78"/>
  <c r="AD79" i="83"/>
  <c r="O47" i="65"/>
  <c r="AD136" i="78"/>
  <c r="Y162" i="58"/>
  <c r="AF105" i="90"/>
  <c r="P161" i="71"/>
  <c r="J116" i="84"/>
  <c r="AF84" i="56"/>
  <c r="AF155" i="56"/>
  <c r="U23" i="60"/>
  <c r="AB46" i="83"/>
  <c r="J93" i="56"/>
  <c r="AD148" i="78"/>
  <c r="AC117" i="69"/>
  <c r="AD52" i="79"/>
  <c r="AF41" i="72"/>
  <c r="P116" i="56"/>
  <c r="AD71" i="75"/>
  <c r="P69" i="63"/>
  <c r="L46" i="90"/>
  <c r="AF151" i="87"/>
  <c r="AD151" i="84"/>
  <c r="G25" i="84"/>
  <c r="AF19" i="58"/>
  <c r="AG158" i="67"/>
  <c r="H94" i="60"/>
  <c r="O46" i="92"/>
  <c r="AF125" i="91"/>
  <c r="AD83" i="80"/>
  <c r="AD32" i="74"/>
  <c r="L46" i="61"/>
  <c r="C115" i="85"/>
  <c r="D116" i="68"/>
  <c r="AD6" i="70"/>
  <c r="AG128" i="62"/>
  <c r="H116" i="78"/>
  <c r="AD120" i="59"/>
  <c r="Z163" i="62"/>
  <c r="S47" i="73"/>
  <c r="AD94" i="89"/>
  <c r="AD35" i="84"/>
  <c r="M57" i="93"/>
  <c r="U25" i="63"/>
  <c r="AF91" i="59"/>
  <c r="I23" i="79"/>
  <c r="K69" i="76"/>
  <c r="U94" i="60"/>
  <c r="D94" i="80"/>
  <c r="M46" i="74"/>
  <c r="P161" i="65"/>
  <c r="W117" i="72"/>
  <c r="G163" i="62"/>
  <c r="AC139" i="77"/>
  <c r="C140" i="71"/>
  <c r="AC25" i="60"/>
  <c r="K162" i="71"/>
  <c r="AF22" i="65"/>
  <c r="Z138" i="62"/>
  <c r="H161" i="65"/>
  <c r="AG14" i="64"/>
  <c r="V117" i="89"/>
  <c r="S92" i="65"/>
  <c r="K138" i="77"/>
  <c r="X71" i="73"/>
  <c r="AG147" i="60"/>
  <c r="AF148" i="74"/>
  <c r="AF44" i="59"/>
  <c r="R46" i="74"/>
  <c r="AG82" i="83"/>
  <c r="C115" i="67"/>
  <c r="I163" i="81"/>
  <c r="P69" i="80"/>
  <c r="AG20" i="56"/>
  <c r="AG61" i="72"/>
  <c r="AF60" i="84"/>
  <c r="AG63" i="70"/>
  <c r="H24" i="80"/>
  <c r="AF66" i="90"/>
  <c r="M69" i="79"/>
  <c r="AC46" i="85"/>
  <c r="AF68" i="67"/>
  <c r="Z163" i="84"/>
  <c r="AG53" i="63"/>
  <c r="Z25" i="65"/>
  <c r="I94" i="70"/>
  <c r="X116" i="70"/>
  <c r="K93" i="76"/>
  <c r="AG134" i="84"/>
  <c r="AA24" i="70"/>
  <c r="AD68" i="78"/>
  <c r="U94" i="90"/>
  <c r="AG78" i="62"/>
  <c r="AC161" i="64"/>
  <c r="AF113" i="82"/>
  <c r="AG13" i="76"/>
  <c r="T25" i="64"/>
  <c r="AG141" i="67"/>
  <c r="K162" i="56"/>
  <c r="AF129" i="64"/>
  <c r="H46" i="75"/>
  <c r="AD127" i="67"/>
  <c r="J48" i="59"/>
  <c r="Q138" i="76"/>
  <c r="M71" i="72"/>
  <c r="AG134" i="69"/>
  <c r="AG42" i="66"/>
  <c r="AD60" i="65"/>
  <c r="AF135" i="62"/>
  <c r="Y46" i="85"/>
  <c r="Z163" i="85"/>
  <c r="X69" i="78"/>
  <c r="AG30" i="64"/>
  <c r="AF29" i="82"/>
  <c r="AG73" i="75"/>
  <c r="C69" i="81"/>
  <c r="G117" i="77"/>
  <c r="X48" i="92"/>
  <c r="AG14" i="72"/>
  <c r="J69" i="83"/>
  <c r="Z139" i="69"/>
  <c r="P48" i="74"/>
  <c r="X139" i="78"/>
  <c r="AG123" i="71"/>
  <c r="AF91" i="65"/>
  <c r="W23" i="77"/>
  <c r="AD82" i="82"/>
  <c r="AG142" i="75"/>
  <c r="B24" i="87"/>
  <c r="W138" i="65"/>
  <c r="AF125" i="87"/>
  <c r="AG108" i="77"/>
  <c r="F71" i="80"/>
  <c r="AF71" i="62"/>
  <c r="C46" i="78"/>
  <c r="X162" i="78"/>
  <c r="AG15" i="69"/>
  <c r="C139" i="78"/>
  <c r="P138" i="66"/>
  <c r="O25" i="56"/>
  <c r="AD81" i="77"/>
  <c r="S138" i="74"/>
  <c r="R25" i="76"/>
  <c r="AC117" i="84"/>
  <c r="F138" i="89"/>
  <c r="D116" i="56"/>
  <c r="AF42" i="67"/>
  <c r="AG152" i="80"/>
  <c r="AF85" i="93"/>
  <c r="AC115" i="60"/>
  <c r="S48" i="87"/>
  <c r="J69" i="59"/>
  <c r="AF127" i="69"/>
  <c r="U139" i="65"/>
  <c r="AG39" i="79"/>
  <c r="B69" i="56"/>
  <c r="AG153" i="60"/>
  <c r="C117" i="56"/>
  <c r="AF83" i="77"/>
  <c r="AF139" i="85"/>
  <c r="AF64" i="82"/>
  <c r="Z115" i="92"/>
  <c r="AG80" i="76"/>
  <c r="AC161" i="79"/>
  <c r="U115" i="61"/>
  <c r="AD162" i="90"/>
  <c r="T117" i="81"/>
  <c r="M24" i="72"/>
  <c r="E117" i="64"/>
  <c r="AD5" i="63"/>
  <c r="M139" i="62"/>
  <c r="E140" i="79"/>
  <c r="AG151" i="61"/>
  <c r="E163" i="56"/>
  <c r="AD93" i="82"/>
  <c r="I94" i="79"/>
  <c r="AF61" i="61"/>
  <c r="U69" i="68"/>
  <c r="V162" i="75"/>
  <c r="AB93" i="92"/>
  <c r="AD65" i="82"/>
  <c r="AF33" i="73"/>
  <c r="U163" i="67"/>
  <c r="AD123" i="71"/>
  <c r="AC140" i="65"/>
  <c r="AG22" i="58"/>
  <c r="AF136" i="63"/>
  <c r="N117" i="64"/>
  <c r="I140" i="60"/>
  <c r="AG6" i="74"/>
  <c r="N69" i="72"/>
  <c r="M70" i="70"/>
  <c r="AD75" i="83"/>
  <c r="AF36" i="69"/>
  <c r="AF158" i="62"/>
  <c r="AF127" i="89"/>
  <c r="AF112" i="82"/>
  <c r="V94" i="68"/>
  <c r="G140" i="74"/>
  <c r="AA48" i="62"/>
  <c r="W115" i="62"/>
  <c r="AF134" i="63"/>
  <c r="AF76" i="74"/>
  <c r="U93" i="73"/>
  <c r="S163" i="56"/>
  <c r="I70" i="74"/>
  <c r="Z116" i="76"/>
  <c r="AF16" i="85"/>
  <c r="AG20" i="86"/>
  <c r="AD78" i="80"/>
  <c r="P23" i="74"/>
  <c r="AF35" i="69"/>
  <c r="AF101" i="82"/>
  <c r="N92" i="80"/>
  <c r="AF86" i="70"/>
  <c r="AD162" i="78"/>
  <c r="C162" i="65"/>
  <c r="O115" i="77"/>
  <c r="AF141" i="72"/>
  <c r="C163" i="72"/>
  <c r="F139" i="79"/>
  <c r="R94" i="73"/>
  <c r="AF142" i="88"/>
  <c r="AF133" i="58"/>
  <c r="AD137" i="78"/>
  <c r="Y117" i="58"/>
  <c r="I116" i="79"/>
  <c r="AG22" i="68"/>
  <c r="AC48" i="72"/>
  <c r="AF15" i="60"/>
  <c r="V23" i="87"/>
  <c r="AF135" i="91"/>
  <c r="L94" i="65"/>
  <c r="AC115" i="77"/>
  <c r="AD62" i="69"/>
  <c r="T93" i="59"/>
  <c r="C46" i="63"/>
  <c r="AC71" i="62"/>
  <c r="I23" i="88"/>
  <c r="AF150" i="73"/>
  <c r="AG37" i="82"/>
  <c r="Y161" i="86"/>
  <c r="E93" i="63"/>
  <c r="Z70" i="63"/>
  <c r="AF56" i="67"/>
  <c r="AF40" i="61"/>
  <c r="N115" i="91"/>
  <c r="AF79" i="61"/>
  <c r="Y93" i="66"/>
  <c r="AF157" i="75"/>
  <c r="AF97" i="85"/>
  <c r="AF33" i="87"/>
  <c r="Y46" i="64"/>
  <c r="D24" i="87"/>
  <c r="U162" i="85"/>
  <c r="AF78" i="86"/>
  <c r="I138" i="58"/>
  <c r="W93" i="85"/>
  <c r="AB25" i="63"/>
  <c r="AG147" i="83"/>
  <c r="AB23" i="79"/>
  <c r="AD100" i="85"/>
  <c r="S47" i="86"/>
  <c r="C116" i="56"/>
  <c r="AF11" i="84"/>
  <c r="C94" i="64"/>
  <c r="M69" i="72"/>
  <c r="AG95" i="67"/>
  <c r="AG88" i="74"/>
  <c r="AD159" i="64"/>
  <c r="AF39" i="65"/>
  <c r="AG136" i="56"/>
  <c r="AG152" i="85"/>
  <c r="AG158" i="73"/>
  <c r="AF114" i="84"/>
  <c r="I70" i="70"/>
  <c r="AG45" i="77"/>
  <c r="N48" i="66"/>
  <c r="L24" i="60"/>
  <c r="AF65" i="60"/>
  <c r="AF32" i="73"/>
  <c r="K116" i="87"/>
  <c r="AD39" i="61"/>
  <c r="AF133" i="61"/>
  <c r="AF38" i="81"/>
  <c r="AD116" i="67"/>
  <c r="AF129" i="82"/>
  <c r="AD8" i="71"/>
  <c r="O23" i="64"/>
  <c r="C162" i="69"/>
  <c r="Q161" i="70"/>
  <c r="AF99" i="82"/>
  <c r="R139" i="80"/>
  <c r="E23" i="72"/>
  <c r="AF83" i="74"/>
  <c r="AB128" i="93"/>
  <c r="T70" i="78"/>
  <c r="E71" i="65"/>
  <c r="AD146" i="56"/>
  <c r="O25" i="76"/>
  <c r="AD30" i="67"/>
  <c r="AD36" i="68"/>
  <c r="P163" i="59"/>
  <c r="L48" i="68"/>
  <c r="P115" i="61"/>
  <c r="AG106" i="88"/>
  <c r="AG43" i="68"/>
  <c r="N162" i="74"/>
  <c r="S24" i="75"/>
  <c r="AG53" i="88"/>
  <c r="C70" i="87"/>
  <c r="AF99" i="63"/>
  <c r="AD122" i="83"/>
  <c r="AB24" i="56"/>
  <c r="M116" i="82"/>
  <c r="P69" i="65"/>
  <c r="F48" i="87"/>
  <c r="AF52" i="60"/>
  <c r="W162" i="75"/>
  <c r="Q23" i="63"/>
  <c r="O47" i="64"/>
  <c r="AA115" i="70"/>
  <c r="M38" i="93"/>
  <c r="J25" i="56"/>
  <c r="AF101" i="70"/>
  <c r="T163" i="78"/>
  <c r="U92" i="64"/>
  <c r="F139" i="78"/>
  <c r="R92" i="75"/>
  <c r="Y25" i="87"/>
  <c r="AD113" i="63"/>
  <c r="E70" i="58"/>
  <c r="J139" i="92"/>
  <c r="F116" i="58"/>
  <c r="M161" i="68"/>
  <c r="Y161" i="72"/>
  <c r="H116" i="63"/>
  <c r="L93" i="82"/>
  <c r="B71" i="81"/>
  <c r="AF37" i="74"/>
  <c r="AG48" i="86"/>
  <c r="M94" i="81"/>
  <c r="AG42" i="58"/>
  <c r="AG57" i="58"/>
  <c r="AF51" i="79"/>
  <c r="AD55" i="67"/>
  <c r="AG29" i="82"/>
  <c r="AG7" i="80"/>
  <c r="AD106" i="80"/>
  <c r="F71" i="60"/>
  <c r="I46" i="77"/>
  <c r="D140" i="69"/>
  <c r="J25" i="62"/>
  <c r="AD128" i="75"/>
  <c r="AF42" i="77"/>
  <c r="AD147" i="76"/>
  <c r="AG122" i="69"/>
  <c r="AD91" i="58"/>
  <c r="AD39" i="73"/>
  <c r="X138" i="78"/>
  <c r="AF154" i="81"/>
  <c r="AD103" i="72"/>
  <c r="Q115" i="80"/>
  <c r="AC161" i="62"/>
  <c r="R23" i="80"/>
  <c r="O117" i="64"/>
  <c r="K47" i="68"/>
  <c r="AD122" i="66"/>
  <c r="J47" i="78"/>
  <c r="T92" i="58"/>
  <c r="R92" i="64"/>
  <c r="K94" i="60"/>
  <c r="AD135" i="87"/>
  <c r="K24" i="63"/>
  <c r="AD125" i="78"/>
  <c r="AD157" i="68"/>
  <c r="AG136" i="77"/>
  <c r="AF149" i="64"/>
  <c r="F163" i="92"/>
  <c r="AG17" i="91"/>
  <c r="AD57" i="64"/>
  <c r="AG42" i="80"/>
  <c r="AC138" i="70"/>
  <c r="O46" i="82"/>
  <c r="M161" i="86"/>
  <c r="J140" i="74"/>
  <c r="R48" i="85"/>
  <c r="L70" i="78"/>
  <c r="U70" i="79"/>
  <c r="AF84" i="61"/>
  <c r="AD61" i="60"/>
  <c r="AG137" i="73"/>
  <c r="AD64" i="62"/>
  <c r="U69" i="83"/>
  <c r="N117" i="65"/>
  <c r="G163" i="68"/>
  <c r="M115" i="66"/>
  <c r="F71" i="82"/>
  <c r="E93" i="75"/>
  <c r="AD60" i="69"/>
  <c r="AD40" i="77"/>
  <c r="AD22" i="82"/>
  <c r="J48" i="73"/>
  <c r="J69" i="64"/>
  <c r="AF55" i="69"/>
  <c r="V94" i="58"/>
  <c r="T47" i="74"/>
  <c r="AC117" i="63"/>
  <c r="B162" i="67"/>
  <c r="AD156" i="81"/>
  <c r="D163" i="68"/>
  <c r="AD120" i="62"/>
  <c r="O161" i="73"/>
  <c r="AD81" i="82"/>
  <c r="J93" i="67"/>
  <c r="H70" i="71"/>
  <c r="AG86" i="71"/>
  <c r="AF86" i="84"/>
  <c r="AF153" i="78"/>
  <c r="I70" i="85"/>
  <c r="M23" i="62"/>
  <c r="AF149" i="79"/>
  <c r="AF152" i="82"/>
  <c r="P71" i="72"/>
  <c r="AD112" i="69"/>
  <c r="H46" i="85"/>
  <c r="X140" i="62"/>
  <c r="AF148" i="72"/>
  <c r="Q116" i="77"/>
  <c r="U25" i="72"/>
  <c r="AF13" i="69"/>
  <c r="G24" i="76"/>
  <c r="AF132" i="78"/>
  <c r="AG39" i="80"/>
  <c r="AD89" i="62"/>
  <c r="AG14" i="80"/>
  <c r="M48" i="71"/>
  <c r="B48" i="77"/>
  <c r="J92" i="78"/>
  <c r="AF21" i="88"/>
  <c r="E128" i="93"/>
  <c r="AF158" i="86"/>
  <c r="N140" i="66"/>
  <c r="S115" i="90"/>
  <c r="AD135" i="84"/>
  <c r="AG157" i="80"/>
  <c r="J139" i="67"/>
  <c r="E69" i="69"/>
  <c r="AF93" i="89"/>
  <c r="T25" i="69"/>
  <c r="AG155" i="79"/>
  <c r="N92" i="72"/>
  <c r="AG63" i="83"/>
  <c r="G162" i="70"/>
  <c r="AG133" i="87"/>
  <c r="AA116" i="86"/>
  <c r="AG104" i="92"/>
  <c r="G47" i="61"/>
  <c r="F162" i="62"/>
  <c r="E24" i="67"/>
  <c r="AD151" i="72"/>
  <c r="U48" i="88"/>
  <c r="AF80" i="70"/>
  <c r="AG40" i="56"/>
  <c r="AF8" i="78"/>
  <c r="Y69" i="60"/>
  <c r="X46" i="88"/>
  <c r="S92" i="63"/>
  <c r="AF109" i="58"/>
  <c r="B24" i="77"/>
  <c r="AF88" i="72"/>
  <c r="D71" i="61"/>
  <c r="Q47" i="65"/>
  <c r="L69" i="56"/>
  <c r="S140" i="68"/>
  <c r="J115" i="62"/>
  <c r="B139" i="71"/>
  <c r="P138" i="87"/>
  <c r="AF86" i="72"/>
  <c r="AD44" i="77"/>
  <c r="R23" i="65"/>
  <c r="H139" i="69"/>
  <c r="P46" i="75"/>
  <c r="AD91" i="67"/>
  <c r="AF17" i="62"/>
  <c r="K161" i="87"/>
  <c r="AF83" i="61"/>
  <c r="AF100" i="81"/>
  <c r="H24" i="65"/>
  <c r="C24" i="75"/>
  <c r="Y162" i="88"/>
  <c r="T163" i="59"/>
  <c r="AD40" i="73"/>
  <c r="Z71" i="71"/>
  <c r="M161" i="73"/>
  <c r="C25" i="58"/>
  <c r="AG87" i="74"/>
  <c r="AB139" i="90"/>
  <c r="D163" i="85"/>
  <c r="AG143" i="68"/>
  <c r="J139" i="83"/>
  <c r="AG15" i="92"/>
  <c r="AD132" i="59"/>
  <c r="Z94" i="73"/>
  <c r="AG147" i="68"/>
  <c r="F69" i="59"/>
  <c r="G71" i="74"/>
  <c r="Y23" i="92"/>
  <c r="G92" i="66"/>
  <c r="AA48" i="75"/>
  <c r="L115" i="78"/>
  <c r="AA69" i="59"/>
  <c r="V116" i="68"/>
  <c r="AG117" i="92"/>
  <c r="Z117" i="72"/>
  <c r="O23" i="87"/>
  <c r="AF7" i="85"/>
  <c r="AF71" i="88"/>
  <c r="K48" i="79"/>
  <c r="P47" i="88"/>
  <c r="AG120" i="83"/>
  <c r="I116" i="59"/>
  <c r="AC140" i="64"/>
  <c r="G138" i="59"/>
  <c r="AF145" i="84"/>
  <c r="AF8" i="71"/>
  <c r="AG96" i="85"/>
  <c r="I25" i="74"/>
  <c r="AG112" i="88"/>
  <c r="S48" i="70"/>
  <c r="AC94" i="74"/>
  <c r="X92" i="82"/>
  <c r="AF120" i="89"/>
  <c r="AF35" i="84"/>
  <c r="AA115" i="75"/>
  <c r="AF158" i="65"/>
  <c r="AF17" i="56"/>
  <c r="E163" i="68"/>
  <c r="AF129" i="85"/>
  <c r="F161" i="90"/>
  <c r="O116" i="77"/>
  <c r="AG20" i="60"/>
  <c r="G138" i="73"/>
  <c r="T162" i="71"/>
  <c r="AD19" i="58"/>
  <c r="M47" i="88"/>
  <c r="AG66" i="58"/>
  <c r="AF12" i="68"/>
  <c r="E115" i="74"/>
  <c r="AF131" i="70"/>
  <c r="AG155" i="71"/>
  <c r="AG82" i="70"/>
  <c r="AD129" i="77"/>
  <c r="AG62" i="62"/>
  <c r="B116" i="69"/>
  <c r="AD108" i="58"/>
  <c r="L24" i="75"/>
  <c r="N48" i="65"/>
  <c r="E138" i="67"/>
  <c r="AA47" i="90"/>
  <c r="H117" i="85"/>
  <c r="H140" i="64"/>
  <c r="AG119" i="64"/>
  <c r="K129" i="93"/>
  <c r="B138" i="77"/>
  <c r="Z92" i="61"/>
  <c r="U70" i="74"/>
  <c r="AF65" i="64"/>
  <c r="AD105" i="74"/>
  <c r="AC162" i="74"/>
  <c r="AF99" i="78"/>
  <c r="Y92" i="71"/>
  <c r="AF107" i="87"/>
  <c r="D48" i="61"/>
  <c r="J162" i="68"/>
  <c r="AG37" i="79"/>
  <c r="L93" i="79"/>
  <c r="B47" i="76"/>
  <c r="S47" i="71"/>
  <c r="S162" i="87"/>
  <c r="N161" i="89"/>
  <c r="U115" i="56"/>
  <c r="AD10" i="73"/>
  <c r="AF66" i="67"/>
  <c r="N24" i="69"/>
  <c r="S69" i="72"/>
  <c r="AG112" i="73"/>
  <c r="AD58" i="67"/>
  <c r="AG97" i="70"/>
  <c r="AG102" i="81"/>
  <c r="AB93" i="83"/>
  <c r="AA140" i="66"/>
  <c r="K70" i="80"/>
  <c r="AG47" i="86"/>
  <c r="J162" i="65"/>
  <c r="AD7" i="64"/>
  <c r="AG72" i="82"/>
  <c r="AF7" i="59"/>
  <c r="P163" i="77"/>
  <c r="AD102" i="76"/>
  <c r="G161" i="75"/>
  <c r="H163" i="66"/>
  <c r="AD86" i="79"/>
  <c r="AA138" i="82"/>
  <c r="AG146" i="59"/>
  <c r="H48" i="67"/>
  <c r="Q117" i="71"/>
  <c r="Z116" i="75"/>
  <c r="E163" i="71"/>
  <c r="T46" i="64"/>
  <c r="AD56" i="68"/>
  <c r="Q92" i="87"/>
  <c r="V161" i="91"/>
  <c r="D46" i="90"/>
  <c r="M46" i="83"/>
  <c r="V116" i="70"/>
  <c r="AF9" i="76"/>
  <c r="D117" i="70"/>
  <c r="N24" i="65"/>
  <c r="AD101" i="70"/>
  <c r="G23" i="72"/>
  <c r="AD21" i="83"/>
  <c r="AD6" i="93"/>
  <c r="G48" i="81"/>
  <c r="M46" i="82"/>
  <c r="AA24" i="74"/>
  <c r="G69" i="60"/>
  <c r="AG60" i="82"/>
  <c r="H162" i="61"/>
  <c r="V94" i="89"/>
  <c r="Y116" i="81"/>
  <c r="H46" i="89"/>
  <c r="AF147" i="70"/>
  <c r="AD88" i="63"/>
  <c r="AD79" i="69"/>
  <c r="G46" i="83"/>
  <c r="X138" i="81"/>
  <c r="W25" i="81"/>
  <c r="AD153" i="85"/>
  <c r="AF107" i="81"/>
  <c r="AG65" i="63"/>
  <c r="AG114" i="77"/>
  <c r="AF35" i="60"/>
  <c r="AG146" i="74"/>
  <c r="AB117" i="81"/>
  <c r="AG32" i="78"/>
  <c r="P48" i="58"/>
  <c r="AD19" i="59"/>
  <c r="P69" i="84"/>
  <c r="AF22" i="56"/>
  <c r="O46" i="73"/>
  <c r="AF159" i="68"/>
  <c r="D25" i="81"/>
  <c r="AG80" i="83"/>
  <c r="AD52" i="78"/>
  <c r="AG143" i="63"/>
  <c r="AG47" i="62"/>
  <c r="W46" i="65"/>
  <c r="B161" i="72"/>
  <c r="Y140" i="62"/>
  <c r="K162" i="70"/>
  <c r="AD100" i="82"/>
  <c r="C46" i="81"/>
  <c r="J92" i="79"/>
  <c r="AG19" i="66"/>
  <c r="Q23" i="87"/>
  <c r="H117" i="64"/>
  <c r="E139" i="78"/>
  <c r="AD144" i="75"/>
  <c r="E140" i="83"/>
  <c r="I47" i="66"/>
  <c r="U93" i="56"/>
  <c r="AF64" i="89"/>
  <c r="G93" i="62"/>
  <c r="AA93" i="73"/>
  <c r="Q139" i="75"/>
  <c r="AF85" i="88"/>
  <c r="B162" i="56"/>
  <c r="D161" i="86"/>
  <c r="AD30" i="65"/>
  <c r="AC117" i="66"/>
  <c r="AC69" i="77"/>
  <c r="T24" i="84"/>
  <c r="AD99" i="81"/>
  <c r="AC139" i="56"/>
  <c r="T93" i="68"/>
  <c r="N117" i="58"/>
  <c r="I93" i="81"/>
  <c r="AA70" i="69"/>
  <c r="Y117" i="56"/>
  <c r="F161" i="78"/>
  <c r="M71" i="65"/>
  <c r="M25" i="62"/>
  <c r="E138" i="77"/>
  <c r="AB139" i="56"/>
  <c r="Q92" i="79"/>
  <c r="F162" i="64"/>
  <c r="AG63" i="89"/>
  <c r="Y93" i="83"/>
  <c r="I117" i="88"/>
  <c r="AG131" i="83"/>
  <c r="M140" i="59"/>
  <c r="L71" i="73"/>
  <c r="AF155" i="86"/>
  <c r="E161" i="78"/>
  <c r="AC47" i="73"/>
  <c r="AF42" i="65"/>
  <c r="B138" i="67"/>
  <c r="AG107" i="84"/>
  <c r="G161" i="69"/>
  <c r="Z47" i="77"/>
  <c r="Y138" i="82"/>
  <c r="AF108" i="78"/>
  <c r="J46" i="73"/>
  <c r="AF60" i="60"/>
  <c r="AF37" i="65"/>
  <c r="AA117" i="69"/>
  <c r="AD121" i="91"/>
  <c r="F117" i="87"/>
  <c r="AG19" i="87"/>
  <c r="W139" i="86"/>
  <c r="AD99" i="86"/>
  <c r="U117" i="83"/>
  <c r="AG87" i="88"/>
  <c r="O71" i="74"/>
  <c r="Y161" i="74"/>
  <c r="Z93" i="65"/>
  <c r="F23" i="79"/>
  <c r="AG147" i="74"/>
  <c r="F115" i="59"/>
  <c r="C93" i="67"/>
  <c r="C94" i="82"/>
  <c r="N162" i="91"/>
  <c r="O23" i="58"/>
  <c r="AD97" i="75"/>
  <c r="AG160" i="66"/>
  <c r="AB139" i="77"/>
  <c r="AF76" i="75"/>
  <c r="AF37" i="61"/>
  <c r="L140" i="89"/>
  <c r="AD98" i="59"/>
  <c r="G23" i="58"/>
  <c r="AF153" i="66"/>
  <c r="Y138" i="72"/>
  <c r="AG97" i="68"/>
  <c r="E92" i="73"/>
  <c r="AG76" i="79"/>
  <c r="AA140" i="90"/>
  <c r="AF34" i="59"/>
  <c r="T115" i="60"/>
  <c r="AF47" i="79"/>
  <c r="AD160" i="60"/>
  <c r="X93" i="74"/>
  <c r="AF88" i="60"/>
  <c r="AF82" i="76"/>
  <c r="G46" i="87"/>
  <c r="AD137" i="66"/>
  <c r="AF155" i="74"/>
  <c r="AG156" i="89"/>
  <c r="AA47" i="71"/>
  <c r="D116" i="85"/>
  <c r="J24" i="77"/>
  <c r="O94" i="81"/>
  <c r="AF55" i="65"/>
  <c r="AF44" i="77"/>
  <c r="S92" i="58"/>
  <c r="AF123" i="72"/>
  <c r="M117" i="78"/>
  <c r="I117" i="65"/>
  <c r="M94" i="59"/>
  <c r="Z24" i="62"/>
  <c r="I161" i="67"/>
  <c r="N48" i="78"/>
  <c r="F47" i="59"/>
  <c r="AD14" i="56"/>
  <c r="U47" i="89"/>
  <c r="B69" i="84"/>
  <c r="AG47" i="76"/>
  <c r="AF72" i="86"/>
  <c r="K46" i="74"/>
  <c r="E92" i="89"/>
  <c r="S163" i="78"/>
  <c r="S92" i="93"/>
  <c r="AD100" i="89"/>
  <c r="I25" i="83"/>
  <c r="H162" i="88"/>
  <c r="W47" i="62"/>
  <c r="AG159" i="59"/>
  <c r="O116" i="85"/>
  <c r="N70" i="73"/>
  <c r="F70" i="88"/>
  <c r="AF80" i="73"/>
  <c r="X93" i="67"/>
  <c r="O24" i="80"/>
  <c r="L71" i="67"/>
  <c r="AF144" i="84"/>
  <c r="F92" i="87"/>
  <c r="J46" i="69"/>
  <c r="AF42" i="93"/>
  <c r="AG87" i="65"/>
  <c r="AG117" i="90"/>
  <c r="AD139" i="74"/>
  <c r="AD29" i="78"/>
  <c r="AD157" i="59"/>
  <c r="AF60" i="67"/>
  <c r="AG18" i="69"/>
  <c r="R25" i="86"/>
  <c r="AG144" i="61"/>
  <c r="T94" i="62"/>
  <c r="C71" i="80"/>
  <c r="AG86" i="67"/>
  <c r="H162" i="87"/>
  <c r="U162" i="83"/>
  <c r="N139" i="65"/>
  <c r="P71" i="69"/>
  <c r="V161" i="92"/>
  <c r="AF89" i="88"/>
  <c r="G70" i="59"/>
  <c r="AD86" i="69"/>
  <c r="P47" i="81"/>
  <c r="AF111" i="69"/>
  <c r="AG126" i="86"/>
  <c r="W140" i="87"/>
  <c r="AD148" i="68"/>
  <c r="AD67" i="62"/>
  <c r="AC139" i="80"/>
  <c r="Y24" i="80"/>
  <c r="O116" i="64"/>
  <c r="V46" i="92"/>
  <c r="S92" i="73"/>
  <c r="Q93" i="71"/>
  <c r="O71" i="64"/>
  <c r="B162" i="68"/>
  <c r="F25" i="77"/>
  <c r="AG75" i="76"/>
  <c r="R93" i="63"/>
  <c r="R47" i="58"/>
  <c r="AC70" i="82"/>
  <c r="C138" i="84"/>
  <c r="U116" i="81"/>
  <c r="AF84" i="78"/>
  <c r="AG102" i="80"/>
  <c r="AD51" i="70"/>
  <c r="H48" i="66"/>
  <c r="U48" i="66"/>
  <c r="AG97" i="67"/>
  <c r="AF16" i="72"/>
  <c r="N161" i="56"/>
  <c r="U71" i="85"/>
  <c r="AA93" i="65"/>
  <c r="Q46" i="67"/>
  <c r="V162" i="91"/>
  <c r="AB116" i="71"/>
  <c r="V140" i="86"/>
  <c r="X47" i="86"/>
  <c r="P70" i="75"/>
  <c r="AD34" i="71"/>
  <c r="AD147" i="62"/>
  <c r="M25" i="73"/>
  <c r="AG64" i="87"/>
  <c r="H93" i="62"/>
  <c r="Q24" i="64"/>
  <c r="P162" i="56"/>
  <c r="F163" i="89"/>
  <c r="N70" i="70"/>
  <c r="AF72" i="75"/>
  <c r="P69" i="70"/>
  <c r="AF74" i="76"/>
  <c r="E92" i="71"/>
  <c r="T92" i="76"/>
  <c r="C140" i="84"/>
  <c r="AF142" i="85"/>
  <c r="AD127" i="64"/>
  <c r="AF59" i="70"/>
  <c r="J138" i="75"/>
  <c r="AG84" i="70"/>
  <c r="AF91" i="79"/>
  <c r="U47" i="78"/>
  <c r="Y47" i="62"/>
  <c r="AF91" i="72"/>
  <c r="AF76" i="69"/>
  <c r="Q93" i="65"/>
  <c r="Q47" i="78"/>
  <c r="AD93" i="67"/>
  <c r="E139" i="89"/>
  <c r="AD33" i="66"/>
  <c r="O94" i="60"/>
  <c r="Z92" i="64"/>
  <c r="F161" i="87"/>
  <c r="B93" i="71"/>
  <c r="Q162" i="90"/>
  <c r="AD42" i="70"/>
  <c r="S23" i="92"/>
  <c r="N117" i="88"/>
  <c r="AD116" i="75"/>
  <c r="D94" i="59"/>
  <c r="L138" i="92"/>
  <c r="M24" i="83"/>
  <c r="AF116" i="74"/>
  <c r="AD67" i="82"/>
  <c r="AG44" i="60"/>
  <c r="AB140" i="75"/>
  <c r="AF152" i="78"/>
  <c r="AD156" i="63"/>
  <c r="P69" i="73"/>
  <c r="D93" i="69"/>
  <c r="J48" i="65"/>
  <c r="AD98" i="72"/>
  <c r="AD38" i="62"/>
  <c r="N71" i="76"/>
  <c r="AF39" i="74"/>
  <c r="Q70" i="66"/>
  <c r="F47" i="76"/>
  <c r="AD152" i="60"/>
  <c r="AG30" i="79"/>
  <c r="AD29" i="85"/>
  <c r="AF82" i="56"/>
  <c r="P163" i="81"/>
  <c r="C92" i="58"/>
  <c r="AC69" i="79"/>
  <c r="M116" i="69"/>
  <c r="J138" i="87"/>
  <c r="N47" i="68"/>
  <c r="AG113" i="83"/>
  <c r="AG126" i="66"/>
  <c r="AD62" i="92"/>
  <c r="Z48" i="80"/>
  <c r="V69" i="89"/>
  <c r="L163" i="79"/>
  <c r="W94" i="71"/>
  <c r="U139" i="78"/>
  <c r="K161" i="82"/>
  <c r="W139" i="73"/>
  <c r="H94" i="82"/>
  <c r="AD87" i="62"/>
  <c r="P139" i="69"/>
  <c r="AD58" i="78"/>
  <c r="B92" i="86"/>
  <c r="AF87" i="73"/>
  <c r="AG144" i="83"/>
  <c r="AF110" i="92"/>
  <c r="H140" i="70"/>
  <c r="Q162" i="79"/>
  <c r="AC46" i="73"/>
  <c r="X162" i="59"/>
  <c r="AF16" i="63"/>
  <c r="AF102" i="92"/>
  <c r="AB161" i="75"/>
  <c r="AF81" i="81"/>
  <c r="AF129" i="58"/>
  <c r="M24" i="63"/>
  <c r="G47" i="88"/>
  <c r="E71" i="71"/>
  <c r="AD31" i="89"/>
  <c r="P117" i="83"/>
  <c r="N139" i="61"/>
  <c r="P25" i="83"/>
  <c r="AF149" i="60"/>
  <c r="L162" i="82"/>
  <c r="AF129" i="61"/>
  <c r="B46" i="69"/>
  <c r="AD30" i="88"/>
  <c r="AG141" i="92"/>
  <c r="M47" i="87"/>
  <c r="AB162" i="56"/>
  <c r="B93" i="72"/>
  <c r="K94" i="83"/>
  <c r="K161" i="58"/>
  <c r="AG13" i="82"/>
  <c r="AC24" i="75"/>
  <c r="W92" i="74"/>
  <c r="Z116" i="88"/>
  <c r="L48" i="86"/>
  <c r="AF54" i="75"/>
  <c r="AG29" i="79"/>
  <c r="R162" i="76"/>
  <c r="J91" i="93"/>
  <c r="H163" i="72"/>
  <c r="AF34" i="73"/>
  <c r="T117" i="82"/>
  <c r="AD83" i="67"/>
  <c r="M92" i="76"/>
  <c r="AG73" i="69"/>
  <c r="T93" i="63"/>
  <c r="O23" i="80"/>
  <c r="I94" i="63"/>
  <c r="AF40" i="77"/>
  <c r="T92" i="64"/>
  <c r="F138" i="79"/>
  <c r="V70" i="75"/>
  <c r="Z93" i="63"/>
  <c r="C47" i="72"/>
  <c r="F47" i="70"/>
  <c r="D46" i="69"/>
  <c r="AD155" i="64"/>
  <c r="V69" i="80"/>
  <c r="Q115" i="62"/>
  <c r="H138" i="82"/>
  <c r="M115" i="72"/>
  <c r="T162" i="64"/>
  <c r="P139" i="64"/>
  <c r="Q93" i="61"/>
  <c r="AG121" i="74"/>
  <c r="C161" i="62"/>
  <c r="L24" i="69"/>
  <c r="AG52" i="75"/>
  <c r="O71" i="69"/>
  <c r="O162" i="81"/>
  <c r="X46" i="84"/>
  <c r="AG63" i="76"/>
  <c r="AF124" i="62"/>
  <c r="AD55" i="62"/>
  <c r="M70" i="56"/>
  <c r="Z47" i="91"/>
  <c r="M115" i="92"/>
  <c r="AA69" i="89"/>
  <c r="AF127" i="76"/>
  <c r="Q93" i="68"/>
  <c r="AD149" i="73"/>
  <c r="AD128" i="80"/>
  <c r="AD78" i="71"/>
  <c r="AG42" i="62"/>
  <c r="H139" i="70"/>
  <c r="G138" i="78"/>
  <c r="AG122" i="71"/>
  <c r="G117" i="59"/>
  <c r="AF32" i="70"/>
  <c r="F117" i="69"/>
  <c r="AF95" i="66"/>
  <c r="Z140" i="69"/>
  <c r="AG62" i="86"/>
  <c r="AD114" i="58"/>
  <c r="B93" i="75"/>
  <c r="AF16" i="66"/>
  <c r="T161" i="65"/>
  <c r="AF84" i="67"/>
  <c r="M47" i="66"/>
  <c r="AF45" i="81"/>
  <c r="B139" i="85"/>
  <c r="T69" i="68"/>
  <c r="D48" i="70"/>
  <c r="P93" i="89"/>
  <c r="P24" i="62"/>
  <c r="AG35" i="70"/>
  <c r="AC115" i="71"/>
  <c r="AB48" i="82"/>
  <c r="M161" i="72"/>
  <c r="AF32" i="77"/>
  <c r="L25" i="90"/>
  <c r="AF54" i="90"/>
  <c r="AF64" i="81"/>
  <c r="E163" i="75"/>
  <c r="B56" i="93"/>
  <c r="AA161" i="76"/>
  <c r="Q116" i="84"/>
  <c r="K25" i="56"/>
  <c r="I139" i="79"/>
  <c r="AC47" i="56"/>
  <c r="U162" i="90"/>
  <c r="E116" i="85"/>
  <c r="AB93" i="62"/>
  <c r="AF112" i="78"/>
  <c r="AD11" i="80"/>
  <c r="AD148" i="72"/>
  <c r="L115" i="79"/>
  <c r="AF159" i="77"/>
  <c r="G138" i="72"/>
  <c r="F140" i="82"/>
  <c r="AD131" i="58"/>
  <c r="I163" i="92"/>
  <c r="I70" i="69"/>
  <c r="U116" i="59"/>
  <c r="AC139" i="89"/>
  <c r="Z139" i="83"/>
  <c r="AG6" i="77"/>
  <c r="AG33" i="84"/>
  <c r="G93" i="63"/>
  <c r="AD7" i="66"/>
  <c r="J117" i="85"/>
  <c r="W71" i="74"/>
  <c r="AF47" i="75"/>
  <c r="AD83" i="81"/>
  <c r="R161" i="80"/>
  <c r="L47" i="85"/>
  <c r="J23" i="83"/>
  <c r="AF139" i="87"/>
  <c r="E162" i="67"/>
  <c r="G48" i="72"/>
  <c r="AD12" i="88"/>
  <c r="AD20" i="81"/>
  <c r="B69" i="72"/>
  <c r="AD66" i="74"/>
  <c r="Y48" i="78"/>
  <c r="AD14" i="60"/>
  <c r="AD37" i="78"/>
  <c r="AG82" i="82"/>
  <c r="J25" i="67"/>
  <c r="Q92" i="69"/>
  <c r="K23" i="79"/>
  <c r="AF43" i="70"/>
  <c r="O47" i="81"/>
  <c r="AF38" i="66"/>
  <c r="J23" i="69"/>
  <c r="AG117" i="72"/>
  <c r="C117" i="59"/>
  <c r="AD66" i="68"/>
  <c r="G94" i="87"/>
  <c r="AD102" i="82"/>
  <c r="R69" i="73"/>
  <c r="D94" i="73"/>
  <c r="W162" i="59"/>
  <c r="J46" i="59"/>
  <c r="H115" i="74"/>
  <c r="G93" i="72"/>
  <c r="Q46" i="77"/>
  <c r="O140" i="69"/>
  <c r="Q162" i="68"/>
  <c r="AD45" i="79"/>
  <c r="W140" i="89"/>
  <c r="AG81" i="69"/>
  <c r="AD158" i="59"/>
  <c r="L25" i="63"/>
  <c r="AF156" i="56"/>
  <c r="Q23" i="74"/>
  <c r="AG110" i="63"/>
  <c r="H92" i="72"/>
  <c r="AD63" i="83"/>
  <c r="B48" i="69"/>
  <c r="AG149" i="65"/>
  <c r="C24" i="64"/>
  <c r="E69" i="90"/>
  <c r="AD111" i="72"/>
  <c r="AF118" i="88"/>
  <c r="P93" i="84"/>
  <c r="AD140" i="84"/>
  <c r="AF10" i="82"/>
  <c r="AF121" i="75"/>
  <c r="AG40" i="60"/>
  <c r="AG44" i="84"/>
  <c r="AF38" i="62"/>
  <c r="G71" i="83"/>
  <c r="G163" i="80"/>
  <c r="G117" i="56"/>
  <c r="AD83" i="74"/>
  <c r="W140" i="73"/>
  <c r="U161" i="66"/>
  <c r="J94" i="60"/>
  <c r="R140" i="67"/>
  <c r="H140" i="65"/>
  <c r="AG68" i="88"/>
  <c r="G70" i="75"/>
  <c r="AF32" i="92"/>
  <c r="AD8" i="85"/>
  <c r="AD81" i="87"/>
  <c r="S162" i="84"/>
  <c r="AF72" i="83"/>
  <c r="I117" i="75"/>
  <c r="AF35" i="59"/>
  <c r="AF34" i="67"/>
  <c r="S161" i="84"/>
  <c r="C138" i="56"/>
  <c r="H24" i="84"/>
  <c r="Z138" i="70"/>
  <c r="V163" i="56"/>
  <c r="AD129" i="73"/>
  <c r="AF128" i="92"/>
  <c r="AF144" i="63"/>
  <c r="AD162" i="56"/>
  <c r="E46" i="72"/>
  <c r="G163" i="58"/>
  <c r="AA162" i="82"/>
  <c r="T25" i="68"/>
  <c r="C48" i="60"/>
  <c r="AF56" i="60"/>
  <c r="AD97" i="62"/>
  <c r="AG81" i="87"/>
  <c r="D69" i="84"/>
  <c r="H117" i="67"/>
  <c r="AB93" i="65"/>
  <c r="AF15" i="78"/>
  <c r="L116" i="60"/>
  <c r="AF118" i="64"/>
  <c r="AG137" i="84"/>
  <c r="B116" i="77"/>
  <c r="AF102" i="73"/>
  <c r="AG7" i="72"/>
  <c r="AD15" i="70"/>
  <c r="X94" i="59"/>
  <c r="H138" i="73"/>
  <c r="V162" i="61"/>
  <c r="AD101" i="66"/>
  <c r="O69" i="81"/>
  <c r="F92" i="82"/>
  <c r="M69" i="75"/>
  <c r="Y46" i="58"/>
  <c r="AG80" i="78"/>
  <c r="C46" i="60"/>
  <c r="AD114" i="69"/>
  <c r="AF104" i="56"/>
  <c r="AA47" i="61"/>
  <c r="B24" i="84"/>
  <c r="AD83" i="89"/>
  <c r="R48" i="68"/>
  <c r="AG131" i="60"/>
  <c r="E115" i="77"/>
  <c r="AD31" i="70"/>
  <c r="E69" i="76"/>
  <c r="J162" i="74"/>
  <c r="T24" i="56"/>
  <c r="AC92" i="84"/>
  <c r="K162" i="68"/>
  <c r="AD52" i="62"/>
  <c r="U48" i="90"/>
  <c r="X163" i="76"/>
  <c r="F23" i="82"/>
  <c r="R139" i="68"/>
  <c r="AG29" i="90"/>
  <c r="T46" i="74"/>
  <c r="G46" i="74"/>
  <c r="K138" i="78"/>
  <c r="AD6" i="91"/>
  <c r="AG37" i="86"/>
  <c r="AF135" i="74"/>
  <c r="AG108" i="87"/>
  <c r="F139" i="73"/>
  <c r="AF40" i="56"/>
  <c r="AF48" i="63"/>
  <c r="O94" i="83"/>
  <c r="AG54" i="89"/>
  <c r="X46" i="59"/>
  <c r="D69" i="78"/>
  <c r="N138" i="70"/>
  <c r="F71" i="63"/>
  <c r="D47" i="75"/>
  <c r="V115" i="77"/>
  <c r="N92" i="84"/>
  <c r="AG155" i="73"/>
  <c r="Q23" i="67"/>
  <c r="AA70" i="62"/>
  <c r="AD22" i="73"/>
  <c r="J47" i="83"/>
  <c r="D139" i="63"/>
  <c r="AG86" i="93"/>
  <c r="AG13" i="70"/>
  <c r="G140" i="65"/>
  <c r="P23" i="73"/>
  <c r="I140" i="72"/>
  <c r="J116" i="71"/>
  <c r="AF15" i="73"/>
  <c r="J117" i="58"/>
  <c r="AD129" i="84"/>
  <c r="AD139" i="73"/>
  <c r="AF155" i="63"/>
  <c r="AG63" i="87"/>
  <c r="D93" i="63"/>
  <c r="T138" i="69"/>
  <c r="P140" i="67"/>
  <c r="AG17" i="84"/>
  <c r="AF113" i="75"/>
  <c r="L92" i="90"/>
  <c r="K92" i="70"/>
  <c r="AB71" i="82"/>
  <c r="AF141" i="67"/>
  <c r="X23" i="81"/>
  <c r="I70" i="90"/>
  <c r="Z93" i="62"/>
  <c r="J70" i="72"/>
  <c r="S94" i="65"/>
  <c r="AG157" i="70"/>
  <c r="AD105" i="79"/>
  <c r="W47" i="78"/>
  <c r="AD21" i="88"/>
  <c r="AC70" i="85"/>
  <c r="AF114" i="58"/>
  <c r="E117" i="72"/>
  <c r="AD65" i="62"/>
  <c r="AF80" i="92"/>
  <c r="U23" i="61"/>
  <c r="AF11" i="73"/>
  <c r="J138" i="66"/>
  <c r="AG41" i="85"/>
  <c r="K115" i="81"/>
  <c r="AD7" i="84"/>
  <c r="AF136" i="82"/>
  <c r="N138" i="71"/>
  <c r="AA46" i="61"/>
  <c r="G117" i="75"/>
  <c r="AD155" i="84"/>
  <c r="Y116" i="79"/>
  <c r="AG122" i="56"/>
  <c r="AD63" i="93"/>
  <c r="AG124" i="71"/>
  <c r="AD130" i="63"/>
  <c r="E162" i="81"/>
  <c r="G162" i="79"/>
  <c r="AG32" i="81"/>
  <c r="Z25" i="84"/>
  <c r="J71" i="62"/>
  <c r="AF37" i="60"/>
  <c r="AF57" i="93"/>
  <c r="T23" i="76"/>
  <c r="Z23" i="64"/>
  <c r="AG40" i="69"/>
  <c r="Z48" i="65"/>
  <c r="AG113" i="79"/>
  <c r="AD84" i="59"/>
  <c r="L163" i="87"/>
  <c r="R163" i="65"/>
  <c r="D48" i="69"/>
  <c r="W70" i="68"/>
  <c r="AF97" i="69"/>
  <c r="M162" i="74"/>
  <c r="C69" i="69"/>
  <c r="F115" i="70"/>
  <c r="AD98" i="80"/>
  <c r="AF16" i="78"/>
  <c r="AB138" i="62"/>
  <c r="X48" i="69"/>
  <c r="T69" i="83"/>
  <c r="AF152" i="90"/>
  <c r="AG63" i="75"/>
  <c r="AA69" i="91"/>
  <c r="AD135" i="67"/>
  <c r="AG146" i="90"/>
  <c r="AD75" i="77"/>
  <c r="F140" i="66"/>
  <c r="S47" i="70"/>
  <c r="Y48" i="80"/>
  <c r="AD157" i="63"/>
  <c r="AD134" i="77"/>
  <c r="J93" i="72"/>
  <c r="AG63" i="62"/>
  <c r="AB161" i="91"/>
  <c r="V139" i="62"/>
  <c r="AF37" i="75"/>
  <c r="AF94" i="59"/>
  <c r="G47" i="68"/>
  <c r="AB69" i="73"/>
  <c r="C138" i="59"/>
  <c r="AG117" i="69"/>
  <c r="AG125" i="63"/>
  <c r="R47" i="60"/>
  <c r="X92" i="91"/>
  <c r="AF135" i="76"/>
  <c r="AB92" i="63"/>
  <c r="AG80" i="74"/>
  <c r="N70" i="67"/>
  <c r="AG123" i="61"/>
  <c r="Y138" i="80"/>
  <c r="AF104" i="85"/>
  <c r="T115" i="90"/>
  <c r="AF30" i="89"/>
  <c r="AG20" i="70"/>
  <c r="Z93" i="58"/>
  <c r="S140" i="64"/>
  <c r="C24" i="61"/>
  <c r="AG94" i="61"/>
  <c r="AG74" i="91"/>
  <c r="AF40" i="89"/>
  <c r="AD59" i="78"/>
  <c r="G23" i="75"/>
  <c r="AG129" i="80"/>
  <c r="AF146" i="69"/>
  <c r="AG33" i="71"/>
  <c r="C94" i="61"/>
  <c r="AC116" i="81"/>
  <c r="AG155" i="91"/>
  <c r="V138" i="81"/>
  <c r="R93" i="60"/>
  <c r="AF94" i="91"/>
  <c r="I163" i="89"/>
  <c r="U70" i="77"/>
  <c r="X161" i="70"/>
  <c r="D48" i="68"/>
  <c r="AB20" i="93"/>
  <c r="I69" i="82"/>
  <c r="X46" i="64"/>
  <c r="AF96" i="72"/>
  <c r="AA138" i="68"/>
  <c r="M115" i="76"/>
  <c r="AD75" i="61"/>
  <c r="AF47" i="73"/>
  <c r="AF39" i="88"/>
  <c r="X93" i="70"/>
  <c r="AD63" i="67"/>
  <c r="Z23" i="81"/>
  <c r="AF35" i="90"/>
  <c r="AG34" i="87"/>
  <c r="AG33" i="62"/>
  <c r="B115" i="74"/>
  <c r="I47" i="62"/>
  <c r="AG5" i="76"/>
  <c r="E139" i="73"/>
  <c r="AC138" i="63"/>
  <c r="F92" i="80"/>
  <c r="S161" i="82"/>
  <c r="Z163" i="66"/>
  <c r="AA161" i="68"/>
  <c r="I70" i="64"/>
  <c r="AG21" i="64"/>
  <c r="AG104" i="62"/>
  <c r="L93" i="81"/>
  <c r="H117" i="78"/>
  <c r="AF5" i="69"/>
  <c r="AG32" i="74"/>
  <c r="AF63" i="59"/>
  <c r="Y46" i="73"/>
  <c r="AB163" i="79"/>
  <c r="Z70" i="62"/>
  <c r="Z163" i="70"/>
  <c r="V71" i="64"/>
  <c r="AG154" i="70"/>
  <c r="AG51" i="70"/>
  <c r="M71" i="63"/>
  <c r="AD125" i="64"/>
  <c r="V71" i="70"/>
  <c r="AF96" i="85"/>
  <c r="G115" i="77"/>
  <c r="K46" i="79"/>
  <c r="L117" i="70"/>
  <c r="K46" i="81"/>
  <c r="Q92" i="65"/>
  <c r="T161" i="61"/>
  <c r="AF155" i="70"/>
  <c r="AD91" i="85"/>
  <c r="AF110" i="84"/>
  <c r="T139" i="67"/>
  <c r="AB93" i="76"/>
  <c r="W115" i="83"/>
  <c r="AD110" i="91"/>
  <c r="R92" i="76"/>
  <c r="V25" i="74"/>
  <c r="AD58" i="66"/>
  <c r="I94" i="62"/>
  <c r="AF129" i="89"/>
  <c r="P46" i="71"/>
  <c r="E46" i="75"/>
  <c r="L69" i="72"/>
  <c r="X24" i="83"/>
  <c r="AD162" i="71"/>
  <c r="AG123" i="60"/>
  <c r="E25" i="62"/>
  <c r="R161" i="67"/>
  <c r="AF144" i="72"/>
  <c r="AD31" i="91"/>
  <c r="M70" i="61"/>
  <c r="Q48" i="77"/>
  <c r="AD113" i="64"/>
  <c r="AD32" i="66"/>
  <c r="W163" i="86"/>
  <c r="AG42" i="88"/>
  <c r="S92" i="70"/>
  <c r="X140" i="67"/>
  <c r="T128" i="93"/>
  <c r="H71" i="58"/>
  <c r="Y25" i="65"/>
  <c r="O93" i="67"/>
  <c r="P92" i="77"/>
  <c r="F25" i="59"/>
  <c r="AD33" i="92"/>
  <c r="I47" i="73"/>
  <c r="AD155" i="77"/>
  <c r="AG149" i="59"/>
  <c r="G161" i="82"/>
  <c r="AF45" i="56"/>
  <c r="AA163" i="79"/>
  <c r="AD112" i="56"/>
  <c r="Y139" i="60"/>
  <c r="P92" i="81"/>
  <c r="AG85" i="65"/>
  <c r="J71" i="83"/>
  <c r="R25" i="56"/>
  <c r="AF45" i="82"/>
  <c r="AF104" i="74"/>
  <c r="AF35" i="91"/>
  <c r="AF71" i="68"/>
  <c r="AF160" i="88"/>
  <c r="Q139" i="83"/>
  <c r="O69" i="79"/>
  <c r="AD68" i="65"/>
  <c r="AG146" i="67"/>
  <c r="AD39" i="60"/>
  <c r="AC25" i="62"/>
  <c r="AG55" i="58"/>
  <c r="D92" i="74"/>
  <c r="AD94" i="87"/>
  <c r="AG94" i="78"/>
  <c r="I24" i="58"/>
  <c r="AF129" i="69"/>
  <c r="AD102" i="66"/>
  <c r="AF136" i="67"/>
  <c r="AD89" i="93"/>
  <c r="AF157" i="69"/>
  <c r="Y93" i="56"/>
  <c r="Q117" i="82"/>
  <c r="T93" i="58"/>
  <c r="AG74" i="74"/>
  <c r="X47" i="68"/>
  <c r="AG28" i="61"/>
  <c r="B115" i="66"/>
  <c r="B139" i="89"/>
  <c r="F92" i="59"/>
  <c r="L46" i="75"/>
  <c r="K115" i="63"/>
  <c r="AF145" i="75"/>
  <c r="AG60" i="78"/>
  <c r="C48" i="86"/>
  <c r="U162" i="71"/>
  <c r="J48" i="66"/>
  <c r="AD79" i="78"/>
  <c r="F47" i="85"/>
  <c r="L47" i="80"/>
  <c r="AF61" i="68"/>
  <c r="AB47" i="77"/>
  <c r="H117" i="75"/>
  <c r="U25" i="79"/>
  <c r="R48" i="69"/>
  <c r="AD65" i="65"/>
  <c r="AF150" i="89"/>
  <c r="H161" i="73"/>
  <c r="AD148" i="90"/>
  <c r="R46" i="92"/>
  <c r="AF43" i="90"/>
  <c r="AD12" i="85"/>
  <c r="AD14" i="61"/>
  <c r="B138" i="72"/>
  <c r="AD64" i="70"/>
  <c r="AG63" i="67"/>
  <c r="AD144" i="89"/>
  <c r="O116" i="91"/>
  <c r="Q71" i="70"/>
  <c r="AD8" i="60"/>
  <c r="R116" i="65"/>
  <c r="O117" i="80"/>
  <c r="AF77" i="68"/>
  <c r="W24" i="90"/>
  <c r="AG88" i="56"/>
  <c r="J48" i="82"/>
  <c r="I71" i="83"/>
  <c r="P116" i="59"/>
  <c r="D117" i="84"/>
  <c r="X71" i="72"/>
  <c r="J138" i="89"/>
  <c r="AF86" i="65"/>
  <c r="AD83" i="70"/>
  <c r="I162" i="56"/>
  <c r="F116" i="77"/>
  <c r="X163" i="75"/>
  <c r="AF137" i="78"/>
  <c r="AF86" i="75"/>
  <c r="AF35" i="62"/>
  <c r="N48" i="63"/>
  <c r="R116" i="63"/>
  <c r="AG40" i="89"/>
  <c r="Y161" i="68"/>
  <c r="Q47" i="89"/>
  <c r="B47" i="83"/>
  <c r="AF90" i="71"/>
  <c r="B163" i="83"/>
  <c r="O139" i="59"/>
  <c r="D92" i="68"/>
  <c r="R163" i="60"/>
  <c r="N23" i="82"/>
  <c r="C139" i="81"/>
  <c r="C115" i="70"/>
  <c r="AG28" i="80"/>
  <c r="AG131" i="89"/>
  <c r="AB139" i="72"/>
  <c r="F25" i="70"/>
  <c r="H162" i="69"/>
  <c r="AD53" i="63"/>
  <c r="AD105" i="59"/>
  <c r="AD6" i="79"/>
  <c r="O25" i="74"/>
  <c r="T23" i="56"/>
  <c r="AG52" i="72"/>
  <c r="AD152" i="58"/>
  <c r="AF66" i="69"/>
  <c r="K71" i="61"/>
  <c r="AF109" i="89"/>
  <c r="R47" i="74"/>
  <c r="O138" i="88"/>
  <c r="X47" i="81"/>
  <c r="B24" i="64"/>
  <c r="AD5" i="86"/>
  <c r="B163" i="75"/>
  <c r="AD78" i="90"/>
  <c r="O94" i="65"/>
  <c r="AG54" i="74"/>
  <c r="J163" i="75"/>
  <c r="AD33" i="71"/>
  <c r="D162" i="80"/>
  <c r="Q116" i="73"/>
  <c r="AF9" i="71"/>
  <c r="Z93" i="85"/>
  <c r="X47" i="77"/>
  <c r="L162" i="80"/>
  <c r="E23" i="80"/>
  <c r="Q115" i="89"/>
  <c r="AF45" i="66"/>
  <c r="K47" i="71"/>
  <c r="K70" i="65"/>
  <c r="AF109" i="72"/>
  <c r="L69" i="67"/>
  <c r="AG9" i="85"/>
  <c r="I71" i="74"/>
  <c r="S70" i="87"/>
  <c r="AA94" i="75"/>
  <c r="AF28" i="56"/>
  <c r="F24" i="58"/>
  <c r="R138" i="74"/>
  <c r="AG94" i="70"/>
  <c r="AG89" i="66"/>
  <c r="AC115" i="76"/>
  <c r="Y138" i="62"/>
  <c r="G46" i="66"/>
  <c r="AF6" i="66"/>
  <c r="AD103" i="63"/>
  <c r="AF41" i="71"/>
  <c r="Z48" i="78"/>
  <c r="AF98" i="81"/>
  <c r="Z71" i="65"/>
  <c r="Q23" i="84"/>
  <c r="W116" i="65"/>
  <c r="AF117" i="56"/>
  <c r="B162" i="88"/>
  <c r="J71" i="69"/>
  <c r="AG134" i="78"/>
  <c r="G70" i="74"/>
  <c r="AD129" i="90"/>
  <c r="AG106" i="75"/>
  <c r="H71" i="62"/>
  <c r="R69" i="66"/>
  <c r="AG29" i="65"/>
  <c r="AA48" i="89"/>
  <c r="Y138" i="70"/>
  <c r="U163" i="84"/>
  <c r="AF74" i="74"/>
  <c r="X47" i="64"/>
  <c r="AF55" i="70"/>
  <c r="I115" i="79"/>
  <c r="N23" i="83"/>
  <c r="AD20" i="56"/>
  <c r="AC161" i="74"/>
  <c r="AF159" i="62"/>
  <c r="AG5" i="65"/>
  <c r="AF152" i="73"/>
  <c r="AD154" i="61"/>
  <c r="O140" i="64"/>
  <c r="AF134" i="59"/>
  <c r="D23" i="88"/>
  <c r="J163" i="73"/>
  <c r="AA24" i="60"/>
  <c r="Y69" i="65"/>
  <c r="N25" i="84"/>
  <c r="Z23" i="79"/>
  <c r="V140" i="77"/>
  <c r="AB139" i="73"/>
  <c r="I138" i="60"/>
  <c r="AG111" i="87"/>
  <c r="V140" i="87"/>
  <c r="E70" i="81"/>
  <c r="M163" i="81"/>
  <c r="AF48" i="79"/>
  <c r="AF70" i="77"/>
  <c r="AF64" i="74"/>
  <c r="Z116" i="63"/>
  <c r="AF104" i="88"/>
  <c r="K46" i="84"/>
  <c r="Q69" i="76"/>
  <c r="AF68" i="84"/>
  <c r="AF14" i="66"/>
  <c r="B23" i="77"/>
  <c r="K111" i="93"/>
  <c r="K23" i="77"/>
  <c r="P138" i="62"/>
  <c r="AG86" i="69"/>
  <c r="U92" i="81"/>
  <c r="AG117" i="73"/>
  <c r="AF70" i="66"/>
  <c r="I116" i="81"/>
  <c r="X115" i="88"/>
  <c r="G140" i="63"/>
  <c r="D117" i="60"/>
  <c r="R47" i="62"/>
  <c r="C138" i="65"/>
  <c r="AG39" i="65"/>
  <c r="I46" i="74"/>
  <c r="X138" i="83"/>
  <c r="AD116" i="80"/>
  <c r="B162" i="76"/>
  <c r="G162" i="80"/>
  <c r="AF108" i="88"/>
  <c r="W93" i="61"/>
  <c r="M46" i="67"/>
  <c r="X69" i="91"/>
  <c r="G24" i="71"/>
  <c r="S48" i="91"/>
  <c r="AG133" i="81"/>
  <c r="M24" i="64"/>
  <c r="R116" i="88"/>
  <c r="L47" i="71"/>
  <c r="AD33" i="79"/>
  <c r="X140" i="77"/>
  <c r="AD40" i="59"/>
  <c r="H162" i="71"/>
  <c r="AF21" i="89"/>
  <c r="L117" i="59"/>
  <c r="Y70" i="87"/>
  <c r="O94" i="59"/>
  <c r="K161" i="74"/>
  <c r="P92" i="83"/>
  <c r="AG6" i="68"/>
  <c r="D162" i="77"/>
  <c r="L23" i="62"/>
  <c r="AF31" i="67"/>
  <c r="AB24" i="83"/>
  <c r="D140" i="59"/>
  <c r="L162" i="73"/>
  <c r="O140" i="74"/>
  <c r="F138" i="58"/>
  <c r="Y70" i="66"/>
  <c r="AG20" i="74"/>
  <c r="K24" i="64"/>
  <c r="P92" i="60"/>
  <c r="Z162" i="73"/>
  <c r="D163" i="84"/>
  <c r="AG95" i="65"/>
  <c r="D139" i="73"/>
  <c r="AD143" i="62"/>
  <c r="AF30" i="76"/>
  <c r="R24" i="65"/>
  <c r="W162" i="81"/>
  <c r="AG35" i="63"/>
  <c r="H92" i="90"/>
  <c r="Q117" i="77"/>
  <c r="M94" i="88"/>
  <c r="X140" i="76"/>
  <c r="E140" i="69"/>
  <c r="AF95" i="59"/>
  <c r="L139" i="62"/>
  <c r="AG79" i="80"/>
  <c r="AG118" i="60"/>
  <c r="N47" i="71"/>
  <c r="AB48" i="56"/>
  <c r="X138" i="67"/>
  <c r="O94" i="58"/>
  <c r="AD149" i="59"/>
  <c r="AG144" i="78"/>
  <c r="T24" i="64"/>
  <c r="U94" i="70"/>
  <c r="AG136" i="71"/>
  <c r="AF48" i="82"/>
  <c r="AC139" i="81"/>
  <c r="G115" i="92"/>
  <c r="AF29" i="81"/>
  <c r="AC93" i="58"/>
  <c r="AF70" i="71"/>
  <c r="B70" i="69"/>
  <c r="N48" i="68"/>
  <c r="X70" i="83"/>
  <c r="K70" i="85"/>
  <c r="AD147" i="69"/>
  <c r="AC23" i="68"/>
  <c r="AD52" i="83"/>
  <c r="E24" i="76"/>
  <c r="Z23" i="68"/>
  <c r="R93" i="68"/>
  <c r="N47" i="84"/>
  <c r="C117" i="71"/>
  <c r="AG35" i="79"/>
  <c r="AG148" i="59"/>
  <c r="Z140" i="56"/>
  <c r="AD52" i="80"/>
  <c r="AD110" i="67"/>
  <c r="AG66" i="76"/>
  <c r="N94" i="81"/>
  <c r="AG122" i="60"/>
  <c r="D24" i="75"/>
  <c r="AD40" i="87"/>
  <c r="AC140" i="73"/>
  <c r="AF68" i="71"/>
  <c r="AD14" i="74"/>
  <c r="AG154" i="68"/>
  <c r="AF83" i="70"/>
  <c r="J138" i="71"/>
  <c r="AF38" i="77"/>
  <c r="AG99" i="87"/>
  <c r="K140" i="56"/>
  <c r="D139" i="62"/>
  <c r="AD134" i="71"/>
  <c r="Q93" i="67"/>
  <c r="P24" i="63"/>
  <c r="K161" i="63"/>
  <c r="AD99" i="60"/>
  <c r="X24" i="74"/>
  <c r="T47" i="77"/>
  <c r="M93" i="86"/>
  <c r="O24" i="61"/>
  <c r="Q69" i="59"/>
  <c r="AG95" i="74"/>
  <c r="AF52" i="62"/>
  <c r="AD76" i="65"/>
  <c r="H70" i="65"/>
  <c r="AF96" i="58"/>
  <c r="AD6" i="80"/>
  <c r="AD57" i="76"/>
  <c r="AF112" i="61"/>
  <c r="H24" i="63"/>
  <c r="Z24" i="63"/>
  <c r="B163" i="76"/>
  <c r="H92" i="86"/>
  <c r="AF82" i="69"/>
  <c r="AF21" i="62"/>
  <c r="U24" i="69"/>
  <c r="AD88" i="89"/>
  <c r="AG73" i="77"/>
  <c r="AD56" i="70"/>
  <c r="Z138" i="89"/>
  <c r="W163" i="87"/>
  <c r="AD77" i="72"/>
  <c r="AC47" i="69"/>
  <c r="AA92" i="60"/>
  <c r="AD144" i="67"/>
  <c r="M138" i="62"/>
  <c r="AC23" i="60"/>
  <c r="AB115" i="60"/>
  <c r="F93" i="62"/>
  <c r="F116" i="87"/>
  <c r="I47" i="65"/>
  <c r="AG8" i="63"/>
  <c r="X71" i="67"/>
  <c r="C48" i="72"/>
  <c r="AG63" i="77"/>
  <c r="AG73" i="70"/>
  <c r="AD19" i="61"/>
  <c r="AD17" i="89"/>
  <c r="W23" i="76"/>
  <c r="AD20" i="73"/>
  <c r="AD121" i="71"/>
  <c r="V115" i="92"/>
  <c r="AA138" i="86"/>
  <c r="AD153" i="88"/>
  <c r="AG32" i="66"/>
  <c r="AF9" i="92"/>
  <c r="B71" i="56"/>
  <c r="U161" i="83"/>
  <c r="U161" i="63"/>
  <c r="D161" i="72"/>
  <c r="S24" i="67"/>
  <c r="M23" i="59"/>
  <c r="AF141" i="62"/>
  <c r="AD90" i="61"/>
  <c r="AG91" i="65"/>
  <c r="AD86" i="71"/>
  <c r="AD55" i="85"/>
  <c r="AF12" i="80"/>
  <c r="AF39" i="72"/>
  <c r="AG83" i="68"/>
  <c r="AF145" i="78"/>
  <c r="C93" i="62"/>
  <c r="AG141" i="56"/>
  <c r="X71" i="68"/>
  <c r="AF17" i="85"/>
  <c r="AG79" i="79"/>
  <c r="D71" i="69"/>
  <c r="Y48" i="76"/>
  <c r="AB161" i="83"/>
  <c r="AD144" i="61"/>
  <c r="AD162" i="66"/>
  <c r="AG124" i="62"/>
  <c r="Y46" i="79"/>
  <c r="AF109" i="74"/>
  <c r="AF68" i="60"/>
  <c r="R48" i="80"/>
  <c r="AD11" i="60"/>
  <c r="D139" i="56"/>
  <c r="Q71" i="71"/>
  <c r="S163" i="59"/>
  <c r="AD20" i="75"/>
  <c r="V117" i="64"/>
  <c r="AF10" i="64"/>
  <c r="AF93" i="90"/>
  <c r="AD56" i="83"/>
  <c r="AF43" i="72"/>
  <c r="H48" i="73"/>
  <c r="AG86" i="64"/>
  <c r="V162" i="65"/>
  <c r="N24" i="66"/>
  <c r="R92" i="60"/>
  <c r="D25" i="58"/>
  <c r="H25" i="56"/>
  <c r="M117" i="63"/>
  <c r="AG97" i="73"/>
  <c r="W25" i="59"/>
  <c r="P94" i="67"/>
  <c r="E115" i="56"/>
  <c r="AA23" i="73"/>
  <c r="Y69" i="71"/>
  <c r="B115" i="69"/>
  <c r="AA71" i="63"/>
  <c r="F115" i="83"/>
  <c r="N70" i="63"/>
  <c r="K140" i="80"/>
  <c r="R115" i="66"/>
  <c r="AD113" i="90"/>
  <c r="AD85" i="79"/>
  <c r="M117" i="76"/>
  <c r="Q163" i="56"/>
  <c r="AF129" i="59"/>
  <c r="X115" i="79"/>
  <c r="N115" i="63"/>
  <c r="AB94" i="86"/>
  <c r="J70" i="56"/>
  <c r="AG140" i="81"/>
  <c r="AA47" i="78"/>
  <c r="B93" i="66"/>
  <c r="E138" i="71"/>
  <c r="G140" i="73"/>
  <c r="AD32" i="75"/>
  <c r="AD5" i="75"/>
  <c r="AD93" i="84"/>
  <c r="AD123" i="90"/>
  <c r="AD131" i="70"/>
  <c r="M70" i="64"/>
  <c r="H71" i="81"/>
  <c r="F23" i="58"/>
  <c r="D115" i="59"/>
  <c r="V69" i="74"/>
  <c r="H69" i="67"/>
  <c r="Z70" i="84"/>
  <c r="D162" i="68"/>
  <c r="C47" i="86"/>
  <c r="AD78" i="68"/>
  <c r="W138" i="61"/>
  <c r="D140" i="84"/>
  <c r="N163" i="61"/>
  <c r="AD79" i="72"/>
  <c r="D48" i="80"/>
  <c r="AF96" i="67"/>
  <c r="X92" i="85"/>
  <c r="AF12" i="75"/>
  <c r="AF113" i="60"/>
  <c r="AD16" i="93"/>
  <c r="AF133" i="82"/>
  <c r="AF87" i="82"/>
  <c r="F47" i="69"/>
  <c r="AF30" i="64"/>
  <c r="L140" i="78"/>
  <c r="P48" i="69"/>
  <c r="V93" i="77"/>
  <c r="B161" i="75"/>
  <c r="M71" i="71"/>
  <c r="Y46" i="66"/>
  <c r="E71" i="77"/>
  <c r="AD63" i="64"/>
  <c r="AG136" i="87"/>
  <c r="AG19" i="70"/>
  <c r="AC162" i="75"/>
  <c r="AD128" i="82"/>
  <c r="AG136" i="76"/>
  <c r="AG8" i="72"/>
  <c r="E47" i="89"/>
  <c r="AD58" i="65"/>
  <c r="G163" i="63"/>
  <c r="AD102" i="67"/>
  <c r="AG98" i="73"/>
  <c r="S117" i="82"/>
  <c r="AD105" i="85"/>
  <c r="G138" i="81"/>
  <c r="W138" i="87"/>
  <c r="N91" i="93"/>
  <c r="AG44" i="69"/>
  <c r="G92" i="79"/>
  <c r="X161" i="77"/>
  <c r="M116" i="86"/>
  <c r="AD97" i="58"/>
  <c r="AF97" i="90"/>
  <c r="L162" i="59"/>
  <c r="E23" i="73"/>
  <c r="AD38" i="70"/>
  <c r="R47" i="71"/>
  <c r="I161" i="81"/>
  <c r="I47" i="83"/>
  <c r="E70" i="82"/>
  <c r="M140" i="60"/>
  <c r="AF119" i="87"/>
  <c r="AC140" i="60"/>
  <c r="I46" i="67"/>
  <c r="AD91" i="75"/>
  <c r="AG20" i="64"/>
  <c r="AD55" i="74"/>
  <c r="O94" i="85"/>
  <c r="O117" i="72"/>
  <c r="AG81" i="65"/>
  <c r="AD44" i="59"/>
  <c r="X23" i="58"/>
  <c r="G69" i="65"/>
  <c r="S163" i="62"/>
  <c r="AG60" i="63"/>
  <c r="E94" i="87"/>
  <c r="S70" i="73"/>
  <c r="K163" i="62"/>
  <c r="AF75" i="71"/>
  <c r="U46" i="73"/>
  <c r="K23" i="88"/>
  <c r="AD99" i="82"/>
  <c r="AF159" i="71"/>
  <c r="AF41" i="74"/>
  <c r="F162" i="73"/>
  <c r="AF153" i="80"/>
  <c r="B47" i="62"/>
  <c r="Z139" i="59"/>
  <c r="Q139" i="70"/>
  <c r="AF97" i="81"/>
  <c r="Q140" i="89"/>
  <c r="O93" i="92"/>
  <c r="B71" i="58"/>
  <c r="Z46" i="81"/>
  <c r="AF33" i="67"/>
  <c r="AG71" i="84"/>
  <c r="S48" i="90"/>
  <c r="AG125" i="66"/>
  <c r="E69" i="87"/>
  <c r="AD85" i="60"/>
  <c r="AD12" i="87"/>
  <c r="AF157" i="81"/>
  <c r="AA24" i="72"/>
  <c r="E92" i="70"/>
  <c r="E138" i="70"/>
  <c r="B46" i="67"/>
  <c r="AD121" i="73"/>
  <c r="F71" i="58"/>
  <c r="AA69" i="82"/>
  <c r="U116" i="83"/>
  <c r="E47" i="80"/>
  <c r="AF11" i="58"/>
  <c r="K117" i="60"/>
  <c r="AB115" i="69"/>
  <c r="AF117" i="66"/>
  <c r="K25" i="89"/>
  <c r="G162" i="73"/>
  <c r="R47" i="68"/>
  <c r="AG31" i="59"/>
  <c r="O116" i="81"/>
  <c r="AG32" i="68"/>
  <c r="X139" i="80"/>
  <c r="W24" i="76"/>
  <c r="S115" i="74"/>
  <c r="D162" i="60"/>
  <c r="AG28" i="66"/>
  <c r="H69" i="64"/>
  <c r="R163" i="76"/>
  <c r="U48" i="69"/>
  <c r="D23" i="90"/>
  <c r="AF124" i="76"/>
  <c r="M161" i="67"/>
  <c r="AD52" i="73"/>
  <c r="AD71" i="64"/>
  <c r="M162" i="77"/>
  <c r="AB139" i="63"/>
  <c r="V163" i="83"/>
  <c r="Z24" i="72"/>
  <c r="AF58" i="61"/>
  <c r="S116" i="75"/>
  <c r="X94" i="73"/>
  <c r="S46" i="56"/>
  <c r="D162" i="81"/>
  <c r="J117" i="78"/>
  <c r="R117" i="67"/>
  <c r="AF86" i="80"/>
  <c r="AG55" i="80"/>
  <c r="I23" i="81"/>
  <c r="C69" i="68"/>
  <c r="AF84" i="59"/>
  <c r="AA69" i="69"/>
  <c r="AD34" i="85"/>
  <c r="AF6" i="68"/>
  <c r="S48" i="73"/>
  <c r="AD109" i="80"/>
  <c r="S139" i="71"/>
  <c r="U162" i="63"/>
  <c r="G138" i="83"/>
  <c r="K94" i="70"/>
  <c r="AG150" i="79"/>
  <c r="AC92" i="77"/>
  <c r="S46" i="86"/>
  <c r="AG95" i="68"/>
  <c r="AG108" i="89"/>
  <c r="P161" i="88"/>
  <c r="AA25" i="56"/>
  <c r="K47" i="86"/>
  <c r="AF125" i="63"/>
  <c r="U140" i="79"/>
  <c r="I23" i="63"/>
  <c r="AA162" i="74"/>
  <c r="AG110" i="64"/>
  <c r="AF103" i="80"/>
  <c r="AF6" i="89"/>
  <c r="AG71" i="79"/>
  <c r="AG132" i="59"/>
  <c r="AF74" i="80"/>
  <c r="AG131" i="81"/>
  <c r="AF93" i="73"/>
  <c r="AF104" i="72"/>
  <c r="I139" i="85"/>
  <c r="AF108" i="76"/>
  <c r="AD89" i="72"/>
  <c r="AG43" i="79"/>
  <c r="AD31" i="59"/>
  <c r="U24" i="67"/>
  <c r="Z116" i="82"/>
  <c r="AF51" i="63"/>
  <c r="R23" i="90"/>
  <c r="G115" i="75"/>
  <c r="E25" i="64"/>
  <c r="K92" i="80"/>
  <c r="AA23" i="65"/>
  <c r="L92" i="73"/>
  <c r="R46" i="75"/>
  <c r="Y92" i="87"/>
  <c r="K25" i="60"/>
  <c r="P93" i="59"/>
  <c r="AG33" i="83"/>
  <c r="D115" i="77"/>
  <c r="AG94" i="76"/>
  <c r="AF98" i="60"/>
  <c r="AC116" i="59"/>
  <c r="AG148" i="61"/>
  <c r="T23" i="62"/>
  <c r="AF22" i="83"/>
  <c r="D70" i="66"/>
  <c r="AD99" i="64"/>
  <c r="Q163" i="86"/>
  <c r="AG10" i="84"/>
  <c r="B92" i="80"/>
  <c r="D48" i="71"/>
  <c r="P93" i="68"/>
  <c r="K70" i="62"/>
  <c r="E93" i="71"/>
  <c r="U116" i="79"/>
  <c r="R23" i="77"/>
  <c r="AG90" i="82"/>
  <c r="O92" i="56"/>
  <c r="AD162" i="65"/>
  <c r="P25" i="88"/>
  <c r="E117" i="87"/>
  <c r="AG149" i="77"/>
  <c r="F46" i="78"/>
  <c r="T71" i="58"/>
  <c r="T25" i="85"/>
  <c r="AG54" i="64"/>
  <c r="L25" i="56"/>
  <c r="AD14" i="70"/>
  <c r="AF68" i="74"/>
  <c r="Y117" i="89"/>
  <c r="AD147" i="85"/>
  <c r="E140" i="71"/>
  <c r="AG57" i="81"/>
  <c r="G23" i="81"/>
  <c r="O23" i="78"/>
  <c r="AD22" i="86"/>
  <c r="G139" i="87"/>
  <c r="V46" i="76"/>
  <c r="U140" i="70"/>
  <c r="J46" i="85"/>
  <c r="AF65" i="79"/>
  <c r="AD147" i="68"/>
  <c r="AG35" i="66"/>
  <c r="AG80" i="75"/>
  <c r="Q48" i="67"/>
  <c r="AD67" i="88"/>
  <c r="AG88" i="65"/>
  <c r="T23" i="64"/>
  <c r="L162" i="78"/>
  <c r="C93" i="69"/>
  <c r="AC117" i="56"/>
  <c r="AG77" i="67"/>
  <c r="AD6" i="78"/>
  <c r="P48" i="83"/>
  <c r="AC94" i="56"/>
  <c r="AB161" i="65"/>
  <c r="AD83" i="73"/>
  <c r="AD110" i="76"/>
  <c r="G138" i="74"/>
  <c r="AB23" i="80"/>
  <c r="C162" i="84"/>
  <c r="AG122" i="84"/>
  <c r="K92" i="91"/>
  <c r="F117" i="84"/>
  <c r="AF64" i="67"/>
  <c r="U138" i="66"/>
  <c r="R47" i="90"/>
  <c r="C139" i="88"/>
  <c r="AG74" i="65"/>
  <c r="K71" i="87"/>
  <c r="Q116" i="78"/>
  <c r="E117" i="70"/>
  <c r="AD101" i="84"/>
  <c r="U92" i="91"/>
  <c r="K116" i="91"/>
  <c r="Y71" i="68"/>
  <c r="AG103" i="83"/>
  <c r="Z138" i="88"/>
  <c r="W24" i="82"/>
  <c r="AD45" i="90"/>
  <c r="U23" i="79"/>
  <c r="AD15" i="66"/>
  <c r="AF14" i="89"/>
  <c r="AF58" i="60"/>
  <c r="AD134" i="84"/>
  <c r="AG65" i="71"/>
  <c r="AF111" i="56"/>
  <c r="X94" i="61"/>
  <c r="AB161" i="63"/>
  <c r="AD75" i="64"/>
  <c r="B69" i="68"/>
  <c r="R163" i="90"/>
  <c r="Z115" i="81"/>
  <c r="AG103" i="76"/>
  <c r="AD56" i="56"/>
  <c r="AF97" i="71"/>
  <c r="AD152" i="80"/>
  <c r="J139" i="64"/>
  <c r="W139" i="63"/>
  <c r="AD109" i="65"/>
  <c r="AG118" i="84"/>
  <c r="P94" i="72"/>
  <c r="AD101" i="88"/>
  <c r="AF13" i="59"/>
  <c r="AA46" i="71"/>
  <c r="AG157" i="78"/>
  <c r="C47" i="62"/>
  <c r="Y161" i="80"/>
  <c r="H115" i="83"/>
  <c r="AD19" i="82"/>
  <c r="O92" i="85"/>
  <c r="AF97" i="63"/>
  <c r="Q25" i="59"/>
  <c r="AD12" i="59"/>
  <c r="Z47" i="90"/>
  <c r="X92" i="74"/>
  <c r="M94" i="69"/>
  <c r="AG63" i="74"/>
  <c r="Q69" i="67"/>
  <c r="AF21" i="80"/>
  <c r="AG135" i="69"/>
  <c r="O117" i="67"/>
  <c r="AD68" i="81"/>
  <c r="AG160" i="65"/>
  <c r="J115" i="90"/>
  <c r="E117" i="81"/>
  <c r="AD132" i="89"/>
  <c r="M161" i="77"/>
  <c r="L140" i="64"/>
  <c r="P139" i="91"/>
  <c r="W139" i="61"/>
  <c r="K94" i="85"/>
  <c r="AF111" i="88"/>
  <c r="I93" i="73"/>
  <c r="W24" i="61"/>
  <c r="U70" i="64"/>
  <c r="U140" i="56"/>
  <c r="E71" i="59"/>
  <c r="K93" i="71"/>
  <c r="AG86" i="85"/>
  <c r="G23" i="66"/>
  <c r="AD65" i="78"/>
  <c r="AG74" i="82"/>
  <c r="E139" i="77"/>
  <c r="AF88" i="85"/>
  <c r="AF151" i="63"/>
  <c r="AD109" i="72"/>
  <c r="C69" i="65"/>
  <c r="W93" i="77"/>
  <c r="N71" i="79"/>
  <c r="S163" i="83"/>
  <c r="H117" i="72"/>
  <c r="AD60" i="74"/>
  <c r="AG14" i="60"/>
  <c r="R163" i="92"/>
  <c r="AB92" i="90"/>
  <c r="T94" i="70"/>
  <c r="AF8" i="70"/>
  <c r="AG42" i="68"/>
  <c r="AG100" i="81"/>
  <c r="B47" i="81"/>
  <c r="W115" i="87"/>
  <c r="AG33" i="79"/>
  <c r="P24" i="69"/>
  <c r="T23" i="75"/>
  <c r="P163" i="64"/>
  <c r="AD159" i="61"/>
  <c r="AF55" i="66"/>
  <c r="AD129" i="67"/>
  <c r="Y24" i="58"/>
  <c r="AD131" i="72"/>
  <c r="G117" i="65"/>
  <c r="S69" i="62"/>
  <c r="L139" i="58"/>
  <c r="D93" i="87"/>
  <c r="C162" i="79"/>
  <c r="H117" i="58"/>
  <c r="Q162" i="76"/>
  <c r="AD17" i="74"/>
  <c r="AD13" i="80"/>
  <c r="AG129" i="63"/>
  <c r="Z94" i="83"/>
  <c r="T139" i="66"/>
  <c r="D161" i="74"/>
  <c r="AD84" i="81"/>
  <c r="S23" i="68"/>
  <c r="Z94" i="84"/>
  <c r="AG153" i="68"/>
  <c r="P115" i="87"/>
  <c r="AB71" i="72"/>
  <c r="AC71" i="64"/>
  <c r="M140" i="84"/>
  <c r="Z93" i="84"/>
  <c r="M23" i="56"/>
  <c r="N94" i="66"/>
  <c r="AG134" i="89"/>
  <c r="AF41" i="91"/>
  <c r="AG40" i="85"/>
  <c r="G47" i="80"/>
  <c r="Z24" i="79"/>
  <c r="U48" i="80"/>
  <c r="W69" i="70"/>
  <c r="I138" i="80"/>
  <c r="AD67" i="72"/>
  <c r="W25" i="91"/>
  <c r="X138" i="62"/>
  <c r="K25" i="67"/>
  <c r="N69" i="75"/>
  <c r="G24" i="66"/>
  <c r="AG157" i="66"/>
  <c r="AD45" i="89"/>
  <c r="K70" i="75"/>
  <c r="E115" i="78"/>
  <c r="AG141" i="74"/>
  <c r="AG88" i="68"/>
  <c r="C162" i="74"/>
  <c r="S48" i="58"/>
  <c r="AD19" i="60"/>
  <c r="AD74" i="70"/>
  <c r="F71" i="87"/>
  <c r="AD74" i="65"/>
  <c r="AF67" i="92"/>
  <c r="W162" i="69"/>
  <c r="B24" i="73"/>
  <c r="AF119" i="89"/>
  <c r="AG31" i="65"/>
  <c r="AD10" i="59"/>
  <c r="I117" i="89"/>
  <c r="N23" i="85"/>
  <c r="T69" i="69"/>
  <c r="K48" i="67"/>
  <c r="AB47" i="66"/>
  <c r="F140" i="92"/>
  <c r="AC47" i="81"/>
  <c r="J139" i="89"/>
  <c r="AD123" i="77"/>
  <c r="AD117" i="67"/>
  <c r="AF140" i="66"/>
  <c r="R92" i="82"/>
  <c r="AA92" i="68"/>
  <c r="F70" i="77"/>
  <c r="D25" i="88"/>
  <c r="AD101" i="60"/>
  <c r="M93" i="76"/>
  <c r="I139" i="58"/>
  <c r="AG118" i="78"/>
  <c r="H116" i="59"/>
  <c r="AF140" i="61"/>
  <c r="AD98" i="62"/>
  <c r="W23" i="69"/>
  <c r="S46" i="88"/>
  <c r="V117" i="56"/>
  <c r="S138" i="67"/>
  <c r="AF20" i="87"/>
  <c r="AG120" i="65"/>
  <c r="Q69" i="63"/>
  <c r="AD44" i="81"/>
  <c r="L94" i="84"/>
  <c r="W39" i="93"/>
  <c r="E71" i="79"/>
  <c r="AG126" i="93"/>
  <c r="AF128" i="84"/>
  <c r="AG84" i="75"/>
  <c r="J117" i="67"/>
  <c r="J161" i="67"/>
  <c r="W161" i="67"/>
  <c r="T94" i="65"/>
  <c r="Z162" i="65"/>
  <c r="AD110" i="90"/>
  <c r="U71" i="82"/>
  <c r="I74" i="93"/>
  <c r="E46" i="77"/>
  <c r="AB93" i="61"/>
  <c r="AD29" i="56"/>
  <c r="X116" i="69"/>
  <c r="S71" i="85"/>
  <c r="Q92" i="75"/>
  <c r="H115" i="59"/>
  <c r="D161" i="63"/>
  <c r="AD67" i="69"/>
  <c r="S163" i="71"/>
  <c r="AG67" i="56"/>
  <c r="AF35" i="76"/>
  <c r="AG107" i="75"/>
  <c r="AF103" i="71"/>
  <c r="AF78" i="76"/>
  <c r="V116" i="66"/>
  <c r="M162" i="72"/>
  <c r="V161" i="89"/>
  <c r="AF155" i="71"/>
  <c r="U23" i="88"/>
  <c r="C162" i="85"/>
  <c r="AG112" i="63"/>
  <c r="X93" i="77"/>
  <c r="B48" i="82"/>
  <c r="D25" i="61"/>
  <c r="S47" i="61"/>
  <c r="F69" i="56"/>
  <c r="AG98" i="82"/>
  <c r="AF141" i="84"/>
  <c r="V46" i="78"/>
  <c r="W71" i="75"/>
  <c r="AF151" i="77"/>
  <c r="AF80" i="59"/>
  <c r="AB71" i="87"/>
  <c r="C25" i="73"/>
  <c r="AD156" i="90"/>
  <c r="Y69" i="80"/>
  <c r="C94" i="62"/>
  <c r="N94" i="70"/>
  <c r="AB25" i="60"/>
  <c r="J163" i="82"/>
  <c r="S116" i="70"/>
  <c r="W139" i="81"/>
  <c r="AC116" i="58"/>
  <c r="AB47" i="71"/>
  <c r="N115" i="66"/>
  <c r="W139" i="83"/>
  <c r="Q48" i="75"/>
  <c r="K138" i="56"/>
  <c r="E115" i="62"/>
  <c r="K37" i="93"/>
  <c r="AF10" i="72"/>
  <c r="U94" i="65"/>
  <c r="R161" i="64"/>
  <c r="J115" i="74"/>
  <c r="T71" i="56"/>
  <c r="AF48" i="61"/>
  <c r="AG30" i="78"/>
  <c r="AG158" i="70"/>
  <c r="C161" i="70"/>
  <c r="AG88" i="82"/>
  <c r="Q23" i="75"/>
  <c r="G162" i="89"/>
  <c r="AA93" i="71"/>
  <c r="I24" i="70"/>
  <c r="E93" i="84"/>
  <c r="AD19" i="64"/>
  <c r="AB70" i="91"/>
  <c r="AC115" i="59"/>
  <c r="AF110" i="66"/>
  <c r="AD147" i="67"/>
  <c r="H94" i="89"/>
  <c r="F161" i="62"/>
  <c r="Y46" i="83"/>
  <c r="AF63" i="70"/>
  <c r="C71" i="63"/>
  <c r="AD31" i="83"/>
  <c r="AF128" i="80"/>
  <c r="U117" i="78"/>
  <c r="W71" i="63"/>
  <c r="D25" i="66"/>
  <c r="M162" i="63"/>
  <c r="O70" i="70"/>
  <c r="D93" i="80"/>
  <c r="B46" i="65"/>
  <c r="AD81" i="84"/>
  <c r="T48" i="68"/>
  <c r="H48" i="82"/>
  <c r="C23" i="85"/>
  <c r="U94" i="86"/>
  <c r="J116" i="79"/>
  <c r="P94" i="83"/>
  <c r="R69" i="90"/>
  <c r="C139" i="67"/>
  <c r="D92" i="85"/>
  <c r="R47" i="77"/>
  <c r="T48" i="56"/>
  <c r="AF34" i="56"/>
  <c r="Q46" i="69"/>
  <c r="AF142" i="62"/>
  <c r="Y140" i="90"/>
  <c r="AD127" i="78"/>
  <c r="K47" i="72"/>
  <c r="J23" i="71"/>
  <c r="X46" i="73"/>
  <c r="AD9" i="93"/>
  <c r="O115" i="86"/>
  <c r="AD63" i="73"/>
  <c r="Z139" i="80"/>
  <c r="AF114" i="71"/>
  <c r="U139" i="71"/>
  <c r="P47" i="89"/>
  <c r="V163" i="73"/>
  <c r="T115" i="68"/>
  <c r="AC161" i="91"/>
  <c r="S23" i="64"/>
  <c r="AD60" i="61"/>
  <c r="AF56" i="70"/>
  <c r="AF13" i="76"/>
  <c r="AF81" i="70"/>
  <c r="N117" i="63"/>
  <c r="AG36" i="72"/>
  <c r="AG68" i="71"/>
  <c r="AF73" i="90"/>
  <c r="AG61" i="61"/>
  <c r="AD56" i="82"/>
  <c r="F138" i="59"/>
  <c r="AG56" i="74"/>
  <c r="AG137" i="61"/>
  <c r="D48" i="62"/>
  <c r="AF89" i="59"/>
  <c r="AD108" i="70"/>
  <c r="AG59" i="62"/>
  <c r="AA117" i="67"/>
  <c r="AG102" i="59"/>
  <c r="AD105" i="70"/>
  <c r="R161" i="65"/>
  <c r="AG60" i="66"/>
  <c r="AF154" i="74"/>
  <c r="AF148" i="67"/>
  <c r="AB25" i="73"/>
  <c r="AF79" i="68"/>
  <c r="V46" i="63"/>
  <c r="T117" i="61"/>
  <c r="W71" i="67"/>
  <c r="N70" i="61"/>
  <c r="Q25" i="88"/>
  <c r="Z117" i="86"/>
  <c r="D69" i="81"/>
  <c r="N161" i="62"/>
  <c r="P71" i="64"/>
  <c r="AD77" i="76"/>
  <c r="AB117" i="85"/>
  <c r="AG48" i="75"/>
  <c r="AF78" i="68"/>
  <c r="AF153" i="62"/>
  <c r="AA93" i="58"/>
  <c r="AF22" i="68"/>
  <c r="S25" i="82"/>
  <c r="AF158" i="87"/>
  <c r="AD12" i="63"/>
  <c r="AG100" i="71"/>
  <c r="Z161" i="79"/>
  <c r="AA161" i="83"/>
  <c r="P93" i="67"/>
  <c r="N71" i="80"/>
  <c r="AD39" i="65"/>
  <c r="B46" i="88"/>
  <c r="AG80" i="66"/>
  <c r="AA24" i="79"/>
  <c r="AG140" i="64"/>
  <c r="X23" i="85"/>
  <c r="AD134" i="92"/>
  <c r="V23" i="81"/>
  <c r="AG79" i="93"/>
  <c r="AD124" i="80"/>
  <c r="AF65" i="67"/>
  <c r="X94" i="56"/>
  <c r="Q25" i="78"/>
  <c r="F140" i="56"/>
  <c r="J139" i="79"/>
  <c r="AG97" i="66"/>
  <c r="E71" i="83"/>
  <c r="AF121" i="69"/>
  <c r="W163" i="76"/>
  <c r="AG160" i="77"/>
  <c r="AG7" i="67"/>
  <c r="AG132" i="79"/>
  <c r="AG147" i="58"/>
  <c r="AG83" i="91"/>
  <c r="V162" i="83"/>
  <c r="AD136" i="73"/>
  <c r="D47" i="90"/>
  <c r="Z138" i="73"/>
  <c r="AF86" i="63"/>
  <c r="AD15" i="58"/>
  <c r="AD146" i="70"/>
  <c r="V115" i="70"/>
  <c r="O161" i="68"/>
  <c r="AF74" i="75"/>
  <c r="E138" i="87"/>
  <c r="T46" i="66"/>
  <c r="AG51" i="67"/>
  <c r="G25" i="59"/>
  <c r="AG33" i="63"/>
  <c r="AG82" i="64"/>
  <c r="AF97" i="78"/>
  <c r="H93" i="61"/>
  <c r="E163" i="63"/>
  <c r="X94" i="84"/>
  <c r="O70" i="65"/>
  <c r="B116" i="80"/>
  <c r="AD43" i="83"/>
  <c r="AG48" i="88"/>
  <c r="H161" i="59"/>
  <c r="AF66" i="79"/>
  <c r="AG32" i="67"/>
  <c r="AA47" i="56"/>
  <c r="AG113" i="78"/>
  <c r="AF132" i="90"/>
  <c r="K92" i="79"/>
  <c r="AG128" i="87"/>
  <c r="AD102" i="72"/>
  <c r="I115" i="65"/>
  <c r="I162" i="67"/>
  <c r="AF28" i="62"/>
  <c r="AF62" i="62"/>
  <c r="AD80" i="62"/>
  <c r="S46" i="64"/>
  <c r="AF79" i="65"/>
  <c r="AG98" i="87"/>
  <c r="W24" i="85"/>
  <c r="V116" i="60"/>
  <c r="O69" i="60"/>
  <c r="S116" i="77"/>
  <c r="AD114" i="79"/>
  <c r="AG45" i="56"/>
  <c r="E162" i="79"/>
  <c r="AD136" i="85"/>
  <c r="AF73" i="59"/>
  <c r="AF59" i="72"/>
  <c r="AF59" i="79"/>
  <c r="E48" i="85"/>
  <c r="AF101" i="61"/>
  <c r="M93" i="89"/>
  <c r="Z138" i="78"/>
  <c r="P94" i="74"/>
  <c r="AD102" i="69"/>
  <c r="J25" i="79"/>
  <c r="Q71" i="66"/>
  <c r="AG122" i="92"/>
  <c r="Q93" i="75"/>
  <c r="N163" i="64"/>
  <c r="O25" i="78"/>
  <c r="O117" i="75"/>
  <c r="D116" i="83"/>
  <c r="X23" i="73"/>
  <c r="L116" i="58"/>
  <c r="AF20" i="79"/>
  <c r="AD79" i="56"/>
  <c r="O70" i="79"/>
  <c r="AF72" i="67"/>
  <c r="AA24" i="73"/>
  <c r="AG157" i="79"/>
  <c r="N94" i="59"/>
  <c r="B70" i="75"/>
  <c r="AF151" i="71"/>
  <c r="G94" i="62"/>
  <c r="AF15" i="85"/>
  <c r="AD143" i="88"/>
  <c r="AF59" i="71"/>
  <c r="L69" i="65"/>
  <c r="H48" i="80"/>
  <c r="U128" i="93"/>
  <c r="AF9" i="73"/>
  <c r="AD7" i="86"/>
  <c r="R139" i="75"/>
  <c r="AD162" i="62"/>
  <c r="U139" i="76"/>
  <c r="AD51" i="63"/>
  <c r="X139" i="86"/>
  <c r="AC93" i="72"/>
  <c r="AG147" i="62"/>
  <c r="AG6" i="59"/>
  <c r="N140" i="56"/>
  <c r="C94" i="58"/>
  <c r="AF84" i="70"/>
  <c r="J69" i="61"/>
  <c r="S117" i="58"/>
  <c r="F162" i="86"/>
  <c r="AF111" i="78"/>
  <c r="B46" i="70"/>
  <c r="F117" i="79"/>
  <c r="W163" i="64"/>
  <c r="AF54" i="78"/>
  <c r="N93" i="61"/>
  <c r="AC94" i="58"/>
  <c r="F46" i="84"/>
  <c r="W25" i="64"/>
  <c r="T139" i="62"/>
  <c r="K163" i="65"/>
  <c r="I70" i="75"/>
  <c r="AG137" i="71"/>
  <c r="U161" i="62"/>
  <c r="K92" i="84"/>
  <c r="AB71" i="64"/>
  <c r="N94" i="64"/>
  <c r="O163" i="82"/>
  <c r="U138" i="90"/>
  <c r="AF126" i="88"/>
  <c r="AF113" i="79"/>
  <c r="AF14" i="83"/>
  <c r="F47" i="92"/>
  <c r="AF19" i="84"/>
  <c r="AD108" i="81"/>
  <c r="Q23" i="72"/>
  <c r="B25" i="69"/>
  <c r="AF14" i="77"/>
  <c r="T48" i="86"/>
  <c r="L140" i="70"/>
  <c r="L69" i="60"/>
  <c r="AG104" i="61"/>
  <c r="AG83" i="84"/>
  <c r="F71" i="83"/>
  <c r="Q117" i="65"/>
  <c r="X70" i="74"/>
  <c r="K69" i="90"/>
  <c r="AG43" i="69"/>
  <c r="AD88" i="60"/>
  <c r="AF55" i="79"/>
  <c r="N69" i="62"/>
  <c r="AG15" i="77"/>
  <c r="AG19" i="75"/>
  <c r="AA94" i="73"/>
  <c r="AC117" i="78"/>
  <c r="AF116" i="64"/>
  <c r="AF91" i="88"/>
  <c r="N23" i="64"/>
  <c r="J47" i="75"/>
  <c r="E117" i="71"/>
  <c r="K71" i="63"/>
  <c r="AF62" i="69"/>
  <c r="AF57" i="80"/>
  <c r="AD85" i="71"/>
  <c r="L25" i="73"/>
  <c r="AG13" i="71"/>
  <c r="K94" i="75"/>
  <c r="J46" i="78"/>
  <c r="AF80" i="89"/>
  <c r="AB74" i="93"/>
  <c r="AG104" i="76"/>
  <c r="AG47" i="80"/>
  <c r="AF7" i="62"/>
  <c r="AG53" i="92"/>
  <c r="Y116" i="62"/>
  <c r="AD66" i="63"/>
  <c r="P69" i="76"/>
  <c r="AF96" i="62"/>
  <c r="AC24" i="64"/>
  <c r="X140" i="65"/>
  <c r="M94" i="82"/>
  <c r="AD136" i="56"/>
  <c r="T24" i="87"/>
  <c r="AD158" i="80"/>
  <c r="G117" i="64"/>
  <c r="Y138" i="85"/>
  <c r="L71" i="74"/>
  <c r="G138" i="79"/>
  <c r="AF98" i="75"/>
  <c r="AG42" i="70"/>
  <c r="AD80" i="58"/>
  <c r="X161" i="67"/>
  <c r="V23" i="88"/>
  <c r="AA93" i="76"/>
  <c r="W117" i="76"/>
  <c r="AA24" i="77"/>
  <c r="AG65" i="67"/>
  <c r="AB94" i="84"/>
  <c r="AC139" i="62"/>
  <c r="J93" i="77"/>
  <c r="H71" i="67"/>
  <c r="M163" i="63"/>
  <c r="AF134" i="60"/>
  <c r="AG31" i="62"/>
  <c r="M138" i="72"/>
  <c r="D47" i="92"/>
  <c r="AF51" i="83"/>
  <c r="AF154" i="70"/>
  <c r="AF9" i="82"/>
  <c r="X162" i="56"/>
  <c r="AC115" i="84"/>
  <c r="AA140" i="65"/>
  <c r="P138" i="84"/>
  <c r="Z115" i="74"/>
  <c r="AF132" i="68"/>
  <c r="N117" i="71"/>
  <c r="AG87" i="83"/>
  <c r="N21" i="93"/>
  <c r="V163" i="59"/>
  <c r="AG91" i="60"/>
  <c r="AG81" i="58"/>
  <c r="AF140" i="88"/>
  <c r="E48" i="78"/>
  <c r="AF38" i="56"/>
  <c r="AF91" i="92"/>
  <c r="AD85" i="77"/>
  <c r="G138" i="70"/>
  <c r="AG143" i="84"/>
  <c r="AD34" i="72"/>
  <c r="S71" i="64"/>
  <c r="W117" i="63"/>
  <c r="AB162" i="80"/>
  <c r="AG40" i="78"/>
  <c r="U94" i="85"/>
  <c r="L94" i="60"/>
  <c r="K69" i="70"/>
  <c r="AG32" i="62"/>
  <c r="N24" i="78"/>
  <c r="W163" i="67"/>
  <c r="Q70" i="64"/>
  <c r="AF5" i="61"/>
  <c r="H92" i="75"/>
  <c r="AF141" i="70"/>
  <c r="AF55" i="71"/>
  <c r="AF109" i="75"/>
  <c r="I47" i="69"/>
  <c r="AB115" i="78"/>
  <c r="AF146" i="68"/>
  <c r="AF83" i="80"/>
  <c r="AF135" i="59"/>
  <c r="AG56" i="91"/>
  <c r="S69" i="81"/>
  <c r="AG75" i="68"/>
  <c r="B93" i="90"/>
  <c r="AG63" i="84"/>
  <c r="AC138" i="72"/>
  <c r="P93" i="73"/>
  <c r="L46" i="66"/>
  <c r="M94" i="78"/>
  <c r="L46" i="92"/>
  <c r="AF55" i="77"/>
  <c r="I139" i="91"/>
  <c r="AF89" i="63"/>
  <c r="AG123" i="73"/>
  <c r="AG91" i="74"/>
  <c r="U25" i="90"/>
  <c r="F140" i="79"/>
  <c r="E92" i="60"/>
  <c r="K94" i="68"/>
  <c r="AD16" i="70"/>
  <c r="AG84" i="56"/>
  <c r="N162" i="89"/>
  <c r="AD160" i="89"/>
  <c r="AG14" i="79"/>
  <c r="AA70" i="63"/>
  <c r="Q117" i="70"/>
  <c r="D139" i="78"/>
  <c r="AG107" i="72"/>
  <c r="J162" i="72"/>
  <c r="AF95" i="68"/>
  <c r="J116" i="86"/>
  <c r="C24" i="71"/>
  <c r="F138" i="84"/>
  <c r="V139" i="72"/>
  <c r="X138" i="70"/>
  <c r="V93" i="61"/>
  <c r="L117" i="80"/>
  <c r="AG8" i="66"/>
  <c r="Z140" i="73"/>
  <c r="AG109" i="85"/>
  <c r="AG120" i="66"/>
  <c r="K139" i="62"/>
  <c r="AD99" i="78"/>
  <c r="F47" i="74"/>
  <c r="D69" i="80"/>
  <c r="T115" i="69"/>
  <c r="AD71" i="60"/>
  <c r="AD100" i="71"/>
  <c r="Y48" i="85"/>
  <c r="E161" i="74"/>
  <c r="L117" i="75"/>
  <c r="AA162" i="63"/>
  <c r="AD30" i="68"/>
  <c r="AF80" i="62"/>
  <c r="F70" i="66"/>
  <c r="O23" i="69"/>
  <c r="R162" i="67"/>
  <c r="AF28" i="80"/>
  <c r="H138" i="85"/>
  <c r="AD153" i="74"/>
  <c r="AA161" i="80"/>
  <c r="AF65" i="91"/>
  <c r="Q70" i="89"/>
  <c r="AD98" i="70"/>
  <c r="AF11" i="74"/>
  <c r="G46" i="59"/>
  <c r="O69" i="90"/>
  <c r="Z93" i="79"/>
  <c r="S117" i="81"/>
  <c r="N47" i="58"/>
  <c r="Z70" i="71"/>
  <c r="AF87" i="83"/>
  <c r="AG103" i="81"/>
  <c r="R23" i="75"/>
  <c r="H162" i="78"/>
  <c r="L140" i="59"/>
  <c r="X94" i="79"/>
  <c r="B94" i="68"/>
  <c r="H117" i="63"/>
  <c r="AG134" i="71"/>
  <c r="T23" i="70"/>
  <c r="S71" i="70"/>
  <c r="B92" i="61"/>
  <c r="AA115" i="60"/>
  <c r="AF44" i="81"/>
  <c r="AF101" i="64"/>
  <c r="AD77" i="84"/>
  <c r="AF151" i="60"/>
  <c r="AF106" i="80"/>
  <c r="Y92" i="92"/>
  <c r="AG125" i="81"/>
  <c r="AD81" i="80"/>
  <c r="AG57" i="59"/>
  <c r="AB117" i="74"/>
  <c r="T139" i="60"/>
  <c r="AD156" i="64"/>
  <c r="AG117" i="75"/>
  <c r="X46" i="61"/>
  <c r="AC46" i="83"/>
  <c r="AD20" i="87"/>
  <c r="K117" i="76"/>
  <c r="AG75" i="90"/>
  <c r="AF110" i="82"/>
  <c r="AF154" i="82"/>
  <c r="E116" i="89"/>
  <c r="AD18" i="60"/>
  <c r="W71" i="87"/>
  <c r="J71" i="66"/>
  <c r="U140" i="80"/>
  <c r="AB71" i="84"/>
  <c r="AF33" i="74"/>
  <c r="AF80" i="90"/>
  <c r="T69" i="60"/>
  <c r="Y24" i="88"/>
  <c r="AD31" i="71"/>
  <c r="L115" i="77"/>
  <c r="M139" i="74"/>
  <c r="B117" i="75"/>
  <c r="AD28" i="75"/>
  <c r="J25" i="61"/>
  <c r="Y117" i="81"/>
  <c r="AF67" i="59"/>
  <c r="U48" i="70"/>
  <c r="AG36" i="73"/>
  <c r="AG52" i="60"/>
  <c r="AG109" i="60"/>
  <c r="M116" i="60"/>
  <c r="Q92" i="59"/>
  <c r="AF149" i="72"/>
  <c r="AG66" i="73"/>
  <c r="AD34" i="64"/>
  <c r="I138" i="76"/>
  <c r="AG64" i="56"/>
  <c r="D163" i="79"/>
  <c r="U92" i="78"/>
  <c r="AD156" i="82"/>
  <c r="AA92" i="64"/>
  <c r="S93" i="78"/>
  <c r="AB116" i="76"/>
  <c r="AF146" i="70"/>
  <c r="K24" i="71"/>
  <c r="AF86" i="77"/>
  <c r="D139" i="66"/>
  <c r="J25" i="73"/>
  <c r="AF90" i="65"/>
  <c r="AD124" i="83"/>
  <c r="AF11" i="63"/>
  <c r="W47" i="69"/>
  <c r="J163" i="84"/>
  <c r="U47" i="79"/>
  <c r="K93" i="65"/>
  <c r="AG40" i="91"/>
  <c r="O115" i="64"/>
  <c r="AF37" i="73"/>
  <c r="AD91" i="56"/>
  <c r="P71" i="63"/>
  <c r="P23" i="62"/>
  <c r="W116" i="63"/>
  <c r="AD64" i="83"/>
  <c r="AF21" i="65"/>
  <c r="I115" i="60"/>
  <c r="AG72" i="56"/>
  <c r="AG107" i="82"/>
  <c r="AF123" i="77"/>
  <c r="P46" i="84"/>
  <c r="S69" i="86"/>
  <c r="V70" i="71"/>
  <c r="AD6" i="64"/>
  <c r="X70" i="59"/>
  <c r="O94" i="73"/>
  <c r="AF29" i="89"/>
  <c r="AB139" i="74"/>
  <c r="AD134" i="90"/>
  <c r="AF106" i="78"/>
  <c r="M46" i="72"/>
  <c r="P161" i="80"/>
  <c r="AF127" i="59"/>
  <c r="D25" i="71"/>
  <c r="M161" i="90"/>
  <c r="AA46" i="73"/>
  <c r="AD16" i="71"/>
  <c r="K69" i="73"/>
  <c r="AG146" i="87"/>
  <c r="F115" i="64"/>
  <c r="C92" i="81"/>
  <c r="H161" i="72"/>
  <c r="Z140" i="74"/>
  <c r="AG106" i="80"/>
  <c r="M140" i="73"/>
  <c r="Q71" i="87"/>
  <c r="F25" i="90"/>
  <c r="F23" i="61"/>
  <c r="U69" i="61"/>
  <c r="Y93" i="79"/>
  <c r="AA69" i="72"/>
  <c r="F138" i="63"/>
  <c r="O117" i="73"/>
  <c r="B70" i="64"/>
  <c r="AD20" i="77"/>
  <c r="V94" i="72"/>
  <c r="F139" i="65"/>
  <c r="AG35" i="60"/>
  <c r="AD122" i="56"/>
  <c r="AD136" i="75"/>
  <c r="V46" i="73"/>
  <c r="P94" i="87"/>
  <c r="AG113" i="67"/>
  <c r="W161" i="65"/>
  <c r="AG89" i="56"/>
  <c r="U70" i="66"/>
  <c r="AG53" i="74"/>
  <c r="L138" i="87"/>
  <c r="AG148" i="87"/>
  <c r="AD160" i="75"/>
  <c r="F69" i="69"/>
  <c r="AC140" i="76"/>
  <c r="AG60" i="89"/>
  <c r="AF102" i="66"/>
  <c r="AG73" i="73"/>
  <c r="Q163" i="84"/>
  <c r="B117" i="56"/>
  <c r="AF130" i="60"/>
  <c r="K161" i="86"/>
  <c r="R23" i="67"/>
  <c r="AG81" i="66"/>
  <c r="AF29" i="62"/>
  <c r="AD117" i="62"/>
  <c r="O138" i="74"/>
  <c r="G21" i="93"/>
  <c r="F24" i="64"/>
  <c r="Z138" i="86"/>
  <c r="O116" i="79"/>
  <c r="G24" i="74"/>
  <c r="M23" i="86"/>
  <c r="AA162" i="58"/>
  <c r="AD56" i="74"/>
  <c r="F94" i="67"/>
  <c r="AG56" i="75"/>
  <c r="AF96" i="84"/>
  <c r="AG151" i="89"/>
  <c r="AF33" i="56"/>
  <c r="AG38" i="84"/>
  <c r="AD39" i="76"/>
  <c r="AG66" i="72"/>
  <c r="G93" i="69"/>
  <c r="S162" i="80"/>
  <c r="Z138" i="61"/>
  <c r="G47" i="81"/>
  <c r="P94" i="66"/>
  <c r="L70" i="64"/>
  <c r="AF73" i="60"/>
  <c r="AG151" i="58"/>
  <c r="AD17" i="71"/>
  <c r="AF22" i="69"/>
  <c r="W163" i="56"/>
  <c r="L93" i="60"/>
  <c r="AG61" i="66"/>
  <c r="AF58" i="82"/>
  <c r="AG10" i="59"/>
  <c r="B162" i="72"/>
  <c r="AG145" i="70"/>
  <c r="J115" i="59"/>
  <c r="K93" i="75"/>
  <c r="H69" i="91"/>
  <c r="AB69" i="89"/>
  <c r="V23" i="66"/>
  <c r="AD94" i="69"/>
  <c r="L162" i="69"/>
  <c r="AD83" i="65"/>
  <c r="P115" i="73"/>
  <c r="N46" i="78"/>
  <c r="F138" i="72"/>
  <c r="AF144" i="60"/>
  <c r="AA140" i="92"/>
  <c r="Q138" i="77"/>
  <c r="AG117" i="60"/>
  <c r="AF30" i="77"/>
  <c r="L46" i="60"/>
  <c r="I94" i="73"/>
  <c r="AB162" i="65"/>
  <c r="AG30" i="83"/>
  <c r="AF126" i="72"/>
  <c r="U115" i="81"/>
  <c r="AG7" i="85"/>
  <c r="E23" i="67"/>
  <c r="M47" i="73"/>
  <c r="N92" i="85"/>
  <c r="R162" i="92"/>
  <c r="AG137" i="76"/>
  <c r="B23" i="62"/>
  <c r="T115" i="81"/>
  <c r="X24" i="67"/>
  <c r="B93" i="82"/>
  <c r="R23" i="59"/>
  <c r="AF44" i="72"/>
  <c r="T140" i="65"/>
  <c r="AD140" i="82"/>
  <c r="Y47" i="67"/>
  <c r="R140" i="60"/>
  <c r="AC48" i="70"/>
  <c r="L23" i="61"/>
  <c r="AD66" i="75"/>
  <c r="O24" i="65"/>
  <c r="AG94" i="86"/>
  <c r="AD14" i="65"/>
  <c r="AA139" i="58"/>
  <c r="AF158" i="76"/>
  <c r="H117" i="68"/>
  <c r="Y24" i="70"/>
  <c r="V117" i="66"/>
  <c r="AF97" i="84"/>
  <c r="AG33" i="87"/>
  <c r="I69" i="60"/>
  <c r="AB93" i="66"/>
  <c r="AG9" i="73"/>
  <c r="AD68" i="73"/>
  <c r="S140" i="56"/>
  <c r="M94" i="72"/>
  <c r="AG159" i="61"/>
  <c r="AF94" i="84"/>
  <c r="AD63" i="80"/>
  <c r="V94" i="56"/>
  <c r="AG11" i="75"/>
  <c r="F24" i="80"/>
  <c r="F117" i="80"/>
  <c r="AD5" i="78"/>
  <c r="AG131" i="65"/>
  <c r="O162" i="61"/>
  <c r="AD120" i="66"/>
  <c r="AC115" i="70"/>
  <c r="D162" i="58"/>
  <c r="X24" i="58"/>
  <c r="H117" i="60"/>
  <c r="L161" i="78"/>
  <c r="AF68" i="58"/>
  <c r="AG5" i="88"/>
  <c r="I70" i="86"/>
  <c r="AF73" i="84"/>
  <c r="X140" i="66"/>
  <c r="AG91" i="76"/>
  <c r="AB25" i="72"/>
  <c r="H116" i="75"/>
  <c r="AF94" i="92"/>
  <c r="C93" i="76"/>
  <c r="B93" i="73"/>
  <c r="AD76" i="59"/>
  <c r="AD17" i="73"/>
  <c r="Y93" i="88"/>
  <c r="Z162" i="58"/>
  <c r="AA162" i="89"/>
  <c r="AF20" i="71"/>
  <c r="Z161" i="58"/>
  <c r="AD136" i="70"/>
  <c r="S117" i="75"/>
  <c r="AG63" i="59"/>
  <c r="AC138" i="78"/>
  <c r="Y24" i="83"/>
  <c r="AC71" i="59"/>
  <c r="AG150" i="73"/>
  <c r="C115" i="60"/>
  <c r="AG43" i="90"/>
  <c r="I93" i="82"/>
  <c r="AG118" i="61"/>
  <c r="AD89" i="56"/>
  <c r="Y70" i="63"/>
  <c r="D92" i="69"/>
  <c r="AG15" i="59"/>
  <c r="AF105" i="68"/>
  <c r="AF53" i="62"/>
  <c r="AB46" i="68"/>
  <c r="L46" i="62"/>
  <c r="D116" i="61"/>
  <c r="L70" i="85"/>
  <c r="AC138" i="68"/>
  <c r="AD51" i="71"/>
  <c r="X71" i="56"/>
  <c r="AB71" i="79"/>
  <c r="K48" i="72"/>
  <c r="AF120" i="68"/>
  <c r="AF116" i="63"/>
  <c r="AD38" i="77"/>
  <c r="Q138" i="82"/>
  <c r="G25" i="73"/>
  <c r="AG30" i="60"/>
  <c r="AG74" i="61"/>
  <c r="AF90" i="68"/>
  <c r="B161" i="76"/>
  <c r="M94" i="56"/>
  <c r="U162" i="66"/>
  <c r="AD152" i="59"/>
  <c r="AC23" i="83"/>
  <c r="AG83" i="63"/>
  <c r="AD58" i="73"/>
  <c r="K25" i="63"/>
  <c r="AF39" i="62"/>
  <c r="AF8" i="56"/>
  <c r="B24" i="78"/>
  <c r="AG126" i="64"/>
  <c r="AG53" i="82"/>
  <c r="G161" i="71"/>
  <c r="AF101" i="79"/>
  <c r="J93" i="63"/>
  <c r="B162" i="83"/>
  <c r="R46" i="84"/>
  <c r="E94" i="83"/>
  <c r="AF142" i="68"/>
  <c r="AG117" i="86"/>
  <c r="AG150" i="92"/>
  <c r="N70" i="80"/>
  <c r="R115" i="86"/>
  <c r="B71" i="69"/>
  <c r="AD80" i="85"/>
  <c r="AA140" i="83"/>
  <c r="AF77" i="77"/>
  <c r="AD80" i="65"/>
  <c r="AF106" i="64"/>
  <c r="X140" i="81"/>
  <c r="B109" i="93"/>
  <c r="AD59" i="61"/>
  <c r="AF51" i="84"/>
  <c r="AG89" i="75"/>
  <c r="M23" i="64"/>
  <c r="Q94" i="61"/>
  <c r="Y139" i="83"/>
  <c r="B69" i="62"/>
  <c r="AD103" i="65"/>
  <c r="AB139" i="68"/>
  <c r="T115" i="67"/>
  <c r="C23" i="76"/>
  <c r="AG60" i="75"/>
  <c r="B92" i="74"/>
  <c r="F69" i="63"/>
  <c r="AC116" i="60"/>
  <c r="Y115" i="71"/>
  <c r="AF43" i="73"/>
  <c r="U48" i="73"/>
  <c r="G93" i="82"/>
  <c r="X161" i="84"/>
  <c r="Y70" i="65"/>
  <c r="AF6" i="88"/>
  <c r="D23" i="72"/>
  <c r="F139" i="56"/>
  <c r="AF79" i="64"/>
  <c r="X94" i="65"/>
  <c r="R46" i="86"/>
  <c r="AD94" i="81"/>
  <c r="AG43" i="59"/>
  <c r="X47" i="60"/>
  <c r="AA139" i="74"/>
  <c r="AF120" i="70"/>
  <c r="AD35" i="76"/>
  <c r="D46" i="72"/>
  <c r="AF122" i="67"/>
  <c r="L116" i="85"/>
  <c r="H161" i="63"/>
  <c r="AF11" i="83"/>
  <c r="P115" i="68"/>
  <c r="AF121" i="63"/>
  <c r="AA24" i="86"/>
  <c r="AF13" i="85"/>
  <c r="AG15" i="81"/>
  <c r="V138" i="65"/>
  <c r="AF26" i="93"/>
  <c r="AA139" i="80"/>
  <c r="AG78" i="91"/>
  <c r="Q48" i="74"/>
  <c r="F48" i="59"/>
  <c r="AF117" i="78"/>
  <c r="U25" i="83"/>
  <c r="AF159" i="84"/>
  <c r="AF29" i="58"/>
  <c r="AG78" i="75"/>
  <c r="L140" i="86"/>
  <c r="O71" i="87"/>
  <c r="Y139" i="56"/>
  <c r="F70" i="67"/>
  <c r="AG156" i="85"/>
  <c r="AF47" i="78"/>
  <c r="AC47" i="76"/>
  <c r="AG5" i="60"/>
  <c r="AF140" i="82"/>
  <c r="W70" i="74"/>
  <c r="AG84" i="87"/>
  <c r="Q94" i="76"/>
  <c r="AF130" i="84"/>
  <c r="M94" i="74"/>
  <c r="AC23" i="56"/>
  <c r="F116" i="73"/>
  <c r="AD136" i="61"/>
  <c r="H92" i="59"/>
  <c r="C115" i="92"/>
  <c r="AA23" i="70"/>
  <c r="P46" i="78"/>
  <c r="T94" i="85"/>
  <c r="AG11" i="89"/>
  <c r="AA129" i="93"/>
  <c r="AG79" i="85"/>
  <c r="Y161" i="64"/>
  <c r="B92" i="66"/>
  <c r="AA70" i="72"/>
  <c r="F139" i="68"/>
  <c r="AD70" i="73"/>
  <c r="U92" i="79"/>
  <c r="B117" i="83"/>
  <c r="AF157" i="62"/>
  <c r="AF56" i="56"/>
  <c r="R46" i="79"/>
  <c r="F117" i="61"/>
  <c r="K139" i="69"/>
  <c r="AG80" i="58"/>
  <c r="I92" i="75"/>
  <c r="AD31" i="63"/>
  <c r="C140" i="60"/>
  <c r="M161" i="79"/>
  <c r="Q139" i="67"/>
  <c r="J46" i="60"/>
  <c r="AF120" i="79"/>
  <c r="AF41" i="61"/>
  <c r="AG65" i="62"/>
  <c r="M115" i="73"/>
  <c r="AD121" i="70"/>
  <c r="AD61" i="84"/>
  <c r="S161" i="62"/>
  <c r="AD82" i="64"/>
  <c r="AG152" i="73"/>
  <c r="X25" i="69"/>
  <c r="F25" i="78"/>
  <c r="AG109" i="76"/>
  <c r="N25" i="78"/>
  <c r="D93" i="56"/>
  <c r="AD34" i="77"/>
  <c r="K117" i="88"/>
  <c r="AD22" i="62"/>
  <c r="AF39" i="60"/>
  <c r="V117" i="83"/>
  <c r="AD121" i="65"/>
  <c r="AD60" i="62"/>
  <c r="G69" i="80"/>
  <c r="J92" i="64"/>
  <c r="Z25" i="66"/>
  <c r="J161" i="78"/>
  <c r="E161" i="80"/>
  <c r="J116" i="89"/>
  <c r="C115" i="78"/>
  <c r="M48" i="59"/>
  <c r="AF151" i="74"/>
  <c r="AF149" i="87"/>
  <c r="AD97" i="67"/>
  <c r="R46" i="64"/>
  <c r="AD136" i="81"/>
  <c r="AD94" i="56"/>
  <c r="N48" i="76"/>
  <c r="S70" i="76"/>
  <c r="AC46" i="56"/>
  <c r="F24" i="68"/>
  <c r="AF114" i="76"/>
  <c r="X70" i="67"/>
  <c r="AG154" i="56"/>
  <c r="AD148" i="70"/>
  <c r="U69" i="69"/>
  <c r="Q162" i="63"/>
  <c r="F46" i="68"/>
  <c r="AD143" i="66"/>
  <c r="AB117" i="83"/>
  <c r="AG76" i="68"/>
  <c r="AF98" i="72"/>
  <c r="G116" i="63"/>
  <c r="AG117" i="56"/>
  <c r="AF141" i="68"/>
  <c r="AF118" i="79"/>
  <c r="K93" i="61"/>
  <c r="J115" i="64"/>
  <c r="E69" i="60"/>
  <c r="AF130" i="71"/>
  <c r="B70" i="85"/>
  <c r="AD126" i="58"/>
  <c r="U163" i="61"/>
  <c r="O23" i="90"/>
  <c r="T161" i="88"/>
  <c r="W69" i="58"/>
  <c r="AD146" i="66"/>
  <c r="B70" i="86"/>
  <c r="AF139" i="76"/>
  <c r="Z163" i="56"/>
  <c r="B163" i="78"/>
  <c r="X92" i="59"/>
  <c r="AF11" i="65"/>
  <c r="C93" i="77"/>
  <c r="B46" i="78"/>
  <c r="G46" i="61"/>
  <c r="B23" i="75"/>
  <c r="AF56" i="91"/>
  <c r="AD9" i="88"/>
  <c r="AD126" i="85"/>
  <c r="Y139" i="82"/>
  <c r="AG84" i="80"/>
  <c r="AD120" i="63"/>
  <c r="AF58" i="91"/>
  <c r="AF110" i="58"/>
  <c r="U92" i="92"/>
  <c r="B163" i="62"/>
  <c r="AG5" i="91"/>
  <c r="AG141" i="64"/>
  <c r="AF134" i="90"/>
  <c r="G162" i="77"/>
  <c r="AG32" i="61"/>
  <c r="F48" i="79"/>
  <c r="AD30" i="76"/>
  <c r="AG107" i="58"/>
  <c r="C24" i="62"/>
  <c r="AG45" i="88"/>
  <c r="AA93" i="59"/>
  <c r="AF108" i="69"/>
  <c r="W46" i="81"/>
  <c r="E116" i="76"/>
  <c r="AD104" i="89"/>
  <c r="AD76" i="62"/>
  <c r="O94" i="68"/>
  <c r="AG148" i="70"/>
  <c r="AG40" i="72"/>
  <c r="Z161" i="80"/>
  <c r="AF99" i="91"/>
  <c r="AF77" i="69"/>
  <c r="AF143" i="61"/>
  <c r="U25" i="73"/>
  <c r="AG68" i="65"/>
  <c r="AF13" i="63"/>
  <c r="AD145" i="85"/>
  <c r="AD145" i="89"/>
  <c r="N115" i="78"/>
  <c r="AD74" i="77"/>
  <c r="F161" i="69"/>
  <c r="AF80" i="61"/>
  <c r="H48" i="77"/>
  <c r="D94" i="77"/>
  <c r="Q139" i="69"/>
  <c r="AF154" i="62"/>
  <c r="X92" i="84"/>
  <c r="AF68" i="78"/>
  <c r="F162" i="72"/>
  <c r="H162" i="75"/>
  <c r="AD7" i="79"/>
  <c r="X116" i="61"/>
  <c r="AD86" i="81"/>
  <c r="Z69" i="78"/>
  <c r="AG44" i="68"/>
  <c r="AG158" i="61"/>
  <c r="G71" i="81"/>
  <c r="AD112" i="75"/>
  <c r="Y71" i="69"/>
  <c r="J24" i="56"/>
  <c r="H115" i="66"/>
  <c r="AD37" i="67"/>
  <c r="V117" i="85"/>
  <c r="W93" i="87"/>
  <c r="R94" i="72"/>
  <c r="B48" i="62"/>
  <c r="P115" i="63"/>
  <c r="M138" i="65"/>
  <c r="U117" i="79"/>
  <c r="AD30" i="66"/>
  <c r="AF143" i="58"/>
  <c r="AF154" i="58"/>
  <c r="AF51" i="69"/>
  <c r="AD98" i="84"/>
  <c r="AA139" i="68"/>
  <c r="AF90" i="70"/>
  <c r="AF31" i="65"/>
  <c r="AD81" i="89"/>
  <c r="AF36" i="78"/>
  <c r="B139" i="66"/>
  <c r="Q24" i="62"/>
  <c r="U117" i="74"/>
  <c r="O139" i="61"/>
  <c r="AG55" i="77"/>
  <c r="I162" i="82"/>
  <c r="F69" i="78"/>
  <c r="L140" i="67"/>
  <c r="Q23" i="85"/>
  <c r="AF87" i="72"/>
  <c r="AF120" i="84"/>
  <c r="AG47" i="90"/>
  <c r="K162" i="66"/>
  <c r="AG8" i="68"/>
  <c r="AF83" i="76"/>
  <c r="J116" i="73"/>
  <c r="Q94" i="83"/>
  <c r="K116" i="60"/>
  <c r="AG13" i="92"/>
  <c r="AG79" i="62"/>
  <c r="AG85" i="66"/>
  <c r="W162" i="82"/>
  <c r="AD22" i="65"/>
  <c r="I115" i="70"/>
  <c r="Z55" i="93"/>
  <c r="AD147" i="80"/>
  <c r="AF38" i="64"/>
  <c r="I140" i="77"/>
  <c r="AG144" i="84"/>
  <c r="AG107" i="73"/>
  <c r="D140" i="72"/>
  <c r="I138" i="67"/>
  <c r="AG59" i="85"/>
  <c r="AD5" i="59"/>
  <c r="AD89" i="83"/>
  <c r="H138" i="58"/>
  <c r="AG35" i="64"/>
  <c r="AF124" i="82"/>
  <c r="AF60" i="74"/>
  <c r="K92" i="65"/>
  <c r="Q94" i="74"/>
  <c r="AF99" i="68"/>
  <c r="S69" i="80"/>
  <c r="W69" i="81"/>
  <c r="W69" i="80"/>
  <c r="AG125" i="60"/>
  <c r="F47" i="73"/>
  <c r="K69" i="86"/>
  <c r="X115" i="62"/>
  <c r="AF154" i="69"/>
  <c r="AG7" i="56"/>
  <c r="Y163" i="65"/>
  <c r="AF99" i="62"/>
  <c r="I70" i="81"/>
  <c r="AG150" i="83"/>
  <c r="AD143" i="75"/>
  <c r="B46" i="79"/>
  <c r="S69" i="76"/>
  <c r="AG153" i="69"/>
  <c r="AF119" i="69"/>
  <c r="C138" i="72"/>
  <c r="AD67" i="79"/>
  <c r="N140" i="80"/>
  <c r="AG76" i="80"/>
  <c r="AD31" i="68"/>
  <c r="AD10" i="69"/>
  <c r="U92" i="67"/>
  <c r="Y117" i="75"/>
  <c r="AG151" i="72"/>
  <c r="V163" i="82"/>
  <c r="Q23" i="91"/>
  <c r="D24" i="91"/>
  <c r="AF20" i="67"/>
  <c r="L48" i="90"/>
  <c r="P70" i="60"/>
  <c r="AD77" i="77"/>
  <c r="AG122" i="90"/>
  <c r="AD64" i="75"/>
  <c r="AF100" i="63"/>
  <c r="M162" i="66"/>
  <c r="T94" i="66"/>
  <c r="AD8" i="87"/>
  <c r="X24" i="86"/>
  <c r="AG22" i="64"/>
  <c r="AF120" i="90"/>
  <c r="C117" i="82"/>
  <c r="N70" i="77"/>
  <c r="W162" i="62"/>
  <c r="AG110" i="91"/>
  <c r="L25" i="60"/>
  <c r="F116" i="62"/>
  <c r="AG156" i="64"/>
  <c r="D139" i="74"/>
  <c r="X140" i="82"/>
  <c r="H24" i="59"/>
  <c r="AG98" i="58"/>
  <c r="AD12" i="92"/>
  <c r="AF114" i="87"/>
  <c r="AD86" i="67"/>
  <c r="AD103" i="79"/>
  <c r="AA115" i="79"/>
  <c r="AD116" i="70"/>
  <c r="AG140" i="87"/>
  <c r="E46" i="70"/>
  <c r="AD20" i="83"/>
  <c r="AG37" i="73"/>
  <c r="AD74" i="60"/>
  <c r="T92" i="68"/>
  <c r="S94" i="75"/>
  <c r="AD124" i="60"/>
  <c r="AD160" i="70"/>
  <c r="S93" i="58"/>
  <c r="Q94" i="80"/>
  <c r="AF144" i="71"/>
  <c r="AC24" i="85"/>
  <c r="Z138" i="71"/>
  <c r="AG130" i="60"/>
  <c r="AB161" i="85"/>
  <c r="AF77" i="61"/>
  <c r="AF11" i="60"/>
  <c r="AD147" i="74"/>
  <c r="G48" i="74"/>
  <c r="G48" i="77"/>
  <c r="N140" i="70"/>
  <c r="AD127" i="65"/>
  <c r="V93" i="78"/>
  <c r="P71" i="86"/>
  <c r="D94" i="74"/>
  <c r="S115" i="58"/>
  <c r="T23" i="85"/>
  <c r="S161" i="78"/>
  <c r="G117" i="78"/>
  <c r="AA93" i="56"/>
  <c r="U46" i="70"/>
  <c r="R47" i="63"/>
  <c r="AF155" i="66"/>
  <c r="O138" i="78"/>
  <c r="J48" i="69"/>
  <c r="AC70" i="89"/>
  <c r="AD88" i="79"/>
  <c r="AA69" i="75"/>
  <c r="K25" i="66"/>
  <c r="C23" i="65"/>
  <c r="M116" i="68"/>
  <c r="K46" i="68"/>
  <c r="K115" i="72"/>
  <c r="AG16" i="91"/>
  <c r="T140" i="66"/>
  <c r="Y92" i="58"/>
  <c r="AF91" i="68"/>
  <c r="AC117" i="73"/>
  <c r="V138" i="78"/>
  <c r="AF32" i="62"/>
  <c r="J94" i="75"/>
  <c r="I116" i="77"/>
  <c r="X70" i="61"/>
  <c r="X92" i="67"/>
  <c r="AD20" i="69"/>
  <c r="AG123" i="79"/>
  <c r="Z71" i="63"/>
  <c r="AG28" i="63"/>
  <c r="P46" i="83"/>
  <c r="U93" i="61"/>
  <c r="AG90" i="64"/>
  <c r="Q94" i="73"/>
  <c r="B92" i="89"/>
  <c r="R140" i="75"/>
  <c r="AF149" i="59"/>
  <c r="AF83" i="64"/>
  <c r="D23" i="58"/>
  <c r="AD19" i="68"/>
  <c r="L128" i="93"/>
  <c r="AB47" i="90"/>
  <c r="D23" i="71"/>
  <c r="Q71" i="77"/>
  <c r="AD112" i="59"/>
  <c r="Q115" i="74"/>
  <c r="R24" i="88"/>
  <c r="AF81" i="79"/>
  <c r="J116" i="68"/>
  <c r="X23" i="82"/>
  <c r="AD68" i="67"/>
  <c r="Q23" i="80"/>
  <c r="AG62" i="68"/>
  <c r="AG52" i="68"/>
  <c r="AF20" i="62"/>
  <c r="N93" i="82"/>
  <c r="AD87" i="71"/>
  <c r="U92" i="56"/>
  <c r="T70" i="87"/>
  <c r="W23" i="83"/>
  <c r="AF14" i="59"/>
  <c r="C93" i="74"/>
  <c r="G69" i="73"/>
  <c r="S116" i="82"/>
  <c r="AD40" i="79"/>
  <c r="AB138" i="60"/>
  <c r="Y23" i="90"/>
  <c r="U117" i="70"/>
  <c r="AG43" i="75"/>
  <c r="O161" i="77"/>
  <c r="W24" i="68"/>
  <c r="Z116" i="86"/>
  <c r="AC23" i="71"/>
  <c r="AD33" i="74"/>
  <c r="AD86" i="65"/>
  <c r="AF30" i="58"/>
  <c r="AF110" i="68"/>
  <c r="K162" i="65"/>
  <c r="AD35" i="88"/>
  <c r="Y23" i="64"/>
  <c r="G25" i="83"/>
  <c r="U116" i="90"/>
  <c r="AG131" i="75"/>
  <c r="X48" i="59"/>
  <c r="AD43" i="72"/>
  <c r="Y48" i="61"/>
  <c r="AF131" i="87"/>
  <c r="AB47" i="60"/>
  <c r="D163" i="60"/>
  <c r="AD124" i="88"/>
  <c r="AG19" i="59"/>
  <c r="AB70" i="73"/>
  <c r="AG84" i="84"/>
  <c r="AD66" i="80"/>
  <c r="I48" i="79"/>
  <c r="S94" i="71"/>
  <c r="AG121" i="80"/>
  <c r="AF160" i="82"/>
  <c r="R139" i="73"/>
  <c r="AD150" i="58"/>
  <c r="F69" i="84"/>
  <c r="I47" i="67"/>
  <c r="AF70" i="83"/>
  <c r="AG83" i="64"/>
  <c r="D46" i="79"/>
  <c r="Y138" i="90"/>
  <c r="Y46" i="69"/>
  <c r="I48" i="81"/>
  <c r="S161" i="73"/>
  <c r="I115" i="84"/>
  <c r="AG47" i="93"/>
  <c r="Q94" i="87"/>
  <c r="Z139" i="87"/>
  <c r="D116" i="80"/>
  <c r="AF22" i="59"/>
  <c r="AG118" i="92"/>
  <c r="AD10" i="56"/>
  <c r="AD150" i="84"/>
  <c r="O138" i="79"/>
  <c r="AG132" i="72"/>
  <c r="J162" i="85"/>
  <c r="AF146" i="90"/>
  <c r="S23" i="82"/>
  <c r="Z115" i="66"/>
  <c r="L70" i="81"/>
  <c r="AD110" i="92"/>
  <c r="H163" i="63"/>
  <c r="AG62" i="89"/>
  <c r="N48" i="77"/>
  <c r="AB92" i="82"/>
  <c r="AD135" i="56"/>
  <c r="AB48" i="91"/>
  <c r="R71" i="92"/>
  <c r="AD62" i="75"/>
  <c r="O69" i="72"/>
  <c r="P163" i="63"/>
  <c r="E93" i="60"/>
  <c r="V93" i="56"/>
  <c r="O140" i="65"/>
  <c r="AD59" i="79"/>
  <c r="AG17" i="59"/>
  <c r="B93" i="78"/>
  <c r="E139" i="75"/>
  <c r="AC116" i="80"/>
  <c r="I70" i="92"/>
  <c r="N23" i="59"/>
  <c r="AG15" i="72"/>
  <c r="O48" i="67"/>
  <c r="AC163" i="70"/>
  <c r="AD32" i="60"/>
  <c r="I70" i="67"/>
  <c r="I23" i="80"/>
  <c r="AD87" i="92"/>
  <c r="B69" i="82"/>
  <c r="P46" i="92"/>
  <c r="AF86" i="76"/>
  <c r="AD99" i="75"/>
  <c r="AF122" i="71"/>
  <c r="AF98" i="65"/>
  <c r="D47" i="62"/>
  <c r="P92" i="88"/>
  <c r="B23" i="71"/>
  <c r="AD75" i="88"/>
  <c r="L46" i="84"/>
  <c r="AD126" i="63"/>
  <c r="AA23" i="76"/>
  <c r="AF97" i="77"/>
  <c r="AG143" i="67"/>
  <c r="AF19" i="71"/>
  <c r="AG132" i="78"/>
  <c r="M162" i="59"/>
  <c r="AD160" i="59"/>
  <c r="AG108" i="68"/>
  <c r="X70" i="88"/>
  <c r="AA161" i="59"/>
  <c r="F25" i="56"/>
  <c r="U163" i="83"/>
  <c r="D23" i="68"/>
  <c r="O23" i="68"/>
  <c r="D116" i="58"/>
  <c r="T70" i="67"/>
  <c r="X116" i="82"/>
  <c r="T47" i="84"/>
  <c r="AD39" i="90"/>
  <c r="AD35" i="66"/>
  <c r="AD147" i="64"/>
  <c r="AA92" i="72"/>
  <c r="AF57" i="67"/>
  <c r="J38" i="93"/>
  <c r="T140" i="80"/>
  <c r="AG67" i="60"/>
  <c r="B47" i="71"/>
  <c r="C140" i="73"/>
  <c r="AG45" i="64"/>
  <c r="AF156" i="81"/>
  <c r="AD70" i="71"/>
  <c r="Y163" i="70"/>
  <c r="B25" i="89"/>
  <c r="E140" i="63"/>
  <c r="W138" i="73"/>
  <c r="T138" i="81"/>
  <c r="S115" i="85"/>
  <c r="J24" i="76"/>
  <c r="AA117" i="83"/>
  <c r="AD76" i="85"/>
  <c r="Q140" i="71"/>
  <c r="N24" i="77"/>
  <c r="X47" i="62"/>
  <c r="L94" i="90"/>
  <c r="K139" i="56"/>
  <c r="X94" i="78"/>
  <c r="AD107" i="66"/>
  <c r="K70" i="69"/>
  <c r="C139" i="84"/>
  <c r="X23" i="79"/>
  <c r="AD132" i="69"/>
  <c r="AF147" i="66"/>
  <c r="AG157" i="64"/>
  <c r="AF6" i="60"/>
  <c r="AD105" i="61"/>
  <c r="AD107" i="82"/>
  <c r="U140" i="63"/>
  <c r="S24" i="83"/>
  <c r="U23" i="66"/>
  <c r="AG80" i="62"/>
  <c r="W71" i="70"/>
  <c r="N116" i="73"/>
  <c r="E69" i="70"/>
  <c r="AG5" i="70"/>
  <c r="E139" i="62"/>
  <c r="V94" i="87"/>
  <c r="AG20" i="78"/>
  <c r="AD70" i="91"/>
  <c r="P162" i="71"/>
  <c r="AD71" i="65"/>
  <c r="AD39" i="87"/>
  <c r="W47" i="59"/>
  <c r="AF89" i="68"/>
  <c r="Z24" i="91"/>
  <c r="L117" i="58"/>
  <c r="AF72" i="78"/>
  <c r="AC162" i="78"/>
  <c r="C93" i="59"/>
  <c r="I163" i="56"/>
  <c r="X161" i="69"/>
  <c r="AD152" i="79"/>
  <c r="X139" i="58"/>
  <c r="R24" i="74"/>
  <c r="AF114" i="61"/>
  <c r="V69" i="65"/>
  <c r="AA93" i="79"/>
  <c r="B115" i="65"/>
  <c r="AD155" i="69"/>
  <c r="AD85" i="63"/>
  <c r="H138" i="60"/>
  <c r="Y71" i="70"/>
  <c r="T139" i="83"/>
  <c r="AD112" i="66"/>
  <c r="K70" i="56"/>
  <c r="AG134" i="67"/>
  <c r="AD7" i="56"/>
  <c r="H71" i="86"/>
  <c r="M46" i="65"/>
  <c r="K94" i="79"/>
  <c r="AG52" i="58"/>
  <c r="E116" i="62"/>
  <c r="T140" i="60"/>
  <c r="AG120" i="76"/>
  <c r="AA116" i="60"/>
  <c r="AA71" i="85"/>
  <c r="K94" i="61"/>
  <c r="G139" i="80"/>
  <c r="AF32" i="63"/>
  <c r="T92" i="79"/>
  <c r="I25" i="87"/>
  <c r="AD105" i="67"/>
  <c r="K94" i="74"/>
  <c r="AF97" i="80"/>
  <c r="O138" i="70"/>
  <c r="AD113" i="76"/>
  <c r="K140" i="65"/>
  <c r="AD42" i="56"/>
  <c r="Q163" i="82"/>
  <c r="AD84" i="65"/>
  <c r="Z23" i="92"/>
  <c r="P163" i="60"/>
  <c r="M139" i="61"/>
  <c r="AD39" i="67"/>
  <c r="AB163" i="67"/>
  <c r="W24" i="71"/>
  <c r="P115" i="86"/>
  <c r="AD132" i="64"/>
  <c r="G71" i="64"/>
  <c r="AF30" i="72"/>
  <c r="AG88" i="71"/>
  <c r="D139" i="71"/>
  <c r="AB46" i="79"/>
  <c r="J23" i="56"/>
  <c r="J46" i="62"/>
  <c r="AD117" i="77"/>
  <c r="O138" i="75"/>
  <c r="C24" i="60"/>
  <c r="AG18" i="77"/>
  <c r="AB92" i="75"/>
  <c r="AG107" i="87"/>
  <c r="U46" i="79"/>
  <c r="AF79" i="70"/>
  <c r="AD102" i="80"/>
  <c r="T94" i="58"/>
  <c r="Q71" i="73"/>
  <c r="T69" i="59"/>
  <c r="S162" i="63"/>
  <c r="AD129" i="81"/>
  <c r="AG124" i="67"/>
  <c r="N139" i="82"/>
  <c r="O25" i="66"/>
  <c r="AG94" i="82"/>
  <c r="AD61" i="71"/>
  <c r="AD85" i="73"/>
  <c r="T47" i="65"/>
  <c r="O48" i="85"/>
  <c r="P163" i="68"/>
  <c r="K163" i="60"/>
  <c r="I115" i="61"/>
  <c r="AF73" i="71"/>
  <c r="AD120" i="79"/>
  <c r="T70" i="70"/>
  <c r="H162" i="68"/>
  <c r="AG33" i="89"/>
  <c r="AG51" i="72"/>
  <c r="R23" i="79"/>
  <c r="W163" i="70"/>
  <c r="G139" i="86"/>
  <c r="Y115" i="58"/>
  <c r="AF129" i="74"/>
  <c r="AG123" i="93"/>
  <c r="N163" i="70"/>
  <c r="Q92" i="67"/>
  <c r="N70" i="91"/>
  <c r="I92" i="69"/>
  <c r="AD129" i="79"/>
  <c r="S162" i="70"/>
  <c r="T161" i="70"/>
  <c r="AD137" i="85"/>
  <c r="W46" i="73"/>
  <c r="K92" i="93"/>
  <c r="AF53" i="63"/>
  <c r="AA48" i="60"/>
  <c r="D139" i="68"/>
  <c r="AG60" i="56"/>
  <c r="AD71" i="58"/>
  <c r="M117" i="56"/>
  <c r="AA163" i="62"/>
  <c r="AG42" i="81"/>
  <c r="B116" i="85"/>
  <c r="AD122" i="73"/>
  <c r="O93" i="70"/>
  <c r="AD112" i="76"/>
  <c r="K71" i="75"/>
  <c r="H93" i="67"/>
  <c r="S92" i="64"/>
  <c r="AF150" i="69"/>
  <c r="J116" i="78"/>
  <c r="Q46" i="72"/>
  <c r="I94" i="72"/>
  <c r="W70" i="70"/>
  <c r="G47" i="84"/>
  <c r="AG155" i="74"/>
  <c r="J70" i="73"/>
  <c r="AF12" i="70"/>
  <c r="E93" i="87"/>
  <c r="P139" i="59"/>
  <c r="T24" i="79"/>
  <c r="V163" i="66"/>
  <c r="F163" i="60"/>
  <c r="AG34" i="60"/>
  <c r="C140" i="79"/>
  <c r="AG45" i="81"/>
  <c r="AD9" i="87"/>
  <c r="AF101" i="90"/>
  <c r="F21" i="93"/>
  <c r="E94" i="58"/>
  <c r="AF8" i="82"/>
  <c r="S46" i="85"/>
  <c r="H139" i="74"/>
  <c r="AD75" i="89"/>
  <c r="W116" i="69"/>
  <c r="AF63" i="77"/>
  <c r="C47" i="66"/>
  <c r="AG54" i="58"/>
  <c r="AG81" i="77"/>
  <c r="AF57" i="65"/>
  <c r="AD162" i="76"/>
  <c r="AG75" i="81"/>
  <c r="AF98" i="82"/>
  <c r="AD35" i="56"/>
  <c r="X138" i="63"/>
  <c r="AD57" i="67"/>
  <c r="G162" i="71"/>
  <c r="AD159" i="90"/>
  <c r="AD20" i="62"/>
  <c r="AF59" i="80"/>
  <c r="W70" i="61"/>
  <c r="Y115" i="56"/>
  <c r="P74" i="93"/>
  <c r="AB25" i="76"/>
  <c r="AD132" i="84"/>
  <c r="F25" i="73"/>
  <c r="AG102" i="87"/>
  <c r="Y116" i="72"/>
  <c r="E69" i="72"/>
  <c r="AG102" i="88"/>
  <c r="I25" i="66"/>
  <c r="AD40" i="90"/>
  <c r="AD159" i="85"/>
  <c r="R92" i="63"/>
  <c r="AD86" i="58"/>
  <c r="U115" i="63"/>
  <c r="AC162" i="80"/>
  <c r="C163" i="85"/>
  <c r="AF157" i="72"/>
  <c r="AG19" i="81"/>
  <c r="O92" i="82"/>
  <c r="AD77" i="74"/>
  <c r="AC48" i="60"/>
  <c r="L70" i="59"/>
  <c r="AF9" i="74"/>
  <c r="V163" i="58"/>
  <c r="X94" i="67"/>
  <c r="F70" i="58"/>
  <c r="R93" i="85"/>
  <c r="AG114" i="62"/>
  <c r="AG64" i="82"/>
  <c r="AF13" i="68"/>
  <c r="AG16" i="89"/>
  <c r="H138" i="72"/>
  <c r="AD121" i="85"/>
  <c r="AG123" i="83"/>
  <c r="S115" i="73"/>
  <c r="K116" i="67"/>
  <c r="AD150" i="78"/>
  <c r="S23" i="73"/>
  <c r="AF124" i="69"/>
  <c r="J47" i="68"/>
  <c r="I69" i="68"/>
  <c r="AA92" i="67"/>
  <c r="AA116" i="71"/>
  <c r="U163" i="78"/>
  <c r="O46" i="84"/>
  <c r="AG121" i="76"/>
  <c r="AF60" i="75"/>
  <c r="AG79" i="81"/>
  <c r="AA162" i="76"/>
  <c r="V140" i="59"/>
  <c r="AD113" i="74"/>
  <c r="AF91" i="61"/>
  <c r="AG14" i="90"/>
  <c r="AG78" i="92"/>
  <c r="I138" i="92"/>
  <c r="Q115" i="58"/>
  <c r="AG121" i="77"/>
  <c r="AD130" i="79"/>
  <c r="AF121" i="62"/>
  <c r="D161" i="67"/>
  <c r="H74" i="93"/>
  <c r="I47" i="63"/>
  <c r="AF123" i="89"/>
  <c r="Q23" i="71"/>
  <c r="AG41" i="62"/>
  <c r="R92" i="77"/>
  <c r="AF118" i="65"/>
  <c r="AB70" i="59"/>
  <c r="AG19" i="56"/>
  <c r="AA70" i="65"/>
  <c r="AD71" i="80"/>
  <c r="J47" i="73"/>
  <c r="AD131" i="65"/>
  <c r="AA162" i="68"/>
  <c r="AF67" i="64"/>
  <c r="U162" i="70"/>
  <c r="S23" i="67"/>
  <c r="AD71" i="91"/>
  <c r="C48" i="85"/>
  <c r="O117" i="86"/>
  <c r="AD100" i="65"/>
  <c r="AD103" i="62"/>
  <c r="R116" i="89"/>
  <c r="W92" i="64"/>
  <c r="U70" i="75"/>
  <c r="H162" i="82"/>
  <c r="T140" i="73"/>
  <c r="AF140" i="76"/>
  <c r="AB138" i="56"/>
  <c r="K71" i="74"/>
  <c r="AF100" i="88"/>
  <c r="T94" i="79"/>
  <c r="H48" i="79"/>
  <c r="AG146" i="85"/>
  <c r="W23" i="91"/>
  <c r="AG91" i="88"/>
  <c r="G93" i="79"/>
  <c r="AG13" i="64"/>
  <c r="L140" i="75"/>
  <c r="AG16" i="78"/>
  <c r="AF45" i="79"/>
  <c r="AF34" i="68"/>
  <c r="AG120" i="71"/>
  <c r="AG75" i="62"/>
  <c r="V48" i="59"/>
  <c r="I161" i="82"/>
  <c r="W162" i="61"/>
  <c r="M47" i="64"/>
  <c r="AF109" i="59"/>
  <c r="X117" i="85"/>
  <c r="P161" i="66"/>
  <c r="AD7" i="77"/>
  <c r="AG84" i="68"/>
  <c r="M116" i="83"/>
  <c r="Y93" i="69"/>
  <c r="R70" i="76"/>
  <c r="L48" i="69"/>
  <c r="AD82" i="59"/>
  <c r="AB69" i="78"/>
  <c r="AG114" i="72"/>
  <c r="AD145" i="71"/>
  <c r="O92" i="72"/>
  <c r="AA161" i="67"/>
  <c r="S93" i="62"/>
  <c r="F115" i="81"/>
  <c r="AC23" i="65"/>
  <c r="L92" i="77"/>
  <c r="AF47" i="60"/>
  <c r="AG121" i="61"/>
  <c r="AD5" i="85"/>
  <c r="X70" i="68"/>
  <c r="AD59" i="92"/>
  <c r="AG11" i="81"/>
  <c r="Z163" i="90"/>
  <c r="AG12" i="82"/>
  <c r="M115" i="64"/>
  <c r="Z139" i="81"/>
  <c r="AA94" i="58"/>
  <c r="AF54" i="58"/>
  <c r="O93" i="68"/>
  <c r="AD41" i="78"/>
  <c r="AD139" i="75"/>
  <c r="AB162" i="86"/>
  <c r="AG78" i="59"/>
  <c r="Q25" i="72"/>
  <c r="AD159" i="60"/>
  <c r="U47" i="58"/>
  <c r="AF122" i="82"/>
  <c r="D92" i="87"/>
  <c r="AD40" i="56"/>
  <c r="AD42" i="66"/>
  <c r="AD134" i="83"/>
  <c r="T94" i="89"/>
  <c r="D46" i="58"/>
  <c r="AG123" i="56"/>
  <c r="V70" i="88"/>
  <c r="N69" i="66"/>
  <c r="AG143" i="92"/>
  <c r="I93" i="68"/>
  <c r="S94" i="56"/>
  <c r="AF38" i="61"/>
  <c r="C23" i="61"/>
  <c r="Y116" i="65"/>
  <c r="AD133" i="83"/>
  <c r="B140" i="63"/>
  <c r="Y47" i="85"/>
  <c r="AD147" i="71"/>
  <c r="AG98" i="60"/>
  <c r="V24" i="66"/>
  <c r="B94" i="82"/>
  <c r="AG109" i="64"/>
  <c r="T24" i="69"/>
  <c r="Z48" i="91"/>
  <c r="Q23" i="60"/>
  <c r="I46" i="68"/>
  <c r="G69" i="81"/>
  <c r="AG34" i="69"/>
  <c r="AF93" i="65"/>
  <c r="S46" i="77"/>
  <c r="AG15" i="85"/>
  <c r="H69" i="73"/>
  <c r="AD43" i="78"/>
  <c r="AG61" i="68"/>
  <c r="AG15" i="82"/>
  <c r="AG124" i="68"/>
  <c r="H138" i="74"/>
  <c r="AD62" i="71"/>
  <c r="AF154" i="66"/>
  <c r="AD67" i="60"/>
  <c r="AD36" i="77"/>
  <c r="AD140" i="73"/>
  <c r="P92" i="58"/>
  <c r="I163" i="63"/>
  <c r="AG42" i="78"/>
  <c r="AF52" i="58"/>
  <c r="P69" i="60"/>
  <c r="AF35" i="81"/>
  <c r="AD136" i="89"/>
  <c r="AG114" i="58"/>
  <c r="AD54" i="86"/>
  <c r="M115" i="62"/>
  <c r="AD29" i="61"/>
  <c r="AG151" i="73"/>
  <c r="V93" i="59"/>
  <c r="J115" i="73"/>
  <c r="L163" i="78"/>
  <c r="S47" i="85"/>
  <c r="L47" i="60"/>
  <c r="AF54" i="92"/>
  <c r="AD8" i="67"/>
  <c r="AF88" i="70"/>
  <c r="U23" i="64"/>
  <c r="AG120" i="69"/>
  <c r="AC70" i="58"/>
  <c r="AF140" i="68"/>
  <c r="K115" i="67"/>
  <c r="O46" i="72"/>
  <c r="C70" i="66"/>
  <c r="Y48" i="56"/>
  <c r="AD128" i="65"/>
  <c r="L48" i="84"/>
  <c r="AC69" i="61"/>
  <c r="AG11" i="92"/>
  <c r="AD133" i="77"/>
  <c r="J69" i="68"/>
  <c r="AD86" i="68"/>
  <c r="Q70" i="68"/>
  <c r="H92" i="79"/>
  <c r="V115" i="73"/>
  <c r="C93" i="78"/>
  <c r="AB47" i="67"/>
  <c r="S75" i="93"/>
  <c r="AF128" i="62"/>
  <c r="AF40" i="84"/>
  <c r="AF62" i="58"/>
  <c r="T24" i="68"/>
  <c r="AF40" i="68"/>
  <c r="AF147" i="69"/>
  <c r="AF137" i="76"/>
  <c r="AF5" i="75"/>
  <c r="N23" i="68"/>
  <c r="AG85" i="80"/>
  <c r="E94" i="86"/>
  <c r="AC117" i="64"/>
  <c r="F138" i="70"/>
  <c r="C139" i="86"/>
  <c r="S23" i="70"/>
  <c r="L115" i="82"/>
  <c r="AD15" i="73"/>
  <c r="O46" i="61"/>
  <c r="V71" i="78"/>
  <c r="U139" i="83"/>
  <c r="T116" i="77"/>
  <c r="F161" i="60"/>
  <c r="AG97" i="64"/>
  <c r="AF128" i="87"/>
  <c r="AD143" i="76"/>
  <c r="Y92" i="70"/>
  <c r="AD14" i="72"/>
  <c r="V92" i="64"/>
  <c r="G163" i="81"/>
  <c r="M70" i="67"/>
  <c r="Y139" i="64"/>
  <c r="P23" i="65"/>
  <c r="J138" i="76"/>
  <c r="N115" i="70"/>
  <c r="AF116" i="66"/>
  <c r="AF108" i="63"/>
  <c r="Y69" i="85"/>
  <c r="AG55" i="60"/>
  <c r="H94" i="86"/>
  <c r="D92" i="67"/>
  <c r="AD62" i="82"/>
  <c r="AG35" i="81"/>
  <c r="V161" i="74"/>
  <c r="AD78" i="59"/>
  <c r="H161" i="90"/>
  <c r="AG48" i="56"/>
  <c r="AD124" i="70"/>
  <c r="N94" i="86"/>
  <c r="T25" i="60"/>
  <c r="N161" i="67"/>
  <c r="AF15" i="79"/>
  <c r="I140" i="84"/>
  <c r="AF14" i="74"/>
  <c r="P115" i="66"/>
  <c r="T25" i="76"/>
  <c r="AG82" i="84"/>
  <c r="H25" i="75"/>
  <c r="AG37" i="56"/>
  <c r="L139" i="74"/>
  <c r="M140" i="66"/>
  <c r="AB138" i="65"/>
  <c r="Q139" i="59"/>
  <c r="C163" i="67"/>
  <c r="AB94" i="62"/>
  <c r="AF70" i="80"/>
  <c r="AF158" i="61"/>
  <c r="H24" i="76"/>
  <c r="L117" i="74"/>
  <c r="Q93" i="84"/>
  <c r="Y25" i="73"/>
  <c r="Y48" i="68"/>
  <c r="AD94" i="91"/>
  <c r="M139" i="58"/>
  <c r="AF137" i="75"/>
  <c r="AD11" i="63"/>
  <c r="M48" i="68"/>
  <c r="AD158" i="62"/>
  <c r="AD52" i="71"/>
  <c r="I24" i="75"/>
  <c r="I161" i="64"/>
  <c r="AD97" i="59"/>
  <c r="Q93" i="58"/>
  <c r="D23" i="63"/>
  <c r="AC24" i="82"/>
  <c r="L94" i="75"/>
  <c r="E117" i="68"/>
  <c r="AC117" i="86"/>
  <c r="AG67" i="63"/>
  <c r="AD159" i="89"/>
  <c r="J161" i="59"/>
  <c r="AB24" i="60"/>
  <c r="Y92" i="64"/>
  <c r="D24" i="79"/>
  <c r="W138" i="67"/>
  <c r="AD101" i="77"/>
  <c r="AD145" i="73"/>
  <c r="N161" i="66"/>
  <c r="Y138" i="74"/>
  <c r="B24" i="60"/>
  <c r="AF29" i="74"/>
  <c r="J139" i="76"/>
  <c r="Y93" i="65"/>
  <c r="I117" i="61"/>
  <c r="AD137" i="60"/>
  <c r="E25" i="68"/>
  <c r="AD67" i="65"/>
  <c r="AF53" i="78"/>
  <c r="AA23" i="68"/>
  <c r="AD28" i="84"/>
  <c r="AF80" i="85"/>
  <c r="S92" i="66"/>
  <c r="AD132" i="67"/>
  <c r="P23" i="64"/>
  <c r="AD153" i="69"/>
  <c r="AG17" i="78"/>
  <c r="Q71" i="86"/>
  <c r="AA38" i="93"/>
  <c r="AD9" i="63"/>
  <c r="AG71" i="77"/>
  <c r="AD68" i="62"/>
  <c r="E69" i="63"/>
  <c r="F48" i="88"/>
  <c r="T93" i="67"/>
  <c r="AF48" i="64"/>
  <c r="AA138" i="72"/>
  <c r="R24" i="78"/>
  <c r="B48" i="80"/>
  <c r="E140" i="61"/>
  <c r="AA94" i="68"/>
  <c r="Y140" i="58"/>
  <c r="Z48" i="84"/>
  <c r="AD81" i="74"/>
  <c r="AD120" i="80"/>
  <c r="F140" i="69"/>
  <c r="S116" i="83"/>
  <c r="AF94" i="65"/>
  <c r="C162" i="73"/>
  <c r="T70" i="84"/>
  <c r="E163" i="88"/>
  <c r="AB162" i="67"/>
  <c r="AF80" i="78"/>
  <c r="I46" i="56"/>
  <c r="AF96" i="59"/>
  <c r="M161" i="81"/>
  <c r="P161" i="78"/>
  <c r="AB70" i="84"/>
  <c r="F69" i="76"/>
  <c r="E139" i="65"/>
  <c r="O24" i="73"/>
  <c r="R46" i="59"/>
  <c r="AG142" i="79"/>
  <c r="AF59" i="60"/>
  <c r="U161" i="72"/>
  <c r="Z117" i="75"/>
  <c r="AG12" i="69"/>
  <c r="AB24" i="73"/>
  <c r="G116" i="71"/>
  <c r="I25" i="68"/>
  <c r="J69" i="73"/>
  <c r="Q92" i="90"/>
  <c r="AG125" i="61"/>
  <c r="AD86" i="66"/>
  <c r="AF57" i="72"/>
  <c r="AF94" i="60"/>
  <c r="N139" i="80"/>
  <c r="H162" i="59"/>
  <c r="AG121" i="67"/>
  <c r="AF103" i="69"/>
  <c r="I116" i="85"/>
  <c r="F138" i="68"/>
  <c r="T23" i="65"/>
  <c r="AF22" i="72"/>
  <c r="N117" i="67"/>
  <c r="AD121" i="76"/>
  <c r="Z92" i="77"/>
  <c r="H161" i="61"/>
  <c r="AD93" i="68"/>
  <c r="X115" i="70"/>
  <c r="E116" i="56"/>
  <c r="B71" i="75"/>
  <c r="AD78" i="75"/>
  <c r="AG134" i="66"/>
  <c r="G46" i="81"/>
  <c r="AD98" i="61"/>
  <c r="AF140" i="78"/>
  <c r="AD55" i="82"/>
  <c r="H162" i="60"/>
  <c r="AG34" i="70"/>
  <c r="H48" i="87"/>
  <c r="G93" i="85"/>
  <c r="AD160" i="61"/>
  <c r="AG133" i="76"/>
  <c r="T117" i="83"/>
  <c r="AF62" i="71"/>
  <c r="AF54" i="88"/>
  <c r="AG142" i="60"/>
  <c r="X116" i="59"/>
  <c r="O46" i="64"/>
  <c r="S138" i="59"/>
  <c r="AG48" i="58"/>
  <c r="AF135" i="66"/>
  <c r="M115" i="56"/>
  <c r="Y46" i="63"/>
  <c r="AF18" i="65"/>
  <c r="Q140" i="62"/>
  <c r="K162" i="81"/>
  <c r="Y115" i="65"/>
  <c r="N139" i="75"/>
  <c r="Z70" i="92"/>
  <c r="B163" i="85"/>
  <c r="AA140" i="88"/>
  <c r="AG144" i="56"/>
  <c r="V162" i="70"/>
  <c r="AG136" i="63"/>
  <c r="H117" i="76"/>
  <c r="L23" i="85"/>
  <c r="Y69" i="68"/>
  <c r="AD30" i="84"/>
  <c r="AD117" i="93"/>
  <c r="AF65" i="84"/>
  <c r="H24" i="91"/>
  <c r="AD52" i="68"/>
  <c r="AF66" i="62"/>
  <c r="O140" i="81"/>
  <c r="K23" i="85"/>
  <c r="AD57" i="90"/>
  <c r="AG123" i="69"/>
  <c r="AG121" i="69"/>
  <c r="E70" i="56"/>
  <c r="AF84" i="69"/>
  <c r="B47" i="69"/>
  <c r="AF70" i="76"/>
  <c r="AF150" i="62"/>
  <c r="AG64" i="85"/>
  <c r="AF54" i="67"/>
  <c r="W25" i="75"/>
  <c r="AD67" i="85"/>
  <c r="AD111" i="85"/>
  <c r="W115" i="63"/>
  <c r="E24" i="79"/>
  <c r="AC139" i="58"/>
  <c r="AD54" i="88"/>
  <c r="Q161" i="64"/>
  <c r="I69" i="66"/>
  <c r="Y162" i="65"/>
  <c r="AG112" i="69"/>
  <c r="W69" i="67"/>
  <c r="L92" i="87"/>
  <c r="T93" i="62"/>
  <c r="O25" i="58"/>
  <c r="AF70" i="73"/>
  <c r="P93" i="74"/>
  <c r="AC163" i="63"/>
  <c r="K139" i="79"/>
  <c r="AF158" i="90"/>
  <c r="AD100" i="80"/>
  <c r="Y117" i="77"/>
  <c r="AF148" i="82"/>
  <c r="AF158" i="69"/>
  <c r="P115" i="56"/>
  <c r="AG53" i="93"/>
  <c r="AG95" i="58"/>
  <c r="B117" i="58"/>
  <c r="F94" i="87"/>
  <c r="AD132" i="56"/>
  <c r="K163" i="82"/>
  <c r="AG144" i="59"/>
  <c r="Z24" i="74"/>
  <c r="AF119" i="64"/>
  <c r="AD21" i="64"/>
  <c r="AG145" i="72"/>
  <c r="U163" i="87"/>
  <c r="U94" i="69"/>
  <c r="AF142" i="81"/>
  <c r="C163" i="77"/>
  <c r="AD62" i="83"/>
  <c r="I70" i="82"/>
  <c r="S93" i="79"/>
  <c r="U140" i="66"/>
  <c r="AG107" i="74"/>
  <c r="AA117" i="77"/>
  <c r="R24" i="91"/>
  <c r="AF131" i="84"/>
  <c r="AG151" i="68"/>
  <c r="AA163" i="68"/>
  <c r="I71" i="59"/>
  <c r="AA24" i="83"/>
  <c r="AA92" i="59"/>
  <c r="N70" i="62"/>
  <c r="G93" i="73"/>
  <c r="AD114" i="72"/>
  <c r="AF95" i="78"/>
  <c r="AD106" i="66"/>
  <c r="D117" i="83"/>
  <c r="AG14" i="71"/>
  <c r="M140" i="69"/>
  <c r="D25" i="73"/>
  <c r="I92" i="87"/>
  <c r="I48" i="61"/>
  <c r="Y163" i="90"/>
  <c r="K24" i="80"/>
  <c r="W70" i="72"/>
  <c r="W116" i="66"/>
  <c r="C71" i="85"/>
  <c r="AF75" i="70"/>
  <c r="S23" i="63"/>
  <c r="E116" i="80"/>
  <c r="AG45" i="62"/>
  <c r="AD70" i="83"/>
  <c r="AG113" i="73"/>
  <c r="AC115" i="83"/>
  <c r="AD83" i="77"/>
  <c r="G69" i="75"/>
  <c r="B163" i="67"/>
  <c r="F92" i="92"/>
  <c r="AD17" i="59"/>
  <c r="Y140" i="79"/>
  <c r="AG137" i="56"/>
  <c r="S139" i="85"/>
  <c r="AG41" i="63"/>
  <c r="AG112" i="60"/>
  <c r="B69" i="64"/>
  <c r="AF151" i="78"/>
  <c r="Y69" i="69"/>
  <c r="AD160" i="67"/>
  <c r="AF91" i="60"/>
  <c r="J70" i="87"/>
  <c r="P47" i="85"/>
  <c r="Y47" i="74"/>
  <c r="L71" i="61"/>
  <c r="AF75" i="64"/>
  <c r="AG101" i="84"/>
  <c r="AF89" i="93"/>
  <c r="G139" i="83"/>
  <c r="V23" i="63"/>
  <c r="E139" i="66"/>
  <c r="S161" i="83"/>
  <c r="B94" i="83"/>
  <c r="L93" i="84"/>
  <c r="AG137" i="88"/>
  <c r="AC71" i="79"/>
  <c r="AG120" i="87"/>
  <c r="R24" i="83"/>
  <c r="R115" i="60"/>
  <c r="K47" i="78"/>
  <c r="AG118" i="67"/>
  <c r="AD87" i="77"/>
  <c r="AA93" i="62"/>
  <c r="G47" i="86"/>
  <c r="M46" i="66"/>
  <c r="AF37" i="84"/>
  <c r="AD135" i="77"/>
  <c r="AG75" i="78"/>
  <c r="Z47" i="62"/>
  <c r="AD7" i="83"/>
  <c r="V138" i="80"/>
  <c r="AF145" i="66"/>
  <c r="W24" i="65"/>
  <c r="C69" i="61"/>
  <c r="W25" i="85"/>
  <c r="AD36" i="69"/>
  <c r="AF102" i="85"/>
  <c r="B47" i="66"/>
  <c r="AF127" i="75"/>
  <c r="AF64" i="68"/>
  <c r="AF112" i="71"/>
  <c r="V23" i="58"/>
  <c r="F48" i="78"/>
  <c r="G140" i="60"/>
  <c r="AD132" i="72"/>
  <c r="AG123" i="82"/>
  <c r="AG87" i="79"/>
  <c r="S94" i="64"/>
  <c r="N25" i="82"/>
  <c r="AD153" i="68"/>
  <c r="V47" i="71"/>
  <c r="AA25" i="73"/>
  <c r="AG65" i="68"/>
  <c r="AF44" i="89"/>
  <c r="AG85" i="74"/>
  <c r="AC47" i="79"/>
  <c r="AD116" i="64"/>
  <c r="AF132" i="56"/>
  <c r="D69" i="64"/>
  <c r="AD151" i="64"/>
  <c r="N48" i="73"/>
  <c r="AD80" i="59"/>
  <c r="E117" i="92"/>
  <c r="P94" i="76"/>
  <c r="AF14" i="60"/>
  <c r="V47" i="63"/>
  <c r="F92" i="74"/>
  <c r="AB163" i="64"/>
  <c r="P117" i="69"/>
  <c r="M139" i="60"/>
  <c r="C116" i="62"/>
  <c r="AG160" i="62"/>
  <c r="N163" i="87"/>
  <c r="AF56" i="62"/>
  <c r="AD28" i="79"/>
  <c r="AD99" i="87"/>
  <c r="E163" i="77"/>
  <c r="U94" i="80"/>
  <c r="T25" i="86"/>
  <c r="AG20" i="77"/>
  <c r="AG31" i="74"/>
  <c r="AD140" i="56"/>
  <c r="AA71" i="65"/>
  <c r="AG130" i="80"/>
  <c r="L161" i="68"/>
  <c r="C115" i="77"/>
  <c r="AG32" i="80"/>
  <c r="AD11" i="74"/>
  <c r="S139" i="65"/>
  <c r="R71" i="75"/>
  <c r="AF128" i="78"/>
  <c r="W161" i="82"/>
  <c r="T46" i="69"/>
  <c r="AG54" i="67"/>
  <c r="O117" i="90"/>
  <c r="AG48" i="65"/>
  <c r="X46" i="83"/>
  <c r="AG62" i="74"/>
  <c r="AF10" i="77"/>
  <c r="AD74" i="56"/>
  <c r="AF113" i="61"/>
  <c r="R48" i="82"/>
  <c r="S161" i="64"/>
  <c r="AG22" i="60"/>
  <c r="X139" i="64"/>
  <c r="AB69" i="74"/>
  <c r="L48" i="62"/>
  <c r="D138" i="65"/>
  <c r="AC70" i="72"/>
  <c r="G140" i="58"/>
  <c r="AF145" i="74"/>
  <c r="Y163" i="89"/>
  <c r="AF146" i="75"/>
  <c r="F47" i="60"/>
  <c r="C92" i="71"/>
  <c r="AB24" i="74"/>
  <c r="AD131" i="64"/>
  <c r="AA93" i="63"/>
  <c r="M139" i="79"/>
  <c r="AD162" i="74"/>
  <c r="S163" i="85"/>
  <c r="T71" i="87"/>
  <c r="AD133" i="59"/>
  <c r="F93" i="64"/>
  <c r="G24" i="77"/>
  <c r="AG160" i="56"/>
  <c r="I163" i="68"/>
  <c r="AG131" i="86"/>
  <c r="AG94" i="64"/>
  <c r="K93" i="87"/>
  <c r="AG58" i="80"/>
  <c r="AD134" i="82"/>
  <c r="K139" i="67"/>
  <c r="X69" i="63"/>
  <c r="AG154" i="61"/>
  <c r="E25" i="73"/>
  <c r="K117" i="64"/>
  <c r="Z140" i="59"/>
  <c r="Z128" i="93"/>
  <c r="D23" i="75"/>
  <c r="AD30" i="71"/>
  <c r="AF74" i="68"/>
  <c r="S93" i="64"/>
  <c r="AD54" i="83"/>
  <c r="H93" i="56"/>
  <c r="Q25" i="82"/>
  <c r="X138" i="68"/>
  <c r="AF146" i="81"/>
  <c r="R140" i="89"/>
  <c r="AF158" i="82"/>
  <c r="AD51" i="58"/>
  <c r="M19" i="93"/>
  <c r="AG90" i="76"/>
  <c r="V116" i="85"/>
  <c r="W93" i="60"/>
  <c r="D46" i="61"/>
  <c r="AF98" i="63"/>
  <c r="R71" i="58"/>
  <c r="P140" i="69"/>
  <c r="E92" i="78"/>
  <c r="F23" i="62"/>
  <c r="Z138" i="81"/>
  <c r="Q70" i="67"/>
  <c r="K48" i="75"/>
  <c r="C69" i="71"/>
  <c r="R117" i="73"/>
  <c r="AG149" i="73"/>
  <c r="N23" i="81"/>
  <c r="X24" i="69"/>
  <c r="AC47" i="77"/>
  <c r="AC24" i="66"/>
  <c r="Q162" i="61"/>
  <c r="AD117" i="70"/>
  <c r="G46" i="82"/>
  <c r="AD111" i="70"/>
  <c r="C47" i="68"/>
  <c r="M25" i="84"/>
  <c r="C163" i="75"/>
  <c r="G115" i="66"/>
  <c r="U25" i="58"/>
  <c r="AC138" i="62"/>
  <c r="M92" i="65"/>
  <c r="S48" i="84"/>
  <c r="F46" i="80"/>
  <c r="AF142" i="76"/>
  <c r="AD137" i="63"/>
  <c r="AG71" i="74"/>
  <c r="E138" i="73"/>
  <c r="M69" i="63"/>
  <c r="E94" i="70"/>
  <c r="AG97" i="82"/>
  <c r="R48" i="79"/>
  <c r="AG64" i="80"/>
  <c r="I23" i="71"/>
  <c r="AD81" i="58"/>
  <c r="E69" i="75"/>
  <c r="AC47" i="71"/>
  <c r="H117" i="71"/>
  <c r="T23" i="60"/>
  <c r="U92" i="65"/>
  <c r="E25" i="82"/>
  <c r="S115" i="84"/>
  <c r="Q162" i="92"/>
  <c r="AG123" i="77"/>
  <c r="AD37" i="64"/>
  <c r="AC163" i="64"/>
  <c r="W70" i="75"/>
  <c r="J115" i="66"/>
  <c r="S25" i="80"/>
  <c r="AF108" i="82"/>
  <c r="T48" i="66"/>
  <c r="J24" i="61"/>
  <c r="AF6" i="76"/>
  <c r="AG156" i="67"/>
  <c r="Q116" i="60"/>
  <c r="R139" i="90"/>
  <c r="AG122" i="64"/>
  <c r="C93" i="82"/>
  <c r="Y92" i="74"/>
  <c r="O94" i="75"/>
  <c r="AD16" i="74"/>
  <c r="AG94" i="66"/>
  <c r="AA115" i="62"/>
  <c r="AG67" i="64"/>
  <c r="U23" i="82"/>
  <c r="AD117" i="71"/>
  <c r="AD110" i="73"/>
  <c r="AF19" i="60"/>
  <c r="AD160" i="73"/>
  <c r="E92" i="85"/>
  <c r="M70" i="87"/>
  <c r="AF96" i="64"/>
  <c r="AF11" i="85"/>
  <c r="AF17" i="66"/>
  <c r="U71" i="90"/>
  <c r="T162" i="78"/>
  <c r="AG55" i="84"/>
  <c r="AC92" i="61"/>
  <c r="R92" i="89"/>
  <c r="I163" i="79"/>
  <c r="V71" i="84"/>
  <c r="AG73" i="62"/>
  <c r="AD144" i="79"/>
  <c r="AG58" i="64"/>
  <c r="AD113" i="86"/>
  <c r="AF72" i="92"/>
  <c r="Q92" i="80"/>
  <c r="H47" i="81"/>
  <c r="AB163" i="66"/>
  <c r="I92" i="74"/>
  <c r="AG64" i="58"/>
  <c r="AD86" i="74"/>
  <c r="AF87" i="88"/>
  <c r="AF154" i="77"/>
  <c r="R162" i="62"/>
  <c r="AA116" i="87"/>
  <c r="AC117" i="83"/>
  <c r="P161" i="89"/>
  <c r="AD140" i="75"/>
  <c r="L163" i="83"/>
  <c r="O93" i="81"/>
  <c r="H70" i="63"/>
  <c r="AG31" i="69"/>
  <c r="Y162" i="82"/>
  <c r="V110" i="93"/>
  <c r="R25" i="63"/>
  <c r="K139" i="60"/>
  <c r="AG14" i="83"/>
  <c r="U117" i="58"/>
  <c r="E23" i="87"/>
  <c r="AF116" i="85"/>
  <c r="AG20" i="61"/>
  <c r="AG61" i="74"/>
  <c r="T116" i="87"/>
  <c r="S163" i="63"/>
  <c r="R94" i="71"/>
  <c r="AD33" i="69"/>
  <c r="AD127" i="63"/>
  <c r="AB163" i="76"/>
  <c r="T163" i="82"/>
  <c r="F162" i="71"/>
  <c r="AG12" i="62"/>
  <c r="AC48" i="61"/>
  <c r="AF106" i="70"/>
  <c r="D115" i="60"/>
  <c r="X116" i="74"/>
  <c r="AD144" i="63"/>
  <c r="AF97" i="75"/>
  <c r="S110" i="93"/>
  <c r="AD94" i="73"/>
  <c r="AF65" i="75"/>
  <c r="T71" i="90"/>
  <c r="F140" i="61"/>
  <c r="AD134" i="63"/>
  <c r="AD91" i="65"/>
  <c r="F71" i="85"/>
  <c r="L140" i="69"/>
  <c r="AB138" i="80"/>
  <c r="AF140" i="81"/>
  <c r="AC162" i="64"/>
  <c r="O46" i="88"/>
  <c r="AB117" i="88"/>
  <c r="R115" i="62"/>
  <c r="AD130" i="59"/>
  <c r="AF28" i="73"/>
  <c r="V138" i="66"/>
  <c r="B115" i="62"/>
  <c r="N116" i="84"/>
  <c r="W139" i="85"/>
  <c r="AC23" i="61"/>
  <c r="N92" i="61"/>
  <c r="AD71" i="88"/>
  <c r="Q93" i="66"/>
  <c r="R117" i="62"/>
  <c r="Q24" i="84"/>
  <c r="D115" i="63"/>
  <c r="AD79" i="59"/>
  <c r="AG81" i="86"/>
  <c r="U92" i="82"/>
  <c r="AG95" i="60"/>
  <c r="B93" i="84"/>
  <c r="D94" i="58"/>
  <c r="AC70" i="56"/>
  <c r="AF83" i="58"/>
  <c r="U163" i="60"/>
  <c r="AG154" i="63"/>
  <c r="AA116" i="76"/>
  <c r="AF129" i="91"/>
  <c r="O92" i="69"/>
  <c r="C48" i="84"/>
  <c r="E93" i="80"/>
  <c r="AD61" i="64"/>
  <c r="AD67" i="76"/>
  <c r="V23" i="90"/>
  <c r="E46" i="65"/>
  <c r="AG56" i="63"/>
  <c r="B94" i="58"/>
  <c r="AD81" i="68"/>
  <c r="AF80" i="80"/>
  <c r="AG5" i="71"/>
  <c r="AD120" i="71"/>
  <c r="AF58" i="70"/>
  <c r="J48" i="60"/>
  <c r="O69" i="62"/>
  <c r="AG122" i="70"/>
  <c r="AG13" i="68"/>
  <c r="G117" i="68"/>
  <c r="T161" i="75"/>
  <c r="AD19" i="67"/>
  <c r="V24" i="73"/>
  <c r="AF159" i="60"/>
  <c r="AB23" i="72"/>
  <c r="AD97" i="88"/>
  <c r="F139" i="71"/>
  <c r="J163" i="70"/>
  <c r="B94" i="56"/>
  <c r="AF29" i="70"/>
  <c r="AF68" i="81"/>
  <c r="AD16" i="83"/>
  <c r="V139" i="75"/>
  <c r="I46" i="76"/>
  <c r="R46" i="76"/>
  <c r="AF128" i="85"/>
  <c r="M117" i="66"/>
  <c r="U94" i="74"/>
  <c r="AD154" i="82"/>
  <c r="AG112" i="59"/>
  <c r="U115" i="73"/>
  <c r="I70" i="58"/>
  <c r="AF126" i="56"/>
  <c r="AD158" i="90"/>
  <c r="AD153" i="58"/>
  <c r="U140" i="78"/>
  <c r="X92" i="66"/>
  <c r="M163" i="70"/>
  <c r="AD35" i="83"/>
  <c r="AD108" i="79"/>
  <c r="N117" i="70"/>
  <c r="AG122" i="58"/>
  <c r="Z25" i="59"/>
  <c r="P47" i="78"/>
  <c r="T93" i="86"/>
  <c r="AG57" i="64"/>
  <c r="AF58" i="83"/>
  <c r="G117" i="90"/>
  <c r="AD125" i="86"/>
  <c r="AD44" i="82"/>
  <c r="AD105" i="88"/>
  <c r="S116" i="73"/>
  <c r="G117" i="86"/>
  <c r="AC23" i="76"/>
  <c r="AD122" i="69"/>
  <c r="O70" i="66"/>
  <c r="H70" i="56"/>
  <c r="M93" i="63"/>
  <c r="AF68" i="68"/>
  <c r="X93" i="56"/>
  <c r="AG47" i="59"/>
  <c r="AF147" i="58"/>
  <c r="E163" i="72"/>
  <c r="E161" i="60"/>
  <c r="AF130" i="72"/>
  <c r="H46" i="71"/>
  <c r="O46" i="75"/>
  <c r="F117" i="71"/>
  <c r="L161" i="70"/>
  <c r="N48" i="69"/>
  <c r="AG53" i="62"/>
  <c r="H23" i="84"/>
  <c r="M46" i="63"/>
  <c r="D93" i="70"/>
  <c r="AG32" i="87"/>
  <c r="Y70" i="61"/>
  <c r="AD88" i="62"/>
  <c r="N71" i="83"/>
  <c r="AG29" i="85"/>
  <c r="AG73" i="76"/>
  <c r="AD126" i="82"/>
  <c r="AD13" i="61"/>
  <c r="R117" i="76"/>
  <c r="AG20" i="82"/>
  <c r="AG10" i="70"/>
  <c r="AF109" i="77"/>
  <c r="R24" i="56"/>
  <c r="U46" i="69"/>
  <c r="S161" i="76"/>
  <c r="G139" i="73"/>
  <c r="AD84" i="63"/>
  <c r="K138" i="85"/>
  <c r="F161" i="82"/>
  <c r="AG60" i="84"/>
  <c r="AF6" i="58"/>
  <c r="X116" i="83"/>
  <c r="AA161" i="72"/>
  <c r="K25" i="73"/>
  <c r="W70" i="88"/>
  <c r="B162" i="75"/>
  <c r="AF38" i="84"/>
  <c r="AG51" i="74"/>
  <c r="AD70" i="82"/>
  <c r="K161" i="78"/>
  <c r="AA47" i="68"/>
  <c r="AF102" i="91"/>
  <c r="Y92" i="59"/>
  <c r="AG101" i="87"/>
  <c r="J25" i="77"/>
  <c r="L140" i="92"/>
  <c r="X115" i="64"/>
  <c r="G47" i="63"/>
  <c r="AG67" i="59"/>
  <c r="AD108" i="80"/>
  <c r="X25" i="79"/>
  <c r="AD110" i="79"/>
  <c r="Y115" i="66"/>
  <c r="E46" i="59"/>
  <c r="AG13" i="77"/>
  <c r="AD14" i="80"/>
  <c r="AF160" i="83"/>
  <c r="J162" i="86"/>
  <c r="U25" i="84"/>
  <c r="W94" i="61"/>
  <c r="S25" i="88"/>
  <c r="Y116" i="76"/>
  <c r="AD10" i="66"/>
  <c r="B139" i="70"/>
  <c r="V117" i="68"/>
  <c r="AF107" i="66"/>
  <c r="AG34" i="64"/>
  <c r="AC93" i="76"/>
  <c r="V116" i="56"/>
  <c r="AC94" i="75"/>
  <c r="C71" i="84"/>
  <c r="P162" i="68"/>
  <c r="AG113" i="80"/>
  <c r="K70" i="68"/>
  <c r="AA25" i="80"/>
  <c r="AF159" i="70"/>
  <c r="AG48" i="71"/>
  <c r="AG80" i="61"/>
  <c r="AF10" i="63"/>
  <c r="G92" i="85"/>
  <c r="AF38" i="71"/>
  <c r="AB140" i="56"/>
  <c r="T115" i="56"/>
  <c r="M163" i="71"/>
  <c r="AF82" i="71"/>
  <c r="L92" i="74"/>
  <c r="Y161" i="71"/>
  <c r="L46" i="86"/>
  <c r="S25" i="63"/>
  <c r="H162" i="66"/>
  <c r="I71" i="66"/>
  <c r="J140" i="77"/>
  <c r="AF85" i="56"/>
  <c r="AD130" i="87"/>
  <c r="AG146" i="73"/>
  <c r="AG14" i="78"/>
  <c r="P69" i="72"/>
  <c r="AD85" i="62"/>
  <c r="AF73" i="80"/>
  <c r="AG19" i="74"/>
  <c r="AC70" i="83"/>
  <c r="T69" i="80"/>
  <c r="F24" i="83"/>
  <c r="AF9" i="59"/>
  <c r="AB69" i="79"/>
  <c r="B48" i="74"/>
  <c r="AG122" i="65"/>
  <c r="AG96" i="93"/>
  <c r="C57" i="93"/>
  <c r="W139" i="75"/>
  <c r="AF127" i="73"/>
  <c r="U94" i="75"/>
  <c r="L163" i="84"/>
  <c r="AG133" i="67"/>
  <c r="AF58" i="59"/>
  <c r="K138" i="66"/>
  <c r="AG91" i="92"/>
  <c r="C161" i="69"/>
  <c r="E71" i="64"/>
  <c r="J116" i="76"/>
  <c r="AD13" i="64"/>
  <c r="D140" i="63"/>
  <c r="AF120" i="66"/>
  <c r="J92" i="69"/>
  <c r="I92" i="83"/>
  <c r="K92" i="87"/>
  <c r="W92" i="79"/>
  <c r="AD104" i="78"/>
  <c r="AF109" i="87"/>
  <c r="AD156" i="87"/>
  <c r="W163" i="77"/>
  <c r="AD133" i="75"/>
  <c r="AD94" i="70"/>
  <c r="AD68" i="72"/>
  <c r="AD17" i="84"/>
  <c r="AB115" i="64"/>
  <c r="S116" i="58"/>
  <c r="X47" i="75"/>
  <c r="AD32" i="77"/>
  <c r="I163" i="75"/>
  <c r="P92" i="59"/>
  <c r="H70" i="87"/>
  <c r="L116" i="83"/>
  <c r="Y24" i="71"/>
  <c r="AG6" i="88"/>
  <c r="AC24" i="78"/>
  <c r="AF11" i="76"/>
  <c r="F116" i="64"/>
  <c r="AB92" i="93"/>
  <c r="R23" i="66"/>
  <c r="AG130" i="64"/>
  <c r="L69" i="62"/>
  <c r="L48" i="79"/>
  <c r="I139" i="56"/>
  <c r="AG97" i="88"/>
  <c r="Y117" i="62"/>
  <c r="V163" i="91"/>
  <c r="AD22" i="64"/>
  <c r="J138" i="65"/>
  <c r="E92" i="79"/>
  <c r="AF13" i="62"/>
  <c r="D47" i="59"/>
  <c r="AF81" i="73"/>
  <c r="P163" i="87"/>
  <c r="AF127" i="65"/>
  <c r="O47" i="68"/>
  <c r="E116" i="81"/>
  <c r="Y24" i="89"/>
  <c r="AF62" i="83"/>
  <c r="Q48" i="91"/>
  <c r="AD13" i="79"/>
  <c r="K46" i="56"/>
  <c r="M116" i="84"/>
  <c r="N93" i="56"/>
  <c r="AD97" i="56"/>
  <c r="I92" i="81"/>
  <c r="E116" i="60"/>
  <c r="AF33" i="92"/>
  <c r="AG56" i="71"/>
  <c r="I140" i="56"/>
  <c r="O139" i="76"/>
  <c r="Y92" i="79"/>
  <c r="E94" i="61"/>
  <c r="X140" i="85"/>
  <c r="V24" i="63"/>
  <c r="AF9" i="69"/>
  <c r="L117" i="60"/>
  <c r="S162" i="60"/>
  <c r="K71" i="89"/>
  <c r="AG149" i="61"/>
  <c r="G91" i="93"/>
  <c r="AF155" i="72"/>
  <c r="K69" i="69"/>
  <c r="Z162" i="76"/>
  <c r="Y46" i="80"/>
  <c r="V161" i="59"/>
  <c r="V138" i="71"/>
  <c r="Y93" i="75"/>
  <c r="AG85" i="67"/>
  <c r="AD81" i="85"/>
  <c r="AD61" i="88"/>
  <c r="AF156" i="65"/>
  <c r="AG155" i="58"/>
  <c r="P46" i="77"/>
  <c r="AC162" i="66"/>
  <c r="AF117" i="68"/>
  <c r="D117" i="85"/>
  <c r="AG142" i="89"/>
  <c r="AD104" i="74"/>
  <c r="AD82" i="78"/>
  <c r="AC116" i="73"/>
  <c r="AF150" i="68"/>
  <c r="B163" i="90"/>
  <c r="AB94" i="85"/>
  <c r="AF86" i="82"/>
  <c r="T115" i="64"/>
  <c r="B23" i="61"/>
  <c r="AF79" i="59"/>
  <c r="O92" i="74"/>
  <c r="AD132" i="75"/>
  <c r="AD83" i="88"/>
  <c r="S71" i="59"/>
  <c r="P140" i="64"/>
  <c r="X140" i="68"/>
  <c r="AF15" i="91"/>
  <c r="J115" i="68"/>
  <c r="T94" i="82"/>
  <c r="R117" i="56"/>
  <c r="AF77" i="80"/>
  <c r="J25" i="58"/>
  <c r="AD143" i="73"/>
  <c r="V25" i="77"/>
  <c r="O48" i="82"/>
  <c r="O162" i="80"/>
  <c r="AA116" i="67"/>
  <c r="I138" i="59"/>
  <c r="U47" i="92"/>
  <c r="C140" i="56"/>
  <c r="M23" i="77"/>
  <c r="AD148" i="74"/>
  <c r="AF139" i="61"/>
  <c r="D138" i="60"/>
  <c r="AB94" i="73"/>
  <c r="AA48" i="74"/>
  <c r="AG8" i="74"/>
  <c r="K47" i="63"/>
  <c r="V140" i="73"/>
  <c r="M117" i="77"/>
  <c r="Z115" i="83"/>
  <c r="I138" i="77"/>
  <c r="AD151" i="79"/>
  <c r="AG141" i="63"/>
  <c r="I47" i="70"/>
  <c r="L47" i="70"/>
  <c r="Y162" i="91"/>
  <c r="Q69" i="62"/>
  <c r="Q140" i="77"/>
  <c r="C161" i="84"/>
  <c r="AF125" i="74"/>
  <c r="AB117" i="73"/>
  <c r="AG132" i="76"/>
  <c r="O163" i="56"/>
  <c r="U163" i="72"/>
  <c r="B71" i="76"/>
  <c r="AD124" i="68"/>
  <c r="B161" i="74"/>
  <c r="AF103" i="62"/>
  <c r="AG122" i="61"/>
  <c r="AF155" i="87"/>
  <c r="AG47" i="66"/>
  <c r="M69" i="92"/>
  <c r="AD82" i="81"/>
  <c r="AG65" i="77"/>
  <c r="AC71" i="71"/>
  <c r="AF97" i="72"/>
  <c r="AA163" i="61"/>
  <c r="H71" i="73"/>
  <c r="K115" i="76"/>
  <c r="AD84" i="90"/>
  <c r="B140" i="65"/>
  <c r="AF9" i="85"/>
  <c r="W25" i="65"/>
  <c r="R115" i="76"/>
  <c r="AF68" i="75"/>
  <c r="Y25" i="92"/>
  <c r="U140" i="73"/>
  <c r="J115" i="79"/>
  <c r="V163" i="61"/>
  <c r="T48" i="63"/>
  <c r="R24" i="59"/>
  <c r="T140" i="86"/>
  <c r="B71" i="59"/>
  <c r="Z23" i="75"/>
  <c r="E92" i="90"/>
  <c r="AD151" i="63"/>
  <c r="AG21" i="66"/>
  <c r="AG74" i="59"/>
  <c r="U139" i="59"/>
  <c r="Z25" i="85"/>
  <c r="J70" i="65"/>
  <c r="J47" i="67"/>
  <c r="AB94" i="76"/>
  <c r="K110" i="93"/>
  <c r="H115" i="87"/>
  <c r="M70" i="69"/>
  <c r="Z94" i="60"/>
  <c r="N70" i="59"/>
  <c r="Y92" i="66"/>
  <c r="B115" i="71"/>
  <c r="AD13" i="74"/>
  <c r="P115" i="72"/>
  <c r="AF88" i="71"/>
  <c r="AG18" i="65"/>
  <c r="G139" i="76"/>
  <c r="R138" i="61"/>
  <c r="V116" i="76"/>
  <c r="H117" i="92"/>
  <c r="U47" i="75"/>
  <c r="I24" i="56"/>
  <c r="E48" i="91"/>
  <c r="X115" i="67"/>
  <c r="AG101" i="77"/>
  <c r="N116" i="66"/>
  <c r="N70" i="60"/>
  <c r="V24" i="76"/>
  <c r="AG89" i="78"/>
  <c r="AF59" i="82"/>
  <c r="AF159" i="78"/>
  <c r="F25" i="87"/>
  <c r="T162" i="91"/>
  <c r="AD43" i="74"/>
  <c r="AF108" i="79"/>
  <c r="B25" i="73"/>
  <c r="V117" i="81"/>
  <c r="M162" i="71"/>
  <c r="AG39" i="67"/>
  <c r="AF18" i="80"/>
  <c r="E92" i="62"/>
  <c r="AF66" i="81"/>
  <c r="G138" i="82"/>
  <c r="M115" i="86"/>
  <c r="R162" i="77"/>
  <c r="AG18" i="76"/>
  <c r="AA140" i="73"/>
  <c r="AB161" i="56"/>
  <c r="AG156" i="80"/>
  <c r="AD63" i="90"/>
  <c r="R93" i="61"/>
  <c r="E23" i="76"/>
  <c r="M47" i="63"/>
  <c r="AF21" i="63"/>
  <c r="AG125" i="82"/>
  <c r="K48" i="78"/>
  <c r="AG21" i="84"/>
  <c r="C25" i="91"/>
  <c r="E25" i="58"/>
  <c r="Q138" i="75"/>
  <c r="W23" i="66"/>
  <c r="D48" i="90"/>
  <c r="Z140" i="61"/>
  <c r="R139" i="79"/>
  <c r="O24" i="56"/>
  <c r="AF51" i="70"/>
  <c r="U48" i="61"/>
  <c r="C140" i="64"/>
  <c r="O46" i="60"/>
  <c r="F47" i="63"/>
  <c r="Z138" i="64"/>
  <c r="N46" i="90"/>
  <c r="X93" i="85"/>
  <c r="N92" i="65"/>
  <c r="AG119" i="72"/>
  <c r="I116" i="92"/>
  <c r="AG29" i="88"/>
  <c r="M69" i="78"/>
  <c r="S92" i="77"/>
  <c r="AD116" i="73"/>
  <c r="W71" i="88"/>
  <c r="AD44" i="87"/>
  <c r="E116" i="73"/>
  <c r="K46" i="69"/>
  <c r="AF66" i="74"/>
  <c r="X161" i="59"/>
  <c r="C162" i="75"/>
  <c r="AD162" i="61"/>
  <c r="AD123" i="84"/>
  <c r="AB138" i="81"/>
  <c r="M116" i="78"/>
  <c r="AC139" i="84"/>
  <c r="AD44" i="80"/>
  <c r="N115" i="85"/>
  <c r="Z163" i="74"/>
  <c r="AG51" i="63"/>
  <c r="AD80" i="84"/>
  <c r="I117" i="86"/>
  <c r="P140" i="68"/>
  <c r="AG91" i="61"/>
  <c r="AG134" i="85"/>
  <c r="AG65" i="58"/>
  <c r="W23" i="56"/>
  <c r="Q140" i="64"/>
  <c r="AB93" i="87"/>
  <c r="AD66" i="81"/>
  <c r="Z163" i="79"/>
  <c r="AD124" i="61"/>
  <c r="AD152" i="67"/>
  <c r="P25" i="79"/>
  <c r="AF111" i="64"/>
  <c r="AF21" i="72"/>
  <c r="AG62" i="93"/>
  <c r="M138" i="63"/>
  <c r="M92" i="59"/>
  <c r="AD45" i="59"/>
  <c r="AG36" i="64"/>
  <c r="G140" i="87"/>
  <c r="AG87" i="64"/>
  <c r="AF137" i="58"/>
  <c r="AG159" i="60"/>
  <c r="S94" i="68"/>
  <c r="AF135" i="69"/>
  <c r="F161" i="65"/>
  <c r="AD33" i="63"/>
  <c r="S161" i="61"/>
  <c r="AC94" i="88"/>
  <c r="Y140" i="60"/>
  <c r="J94" i="67"/>
  <c r="G24" i="72"/>
  <c r="V92" i="73"/>
  <c r="AF131" i="76"/>
  <c r="AD104" i="70"/>
  <c r="AF93" i="56"/>
  <c r="AF158" i="66"/>
  <c r="AD5" i="60"/>
  <c r="P71" i="62"/>
  <c r="AD111" i="81"/>
  <c r="T71" i="80"/>
  <c r="AF156" i="58"/>
  <c r="C94" i="59"/>
  <c r="AG90" i="67"/>
  <c r="Q138" i="71"/>
  <c r="AF20" i="89"/>
  <c r="E70" i="61"/>
  <c r="AB161" i="82"/>
  <c r="X162" i="65"/>
  <c r="U139" i="73"/>
  <c r="W140" i="90"/>
  <c r="U138" i="83"/>
  <c r="Y117" i="71"/>
  <c r="AD158" i="67"/>
  <c r="AB71" i="61"/>
  <c r="AG86" i="72"/>
  <c r="O116" i="60"/>
  <c r="R94" i="84"/>
  <c r="E94" i="88"/>
  <c r="AA47" i="72"/>
  <c r="H139" i="82"/>
  <c r="B161" i="60"/>
  <c r="AD67" i="70"/>
  <c r="AF159" i="76"/>
  <c r="AG43" i="65"/>
  <c r="AG36" i="68"/>
  <c r="U140" i="68"/>
  <c r="X139" i="82"/>
  <c r="D139" i="69"/>
  <c r="AG52" i="63"/>
  <c r="L139" i="79"/>
  <c r="X162" i="58"/>
  <c r="C46" i="85"/>
  <c r="AG14" i="69"/>
  <c r="D25" i="83"/>
  <c r="AA25" i="90"/>
  <c r="AG54" i="62"/>
  <c r="AF66" i="73"/>
  <c r="AD107" i="74"/>
  <c r="R70" i="71"/>
  <c r="AD56" i="85"/>
  <c r="AG130" i="90"/>
  <c r="D69" i="61"/>
  <c r="AD108" i="86"/>
  <c r="AF63" i="58"/>
  <c r="Z94" i="72"/>
  <c r="X94" i="76"/>
  <c r="AG140" i="72"/>
  <c r="S92" i="79"/>
  <c r="AF113" i="65"/>
  <c r="L70" i="61"/>
  <c r="AF150" i="86"/>
  <c r="AG47" i="71"/>
  <c r="AG113" i="65"/>
  <c r="Q92" i="74"/>
  <c r="AD51" i="67"/>
  <c r="AA48" i="72"/>
  <c r="AD143" i="65"/>
  <c r="X116" i="72"/>
  <c r="AD34" i="69"/>
  <c r="E161" i="72"/>
  <c r="X115" i="60"/>
  <c r="AF22" i="58"/>
  <c r="M46" i="60"/>
  <c r="AF67" i="71"/>
  <c r="AG85" i="82"/>
  <c r="AD160" i="65"/>
  <c r="W115" i="81"/>
  <c r="Y116" i="78"/>
  <c r="K46" i="72"/>
  <c r="J24" i="81"/>
  <c r="X47" i="58"/>
  <c r="AG152" i="77"/>
  <c r="Q116" i="83"/>
  <c r="L23" i="63"/>
  <c r="F94" i="79"/>
  <c r="Y115" i="81"/>
  <c r="X94" i="60"/>
  <c r="AG56" i="76"/>
  <c r="U24" i="84"/>
  <c r="AD80" i="82"/>
  <c r="G139" i="59"/>
  <c r="AG123" i="86"/>
  <c r="AD10" i="63"/>
  <c r="AD57" i="62"/>
  <c r="W69" i="62"/>
  <c r="R117" i="66"/>
  <c r="M48" i="85"/>
  <c r="Y70" i="73"/>
  <c r="AF121" i="87"/>
  <c r="AD134" i="68"/>
  <c r="AG119" i="75"/>
  <c r="V93" i="89"/>
  <c r="Z139" i="91"/>
  <c r="T138" i="56"/>
  <c r="C93" i="61"/>
  <c r="AG88" i="58"/>
  <c r="Z140" i="62"/>
  <c r="AG38" i="62"/>
  <c r="J25" i="83"/>
  <c r="R116" i="69"/>
  <c r="N162" i="83"/>
  <c r="V47" i="65"/>
  <c r="AF95" i="84"/>
  <c r="K94" i="63"/>
  <c r="L23" i="72"/>
  <c r="R162" i="74"/>
  <c r="X162" i="80"/>
  <c r="AF159" i="81"/>
  <c r="L162" i="66"/>
  <c r="AF29" i="77"/>
  <c r="H47" i="76"/>
  <c r="AD106" i="69"/>
  <c r="B163" i="86"/>
  <c r="AG65" i="73"/>
  <c r="Y161" i="58"/>
  <c r="B163" i="71"/>
  <c r="AD30" i="82"/>
  <c r="AG76" i="78"/>
  <c r="AD84" i="56"/>
  <c r="F71" i="76"/>
  <c r="AG117" i="84"/>
  <c r="U93" i="66"/>
  <c r="E138" i="65"/>
  <c r="AG33" i="68"/>
  <c r="G23" i="78"/>
  <c r="J138" i="70"/>
  <c r="AD13" i="56"/>
  <c r="U140" i="64"/>
  <c r="AD44" i="63"/>
  <c r="U23" i="58"/>
  <c r="AF62" i="73"/>
  <c r="AG90" i="63"/>
  <c r="X70" i="65"/>
  <c r="U47" i="81"/>
  <c r="C140" i="92"/>
  <c r="AG79" i="72"/>
  <c r="AA94" i="81"/>
  <c r="AF81" i="76"/>
  <c r="J46" i="63"/>
  <c r="K25" i="74"/>
  <c r="AF107" i="82"/>
  <c r="AB69" i="75"/>
  <c r="AD108" i="73"/>
  <c r="J24" i="89"/>
  <c r="Y71" i="78"/>
  <c r="R70" i="83"/>
  <c r="AF18" i="87"/>
  <c r="AG140" i="74"/>
  <c r="AF28" i="86"/>
  <c r="E69" i="89"/>
  <c r="AF9" i="83"/>
  <c r="AF56" i="61"/>
  <c r="AD120" i="58"/>
  <c r="AF71" i="76"/>
  <c r="Q94" i="78"/>
  <c r="I117" i="80"/>
  <c r="M70" i="79"/>
  <c r="G139" i="66"/>
  <c r="AB47" i="62"/>
  <c r="F48" i="85"/>
  <c r="AF100" i="72"/>
  <c r="AG75" i="61"/>
  <c r="V47" i="86"/>
  <c r="D71" i="59"/>
  <c r="AD158" i="60"/>
  <c r="F140" i="83"/>
  <c r="AD159" i="62"/>
  <c r="AG129" i="92"/>
  <c r="AG144" i="76"/>
  <c r="Q93" i="83"/>
  <c r="AF20" i="74"/>
  <c r="AG11" i="68"/>
  <c r="V117" i="73"/>
  <c r="C138" i="82"/>
  <c r="E71" i="60"/>
  <c r="P94" i="56"/>
  <c r="AD159" i="74"/>
  <c r="AG48" i="60"/>
  <c r="Z140" i="76"/>
  <c r="AG111" i="65"/>
  <c r="N163" i="75"/>
  <c r="AB48" i="72"/>
  <c r="W24" i="75"/>
  <c r="AG126" i="80"/>
  <c r="AD14" i="77"/>
  <c r="AD93" i="74"/>
  <c r="R70" i="67"/>
  <c r="M162" i="68"/>
  <c r="M94" i="71"/>
  <c r="AF117" i="58"/>
  <c r="R116" i="64"/>
  <c r="AA25" i="92"/>
  <c r="AF8" i="83"/>
  <c r="T115" i="87"/>
  <c r="AD85" i="85"/>
  <c r="AD81" i="79"/>
  <c r="G117" i="83"/>
  <c r="R138" i="85"/>
  <c r="D69" i="71"/>
  <c r="AC115" i="80"/>
  <c r="AG94" i="74"/>
  <c r="K163" i="80"/>
  <c r="I140" i="62"/>
  <c r="AG155" i="70"/>
  <c r="Y93" i="81"/>
  <c r="AD57" i="59"/>
  <c r="AD140" i="83"/>
  <c r="AC138" i="77"/>
  <c r="L139" i="65"/>
  <c r="AB139" i="84"/>
  <c r="O162" i="72"/>
  <c r="AF143" i="77"/>
  <c r="J138" i="92"/>
  <c r="AG136" i="72"/>
  <c r="D140" i="76"/>
  <c r="X162" i="85"/>
  <c r="AG142" i="88"/>
  <c r="G24" i="70"/>
  <c r="AF21" i="81"/>
  <c r="Y46" i="70"/>
  <c r="AD59" i="75"/>
  <c r="AG160" i="64"/>
  <c r="S25" i="78"/>
  <c r="AF16" i="70"/>
  <c r="AG107" i="62"/>
  <c r="AD128" i="77"/>
  <c r="AG117" i="91"/>
  <c r="Q94" i="85"/>
  <c r="AD76" i="89"/>
  <c r="AD60" i="56"/>
  <c r="AB70" i="88"/>
  <c r="AB139" i="67"/>
  <c r="H115" i="60"/>
  <c r="AD42" i="61"/>
  <c r="G161" i="91"/>
  <c r="AF19" i="90"/>
  <c r="L71" i="90"/>
  <c r="AC117" i="74"/>
  <c r="K140" i="74"/>
  <c r="AG156" i="77"/>
  <c r="N115" i="73"/>
  <c r="M140" i="64"/>
  <c r="W69" i="77"/>
  <c r="C71" i="91"/>
  <c r="S140" i="66"/>
  <c r="P139" i="72"/>
  <c r="Z115" i="78"/>
  <c r="Z163" i="76"/>
  <c r="AG129" i="58"/>
  <c r="K25" i="59"/>
  <c r="B23" i="88"/>
  <c r="M163" i="59"/>
  <c r="AC140" i="71"/>
  <c r="AD112" i="71"/>
  <c r="E48" i="89"/>
  <c r="P25" i="69"/>
  <c r="K162" i="64"/>
  <c r="Z70" i="76"/>
  <c r="AA93" i="92"/>
  <c r="Q70" i="62"/>
  <c r="G94" i="63"/>
  <c r="I24" i="61"/>
  <c r="AF90" i="90"/>
  <c r="E140" i="74"/>
  <c r="AF128" i="56"/>
  <c r="AB116" i="80"/>
  <c r="H47" i="83"/>
  <c r="Y115" i="70"/>
  <c r="P24" i="88"/>
  <c r="P93" i="72"/>
  <c r="AG30" i="59"/>
  <c r="T162" i="84"/>
  <c r="S94" i="66"/>
  <c r="N161" i="80"/>
  <c r="M70" i="88"/>
  <c r="F162" i="74"/>
  <c r="Z46" i="61"/>
  <c r="B23" i="79"/>
  <c r="AF125" i="88"/>
  <c r="AD31" i="62"/>
  <c r="J94" i="87"/>
  <c r="C69" i="59"/>
  <c r="H47" i="77"/>
  <c r="AF132" i="64"/>
  <c r="V162" i="77"/>
  <c r="AD75" i="80"/>
  <c r="AF55" i="81"/>
  <c r="AC70" i="86"/>
  <c r="AF112" i="66"/>
  <c r="E25" i="74"/>
  <c r="M25" i="61"/>
  <c r="O47" i="82"/>
  <c r="V69" i="75"/>
  <c r="O163" i="91"/>
  <c r="Y115" i="76"/>
  <c r="AF45" i="67"/>
  <c r="T161" i="86"/>
  <c r="H139" i="66"/>
  <c r="O47" i="69"/>
  <c r="AG68" i="61"/>
  <c r="G48" i="58"/>
  <c r="T115" i="85"/>
  <c r="L23" i="58"/>
  <c r="M70" i="68"/>
  <c r="X48" i="73"/>
  <c r="AD68" i="64"/>
  <c r="T94" i="61"/>
  <c r="Y161" i="78"/>
  <c r="E25" i="90"/>
  <c r="G115" i="87"/>
  <c r="AD97" i="80"/>
  <c r="AD137" i="61"/>
  <c r="D161" i="66"/>
  <c r="AF79" i="72"/>
  <c r="Z24" i="87"/>
  <c r="K23" i="66"/>
  <c r="AA24" i="84"/>
  <c r="AF17" i="72"/>
  <c r="B46" i="87"/>
  <c r="L70" i="63"/>
  <c r="U138" i="72"/>
  <c r="S46" i="61"/>
  <c r="M115" i="67"/>
  <c r="AG127" i="78"/>
  <c r="AF44" i="78"/>
  <c r="AG18" i="67"/>
  <c r="L115" i="72"/>
  <c r="AG35" i="68"/>
  <c r="AD16" i="77"/>
  <c r="AF75" i="72"/>
  <c r="AA139" i="86"/>
  <c r="I48" i="66"/>
  <c r="AF112" i="58"/>
  <c r="AD83" i="84"/>
  <c r="AG84" i="65"/>
  <c r="S71" i="69"/>
  <c r="B94" i="91"/>
  <c r="C47" i="70"/>
  <c r="Q163" i="90"/>
  <c r="H138" i="59"/>
  <c r="P46" i="81"/>
  <c r="S94" i="84"/>
  <c r="AD6" i="69"/>
  <c r="R139" i="76"/>
  <c r="G48" i="59"/>
  <c r="AD89" i="65"/>
  <c r="AG32" i="76"/>
  <c r="K163" i="87"/>
  <c r="AD125" i="70"/>
  <c r="T48" i="80"/>
  <c r="Y25" i="90"/>
  <c r="T93" i="64"/>
  <c r="AG102" i="63"/>
  <c r="AF117" i="74"/>
  <c r="AG48" i="63"/>
  <c r="G70" i="64"/>
  <c r="X23" i="75"/>
  <c r="Y70" i="82"/>
  <c r="AG136" i="64"/>
  <c r="AF86" i="59"/>
  <c r="AB94" i="75"/>
  <c r="S70" i="59"/>
  <c r="O24" i="75"/>
  <c r="N71" i="64"/>
  <c r="AD8" i="61"/>
  <c r="AF82" i="78"/>
  <c r="O163" i="65"/>
  <c r="B94" i="73"/>
  <c r="H163" i="75"/>
  <c r="L163" i="85"/>
  <c r="AF11" i="56"/>
  <c r="P46" i="65"/>
  <c r="AF52" i="66"/>
  <c r="AG127" i="63"/>
  <c r="R25" i="73"/>
  <c r="V69" i="63"/>
  <c r="AG44" i="63"/>
  <c r="P20" i="93"/>
  <c r="R162" i="87"/>
  <c r="H47" i="67"/>
  <c r="AD57" i="58"/>
  <c r="AD146" i="80"/>
  <c r="AA47" i="75"/>
  <c r="AF17" i="70"/>
  <c r="AD53" i="59"/>
  <c r="V92" i="83"/>
  <c r="AG118" i="69"/>
  <c r="T163" i="85"/>
  <c r="AG7" i="63"/>
  <c r="W117" i="62"/>
  <c r="N25" i="70"/>
  <c r="AD40" i="61"/>
  <c r="D69" i="62"/>
  <c r="AD21" i="75"/>
  <c r="Y139" i="92"/>
  <c r="K138" i="82"/>
  <c r="N48" i="72"/>
  <c r="AG141" i="82"/>
  <c r="C92" i="69"/>
  <c r="AF87" i="71"/>
  <c r="O94" i="63"/>
  <c r="AA116" i="91"/>
  <c r="AA163" i="65"/>
  <c r="O117" i="61"/>
  <c r="AD144" i="69"/>
  <c r="N92" i="82"/>
  <c r="O93" i="61"/>
  <c r="N23" i="58"/>
  <c r="M161" i="64"/>
  <c r="Y94" i="90"/>
  <c r="AD20" i="78"/>
  <c r="W92" i="89"/>
  <c r="Q47" i="79"/>
  <c r="AF102" i="69"/>
  <c r="Y139" i="75"/>
  <c r="C116" i="71"/>
  <c r="AF36" i="68"/>
  <c r="H71" i="71"/>
  <c r="L116" i="68"/>
  <c r="AF100" i="66"/>
  <c r="S48" i="86"/>
  <c r="B115" i="63"/>
  <c r="AG88" i="62"/>
  <c r="L69" i="70"/>
  <c r="U24" i="73"/>
  <c r="AD86" i="83"/>
  <c r="X23" i="66"/>
  <c r="AD21" i="71"/>
  <c r="D163" i="76"/>
  <c r="AG158" i="81"/>
  <c r="AF31" i="73"/>
  <c r="V94" i="80"/>
  <c r="AG54" i="77"/>
  <c r="AG38" i="56"/>
  <c r="I138" i="75"/>
  <c r="T47" i="82"/>
  <c r="AG60" i="62"/>
  <c r="G46" i="73"/>
  <c r="F92" i="73"/>
  <c r="AF140" i="87"/>
  <c r="AF60" i="68"/>
  <c r="P161" i="91"/>
  <c r="AD53" i="73"/>
  <c r="Q117" i="62"/>
  <c r="Y117" i="65"/>
  <c r="AF155" i="81"/>
  <c r="M117" i="71"/>
  <c r="S69" i="87"/>
  <c r="N23" i="62"/>
  <c r="AG106" i="67"/>
  <c r="AF29" i="73"/>
  <c r="J71" i="60"/>
  <c r="B92" i="62"/>
  <c r="AF31" i="68"/>
  <c r="N116" i="76"/>
  <c r="AG120" i="81"/>
  <c r="AF33" i="75"/>
  <c r="K25" i="88"/>
  <c r="AD127" i="71"/>
  <c r="R92" i="71"/>
  <c r="AC92" i="71"/>
  <c r="AD99" i="83"/>
  <c r="AD33" i="67"/>
  <c r="Z94" i="92"/>
  <c r="T140" i="75"/>
  <c r="B162" i="61"/>
  <c r="AD105" i="75"/>
  <c r="AG132" i="86"/>
  <c r="H92" i="68"/>
  <c r="L163" i="74"/>
  <c r="T161" i="71"/>
  <c r="AF34" i="83"/>
  <c r="AC139" i="92"/>
  <c r="AD75" i="79"/>
  <c r="AF124" i="65"/>
  <c r="AF81" i="56"/>
  <c r="AF32" i="65"/>
  <c r="AG29" i="64"/>
  <c r="L139" i="78"/>
  <c r="AB70" i="83"/>
  <c r="AD136" i="71"/>
  <c r="J115" i="69"/>
  <c r="AD112" i="79"/>
  <c r="AD124" i="82"/>
  <c r="S92" i="80"/>
  <c r="M140" i="77"/>
  <c r="AC94" i="65"/>
  <c r="AF159" i="72"/>
  <c r="E71" i="68"/>
  <c r="AD78" i="60"/>
  <c r="X69" i="69"/>
  <c r="AF129" i="56"/>
  <c r="AD31" i="87"/>
  <c r="AF75" i="93"/>
  <c r="G94" i="61"/>
  <c r="H23" i="61"/>
  <c r="N163" i="63"/>
  <c r="AF71" i="80"/>
  <c r="U70" i="63"/>
  <c r="B46" i="68"/>
  <c r="AF159" i="75"/>
  <c r="X48" i="56"/>
  <c r="B48" i="83"/>
  <c r="AF67" i="76"/>
  <c r="AF7" i="82"/>
  <c r="AF72" i="56"/>
  <c r="V138" i="69"/>
  <c r="S69" i="79"/>
  <c r="K94" i="81"/>
  <c r="X48" i="70"/>
  <c r="H69" i="75"/>
  <c r="Z163" i="82"/>
  <c r="X69" i="92"/>
  <c r="AC94" i="70"/>
  <c r="AD40" i="74"/>
  <c r="Q48" i="87"/>
  <c r="D24" i="74"/>
  <c r="R92" i="68"/>
  <c r="AD158" i="71"/>
  <c r="AG111" i="85"/>
  <c r="Z162" i="64"/>
  <c r="X47" i="70"/>
  <c r="R116" i="81"/>
  <c r="AG64" i="64"/>
  <c r="AD17" i="66"/>
  <c r="AF103" i="73"/>
  <c r="D162" i="72"/>
  <c r="R69" i="58"/>
  <c r="AF91" i="63"/>
  <c r="AF56" i="66"/>
  <c r="F138" i="85"/>
  <c r="Q46" i="82"/>
  <c r="AA48" i="71"/>
  <c r="R163" i="70"/>
  <c r="U24" i="58"/>
  <c r="W92" i="76"/>
  <c r="G116" i="70"/>
  <c r="AD36" i="56"/>
  <c r="R138" i="60"/>
  <c r="R69" i="61"/>
  <c r="F140" i="65"/>
  <c r="G139" i="67"/>
  <c r="I25" i="59"/>
  <c r="N117" i="69"/>
  <c r="AD17" i="81"/>
  <c r="C24" i="66"/>
  <c r="AG73" i="65"/>
  <c r="F48" i="61"/>
  <c r="AD162" i="68"/>
  <c r="AF102" i="78"/>
  <c r="AF155" i="82"/>
  <c r="AB139" i="79"/>
  <c r="Z70" i="73"/>
  <c r="AF51" i="73"/>
  <c r="P23" i="86"/>
  <c r="AF44" i="75"/>
  <c r="AF156" i="69"/>
  <c r="AF160" i="60"/>
  <c r="Z115" i="88"/>
  <c r="AF86" i="64"/>
  <c r="AC71" i="89"/>
  <c r="L161" i="72"/>
  <c r="C71" i="77"/>
  <c r="N93" i="75"/>
  <c r="V92" i="79"/>
  <c r="AG102" i="64"/>
  <c r="B163" i="74"/>
  <c r="AD131" i="74"/>
  <c r="AD64" i="82"/>
  <c r="AD128" i="76"/>
  <c r="AD6" i="56"/>
  <c r="Y117" i="76"/>
  <c r="AG141" i="79"/>
  <c r="AD139" i="58"/>
  <c r="AG102" i="56"/>
  <c r="Q163" i="67"/>
  <c r="P162" i="61"/>
  <c r="U92" i="86"/>
  <c r="R162" i="58"/>
  <c r="AD111" i="62"/>
  <c r="AG20" i="65"/>
  <c r="AG62" i="58"/>
  <c r="T25" i="79"/>
  <c r="AD53" i="75"/>
  <c r="Q24" i="65"/>
  <c r="F69" i="72"/>
  <c r="S48" i="77"/>
  <c r="L94" i="88"/>
  <c r="G161" i="73"/>
  <c r="Q69" i="69"/>
  <c r="F139" i="58"/>
  <c r="X117" i="70"/>
  <c r="L138" i="61"/>
  <c r="R69" i="84"/>
  <c r="AB92" i="65"/>
  <c r="B47" i="59"/>
  <c r="G48" i="66"/>
  <c r="X24" i="75"/>
  <c r="Y138" i="68"/>
  <c r="Y163" i="64"/>
  <c r="J115" i="67"/>
  <c r="Y71" i="59"/>
  <c r="X48" i="81"/>
  <c r="AF71" i="61"/>
  <c r="Y92" i="69"/>
  <c r="E70" i="87"/>
  <c r="AF54" i="79"/>
  <c r="C47" i="87"/>
  <c r="W139" i="68"/>
  <c r="AC69" i="56"/>
  <c r="AG126" i="77"/>
  <c r="AG122" i="75"/>
  <c r="Q23" i="58"/>
  <c r="Q115" i="73"/>
  <c r="G24" i="73"/>
  <c r="AD41" i="74"/>
  <c r="AG96" i="73"/>
  <c r="AD97" i="78"/>
  <c r="I138" i="69"/>
  <c r="AD29" i="66"/>
  <c r="AA47" i="58"/>
  <c r="U46" i="58"/>
  <c r="AG38" i="59"/>
  <c r="X23" i="67"/>
  <c r="AD67" i="58"/>
  <c r="AF36" i="89"/>
  <c r="O47" i="73"/>
  <c r="AD58" i="63"/>
  <c r="I138" i="83"/>
  <c r="AF109" i="90"/>
  <c r="AG137" i="58"/>
  <c r="AD97" i="85"/>
  <c r="AF122" i="70"/>
  <c r="W56" i="93"/>
  <c r="J163" i="90"/>
  <c r="AD61" i="73"/>
  <c r="G139" i="81"/>
  <c r="AG44" i="56"/>
  <c r="R139" i="82"/>
  <c r="AC24" i="59"/>
  <c r="AD159" i="65"/>
  <c r="AD79" i="66"/>
  <c r="R94" i="67"/>
  <c r="B94" i="60"/>
  <c r="Y71" i="61"/>
  <c r="R138" i="72"/>
  <c r="AG16" i="67"/>
  <c r="P117" i="81"/>
  <c r="AG160" i="75"/>
  <c r="AG131" i="72"/>
  <c r="K140" i="76"/>
  <c r="H140" i="74"/>
  <c r="AG67" i="58"/>
  <c r="W46" i="85"/>
  <c r="O93" i="82"/>
  <c r="AG53" i="60"/>
  <c r="AF52" i="71"/>
  <c r="AD87" i="84"/>
  <c r="R48" i="84"/>
  <c r="AG160" i="86"/>
  <c r="AG88" i="70"/>
  <c r="M93" i="90"/>
  <c r="AF88" i="87"/>
  <c r="M48" i="61"/>
  <c r="G46" i="71"/>
  <c r="M139" i="84"/>
  <c r="AA24" i="68"/>
  <c r="AF134" i="62"/>
  <c r="AG117" i="85"/>
  <c r="AD44" i="60"/>
  <c r="AA48" i="69"/>
  <c r="E140" i="60"/>
  <c r="AD5" i="81"/>
  <c r="AB139" i="58"/>
  <c r="AD139" i="89"/>
  <c r="T139" i="61"/>
  <c r="M92" i="77"/>
  <c r="G92" i="60"/>
  <c r="AF73" i="63"/>
  <c r="G46" i="56"/>
  <c r="P161" i="59"/>
  <c r="Z47" i="72"/>
  <c r="AF107" i="69"/>
  <c r="AG121" i="60"/>
  <c r="E139" i="61"/>
  <c r="T140" i="74"/>
  <c r="AC48" i="58"/>
  <c r="AF47" i="56"/>
  <c r="O138" i="77"/>
  <c r="F92" i="85"/>
  <c r="D47" i="63"/>
  <c r="AF11" i="75"/>
  <c r="AF130" i="85"/>
  <c r="D138" i="84"/>
  <c r="AF147" i="73"/>
  <c r="D71" i="67"/>
  <c r="P117" i="75"/>
  <c r="AF54" i="66"/>
  <c r="O93" i="69"/>
  <c r="AG100" i="75"/>
  <c r="AD51" i="56"/>
  <c r="AD146" i="90"/>
  <c r="N93" i="58"/>
  <c r="AD19" i="74"/>
  <c r="F70" i="73"/>
  <c r="P48" i="64"/>
  <c r="AD145" i="86"/>
  <c r="AG12" i="59"/>
  <c r="AG129" i="71"/>
  <c r="AD157" i="88"/>
  <c r="AF86" i="58"/>
  <c r="X70" i="62"/>
  <c r="AB116" i="68"/>
  <c r="AG16" i="69"/>
  <c r="AF7" i="76"/>
  <c r="AF117" i="62"/>
  <c r="G162" i="84"/>
  <c r="AF6" i="67"/>
  <c r="P69" i="87"/>
  <c r="AG117" i="58"/>
  <c r="N93" i="68"/>
  <c r="Q92" i="82"/>
  <c r="Z92" i="83"/>
  <c r="T161" i="87"/>
  <c r="V46" i="79"/>
  <c r="AF21" i="78"/>
  <c r="AD157" i="80"/>
  <c r="AD68" i="61"/>
  <c r="AD88" i="90"/>
  <c r="K94" i="66"/>
  <c r="AG145" i="76"/>
  <c r="AF67" i="80"/>
  <c r="T163" i="65"/>
  <c r="AC161" i="92"/>
  <c r="AF12" i="64"/>
  <c r="AD14" i="58"/>
  <c r="D46" i="82"/>
  <c r="AG58" i="82"/>
  <c r="N161" i="83"/>
  <c r="Z162" i="78"/>
  <c r="Z116" i="81"/>
  <c r="AG151" i="63"/>
  <c r="AF98" i="69"/>
  <c r="O46" i="74"/>
  <c r="AD18" i="84"/>
  <c r="S161" i="69"/>
  <c r="G138" i="76"/>
  <c r="N94" i="69"/>
  <c r="AF79" i="74"/>
  <c r="N70" i="88"/>
  <c r="AD152" i="87"/>
  <c r="AG72" i="91"/>
  <c r="D92" i="78"/>
  <c r="B70" i="78"/>
  <c r="AG156" i="66"/>
  <c r="P117" i="88"/>
  <c r="AD44" i="56"/>
  <c r="E94" i="80"/>
  <c r="AF34" i="62"/>
  <c r="I47" i="71"/>
  <c r="E138" i="56"/>
  <c r="K161" i="66"/>
  <c r="AF153" i="75"/>
  <c r="AD8" i="68"/>
  <c r="AA162" i="70"/>
  <c r="Y161" i="63"/>
  <c r="L70" i="68"/>
  <c r="M162" i="80"/>
  <c r="AG55" i="59"/>
  <c r="AF20" i="86"/>
  <c r="M70" i="65"/>
  <c r="AG14" i="74"/>
  <c r="AD18" i="72"/>
  <c r="F69" i="60"/>
  <c r="K140" i="70"/>
  <c r="E140" i="90"/>
  <c r="AA138" i="85"/>
  <c r="AF16" i="65"/>
  <c r="AD88" i="77"/>
  <c r="AF86" i="78"/>
  <c r="AG42" i="59"/>
  <c r="AD158" i="82"/>
  <c r="AG12" i="84"/>
  <c r="AF78" i="71"/>
  <c r="S47" i="79"/>
  <c r="AD22" i="58"/>
  <c r="G116" i="80"/>
  <c r="AG33" i="85"/>
  <c r="J163" i="60"/>
  <c r="D25" i="79"/>
  <c r="B46" i="74"/>
  <c r="AF120" i="77"/>
  <c r="P117" i="65"/>
  <c r="F70" i="62"/>
  <c r="U115" i="89"/>
  <c r="Y162" i="68"/>
  <c r="AD68" i="59"/>
  <c r="AG111" i="71"/>
  <c r="J70" i="70"/>
  <c r="J25" i="71"/>
  <c r="B139" i="77"/>
  <c r="AF66" i="66"/>
  <c r="AF151" i="62"/>
  <c r="U163" i="74"/>
  <c r="I93" i="80"/>
  <c r="G69" i="68"/>
  <c r="AG47" i="67"/>
  <c r="AG65" i="82"/>
  <c r="AF111" i="60"/>
  <c r="AD148" i="88"/>
  <c r="AD44" i="76"/>
  <c r="AF91" i="87"/>
  <c r="N47" i="63"/>
  <c r="AF10" i="70"/>
  <c r="D93" i="83"/>
  <c r="AD18" i="76"/>
  <c r="AF139" i="66"/>
  <c r="AD75" i="58"/>
  <c r="G23" i="63"/>
  <c r="AF90" i="76"/>
  <c r="X47" i="59"/>
  <c r="B46" i="61"/>
  <c r="M163" i="67"/>
  <c r="AF39" i="71"/>
  <c r="AF63" i="75"/>
  <c r="K46" i="67"/>
  <c r="AG131" i="59"/>
  <c r="Q48" i="61"/>
  <c r="O23" i="73"/>
  <c r="F70" i="68"/>
  <c r="AC92" i="79"/>
  <c r="T163" i="76"/>
  <c r="M23" i="85"/>
  <c r="S71" i="75"/>
  <c r="AF134" i="69"/>
  <c r="AF135" i="58"/>
  <c r="AA92" i="74"/>
  <c r="Z115" i="72"/>
  <c r="AG160" i="58"/>
  <c r="E163" i="69"/>
  <c r="G163" i="74"/>
  <c r="R56" i="93"/>
  <c r="M139" i="86"/>
  <c r="D46" i="68"/>
  <c r="N115" i="80"/>
  <c r="Q69" i="84"/>
  <c r="Q163" i="68"/>
  <c r="AF68" i="69"/>
  <c r="E117" i="60"/>
  <c r="AD56" i="79"/>
  <c r="T116" i="88"/>
  <c r="AF72" i="66"/>
  <c r="M48" i="81"/>
  <c r="AF117" i="75"/>
  <c r="AD151" i="78"/>
  <c r="AF90" i="56"/>
  <c r="AD56" i="88"/>
  <c r="Q117" i="69"/>
  <c r="V23" i="69"/>
  <c r="P24" i="68"/>
  <c r="H163" i="85"/>
  <c r="AD39" i="71"/>
  <c r="B163" i="73"/>
  <c r="N93" i="65"/>
  <c r="AD42" i="86"/>
  <c r="G25" i="75"/>
  <c r="L48" i="61"/>
  <c r="U94" i="67"/>
  <c r="H162" i="83"/>
  <c r="AD18" i="89"/>
  <c r="AF15" i="71"/>
  <c r="AF33" i="59"/>
  <c r="C48" i="76"/>
  <c r="U47" i="85"/>
  <c r="B24" i="76"/>
  <c r="W115" i="65"/>
  <c r="F140" i="76"/>
  <c r="AG51" i="77"/>
  <c r="P140" i="76"/>
  <c r="V25" i="62"/>
  <c r="AG150" i="84"/>
  <c r="AF48" i="59"/>
  <c r="AG63" i="64"/>
  <c r="H71" i="78"/>
  <c r="AG16" i="63"/>
  <c r="N25" i="58"/>
  <c r="AG86" i="79"/>
  <c r="AG35" i="73"/>
  <c r="M161" i="71"/>
  <c r="AG65" i="56"/>
  <c r="AF71" i="66"/>
  <c r="AF153" i="83"/>
  <c r="U163" i="77"/>
  <c r="D93" i="59"/>
  <c r="Y24" i="91"/>
  <c r="Z116" i="78"/>
  <c r="G71" i="65"/>
  <c r="AG10" i="58"/>
  <c r="Z48" i="81"/>
  <c r="H139" i="76"/>
  <c r="AD45" i="82"/>
  <c r="X116" i="77"/>
  <c r="M24" i="61"/>
  <c r="AA70" i="85"/>
  <c r="AF30" i="59"/>
  <c r="AF19" i="62"/>
  <c r="H47" i="64"/>
  <c r="AF147" i="90"/>
  <c r="AG76" i="62"/>
  <c r="AF106" i="72"/>
  <c r="AD162" i="63"/>
  <c r="Y138" i="77"/>
  <c r="S23" i="69"/>
  <c r="I71" i="90"/>
  <c r="U70" i="60"/>
  <c r="AB71" i="75"/>
  <c r="S117" i="76"/>
  <c r="G163" i="65"/>
  <c r="AD39" i="79"/>
  <c r="Q23" i="59"/>
  <c r="E24" i="69"/>
  <c r="AD13" i="82"/>
  <c r="AC46" i="82"/>
  <c r="T70" i="83"/>
  <c r="AB161" i="72"/>
  <c r="AF159" i="63"/>
  <c r="AG72" i="69"/>
  <c r="AF57" i="61"/>
  <c r="AG126" i="75"/>
  <c r="AG148" i="80"/>
  <c r="AF47" i="72"/>
  <c r="T23" i="63"/>
  <c r="G24" i="68"/>
  <c r="B47" i="73"/>
  <c r="AG112" i="78"/>
  <c r="E24" i="59"/>
  <c r="AG94" i="80"/>
  <c r="AC139" i="67"/>
  <c r="AG57" i="87"/>
  <c r="F70" i="80"/>
  <c r="AG38" i="60"/>
  <c r="D47" i="79"/>
  <c r="AF19" i="74"/>
  <c r="AD155" i="63"/>
  <c r="AB46" i="91"/>
  <c r="I46" i="86"/>
  <c r="AG102" i="72"/>
  <c r="AG94" i="58"/>
  <c r="AG65" i="81"/>
  <c r="M162" i="84"/>
  <c r="AF16" i="61"/>
  <c r="S71" i="60"/>
  <c r="Y23" i="91"/>
  <c r="AF97" i="87"/>
  <c r="D24" i="70"/>
  <c r="AF86" i="71"/>
  <c r="AD110" i="84"/>
  <c r="C139" i="79"/>
  <c r="G25" i="56"/>
  <c r="AD55" i="81"/>
  <c r="AD55" i="73"/>
  <c r="AD94" i="61"/>
  <c r="AD124" i="66"/>
  <c r="Y48" i="73"/>
  <c r="T138" i="64"/>
  <c r="J92" i="67"/>
  <c r="N163" i="86"/>
  <c r="AB69" i="69"/>
  <c r="H46" i="72"/>
  <c r="K23" i="68"/>
  <c r="R23" i="72"/>
  <c r="T116" i="81"/>
  <c r="AG102" i="70"/>
  <c r="H23" i="71"/>
  <c r="AF5" i="64"/>
  <c r="AD44" i="78"/>
  <c r="N69" i="63"/>
  <c r="D70" i="71"/>
  <c r="AB24" i="58"/>
  <c r="AD125" i="75"/>
  <c r="S115" i="82"/>
  <c r="G92" i="69"/>
  <c r="AG14" i="66"/>
  <c r="J46" i="82"/>
  <c r="J92" i="72"/>
  <c r="C163" i="83"/>
  <c r="AB115" i="68"/>
  <c r="AC48" i="83"/>
  <c r="AF73" i="68"/>
  <c r="AD87" i="63"/>
  <c r="AD124" i="79"/>
  <c r="AD18" i="86"/>
  <c r="AG126" i="73"/>
  <c r="AF51" i="72"/>
  <c r="AB138" i="85"/>
  <c r="U48" i="67"/>
  <c r="AG33" i="69"/>
  <c r="W71" i="73"/>
  <c r="AF31" i="92"/>
  <c r="AD84" i="61"/>
  <c r="AD52" i="59"/>
  <c r="AA140" i="64"/>
  <c r="T25" i="72"/>
  <c r="W116" i="82"/>
  <c r="J23" i="80"/>
  <c r="AD97" i="61"/>
  <c r="AF143" i="70"/>
  <c r="AG97" i="63"/>
  <c r="L48" i="67"/>
  <c r="W140" i="67"/>
  <c r="I162" i="59"/>
  <c r="AF78" i="74"/>
  <c r="O140" i="58"/>
  <c r="R71" i="78"/>
  <c r="R162" i="64"/>
  <c r="F117" i="66"/>
  <c r="F162" i="75"/>
  <c r="AG17" i="65"/>
  <c r="K117" i="67"/>
  <c r="Y23" i="69"/>
  <c r="X163" i="69"/>
  <c r="I23" i="67"/>
  <c r="AD156" i="77"/>
  <c r="M93" i="56"/>
  <c r="AG98" i="68"/>
  <c r="AG150" i="59"/>
  <c r="B140" i="71"/>
  <c r="AF57" i="87"/>
  <c r="P48" i="71"/>
  <c r="AG71" i="58"/>
  <c r="R115" i="69"/>
  <c r="AG6" i="71"/>
  <c r="AD71" i="87"/>
  <c r="AG141" i="61"/>
  <c r="AG35" i="69"/>
  <c r="AF33" i="60"/>
  <c r="B69" i="76"/>
  <c r="AG122" i="73"/>
  <c r="C162" i="64"/>
  <c r="AD127" i="69"/>
  <c r="Y94" i="83"/>
  <c r="K25" i="58"/>
  <c r="E117" i="85"/>
  <c r="AD37" i="62"/>
  <c r="AC48" i="71"/>
  <c r="AG84" i="81"/>
  <c r="AD111" i="66"/>
  <c r="AF112" i="84"/>
  <c r="D71" i="84"/>
  <c r="R23" i="81"/>
  <c r="N116" i="77"/>
  <c r="AG158" i="60"/>
  <c r="B139" i="72"/>
  <c r="G139" i="63"/>
  <c r="I69" i="77"/>
  <c r="AG97" i="58"/>
  <c r="AD158" i="68"/>
  <c r="E92" i="83"/>
  <c r="AF155" i="80"/>
  <c r="AF77" i="75"/>
  <c r="AC48" i="77"/>
  <c r="F93" i="67"/>
  <c r="E69" i="77"/>
  <c r="M116" i="72"/>
  <c r="AD101" i="65"/>
  <c r="AF112" i="59"/>
  <c r="AD146" i="73"/>
  <c r="Y140" i="83"/>
  <c r="H138" i="92"/>
  <c r="E161" i="66"/>
  <c r="AF156" i="87"/>
  <c r="R23" i="70"/>
  <c r="K93" i="74"/>
  <c r="AD150" i="77"/>
  <c r="AC24" i="79"/>
  <c r="AD158" i="63"/>
  <c r="U92" i="75"/>
  <c r="AF37" i="81"/>
  <c r="M24" i="80"/>
  <c r="G47" i="76"/>
  <c r="AF20" i="65"/>
  <c r="U161" i="78"/>
  <c r="AD35" i="60"/>
  <c r="AF83" i="71"/>
  <c r="AD97" i="70"/>
  <c r="AF34" i="72"/>
  <c r="AF29" i="61"/>
  <c r="I71" i="91"/>
  <c r="AB93" i="69"/>
  <c r="AC162" i="70"/>
  <c r="AF99" i="89"/>
  <c r="X56" i="93"/>
  <c r="P46" i="63"/>
  <c r="U138" i="71"/>
  <c r="Y161" i="65"/>
  <c r="J138" i="64"/>
  <c r="V161" i="70"/>
  <c r="U70" i="71"/>
  <c r="AF130" i="76"/>
  <c r="AG123" i="58"/>
  <c r="AG71" i="83"/>
  <c r="T162" i="58"/>
  <c r="N116" i="75"/>
  <c r="W92" i="90"/>
  <c r="AF128" i="88"/>
  <c r="AD117" i="79"/>
  <c r="AF129" i="63"/>
  <c r="K138" i="60"/>
  <c r="X139" i="74"/>
  <c r="AF17" i="75"/>
  <c r="N70" i="71"/>
  <c r="AD130" i="85"/>
  <c r="C69" i="74"/>
  <c r="Q139" i="90"/>
  <c r="AC138" i="81"/>
  <c r="K25" i="81"/>
  <c r="AG142" i="78"/>
  <c r="AG8" i="65"/>
  <c r="U94" i="64"/>
  <c r="H140" i="61"/>
  <c r="F161" i="75"/>
  <c r="X161" i="83"/>
  <c r="Q161" i="66"/>
  <c r="X48" i="75"/>
  <c r="C71" i="81"/>
  <c r="AD121" i="82"/>
  <c r="AG17" i="72"/>
  <c r="H163" i="81"/>
  <c r="C24" i="82"/>
  <c r="AC47" i="72"/>
  <c r="AD152" i="83"/>
  <c r="R23" i="87"/>
  <c r="AC71" i="66"/>
  <c r="AF107" i="86"/>
  <c r="AG35" i="72"/>
  <c r="AF152" i="56"/>
  <c r="X23" i="64"/>
  <c r="AF55" i="83"/>
  <c r="U70" i="61"/>
  <c r="AG97" i="83"/>
  <c r="AD113" i="82"/>
  <c r="AD60" i="93"/>
  <c r="AF157" i="83"/>
  <c r="R139" i="88"/>
  <c r="S138" i="70"/>
  <c r="AG107" i="65"/>
  <c r="U23" i="77"/>
  <c r="AG66" i="56"/>
  <c r="AD160" i="63"/>
  <c r="R163" i="81"/>
  <c r="AD20" i="72"/>
  <c r="AG94" i="72"/>
  <c r="U92" i="85"/>
  <c r="M70" i="72"/>
  <c r="AD153" i="80"/>
  <c r="B92" i="71"/>
  <c r="AG142" i="76"/>
  <c r="Z161" i="73"/>
  <c r="T46" i="62"/>
  <c r="AF60" i="66"/>
  <c r="Y117" i="59"/>
  <c r="E139" i="67"/>
  <c r="I117" i="68"/>
  <c r="AA161" i="78"/>
  <c r="F25" i="63"/>
  <c r="AF65" i="88"/>
  <c r="C25" i="61"/>
  <c r="U162" i="67"/>
  <c r="AF118" i="75"/>
  <c r="AG89" i="83"/>
  <c r="I117" i="84"/>
  <c r="O69" i="75"/>
  <c r="E163" i="62"/>
  <c r="C48" i="74"/>
  <c r="G140" i="89"/>
  <c r="AD74" i="74"/>
  <c r="U161" i="79"/>
  <c r="AD51" i="75"/>
  <c r="AF28" i="76"/>
  <c r="H162" i="84"/>
  <c r="AD14" i="78"/>
  <c r="N69" i="83"/>
  <c r="Z57" i="93"/>
  <c r="AG135" i="81"/>
  <c r="H93" i="69"/>
  <c r="D48" i="82"/>
  <c r="D163" i="59"/>
  <c r="AF33" i="64"/>
  <c r="D46" i="84"/>
  <c r="AG133" i="83"/>
  <c r="AG127" i="68"/>
  <c r="AD17" i="56"/>
  <c r="W25" i="67"/>
  <c r="Z24" i="64"/>
  <c r="AG53" i="81"/>
  <c r="X69" i="89"/>
  <c r="AG38" i="73"/>
  <c r="D117" i="72"/>
  <c r="C48" i="59"/>
  <c r="AA161" i="91"/>
  <c r="AB70" i="67"/>
  <c r="AC46" i="62"/>
  <c r="J92" i="90"/>
  <c r="AF76" i="71"/>
  <c r="M94" i="61"/>
  <c r="AF139" i="62"/>
  <c r="I46" i="71"/>
  <c r="AG136" i="89"/>
  <c r="AD155" i="62"/>
  <c r="T48" i="89"/>
  <c r="O47" i="84"/>
  <c r="AD91" i="63"/>
  <c r="S25" i="64"/>
  <c r="AB117" i="66"/>
  <c r="AC139" i="61"/>
  <c r="M24" i="58"/>
  <c r="M139" i="81"/>
  <c r="AF116" i="77"/>
  <c r="AD71" i="84"/>
  <c r="AC48" i="85"/>
  <c r="B23" i="74"/>
  <c r="S140" i="90"/>
  <c r="AF148" i="81"/>
  <c r="K70" i="90"/>
  <c r="W70" i="73"/>
  <c r="AF140" i="59"/>
  <c r="R93" i="65"/>
  <c r="AA161" i="71"/>
  <c r="E93" i="79"/>
  <c r="Y138" i="61"/>
  <c r="W48" i="80"/>
  <c r="AF42" i="86"/>
  <c r="P71" i="60"/>
  <c r="AA70" i="82"/>
  <c r="K25" i="76"/>
  <c r="L93" i="69"/>
  <c r="H138" i="89"/>
  <c r="D56" i="93"/>
  <c r="V47" i="70"/>
  <c r="L25" i="58"/>
  <c r="AD18" i="59"/>
  <c r="N46" i="69"/>
  <c r="O71" i="83"/>
  <c r="C92" i="66"/>
  <c r="P117" i="82"/>
  <c r="T94" i="90"/>
  <c r="V71" i="72"/>
  <c r="U23" i="69"/>
  <c r="AA23" i="74"/>
  <c r="AD68" i="70"/>
  <c r="G93" i="83"/>
  <c r="T71" i="68"/>
  <c r="AG88" i="72"/>
  <c r="AF52" i="56"/>
  <c r="S163" i="79"/>
  <c r="AD122" i="78"/>
  <c r="J47" i="58"/>
  <c r="J94" i="80"/>
  <c r="X116" i="90"/>
  <c r="AF116" i="56"/>
  <c r="P92" i="85"/>
  <c r="AF29" i="59"/>
  <c r="AG79" i="88"/>
  <c r="S23" i="78"/>
  <c r="AG154" i="90"/>
  <c r="B24" i="75"/>
  <c r="J161" i="75"/>
  <c r="AD87" i="73"/>
  <c r="AF53" i="61"/>
  <c r="AF101" i="77"/>
  <c r="AG14" i="56"/>
  <c r="AB48" i="71"/>
  <c r="AG71" i="68"/>
  <c r="AF110" i="59"/>
  <c r="P69" i="89"/>
  <c r="AF32" i="82"/>
  <c r="AB163" i="78"/>
  <c r="O161" i="85"/>
  <c r="AF62" i="68"/>
  <c r="G140" i="75"/>
  <c r="I161" i="60"/>
  <c r="AG124" i="75"/>
  <c r="AD91" i="86"/>
  <c r="Y23" i="81"/>
  <c r="N47" i="78"/>
  <c r="D93" i="58"/>
  <c r="AD53" i="76"/>
  <c r="AD61" i="89"/>
  <c r="AF155" i="76"/>
  <c r="AC25" i="63"/>
  <c r="X163" i="65"/>
  <c r="L117" i="62"/>
  <c r="AD151" i="69"/>
  <c r="Z162" i="85"/>
  <c r="AG154" i="72"/>
  <c r="AG84" i="62"/>
  <c r="M47" i="75"/>
  <c r="X161" i="68"/>
  <c r="AG159" i="76"/>
  <c r="L115" i="85"/>
  <c r="AG82" i="76"/>
  <c r="K48" i="73"/>
  <c r="I117" i="73"/>
  <c r="W24" i="58"/>
  <c r="G93" i="78"/>
  <c r="Q162" i="91"/>
  <c r="R161" i="60"/>
  <c r="P70" i="65"/>
  <c r="Q139" i="66"/>
  <c r="AF65" i="69"/>
  <c r="I92" i="65"/>
  <c r="D24" i="60"/>
  <c r="AG91" i="87"/>
  <c r="AF110" i="75"/>
  <c r="AF60" i="79"/>
  <c r="G48" i="85"/>
  <c r="AD81" i="88"/>
  <c r="N46" i="71"/>
  <c r="J47" i="84"/>
  <c r="O70" i="64"/>
  <c r="P48" i="70"/>
  <c r="B162" i="80"/>
  <c r="AG153" i="91"/>
  <c r="AD11" i="79"/>
  <c r="AG143" i="81"/>
  <c r="AB162" i="63"/>
  <c r="S162" i="88"/>
  <c r="AD111" i="64"/>
  <c r="AF12" i="91"/>
  <c r="AA94" i="62"/>
  <c r="D69" i="69"/>
  <c r="Q92" i="68"/>
  <c r="H48" i="59"/>
  <c r="AG34" i="81"/>
  <c r="AD53" i="70"/>
  <c r="AA140" i="58"/>
  <c r="AC94" i="76"/>
  <c r="N140" i="72"/>
  <c r="U70" i="85"/>
  <c r="M140" i="78"/>
  <c r="M92" i="80"/>
  <c r="AA139" i="67"/>
  <c r="AD111" i="91"/>
  <c r="AF34" i="87"/>
  <c r="AG77" i="89"/>
  <c r="AF28" i="65"/>
  <c r="AG11" i="64"/>
  <c r="AG41" i="76"/>
  <c r="Q24" i="73"/>
  <c r="Y48" i="69"/>
  <c r="E117" i="59"/>
  <c r="AF15" i="80"/>
  <c r="AG18" i="91"/>
  <c r="I46" i="69"/>
  <c r="I71" i="56"/>
  <c r="E93" i="73"/>
  <c r="AF54" i="65"/>
  <c r="AD131" i="66"/>
  <c r="H70" i="79"/>
  <c r="B25" i="74"/>
  <c r="AD123" i="76"/>
  <c r="R161" i="71"/>
  <c r="AF109" i="70"/>
  <c r="P116" i="73"/>
  <c r="AD11" i="61"/>
  <c r="L69" i="85"/>
  <c r="P48" i="86"/>
  <c r="AG78" i="68"/>
  <c r="W138" i="62"/>
  <c r="AG121" i="66"/>
  <c r="M117" i="59"/>
  <c r="AG122" i="77"/>
  <c r="AD44" i="58"/>
  <c r="F138" i="74"/>
  <c r="D94" i="69"/>
  <c r="C23" i="73"/>
  <c r="H115" i="69"/>
  <c r="AG40" i="58"/>
  <c r="U71" i="92"/>
  <c r="J138" i="59"/>
  <c r="AG38" i="72"/>
  <c r="Z69" i="71"/>
  <c r="AF5" i="70"/>
  <c r="AF147" i="83"/>
  <c r="Z138" i="80"/>
  <c r="W162" i="74"/>
  <c r="B94" i="70"/>
  <c r="G47" i="58"/>
  <c r="V46" i="58"/>
  <c r="AD125" i="69"/>
  <c r="R117" i="89"/>
  <c r="F116" i="83"/>
  <c r="AA138" i="80"/>
  <c r="Z162" i="66"/>
  <c r="H23" i="87"/>
  <c r="W140" i="71"/>
  <c r="AD149" i="89"/>
  <c r="AD108" i="61"/>
  <c r="C162" i="83"/>
  <c r="AG126" i="69"/>
  <c r="P23" i="85"/>
  <c r="S163" i="68"/>
  <c r="AD153" i="56"/>
  <c r="AG11" i="71"/>
  <c r="AD108" i="92"/>
  <c r="C116" i="63"/>
  <c r="AD17" i="65"/>
  <c r="C46" i="76"/>
  <c r="Y161" i="61"/>
  <c r="C47" i="61"/>
  <c r="AG109" i="78"/>
  <c r="AD79" i="77"/>
  <c r="V71" i="86"/>
  <c r="O163" i="68"/>
  <c r="AA140" i="76"/>
  <c r="Y93" i="82"/>
  <c r="AD29" i="64"/>
  <c r="AG17" i="63"/>
  <c r="AG160" i="63"/>
  <c r="AF10" i="65"/>
  <c r="S138" i="69"/>
  <c r="AB116" i="63"/>
  <c r="AA23" i="80"/>
  <c r="AG28" i="77"/>
  <c r="T46" i="76"/>
  <c r="AD103" i="68"/>
  <c r="AD103" i="93"/>
  <c r="V162" i="62"/>
  <c r="AF8" i="75"/>
  <c r="R140" i="61"/>
  <c r="R140" i="62"/>
  <c r="AF97" i="74"/>
  <c r="Y24" i="81"/>
  <c r="AD147" i="73"/>
  <c r="X70" i="72"/>
  <c r="G25" i="86"/>
  <c r="M140" i="62"/>
  <c r="D48" i="78"/>
  <c r="R140" i="87"/>
  <c r="O48" i="80"/>
  <c r="AF84" i="86"/>
  <c r="C163" i="60"/>
  <c r="AF82" i="59"/>
  <c r="AF82" i="70"/>
  <c r="AA115" i="69"/>
  <c r="AD13" i="66"/>
  <c r="AD54" i="93"/>
  <c r="AF114" i="67"/>
  <c r="H116" i="77"/>
  <c r="Z23" i="74"/>
  <c r="AA24" i="89"/>
  <c r="T116" i="71"/>
  <c r="Q71" i="74"/>
  <c r="K94" i="76"/>
  <c r="V46" i="68"/>
  <c r="U116" i="71"/>
  <c r="AB163" i="75"/>
  <c r="B138" i="70"/>
  <c r="AD70" i="74"/>
  <c r="AF157" i="71"/>
  <c r="T163" i="74"/>
  <c r="AG137" i="62"/>
  <c r="AF102" i="60"/>
  <c r="AG6" i="64"/>
  <c r="L24" i="62"/>
  <c r="AD157" i="73"/>
  <c r="AD133" i="84"/>
  <c r="AD122" i="74"/>
  <c r="D24" i="82"/>
  <c r="Q161" i="80"/>
  <c r="AC116" i="83"/>
  <c r="C115" i="82"/>
  <c r="AD125" i="77"/>
  <c r="T25" i="87"/>
  <c r="AG32" i="82"/>
  <c r="X25" i="77"/>
  <c r="X117" i="80"/>
  <c r="F117" i="65"/>
  <c r="AF121" i="79"/>
  <c r="W47" i="58"/>
  <c r="Q161" i="72"/>
  <c r="AG21" i="73"/>
  <c r="L23" i="88"/>
  <c r="AF20" i="91"/>
  <c r="P46" i="80"/>
  <c r="V24" i="83"/>
  <c r="F93" i="74"/>
  <c r="AD52" i="66"/>
  <c r="AB47" i="73"/>
  <c r="AF22" i="66"/>
  <c r="K69" i="82"/>
  <c r="AG35" i="65"/>
  <c r="AF76" i="76"/>
  <c r="L162" i="65"/>
  <c r="AD5" i="62"/>
  <c r="AF84" i="76"/>
  <c r="AD155" i="73"/>
  <c r="F92" i="93"/>
  <c r="AD82" i="56"/>
  <c r="AF142" i="66"/>
  <c r="AD106" i="62"/>
  <c r="V47" i="68"/>
  <c r="AF159" i="69"/>
  <c r="AG44" i="59"/>
  <c r="AD104" i="56"/>
  <c r="F48" i="72"/>
  <c r="F115" i="65"/>
  <c r="AF137" i="72"/>
  <c r="C161" i="77"/>
  <c r="K47" i="56"/>
  <c r="Y116" i="74"/>
  <c r="W93" i="76"/>
  <c r="AD78" i="67"/>
  <c r="AG110" i="72"/>
  <c r="AF127" i="58"/>
  <c r="H128" i="93"/>
  <c r="C71" i="74"/>
  <c r="AG47" i="58"/>
  <c r="AD87" i="65"/>
  <c r="S139" i="80"/>
  <c r="I46" i="62"/>
  <c r="AF131" i="86"/>
  <c r="AG45" i="72"/>
  <c r="V163" i="63"/>
  <c r="AF38" i="74"/>
  <c r="AA48" i="59"/>
  <c r="AB163" i="74"/>
  <c r="U25" i="59"/>
  <c r="AB47" i="85"/>
  <c r="AD64" i="56"/>
  <c r="AD121" i="63"/>
  <c r="AD36" i="84"/>
  <c r="J23" i="88"/>
  <c r="N115" i="61"/>
  <c r="AF127" i="67"/>
  <c r="V69" i="90"/>
  <c r="U140" i="61"/>
  <c r="AF78" i="73"/>
  <c r="Q70" i="82"/>
  <c r="AF13" i="71"/>
  <c r="AF62" i="67"/>
  <c r="AG30" i="66"/>
  <c r="AG99" i="85"/>
  <c r="AC93" i="70"/>
  <c r="W94" i="75"/>
  <c r="AD34" i="62"/>
  <c r="AF39" i="75"/>
  <c r="X47" i="71"/>
  <c r="AD89" i="73"/>
  <c r="J93" i="60"/>
  <c r="AC71" i="85"/>
  <c r="B140" i="66"/>
  <c r="G46" i="60"/>
  <c r="X116" i="76"/>
  <c r="AG62" i="56"/>
  <c r="Z116" i="80"/>
  <c r="AD64" i="64"/>
  <c r="AC116" i="69"/>
  <c r="AF28" i="58"/>
  <c r="X47" i="56"/>
  <c r="AC140" i="56"/>
  <c r="AD143" i="64"/>
  <c r="U161" i="88"/>
  <c r="L115" i="69"/>
  <c r="AF62" i="60"/>
  <c r="AG39" i="56"/>
  <c r="AF64" i="60"/>
  <c r="H47" i="68"/>
  <c r="AF99" i="58"/>
  <c r="AG90" i="58"/>
  <c r="AG132" i="74"/>
  <c r="M70" i="60"/>
  <c r="AF43" i="77"/>
  <c r="AF57" i="77"/>
  <c r="M48" i="89"/>
  <c r="AG152" i="70"/>
  <c r="AF125" i="79"/>
  <c r="P92" i="74"/>
  <c r="R71" i="80"/>
  <c r="AA25" i="68"/>
  <c r="G48" i="69"/>
  <c r="B138" i="79"/>
  <c r="AG51" i="78"/>
  <c r="AG152" i="59"/>
  <c r="AD134" i="66"/>
  <c r="V139" i="59"/>
  <c r="AF6" i="86"/>
  <c r="AG98" i="72"/>
  <c r="G70" i="73"/>
  <c r="AG82" i="72"/>
  <c r="AF109" i="69"/>
  <c r="B46" i="77"/>
  <c r="AD68" i="90"/>
  <c r="AF19" i="65"/>
  <c r="AF72" i="71"/>
  <c r="C48" i="79"/>
  <c r="C115" i="69"/>
  <c r="T163" i="63"/>
  <c r="AC71" i="60"/>
  <c r="Q140" i="60"/>
  <c r="K69" i="75"/>
  <c r="J24" i="60"/>
  <c r="Q46" i="79"/>
  <c r="P162" i="74"/>
  <c r="AG67" i="68"/>
  <c r="AG16" i="74"/>
  <c r="S93" i="71"/>
  <c r="O47" i="62"/>
  <c r="AG133" i="86"/>
  <c r="AB23" i="74"/>
  <c r="AG37" i="64"/>
  <c r="C46" i="77"/>
  <c r="AB115" i="76"/>
  <c r="F23" i="60"/>
  <c r="AD130" i="84"/>
  <c r="AG33" i="86"/>
  <c r="AF14" i="72"/>
  <c r="Q116" i="66"/>
  <c r="AF6" i="90"/>
  <c r="J47" i="59"/>
  <c r="AD147" i="61"/>
  <c r="X70" i="77"/>
  <c r="Q138" i="88"/>
  <c r="P116" i="62"/>
  <c r="J71" i="92"/>
  <c r="AF16" i="62"/>
  <c r="V48" i="63"/>
  <c r="Z23" i="61"/>
  <c r="AF114" i="70"/>
  <c r="I46" i="65"/>
  <c r="R92" i="69"/>
  <c r="Z46" i="73"/>
  <c r="L115" i="61"/>
  <c r="AF152" i="60"/>
  <c r="AG8" i="64"/>
  <c r="AB116" i="67"/>
  <c r="D47" i="68"/>
  <c r="AD7" i="67"/>
  <c r="AG17" i="79"/>
  <c r="S24" i="87"/>
  <c r="H24" i="90"/>
  <c r="AD77" i="64"/>
  <c r="AD64" i="66"/>
  <c r="AD129" i="87"/>
  <c r="AD51" i="78"/>
  <c r="AG14" i="61"/>
  <c r="S23" i="85"/>
  <c r="P48" i="73"/>
  <c r="AD127" i="74"/>
  <c r="AF104" i="75"/>
  <c r="AC163" i="56"/>
  <c r="AG68" i="60"/>
  <c r="AG128" i="81"/>
  <c r="H161" i="68"/>
  <c r="U117" i="84"/>
  <c r="AG96" i="66"/>
  <c r="AB92" i="62"/>
  <c r="AG14" i="76"/>
  <c r="O23" i="83"/>
  <c r="AG41" i="87"/>
  <c r="E139" i="59"/>
  <c r="N70" i="56"/>
  <c r="P140" i="88"/>
  <c r="AA93" i="86"/>
  <c r="G140" i="90"/>
  <c r="C94" i="74"/>
  <c r="AD160" i="62"/>
  <c r="AF83" i="85"/>
  <c r="AF32" i="78"/>
  <c r="E139" i="71"/>
  <c r="R140" i="64"/>
  <c r="Q47" i="70"/>
  <c r="AD88" i="76"/>
  <c r="I162" i="71"/>
  <c r="S116" i="60"/>
  <c r="AF28" i="81"/>
  <c r="J117" i="69"/>
  <c r="L161" i="71"/>
  <c r="E161" i="77"/>
  <c r="J161" i="85"/>
  <c r="AD128" i="71"/>
  <c r="AF73" i="76"/>
  <c r="Y140" i="78"/>
  <c r="AF45" i="70"/>
  <c r="AF83" i="83"/>
  <c r="AC138" i="67"/>
  <c r="X117" i="76"/>
  <c r="AF120" i="74"/>
  <c r="W46" i="66"/>
  <c r="S47" i="65"/>
  <c r="K48" i="84"/>
  <c r="AG36" i="76"/>
  <c r="AG35" i="56"/>
  <c r="AF41" i="87"/>
  <c r="AG71" i="65"/>
  <c r="O48" i="61"/>
  <c r="E94" i="60"/>
  <c r="D71" i="82"/>
  <c r="X46" i="90"/>
  <c r="T117" i="59"/>
  <c r="R70" i="64"/>
  <c r="G161" i="61"/>
  <c r="AG74" i="63"/>
  <c r="E24" i="75"/>
  <c r="P139" i="66"/>
  <c r="M48" i="90"/>
  <c r="AF47" i="69"/>
  <c r="N46" i="61"/>
  <c r="S23" i="89"/>
  <c r="K115" i="75"/>
  <c r="E70" i="88"/>
  <c r="AF87" i="79"/>
  <c r="Y94" i="75"/>
  <c r="V138" i="60"/>
  <c r="J69" i="86"/>
  <c r="L116" i="84"/>
  <c r="AG140" i="65"/>
  <c r="G46" i="72"/>
  <c r="D115" i="82"/>
  <c r="AD42" i="67"/>
  <c r="AF134" i="76"/>
  <c r="S47" i="67"/>
  <c r="J70" i="64"/>
  <c r="AF88" i="79"/>
  <c r="F46" i="81"/>
  <c r="S46" i="80"/>
  <c r="C115" i="68"/>
  <c r="N46" i="64"/>
  <c r="F46" i="62"/>
  <c r="F139" i="67"/>
  <c r="M138" i="75"/>
  <c r="I24" i="76"/>
  <c r="H46" i="73"/>
  <c r="H161" i="70"/>
  <c r="V93" i="80"/>
  <c r="AD151" i="59"/>
  <c r="AC69" i="83"/>
  <c r="AG58" i="71"/>
  <c r="S94" i="67"/>
  <c r="C24" i="63"/>
  <c r="U47" i="56"/>
  <c r="AG44" i="62"/>
  <c r="AD82" i="85"/>
  <c r="T138" i="74"/>
  <c r="N46" i="68"/>
  <c r="AG91" i="72"/>
  <c r="AD10" i="89"/>
  <c r="AF14" i="80"/>
  <c r="AG98" i="77"/>
  <c r="AG53" i="75"/>
  <c r="R23" i="76"/>
  <c r="C46" i="74"/>
  <c r="T161" i="66"/>
  <c r="U163" i="86"/>
  <c r="AD84" i="80"/>
  <c r="G94" i="59"/>
  <c r="B140" i="80"/>
  <c r="E46" i="78"/>
  <c r="AB138" i="73"/>
  <c r="K163" i="58"/>
  <c r="B162" i="86"/>
  <c r="AF87" i="75"/>
  <c r="J48" i="74"/>
  <c r="AA92" i="78"/>
  <c r="AG64" i="60"/>
  <c r="T161" i="78"/>
  <c r="V24" i="56"/>
  <c r="AF105" i="56"/>
  <c r="L25" i="61"/>
  <c r="AD122" i="65"/>
  <c r="AF91" i="67"/>
  <c r="AF98" i="62"/>
  <c r="F138" i="76"/>
  <c r="AG17" i="81"/>
  <c r="K116" i="90"/>
  <c r="AG77" i="78"/>
  <c r="AF158" i="64"/>
  <c r="C46" i="67"/>
  <c r="B94" i="76"/>
  <c r="I162" i="62"/>
  <c r="S115" i="65"/>
  <c r="AF9" i="88"/>
  <c r="W24" i="88"/>
  <c r="AF7" i="78"/>
  <c r="C70" i="67"/>
  <c r="C161" i="82"/>
  <c r="AD82" i="76"/>
  <c r="AF147" i="85"/>
  <c r="M92" i="67"/>
  <c r="Z163" i="87"/>
  <c r="Z117" i="65"/>
  <c r="E70" i="78"/>
  <c r="AG100" i="59"/>
  <c r="V139" i="84"/>
  <c r="F71" i="74"/>
  <c r="W162" i="78"/>
  <c r="AF65" i="56"/>
  <c r="Z115" i="58"/>
  <c r="AD97" i="64"/>
  <c r="W46" i="68"/>
  <c r="AG156" i="59"/>
  <c r="H93" i="74"/>
  <c r="AF16" i="71"/>
  <c r="D69" i="89"/>
  <c r="AG62" i="81"/>
  <c r="AF127" i="83"/>
  <c r="AG55" i="86"/>
  <c r="AG130" i="77"/>
  <c r="AF8" i="67"/>
  <c r="AD146" i="63"/>
  <c r="AD110" i="80"/>
  <c r="J162" i="63"/>
  <c r="M55" i="93"/>
  <c r="K93" i="79"/>
  <c r="Q71" i="56"/>
  <c r="AC139" i="87"/>
  <c r="AD103" i="69"/>
  <c r="O47" i="67"/>
  <c r="AF42" i="81"/>
  <c r="N93" i="67"/>
  <c r="AD77" i="78"/>
  <c r="J47" i="74"/>
  <c r="AD79" i="62"/>
  <c r="AF122" i="58"/>
  <c r="AF96" i="88"/>
  <c r="AG52" i="76"/>
  <c r="X48" i="84"/>
  <c r="O116" i="71"/>
  <c r="D140" i="82"/>
  <c r="AF124" i="71"/>
  <c r="AG16" i="76"/>
  <c r="T70" i="82"/>
  <c r="AG101" i="71"/>
  <c r="AG22" i="88"/>
  <c r="AD125" i="66"/>
  <c r="E139" i="72"/>
  <c r="AB163" i="85"/>
  <c r="AF60" i="73"/>
  <c r="AG77" i="75"/>
  <c r="AG8" i="76"/>
  <c r="D92" i="59"/>
  <c r="Q71" i="75"/>
  <c r="AG100" i="60"/>
  <c r="I116" i="70"/>
  <c r="H138" i="80"/>
  <c r="AG59" i="81"/>
  <c r="H46" i="59"/>
  <c r="I92" i="68"/>
  <c r="AF16" i="88"/>
  <c r="F139" i="76"/>
  <c r="AG111" i="62"/>
  <c r="G71" i="80"/>
  <c r="AF106" i="69"/>
  <c r="AG10" i="79"/>
  <c r="AG79" i="70"/>
  <c r="AF128" i="69"/>
  <c r="AB161" i="67"/>
  <c r="V115" i="61"/>
  <c r="S70" i="72"/>
  <c r="AD112" i="61"/>
  <c r="AD52" i="72"/>
  <c r="K138" i="61"/>
  <c r="AD112" i="78"/>
  <c r="AD106" i="63"/>
  <c r="E92" i="87"/>
  <c r="O47" i="90"/>
  <c r="C46" i="72"/>
  <c r="H92" i="80"/>
  <c r="R71" i="62"/>
  <c r="AG7" i="74"/>
  <c r="AG76" i="85"/>
  <c r="AG120" i="68"/>
  <c r="AD159" i="71"/>
  <c r="AG95" i="62"/>
  <c r="AD81" i="65"/>
  <c r="X115" i="68"/>
  <c r="AD121" i="60"/>
  <c r="AD157" i="81"/>
  <c r="X162" i="81"/>
  <c r="K69" i="72"/>
  <c r="AD38" i="56"/>
  <c r="E161" i="85"/>
  <c r="AG104" i="64"/>
  <c r="AD116" i="92"/>
  <c r="AG144" i="67"/>
  <c r="AC161" i="60"/>
  <c r="Y115" i="67"/>
  <c r="AG150" i="77"/>
  <c r="G92" i="70"/>
  <c r="U116" i="70"/>
  <c r="Q161" i="85"/>
  <c r="Y140" i="70"/>
  <c r="AF135" i="61"/>
  <c r="AG59" i="89"/>
  <c r="AD70" i="80"/>
  <c r="AF21" i="77"/>
  <c r="AB93" i="85"/>
  <c r="AD120" i="61"/>
  <c r="B69" i="73"/>
  <c r="R46" i="66"/>
  <c r="AC93" i="82"/>
  <c r="AG107" i="81"/>
  <c r="P24" i="67"/>
  <c r="AC48" i="89"/>
  <c r="AF140" i="69"/>
  <c r="AF31" i="58"/>
  <c r="AD34" i="83"/>
  <c r="Y71" i="87"/>
  <c r="AF123" i="63"/>
  <c r="AD78" i="87"/>
  <c r="AF123" i="88"/>
  <c r="I71" i="67"/>
  <c r="AB24" i="89"/>
  <c r="Z70" i="58"/>
  <c r="X139" i="69"/>
  <c r="H93" i="90"/>
  <c r="S138" i="91"/>
  <c r="G93" i="87"/>
  <c r="V116" i="65"/>
  <c r="AF114" i="72"/>
  <c r="O115" i="70"/>
  <c r="AG31" i="70"/>
  <c r="AF110" i="90"/>
  <c r="G138" i="90"/>
  <c r="AD70" i="66"/>
  <c r="AF140" i="73"/>
  <c r="AF159" i="59"/>
  <c r="AG102" i="76"/>
  <c r="AG143" i="78"/>
  <c r="AD6" i="72"/>
  <c r="E138" i="84"/>
  <c r="H25" i="89"/>
  <c r="AG5" i="66"/>
  <c r="AD67" i="78"/>
  <c r="U138" i="67"/>
  <c r="U92" i="66"/>
  <c r="AG31" i="80"/>
  <c r="G115" i="79"/>
  <c r="AB117" i="58"/>
  <c r="AF15" i="84"/>
  <c r="Z115" i="82"/>
  <c r="M139" i="76"/>
  <c r="C47" i="78"/>
  <c r="AA23" i="77"/>
  <c r="W25" i="78"/>
  <c r="V71" i="82"/>
  <c r="L138" i="70"/>
  <c r="G117" i="81"/>
  <c r="AF56" i="94"/>
  <c r="V25" i="67"/>
  <c r="C70" i="70"/>
  <c r="G25" i="77"/>
  <c r="P117" i="72"/>
  <c r="AA92" i="77"/>
  <c r="AF8" i="81"/>
  <c r="G161" i="74"/>
  <c r="Z24" i="58"/>
  <c r="N139" i="56"/>
  <c r="AG71" i="75"/>
  <c r="AF21" i="60"/>
  <c r="AD15" i="79"/>
  <c r="M93" i="75"/>
  <c r="J69" i="58"/>
  <c r="J139" i="62"/>
  <c r="N92" i="59"/>
  <c r="K94" i="56"/>
  <c r="F24" i="65"/>
  <c r="AF30" i="66"/>
  <c r="R69" i="85"/>
  <c r="P116" i="76"/>
  <c r="AG105" i="64"/>
  <c r="N162" i="75"/>
  <c r="N163" i="66"/>
  <c r="AG76" i="83"/>
  <c r="AD143" i="71"/>
  <c r="AD128" i="72"/>
  <c r="AD59" i="62"/>
  <c r="AD121" i="74"/>
  <c r="O25" i="64"/>
  <c r="AG123" i="72"/>
  <c r="AG133" i="72"/>
  <c r="AD42" i="73"/>
  <c r="N25" i="72"/>
  <c r="AD63" i="65"/>
  <c r="AF14" i="71"/>
  <c r="F69" i="83"/>
  <c r="AG44" i="85"/>
  <c r="H140" i="62"/>
  <c r="AF56" i="58"/>
  <c r="AF78" i="60"/>
  <c r="AA93" i="93"/>
  <c r="AB48" i="68"/>
  <c r="O23" i="71"/>
  <c r="N163" i="65"/>
  <c r="E46" i="83"/>
  <c r="AG121" i="75"/>
  <c r="AD144" i="83"/>
  <c r="N93" i="79"/>
  <c r="AD121" i="72"/>
  <c r="P162" i="59"/>
  <c r="J70" i="69"/>
  <c r="T162" i="83"/>
  <c r="P71" i="67"/>
  <c r="AD19" i="73"/>
  <c r="AG38" i="63"/>
  <c r="AD12" i="60"/>
  <c r="U25" i="85"/>
  <c r="F163" i="67"/>
  <c r="AG79" i="59"/>
  <c r="N138" i="74"/>
  <c r="AF41" i="80"/>
  <c r="AG128" i="63"/>
  <c r="T93" i="56"/>
  <c r="L94" i="62"/>
  <c r="AG63" i="60"/>
  <c r="AF65" i="58"/>
  <c r="J71" i="73"/>
  <c r="D48" i="77"/>
  <c r="B70" i="84"/>
  <c r="V94" i="74"/>
  <c r="B139" i="76"/>
  <c r="T138" i="60"/>
  <c r="AF73" i="82"/>
  <c r="J69" i="72"/>
  <c r="C139" i="83"/>
  <c r="AF101" i="81"/>
  <c r="B70" i="63"/>
  <c r="AF77" i="67"/>
  <c r="AF147" i="63"/>
  <c r="L115" i="56"/>
  <c r="N92" i="77"/>
  <c r="AF129" i="83"/>
  <c r="U93" i="75"/>
  <c r="K139" i="83"/>
  <c r="AD101" i="82"/>
  <c r="D48" i="83"/>
  <c r="P92" i="71"/>
  <c r="J94" i="65"/>
  <c r="AA25" i="69"/>
  <c r="L23" i="71"/>
  <c r="P117" i="63"/>
  <c r="E93" i="65"/>
  <c r="AG56" i="60"/>
  <c r="AG13" i="56"/>
  <c r="AA140" i="80"/>
  <c r="L69" i="75"/>
  <c r="AF35" i="63"/>
  <c r="K115" i="65"/>
  <c r="AG22" i="79"/>
  <c r="W93" i="66"/>
  <c r="AF37" i="66"/>
  <c r="U162" i="68"/>
  <c r="AG98" i="75"/>
  <c r="AF154" i="73"/>
  <c r="AD11" i="62"/>
  <c r="AD146" i="77"/>
  <c r="AB23" i="78"/>
  <c r="B70" i="87"/>
  <c r="AF66" i="87"/>
  <c r="AA24" i="69"/>
  <c r="H138" i="79"/>
  <c r="N117" i="77"/>
  <c r="F162" i="81"/>
  <c r="N47" i="59"/>
  <c r="AD123" i="79"/>
  <c r="Z71" i="84"/>
  <c r="M47" i="69"/>
  <c r="AF64" i="83"/>
  <c r="W69" i="69"/>
  <c r="S69" i="61"/>
  <c r="AC115" i="81"/>
  <c r="AF20" i="81"/>
  <c r="U47" i="87"/>
  <c r="H92" i="83"/>
  <c r="N92" i="64"/>
  <c r="AF15" i="69"/>
  <c r="N140" i="83"/>
  <c r="Z115" i="67"/>
  <c r="Z69" i="79"/>
  <c r="AG112" i="77"/>
  <c r="G140" i="71"/>
  <c r="I48" i="65"/>
  <c r="AG17" i="74"/>
  <c r="AG75" i="67"/>
  <c r="J162" i="79"/>
  <c r="AD94" i="58"/>
  <c r="AG37" i="68"/>
  <c r="AD60" i="73"/>
  <c r="M161" i="78"/>
  <c r="F70" i="60"/>
  <c r="AF136" i="71"/>
  <c r="U93" i="69"/>
  <c r="AF157" i="90"/>
  <c r="AF95" i="74"/>
  <c r="AD86" i="63"/>
  <c r="AF15" i="70"/>
  <c r="AF134" i="79"/>
  <c r="R162" i="70"/>
  <c r="AF54" i="69"/>
  <c r="AG74" i="92"/>
  <c r="AD53" i="82"/>
  <c r="C115" i="61"/>
  <c r="R140" i="58"/>
  <c r="C93" i="75"/>
  <c r="AD43" i="56"/>
  <c r="M94" i="80"/>
  <c r="C115" i="65"/>
  <c r="AG132" i="66"/>
  <c r="AF81" i="71"/>
  <c r="U23" i="75"/>
  <c r="AD40" i="65"/>
  <c r="M92" i="79"/>
  <c r="W116" i="70"/>
  <c r="AF135" i="84"/>
  <c r="AF157" i="56"/>
  <c r="I115" i="81"/>
  <c r="AD122" i="76"/>
  <c r="I94" i="60"/>
  <c r="AG22" i="62"/>
  <c r="S24" i="86"/>
  <c r="K162" i="62"/>
  <c r="X163" i="56"/>
  <c r="AG68" i="84"/>
  <c r="AG148" i="64"/>
  <c r="AD125" i="82"/>
  <c r="T93" i="83"/>
  <c r="B117" i="67"/>
  <c r="J70" i="61"/>
  <c r="L71" i="59"/>
  <c r="P116" i="70"/>
  <c r="AD143" i="85"/>
  <c r="I115" i="71"/>
  <c r="AG66" i="74"/>
  <c r="AG13" i="73"/>
  <c r="U92" i="62"/>
  <c r="O24" i="79"/>
  <c r="Z115" i="69"/>
  <c r="D115" i="81"/>
  <c r="AF100" i="71"/>
  <c r="O25" i="63"/>
  <c r="AG148" i="73"/>
  <c r="K115" i="60"/>
  <c r="N19" i="93"/>
  <c r="S69" i="83"/>
  <c r="AG34" i="77"/>
  <c r="B116" i="74"/>
  <c r="X23" i="77"/>
  <c r="O139" i="72"/>
  <c r="S139" i="61"/>
  <c r="T93" i="60"/>
  <c r="AD68" i="60"/>
  <c r="AF30" i="62"/>
  <c r="J23" i="72"/>
  <c r="AD104" i="69"/>
  <c r="AF145" i="83"/>
  <c r="G94" i="83"/>
  <c r="AF157" i="74"/>
  <c r="V70" i="68"/>
  <c r="AD20" i="79"/>
  <c r="F23" i="83"/>
  <c r="J25" i="75"/>
  <c r="AF74" i="59"/>
  <c r="AG123" i="67"/>
  <c r="AC115" i="56"/>
  <c r="F48" i="92"/>
  <c r="AG121" i="71"/>
  <c r="N69" i="61"/>
  <c r="AF52" i="72"/>
  <c r="AG149" i="75"/>
  <c r="J71" i="87"/>
  <c r="AD34" i="56"/>
  <c r="G71" i="77"/>
  <c r="R71" i="91"/>
  <c r="F163" i="72"/>
  <c r="Q69" i="74"/>
  <c r="D47" i="72"/>
  <c r="H47" i="65"/>
  <c r="AG31" i="73"/>
  <c r="V70" i="76"/>
  <c r="AG126" i="85"/>
  <c r="Z24" i="78"/>
  <c r="U24" i="56"/>
  <c r="AG55" i="75"/>
  <c r="AG123" i="65"/>
  <c r="P70" i="67"/>
  <c r="O93" i="74"/>
  <c r="AF126" i="80"/>
  <c r="AD103" i="66"/>
  <c r="AF131" i="78"/>
  <c r="AD80" i="79"/>
  <c r="AG17" i="73"/>
  <c r="AG55" i="82"/>
  <c r="V93" i="69"/>
  <c r="AG39" i="69"/>
  <c r="AG120" i="74"/>
  <c r="S115" i="68"/>
  <c r="E94" i="76"/>
  <c r="AF58" i="58"/>
  <c r="P46" i="64"/>
  <c r="AD85" i="61"/>
  <c r="AD160" i="81"/>
  <c r="D117" i="79"/>
  <c r="AA46" i="67"/>
  <c r="X139" i="76"/>
  <c r="Q139" i="87"/>
  <c r="AF76" i="72"/>
  <c r="AD125" i="56"/>
  <c r="AD59" i="81"/>
  <c r="AD134" i="64"/>
  <c r="H23" i="75"/>
  <c r="AG112" i="84"/>
  <c r="F117" i="64"/>
  <c r="S46" i="74"/>
  <c r="W69" i="59"/>
  <c r="AF72" i="79"/>
  <c r="AC46" i="80"/>
  <c r="AF34" i="71"/>
  <c r="AF113" i="56"/>
  <c r="AG80" i="85"/>
  <c r="AG98" i="71"/>
  <c r="X25" i="67"/>
  <c r="AD14" i="76"/>
  <c r="Y140" i="76"/>
  <c r="AC161" i="84"/>
  <c r="AG131" i="61"/>
  <c r="AD58" i="81"/>
  <c r="Z70" i="78"/>
  <c r="Q163" i="87"/>
  <c r="AD82" i="65"/>
  <c r="AF148" i="78"/>
  <c r="AG155" i="67"/>
  <c r="AG99" i="83"/>
  <c r="AG44" i="74"/>
  <c r="K139" i="76"/>
  <c r="S48" i="75"/>
  <c r="Y69" i="76"/>
  <c r="T139" i="79"/>
  <c r="I23" i="59"/>
  <c r="AF59" i="93"/>
  <c r="AG134" i="80"/>
  <c r="L161" i="90"/>
  <c r="J117" i="74"/>
  <c r="AF62" i="59"/>
  <c r="AF98" i="71"/>
  <c r="M140" i="85"/>
  <c r="AD81" i="56"/>
  <c r="AG17" i="61"/>
  <c r="N116" i="64"/>
  <c r="O138" i="81"/>
  <c r="T93" i="76"/>
  <c r="AG47" i="70"/>
  <c r="K162" i="60"/>
  <c r="K161" i="68"/>
  <c r="W70" i="84"/>
  <c r="F93" i="63"/>
  <c r="AF126" i="85"/>
  <c r="B69" i="89"/>
  <c r="AC93" i="85"/>
  <c r="N24" i="89"/>
  <c r="P23" i="81"/>
  <c r="M139" i="77"/>
  <c r="V161" i="69"/>
  <c r="AG121" i="58"/>
  <c r="Y115" i="62"/>
  <c r="AG100" i="77"/>
  <c r="O46" i="63"/>
  <c r="V140" i="79"/>
  <c r="M117" i="90"/>
  <c r="AF137" i="63"/>
  <c r="V115" i="82"/>
  <c r="O139" i="70"/>
  <c r="AA93" i="60"/>
  <c r="S71" i="63"/>
  <c r="AF17" i="88"/>
  <c r="N94" i="71"/>
  <c r="AD159" i="82"/>
  <c r="B25" i="77"/>
  <c r="B93" i="85"/>
  <c r="AG99" i="58"/>
  <c r="P162" i="83"/>
  <c r="AG90" i="75"/>
  <c r="AF83" i="87"/>
  <c r="T70" i="72"/>
  <c r="AG6" i="61"/>
  <c r="I161" i="70"/>
  <c r="L161" i="76"/>
  <c r="AF36" i="85"/>
  <c r="H25" i="64"/>
  <c r="AG5" i="61"/>
  <c r="Z48" i="77"/>
  <c r="C70" i="78"/>
  <c r="AD45" i="78"/>
  <c r="L48" i="65"/>
  <c r="AF160" i="63"/>
  <c r="N46" i="82"/>
  <c r="AA25" i="64"/>
  <c r="B70" i="71"/>
  <c r="O162" i="60"/>
  <c r="Y161" i="73"/>
  <c r="AD86" i="60"/>
  <c r="AD113" i="77"/>
  <c r="AD29" i="75"/>
  <c r="H92" i="77"/>
  <c r="AD68" i="83"/>
  <c r="V24" i="71"/>
  <c r="AD43" i="76"/>
  <c r="AF156" i="66"/>
  <c r="AG134" i="81"/>
  <c r="Q47" i="62"/>
  <c r="AC71" i="90"/>
  <c r="Z94" i="64"/>
  <c r="AF60" i="64"/>
  <c r="Q24" i="68"/>
  <c r="J70" i="59"/>
  <c r="AD87" i="56"/>
  <c r="AA117" i="78"/>
  <c r="P140" i="82"/>
  <c r="AF154" i="64"/>
  <c r="AF145" i="65"/>
  <c r="AB71" i="60"/>
  <c r="AG114" i="79"/>
  <c r="V70" i="56"/>
  <c r="C161" i="85"/>
  <c r="X46" i="63"/>
  <c r="AF83" i="79"/>
  <c r="AG130" i="69"/>
  <c r="AD147" i="70"/>
  <c r="AD139" i="76"/>
  <c r="M140" i="82"/>
  <c r="AF40" i="60"/>
  <c r="X163" i="80"/>
  <c r="AB25" i="65"/>
  <c r="J161" i="71"/>
  <c r="K139" i="70"/>
  <c r="AD152" i="64"/>
  <c r="AG64" i="78"/>
  <c r="AD149" i="68"/>
  <c r="E24" i="71"/>
  <c r="G163" i="72"/>
  <c r="Y161" i="82"/>
  <c r="K116" i="64"/>
  <c r="J93" i="87"/>
  <c r="AD151" i="68"/>
  <c r="AF116" i="58"/>
  <c r="P46" i="68"/>
  <c r="U48" i="72"/>
  <c r="H94" i="76"/>
  <c r="AA140" i="56"/>
  <c r="AF151" i="82"/>
  <c r="T139" i="58"/>
  <c r="V93" i="67"/>
  <c r="AG102" i="79"/>
  <c r="E94" i="78"/>
  <c r="O162" i="59"/>
  <c r="AF10" i="69"/>
  <c r="B25" i="61"/>
  <c r="AB163" i="59"/>
  <c r="D117" i="63"/>
  <c r="AB115" i="86"/>
  <c r="AG104" i="78"/>
  <c r="AG148" i="62"/>
  <c r="Y46" i="67"/>
  <c r="AD97" i="90"/>
  <c r="AA138" i="83"/>
  <c r="F138" i="65"/>
  <c r="S70" i="85"/>
  <c r="AG65" i="80"/>
  <c r="M163" i="78"/>
  <c r="S163" i="64"/>
  <c r="AF145" i="62"/>
  <c r="X69" i="67"/>
  <c r="V23" i="59"/>
  <c r="AD146" i="84"/>
  <c r="C92" i="59"/>
  <c r="AF101" i="71"/>
  <c r="H24" i="73"/>
  <c r="U115" i="75"/>
  <c r="AG10" i="60"/>
  <c r="AF10" i="93"/>
  <c r="AD15" i="75"/>
  <c r="F92" i="62"/>
  <c r="N70" i="66"/>
  <c r="AD16" i="62"/>
  <c r="E47" i="87"/>
  <c r="AD101" i="62"/>
  <c r="AD71" i="56"/>
  <c r="AD61" i="82"/>
  <c r="M116" i="85"/>
  <c r="H161" i="79"/>
  <c r="K71" i="81"/>
  <c r="V139" i="63"/>
  <c r="N92" i="78"/>
  <c r="AD156" i="68"/>
  <c r="AA92" i="93"/>
  <c r="G116" i="75"/>
  <c r="AD131" i="82"/>
  <c r="L139" i="61"/>
  <c r="AD157" i="61"/>
  <c r="AG128" i="67"/>
  <c r="V163" i="65"/>
  <c r="AG105" i="61"/>
  <c r="AF79" i="86"/>
  <c r="AF13" i="72"/>
  <c r="AD134" i="74"/>
  <c r="C92" i="73"/>
  <c r="U140" i="87"/>
  <c r="AG37" i="58"/>
  <c r="F70" i="71"/>
  <c r="L48" i="59"/>
  <c r="AG16" i="81"/>
  <c r="AD105" i="62"/>
  <c r="O24" i="58"/>
  <c r="F46" i="63"/>
  <c r="J24" i="69"/>
  <c r="AF123" i="59"/>
  <c r="AG22" i="92"/>
  <c r="R161" i="73"/>
  <c r="AD45" i="66"/>
  <c r="T69" i="82"/>
  <c r="AF148" i="62"/>
  <c r="U46" i="78"/>
  <c r="AA25" i="72"/>
  <c r="W116" i="80"/>
  <c r="AD143" i="63"/>
  <c r="AG156" i="74"/>
  <c r="AF99" i="92"/>
  <c r="T116" i="69"/>
  <c r="AD14" i="81"/>
  <c r="H69" i="59"/>
  <c r="X47" i="66"/>
  <c r="AF66" i="70"/>
  <c r="AD5" i="67"/>
  <c r="AD97" i="73"/>
  <c r="B70" i="73"/>
  <c r="O23" i="60"/>
  <c r="O71" i="88"/>
  <c r="AD11" i="77"/>
  <c r="J162" i="83"/>
  <c r="M117" i="61"/>
  <c r="R163" i="64"/>
  <c r="AG80" i="65"/>
  <c r="W48" i="65"/>
  <c r="Q70" i="78"/>
  <c r="Y70" i="68"/>
  <c r="I70" i="61"/>
  <c r="AF5" i="79"/>
  <c r="AF146" i="82"/>
  <c r="AF10" i="85"/>
  <c r="AA48" i="76"/>
  <c r="O69" i="76"/>
  <c r="AF154" i="91"/>
  <c r="D24" i="67"/>
  <c r="J94" i="69"/>
  <c r="N138" i="88"/>
  <c r="AG117" i="76"/>
  <c r="C161" i="71"/>
  <c r="Z92" i="63"/>
  <c r="B70" i="72"/>
  <c r="AD13" i="65"/>
  <c r="S70" i="69"/>
  <c r="H162" i="70"/>
  <c r="AG58" i="65"/>
  <c r="Y94" i="73"/>
  <c r="P94" i="63"/>
  <c r="J94" i="56"/>
  <c r="H92" i="56"/>
  <c r="D138" i="56"/>
  <c r="C23" i="68"/>
  <c r="AG133" i="65"/>
  <c r="V24" i="69"/>
  <c r="J162" i="62"/>
  <c r="O117" i="56"/>
  <c r="N24" i="59"/>
  <c r="AD122" i="59"/>
  <c r="Y23" i="80"/>
  <c r="N162" i="61"/>
  <c r="T46" i="60"/>
  <c r="AF5" i="80"/>
  <c r="AG104" i="83"/>
  <c r="AD43" i="85"/>
  <c r="K92" i="62"/>
  <c r="AF19" i="86"/>
  <c r="P92" i="63"/>
  <c r="U69" i="62"/>
  <c r="AF38" i="67"/>
  <c r="AF28" i="70"/>
  <c r="AF106" i="86"/>
  <c r="AG11" i="78"/>
  <c r="L139" i="89"/>
  <c r="O138" i="67"/>
  <c r="AG57" i="70"/>
  <c r="B117" i="84"/>
  <c r="AB139" i="76"/>
  <c r="AF144" i="80"/>
  <c r="AG96" i="70"/>
  <c r="R117" i="64"/>
  <c r="AF128" i="65"/>
  <c r="B161" i="85"/>
  <c r="L93" i="72"/>
  <c r="N139" i="62"/>
  <c r="AC139" i="73"/>
  <c r="AF28" i="82"/>
  <c r="AD149" i="60"/>
  <c r="AF142" i="89"/>
  <c r="AF126" i="87"/>
  <c r="AG125" i="72"/>
  <c r="W163" i="80"/>
  <c r="Z24" i="70"/>
  <c r="AC48" i="80"/>
  <c r="AF128" i="59"/>
  <c r="AF128" i="61"/>
  <c r="AB163" i="65"/>
  <c r="C71" i="79"/>
  <c r="AB92" i="72"/>
  <c r="B117" i="87"/>
  <c r="D46" i="73"/>
  <c r="AD108" i="71"/>
  <c r="S69" i="64"/>
  <c r="AD45" i="60"/>
  <c r="D162" i="70"/>
  <c r="AF131" i="75"/>
  <c r="AA139" i="66"/>
  <c r="AF133" i="56"/>
  <c r="AC23" i="73"/>
  <c r="D25" i="72"/>
  <c r="O92" i="58"/>
  <c r="P69" i="59"/>
  <c r="AF90" i="66"/>
  <c r="G140" i="69"/>
  <c r="AG96" i="83"/>
  <c r="U115" i="77"/>
  <c r="AB70" i="61"/>
  <c r="AD125" i="62"/>
  <c r="E69" i="91"/>
  <c r="AD108" i="90"/>
  <c r="AD80" i="71"/>
  <c r="C161" i="90"/>
  <c r="AD60" i="81"/>
  <c r="D25" i="92"/>
  <c r="AG143" i="65"/>
  <c r="AF114" i="69"/>
  <c r="G48" i="61"/>
  <c r="AF66" i="88"/>
  <c r="P138" i="61"/>
  <c r="C48" i="81"/>
  <c r="Z116" i="85"/>
  <c r="U140" i="76"/>
  <c r="M47" i="65"/>
  <c r="Y46" i="59"/>
  <c r="G94" i="85"/>
  <c r="T138" i="62"/>
  <c r="Q47" i="73"/>
  <c r="AF77" i="76"/>
  <c r="V117" i="59"/>
  <c r="AD126" i="64"/>
  <c r="AD102" i="63"/>
  <c r="AB92" i="64"/>
  <c r="B69" i="88"/>
  <c r="K140" i="69"/>
  <c r="I24" i="69"/>
  <c r="AA71" i="60"/>
  <c r="AD107" i="84"/>
  <c r="P115" i="84"/>
  <c r="AF75" i="67"/>
  <c r="AG153" i="85"/>
  <c r="G70" i="88"/>
  <c r="AD132" i="73"/>
  <c r="AD93" i="60"/>
  <c r="H163" i="68"/>
  <c r="AF139" i="63"/>
  <c r="P117" i="77"/>
  <c r="I94" i="71"/>
  <c r="I23" i="78"/>
  <c r="O75" i="93"/>
  <c r="R47" i="65"/>
  <c r="AD38" i="73"/>
  <c r="X92" i="68"/>
  <c r="AB94" i="63"/>
  <c r="F46" i="59"/>
  <c r="AG96" i="72"/>
  <c r="L70" i="82"/>
  <c r="AB93" i="58"/>
  <c r="AD113" i="66"/>
  <c r="K48" i="70"/>
  <c r="T161" i="58"/>
  <c r="I48" i="70"/>
  <c r="F140" i="87"/>
  <c r="AG140" i="79"/>
  <c r="AF153" i="73"/>
  <c r="W46" i="62"/>
  <c r="AF67" i="62"/>
  <c r="AF22" i="87"/>
  <c r="AF153" i="67"/>
  <c r="R24" i="62"/>
  <c r="AG53" i="61"/>
  <c r="C70" i="83"/>
  <c r="K163" i="76"/>
  <c r="N71" i="74"/>
  <c r="AF48" i="62"/>
  <c r="AD8" i="73"/>
  <c r="AF45" i="60"/>
  <c r="AD59" i="86"/>
  <c r="E24" i="62"/>
  <c r="W71" i="84"/>
  <c r="AD60" i="85"/>
  <c r="K23" i="78"/>
  <c r="AG73" i="84"/>
  <c r="J117" i="79"/>
  <c r="Y162" i="90"/>
  <c r="AA115" i="63"/>
  <c r="AG154" i="66"/>
  <c r="AF89" i="82"/>
  <c r="AG68" i="58"/>
  <c r="AF85" i="79"/>
  <c r="AG72" i="84"/>
  <c r="C25" i="72"/>
  <c r="AF60" i="87"/>
  <c r="AF130" i="92"/>
  <c r="AD159" i="59"/>
  <c r="AD116" i="65"/>
  <c r="J46" i="90"/>
  <c r="AF125" i="83"/>
  <c r="W47" i="67"/>
  <c r="G139" i="70"/>
  <c r="V139" i="64"/>
  <c r="AB94" i="79"/>
  <c r="F69" i="74"/>
  <c r="E46" i="63"/>
  <c r="L92" i="79"/>
  <c r="G116" i="56"/>
  <c r="AF22" i="67"/>
  <c r="P47" i="58"/>
  <c r="AG77" i="58"/>
  <c r="M46" i="80"/>
  <c r="O25" i="67"/>
  <c r="Y94" i="67"/>
  <c r="D140" i="85"/>
  <c r="AD78" i="69"/>
  <c r="AG117" i="82"/>
  <c r="I46" i="85"/>
  <c r="AA117" i="70"/>
  <c r="B93" i="77"/>
  <c r="Q47" i="64"/>
  <c r="AF158" i="58"/>
  <c r="Q161" i="71"/>
  <c r="AF82" i="79"/>
  <c r="AD65" i="84"/>
  <c r="AD77" i="60"/>
  <c r="G70" i="83"/>
  <c r="AG143" i="64"/>
  <c r="P70" i="72"/>
  <c r="U140" i="92"/>
  <c r="C117" i="63"/>
  <c r="AF128" i="67"/>
  <c r="P139" i="87"/>
  <c r="AF20" i="85"/>
  <c r="AD134" i="72"/>
  <c r="AG82" i="58"/>
  <c r="O117" i="65"/>
  <c r="J140" i="81"/>
  <c r="X48" i="83"/>
  <c r="AG136" i="70"/>
  <c r="G24" i="75"/>
  <c r="AD38" i="59"/>
  <c r="AD64" i="90"/>
  <c r="AF131" i="67"/>
  <c r="AG114" i="70"/>
  <c r="AD107" i="80"/>
  <c r="AF66" i="64"/>
  <c r="X117" i="72"/>
  <c r="S140" i="70"/>
  <c r="AG141" i="62"/>
  <c r="AG128" i="69"/>
  <c r="M140" i="81"/>
  <c r="AF98" i="59"/>
  <c r="E94" i="62"/>
  <c r="H93" i="85"/>
  <c r="I161" i="80"/>
  <c r="T48" i="81"/>
  <c r="AD66" i="60"/>
  <c r="C115" i="83"/>
  <c r="C94" i="56"/>
  <c r="AF105" i="66"/>
  <c r="Y69" i="72"/>
  <c r="M139" i="59"/>
  <c r="AB23" i="85"/>
  <c r="L24" i="77"/>
  <c r="Q46" i="78"/>
  <c r="AD33" i="80"/>
  <c r="AD62" i="88"/>
  <c r="AC116" i="79"/>
  <c r="AG8" i="56"/>
  <c r="AF131" i="58"/>
  <c r="AF35" i="72"/>
  <c r="AD6" i="63"/>
  <c r="AG56" i="61"/>
  <c r="AB92" i="58"/>
  <c r="R69" i="80"/>
  <c r="AG159" i="63"/>
  <c r="M69" i="84"/>
  <c r="AD32" i="65"/>
  <c r="AF76" i="64"/>
  <c r="O25" i="86"/>
  <c r="AG45" i="71"/>
  <c r="P24" i="77"/>
  <c r="AG146" i="70"/>
  <c r="E162" i="56"/>
  <c r="S93" i="82"/>
  <c r="V48" i="64"/>
  <c r="W46" i="84"/>
  <c r="W93" i="58"/>
  <c r="AG64" i="73"/>
  <c r="AD78" i="64"/>
  <c r="AF82" i="88"/>
  <c r="AD150" i="69"/>
  <c r="AB117" i="77"/>
  <c r="S70" i="65"/>
  <c r="G69" i="63"/>
  <c r="AD83" i="69"/>
  <c r="AB115" i="77"/>
  <c r="X48" i="58"/>
  <c r="AG117" i="71"/>
  <c r="Y47" i="72"/>
  <c r="V46" i="64"/>
  <c r="B161" i="78"/>
  <c r="E46" i="67"/>
  <c r="AB47" i="79"/>
  <c r="U47" i="66"/>
  <c r="AF13" i="87"/>
  <c r="AF83" i="67"/>
  <c r="N23" i="72"/>
  <c r="AF56" i="63"/>
  <c r="M138" i="56"/>
  <c r="AG159" i="74"/>
  <c r="Z162" i="84"/>
  <c r="Q161" i="73"/>
  <c r="AF36" i="59"/>
  <c r="AD114" i="93"/>
  <c r="R47" i="73"/>
  <c r="B116" i="70"/>
  <c r="AF123" i="66"/>
  <c r="AG133" i="58"/>
  <c r="E138" i="59"/>
  <c r="I70" i="71"/>
  <c r="J24" i="67"/>
  <c r="AG22" i="73"/>
  <c r="Y138" i="83"/>
  <c r="AF133" i="63"/>
  <c r="AD128" i="68"/>
  <c r="E69" i="68"/>
  <c r="U117" i="56"/>
  <c r="E163" i="82"/>
  <c r="K116" i="62"/>
  <c r="AF33" i="69"/>
  <c r="AG89" i="59"/>
  <c r="N161" i="60"/>
  <c r="M69" i="76"/>
  <c r="P139" i="79"/>
  <c r="AF93" i="76"/>
  <c r="V162" i="73"/>
  <c r="AG83" i="81"/>
  <c r="R46" i="73"/>
  <c r="O161" i="89"/>
  <c r="AC71" i="75"/>
  <c r="B25" i="68"/>
  <c r="K24" i="56"/>
  <c r="AG88" i="75"/>
  <c r="B115" i="76"/>
  <c r="K161" i="65"/>
  <c r="AG141" i="68"/>
  <c r="P25" i="63"/>
  <c r="N23" i="80"/>
  <c r="AD139" i="72"/>
  <c r="Q47" i="77"/>
  <c r="P48" i="65"/>
  <c r="D71" i="68"/>
  <c r="Q25" i="67"/>
  <c r="S139" i="87"/>
  <c r="N38" i="93"/>
  <c r="W46" i="69"/>
  <c r="P163" i="78"/>
  <c r="Q93" i="82"/>
  <c r="AD121" i="61"/>
  <c r="AF18" i="67"/>
  <c r="H115" i="65"/>
  <c r="F24" i="59"/>
  <c r="AD28" i="63"/>
  <c r="AF150" i="63"/>
  <c r="S115" i="67"/>
  <c r="AD52" i="63"/>
  <c r="AF95" i="64"/>
  <c r="AD151" i="58"/>
  <c r="D161" i="78"/>
  <c r="E115" i="79"/>
  <c r="AC161" i="56"/>
  <c r="AF116" i="70"/>
  <c r="AG34" i="84"/>
  <c r="AF107" i="65"/>
  <c r="I46" i="59"/>
  <c r="AD113" i="67"/>
  <c r="P116" i="86"/>
  <c r="Y139" i="61"/>
  <c r="E138" i="79"/>
  <c r="AD107" i="79"/>
  <c r="V25" i="72"/>
  <c r="AG131" i="63"/>
  <c r="I93" i="77"/>
  <c r="R138" i="66"/>
  <c r="I139" i="78"/>
  <c r="J161" i="63"/>
  <c r="M92" i="66"/>
  <c r="AD18" i="77"/>
  <c r="AG140" i="78"/>
  <c r="AD61" i="67"/>
  <c r="AA139" i="84"/>
  <c r="P23" i="59"/>
  <c r="AF139" i="72"/>
  <c r="AD55" i="84"/>
  <c r="X24" i="70"/>
  <c r="I25" i="84"/>
  <c r="AG96" i="86"/>
  <c r="AF70" i="85"/>
  <c r="D139" i="75"/>
  <c r="Q161" i="84"/>
  <c r="AD70" i="62"/>
  <c r="B69" i="69"/>
  <c r="AD40" i="72"/>
  <c r="H138" i="56"/>
  <c r="M69" i="65"/>
  <c r="W48" i="84"/>
  <c r="K138" i="68"/>
  <c r="H140" i="71"/>
  <c r="W69" i="84"/>
  <c r="AD111" i="68"/>
  <c r="W47" i="77"/>
  <c r="E116" i="67"/>
  <c r="K115" i="64"/>
  <c r="K138" i="62"/>
  <c r="T48" i="79"/>
  <c r="AG59" i="70"/>
  <c r="D139" i="86"/>
  <c r="AD162" i="80"/>
  <c r="B116" i="78"/>
  <c r="J161" i="81"/>
  <c r="AG131" i="70"/>
  <c r="AD64" i="72"/>
  <c r="Z23" i="87"/>
  <c r="V48" i="72"/>
  <c r="I116" i="76"/>
  <c r="AD33" i="91"/>
  <c r="C140" i="59"/>
  <c r="AG88" i="59"/>
  <c r="AD6" i="60"/>
  <c r="AF152" i="74"/>
  <c r="Y163" i="79"/>
  <c r="AF133" i="70"/>
  <c r="U163" i="80"/>
  <c r="L47" i="75"/>
  <c r="E94" i="71"/>
  <c r="E48" i="61"/>
  <c r="N117" i="80"/>
  <c r="O138" i="63"/>
  <c r="M140" i="56"/>
  <c r="E24" i="90"/>
  <c r="O139" i="84"/>
  <c r="AD98" i="81"/>
  <c r="I117" i="58"/>
  <c r="D92" i="70"/>
  <c r="B48" i="87"/>
  <c r="O70" i="84"/>
  <c r="AD110" i="62"/>
  <c r="AF122" i="76"/>
  <c r="AF111" i="62"/>
  <c r="K92" i="76"/>
  <c r="D138" i="88"/>
  <c r="D162" i="76"/>
  <c r="T71" i="82"/>
  <c r="AG119" i="60"/>
  <c r="AF54" i="60"/>
  <c r="AG22" i="72"/>
  <c r="AG14" i="67"/>
  <c r="O25" i="69"/>
  <c r="AG77" i="62"/>
  <c r="U24" i="72"/>
  <c r="AG58" i="93"/>
  <c r="W117" i="58"/>
  <c r="AD85" i="74"/>
  <c r="AD5" i="56"/>
  <c r="AD41" i="72"/>
  <c r="AA70" i="73"/>
  <c r="Y163" i="67"/>
  <c r="F47" i="75"/>
  <c r="AD123" i="87"/>
  <c r="AD111" i="65"/>
  <c r="AG7" i="90"/>
  <c r="AC94" i="77"/>
  <c r="AF77" i="87"/>
  <c r="Q48" i="81"/>
  <c r="P138" i="73"/>
  <c r="AD52" i="90"/>
  <c r="R162" i="91"/>
  <c r="AF60" i="80"/>
  <c r="T23" i="80"/>
  <c r="AG81" i="59"/>
  <c r="AA139" i="92"/>
  <c r="AG22" i="66"/>
  <c r="I162" i="68"/>
  <c r="T116" i="66"/>
  <c r="U162" i="75"/>
  <c r="F139" i="89"/>
  <c r="P93" i="65"/>
  <c r="AF30" i="68"/>
  <c r="V94" i="76"/>
  <c r="AG91" i="58"/>
  <c r="V24" i="60"/>
  <c r="S69" i="82"/>
  <c r="AG21" i="81"/>
  <c r="AF14" i="82"/>
  <c r="Y24" i="68"/>
  <c r="AF157" i="58"/>
  <c r="AB71" i="74"/>
  <c r="AA71" i="79"/>
  <c r="P46" i="67"/>
  <c r="AG82" i="67"/>
  <c r="AF156" i="61"/>
  <c r="AD51" i="73"/>
  <c r="W71" i="58"/>
  <c r="X94" i="74"/>
  <c r="W115" i="80"/>
  <c r="W161" i="76"/>
  <c r="W23" i="82"/>
  <c r="Y69" i="61"/>
  <c r="S93" i="61"/>
  <c r="AD70" i="56"/>
  <c r="AF136" i="61"/>
  <c r="AD56" i="66"/>
  <c r="D162" i="71"/>
  <c r="F70" i="64"/>
  <c r="I48" i="88"/>
  <c r="AF127" i="60"/>
  <c r="I23" i="58"/>
  <c r="AC23" i="62"/>
  <c r="T47" i="64"/>
  <c r="L115" i="68"/>
  <c r="O161" i="80"/>
  <c r="H25" i="76"/>
  <c r="AD89" i="63"/>
  <c r="F162" i="85"/>
  <c r="T92" i="84"/>
  <c r="M46" i="69"/>
  <c r="I163" i="65"/>
  <c r="AG148" i="69"/>
  <c r="AF19" i="72"/>
  <c r="Y23" i="85"/>
  <c r="O117" i="76"/>
  <c r="AD123" i="67"/>
  <c r="U163" i="76"/>
  <c r="AG34" i="76"/>
  <c r="AG97" i="80"/>
  <c r="AG157" i="61"/>
  <c r="I93" i="87"/>
  <c r="AG83" i="56"/>
  <c r="AF133" i="69"/>
  <c r="T71" i="64"/>
  <c r="L47" i="73"/>
  <c r="AD94" i="66"/>
  <c r="AD82" i="68"/>
  <c r="D115" i="70"/>
  <c r="AG140" i="67"/>
  <c r="AF87" i="81"/>
  <c r="AG146" i="65"/>
  <c r="AD153" i="67"/>
  <c r="N163" i="60"/>
  <c r="AG38" i="70"/>
  <c r="AF134" i="82"/>
  <c r="Z71" i="72"/>
  <c r="E24" i="74"/>
  <c r="AD136" i="79"/>
  <c r="AD15" i="83"/>
  <c r="K71" i="69"/>
  <c r="AG57" i="63"/>
  <c r="U48" i="63"/>
  <c r="Y140" i="81"/>
  <c r="AG101" i="60"/>
  <c r="L110" i="93"/>
  <c r="AB138" i="92"/>
  <c r="AF106" i="75"/>
  <c r="AD127" i="80"/>
  <c r="AG36" i="80"/>
  <c r="AG151" i="70"/>
  <c r="S25" i="79"/>
  <c r="AG134" i="63"/>
  <c r="AD70" i="63"/>
  <c r="Q138" i="87"/>
  <c r="S24" i="88"/>
  <c r="AD9" i="81"/>
  <c r="AG29" i="66"/>
  <c r="S138" i="64"/>
  <c r="W48" i="76"/>
  <c r="AG62" i="76"/>
  <c r="X25" i="78"/>
  <c r="G139" i="74"/>
  <c r="V94" i="65"/>
  <c r="AG124" i="88"/>
  <c r="H70" i="73"/>
  <c r="AD14" i="62"/>
  <c r="X116" i="73"/>
  <c r="AG52" i="86"/>
  <c r="K46" i="92"/>
  <c r="T46" i="81"/>
  <c r="I70" i="62"/>
  <c r="AG160" i="78"/>
  <c r="R70" i="68"/>
  <c r="AD155" i="85"/>
  <c r="Q46" i="75"/>
  <c r="AF102" i="80"/>
  <c r="AD9" i="77"/>
  <c r="S163" i="90"/>
  <c r="AC117" i="60"/>
  <c r="AF16" i="76"/>
  <c r="S69" i="73"/>
  <c r="O115" i="76"/>
  <c r="Y70" i="58"/>
  <c r="AF13" i="70"/>
  <c r="AG158" i="92"/>
  <c r="R116" i="78"/>
  <c r="AB139" i="71"/>
  <c r="AF6" i="62"/>
  <c r="AA71" i="64"/>
  <c r="F47" i="90"/>
  <c r="AD155" i="59"/>
  <c r="S139" i="70"/>
  <c r="I161" i="74"/>
  <c r="X115" i="73"/>
  <c r="AD101" i="87"/>
  <c r="AF141" i="85"/>
  <c r="AC138" i="80"/>
  <c r="AC92" i="74"/>
  <c r="AG28" i="56"/>
  <c r="AG62" i="70"/>
  <c r="V24" i="59"/>
  <c r="H69" i="60"/>
  <c r="V70" i="65"/>
  <c r="AD103" i="67"/>
  <c r="AD117" i="78"/>
  <c r="H139" i="63"/>
  <c r="AG131" i="67"/>
  <c r="R139" i="85"/>
  <c r="H117" i="56"/>
  <c r="R48" i="87"/>
  <c r="B139" i="61"/>
  <c r="AB140" i="61"/>
  <c r="B116" i="56"/>
  <c r="R161" i="72"/>
  <c r="AF17" i="73"/>
  <c r="AF93" i="88"/>
  <c r="W138" i="77"/>
  <c r="AF134" i="71"/>
  <c r="AG79" i="68"/>
  <c r="AC93" i="68"/>
  <c r="Y94" i="81"/>
  <c r="J94" i="59"/>
  <c r="AG78" i="71"/>
  <c r="O71" i="56"/>
  <c r="AG124" i="74"/>
  <c r="AF89" i="84"/>
  <c r="AD16" i="89"/>
  <c r="Z115" i="65"/>
  <c r="AD55" i="56"/>
  <c r="AG72" i="70"/>
  <c r="AF160" i="58"/>
  <c r="V139" i="67"/>
  <c r="AF117" i="61"/>
  <c r="Z71" i="73"/>
  <c r="AD86" i="61"/>
  <c r="H48" i="68"/>
  <c r="S93" i="56"/>
  <c r="J138" i="77"/>
  <c r="AD89" i="82"/>
  <c r="K116" i="83"/>
  <c r="B23" i="70"/>
  <c r="AF119" i="74"/>
  <c r="O140" i="78"/>
  <c r="E117" i="65"/>
  <c r="P117" i="60"/>
  <c r="AG159" i="72"/>
  <c r="AD85" i="67"/>
  <c r="D138" i="59"/>
  <c r="L94" i="59"/>
  <c r="AG15" i="91"/>
  <c r="AD87" i="69"/>
  <c r="AB48" i="75"/>
  <c r="M48" i="91"/>
  <c r="G161" i="78"/>
  <c r="AG112" i="61"/>
  <c r="W115" i="88"/>
  <c r="AF132" i="66"/>
  <c r="AG64" i="59"/>
  <c r="AD45" i="85"/>
  <c r="AD76" i="78"/>
  <c r="E115" i="66"/>
  <c r="N161" i="79"/>
  <c r="AF42" i="69"/>
  <c r="AD5" i="71"/>
  <c r="H69" i="87"/>
  <c r="AG143" i="62"/>
  <c r="Q69" i="89"/>
  <c r="AB115" i="70"/>
  <c r="AC24" i="67"/>
  <c r="AB93" i="73"/>
  <c r="AF8" i="64"/>
  <c r="AF38" i="86"/>
  <c r="M139" i="56"/>
  <c r="AD76" i="81"/>
  <c r="C92" i="56"/>
  <c r="V138" i="68"/>
  <c r="I115" i="76"/>
  <c r="AF72" i="64"/>
  <c r="W24" i="64"/>
  <c r="Q161" i="82"/>
  <c r="C161" i="56"/>
  <c r="Y162" i="70"/>
  <c r="AF88" i="65"/>
  <c r="AD116" i="66"/>
  <c r="AD32" i="86"/>
  <c r="M139" i="65"/>
  <c r="AF57" i="83"/>
  <c r="AG158" i="78"/>
  <c r="S47" i="91"/>
  <c r="U116" i="66"/>
  <c r="AF67" i="58"/>
  <c r="K161" i="71"/>
  <c r="B48" i="85"/>
  <c r="AD150" i="81"/>
  <c r="AF125" i="65"/>
  <c r="AF61" i="73"/>
  <c r="AD107" i="78"/>
  <c r="J25" i="59"/>
  <c r="AG9" i="82"/>
  <c r="C47" i="81"/>
  <c r="L23" i="60"/>
  <c r="AF45" i="75"/>
  <c r="AD84" i="88"/>
  <c r="AG89" i="82"/>
  <c r="H139" i="62"/>
  <c r="Q47" i="75"/>
  <c r="U161" i="77"/>
  <c r="AB138" i="59"/>
  <c r="AA71" i="72"/>
  <c r="AG73" i="78"/>
  <c r="AG71" i="81"/>
  <c r="AC48" i="67"/>
  <c r="W46" i="74"/>
  <c r="Q47" i="85"/>
  <c r="O139" i="77"/>
  <c r="W23" i="74"/>
  <c r="O92" i="66"/>
  <c r="Y46" i="56"/>
  <c r="P162" i="63"/>
  <c r="I46" i="75"/>
  <c r="G139" i="84"/>
  <c r="AF68" i="56"/>
  <c r="S161" i="68"/>
  <c r="AF132" i="74"/>
  <c r="AF129" i="66"/>
  <c r="R70" i="79"/>
  <c r="AC161" i="80"/>
  <c r="X71" i="59"/>
  <c r="AF21" i="67"/>
  <c r="AF128" i="76"/>
  <c r="W161" i="84"/>
  <c r="Q116" i="75"/>
  <c r="K163" i="69"/>
  <c r="C162" i="80"/>
  <c r="AG108" i="72"/>
  <c r="J117" i="68"/>
  <c r="W24" i="70"/>
  <c r="AD130" i="67"/>
  <c r="AD151" i="74"/>
  <c r="AA94" i="59"/>
  <c r="J93" i="62"/>
  <c r="B55" i="93"/>
  <c r="AG39" i="82"/>
  <c r="X69" i="80"/>
  <c r="Z92" i="76"/>
  <c r="Z69" i="85"/>
  <c r="K71" i="59"/>
  <c r="Q70" i="87"/>
  <c r="F115" i="86"/>
  <c r="AG100" i="69"/>
  <c r="H71" i="61"/>
  <c r="P47" i="66"/>
  <c r="Y161" i="75"/>
  <c r="AD120" i="91"/>
  <c r="AD34" i="73"/>
  <c r="X93" i="66"/>
  <c r="AF137" i="65"/>
  <c r="AG57" i="73"/>
  <c r="N47" i="69"/>
  <c r="AD97" i="81"/>
  <c r="B140" i="77"/>
  <c r="S140" i="79"/>
  <c r="AD160" i="87"/>
  <c r="AC116" i="72"/>
  <c r="AF145" i="80"/>
  <c r="R93" i="64"/>
  <c r="AD21" i="62"/>
  <c r="E92" i="58"/>
  <c r="AF79" i="79"/>
  <c r="Q92" i="63"/>
  <c r="E69" i="83"/>
  <c r="AB116" i="69"/>
  <c r="AG101" i="81"/>
  <c r="G93" i="77"/>
  <c r="AD62" i="66"/>
  <c r="H48" i="60"/>
  <c r="AD63" i="69"/>
  <c r="P117" i="59"/>
  <c r="R69" i="68"/>
  <c r="AD98" i="74"/>
  <c r="AD16" i="60"/>
  <c r="AD52" i="75"/>
  <c r="T70" i="71"/>
  <c r="Z48" i="73"/>
  <c r="AB139" i="59"/>
  <c r="AA92" i="70"/>
  <c r="AB162" i="70"/>
  <c r="U47" i="82"/>
  <c r="T48" i="73"/>
  <c r="AF137" i="85"/>
  <c r="AC25" i="76"/>
  <c r="Y162" i="85"/>
  <c r="AG147" i="61"/>
  <c r="AB117" i="69"/>
  <c r="AG8" i="59"/>
  <c r="AG141" i="88"/>
  <c r="AA138" i="65"/>
  <c r="AG151" i="80"/>
  <c r="Y25" i="89"/>
  <c r="AC25" i="73"/>
  <c r="R93" i="91"/>
  <c r="O139" i="90"/>
  <c r="Q117" i="89"/>
  <c r="G71" i="85"/>
  <c r="G115" i="67"/>
  <c r="S138" i="73"/>
  <c r="AG100" i="85"/>
  <c r="V23" i="56"/>
  <c r="AF145" i="59"/>
  <c r="T115" i="71"/>
  <c r="L139" i="64"/>
  <c r="J162" i="76"/>
  <c r="T92" i="70"/>
  <c r="X93" i="68"/>
  <c r="AC139" i="72"/>
  <c r="O117" i="70"/>
  <c r="D94" i="62"/>
  <c r="AF7" i="80"/>
  <c r="F70" i="79"/>
  <c r="AG132" i="62"/>
  <c r="AF16" i="92"/>
  <c r="O24" i="67"/>
  <c r="AD59" i="66"/>
  <c r="L115" i="64"/>
  <c r="G162" i="76"/>
  <c r="AC69" i="84"/>
  <c r="AG61" i="73"/>
  <c r="W23" i="72"/>
  <c r="O162" i="73"/>
  <c r="N139" i="76"/>
  <c r="L92" i="82"/>
  <c r="S70" i="84"/>
  <c r="AF152" i="84"/>
  <c r="AD94" i="77"/>
  <c r="E46" i="88"/>
  <c r="H140" i="73"/>
  <c r="C48" i="82"/>
  <c r="Q115" i="86"/>
  <c r="AD97" i="68"/>
  <c r="AD107" i="63"/>
  <c r="V92" i="56"/>
  <c r="K24" i="73"/>
  <c r="AA48" i="65"/>
  <c r="Q115" i="75"/>
  <c r="AF159" i="58"/>
  <c r="AG118" i="91"/>
  <c r="M117" i="91"/>
  <c r="AG106" i="63"/>
  <c r="R93" i="74"/>
  <c r="M69" i="85"/>
  <c r="AD12" i="58"/>
  <c r="AF86" i="91"/>
  <c r="P161" i="69"/>
  <c r="AD144" i="90"/>
  <c r="L116" i="74"/>
  <c r="AA46" i="70"/>
  <c r="X94" i="63"/>
  <c r="AD108" i="64"/>
  <c r="L117" i="64"/>
  <c r="AF110" i="71"/>
  <c r="AA117" i="64"/>
  <c r="H138" i="67"/>
  <c r="E24" i="80"/>
  <c r="AG51" i="80"/>
  <c r="F117" i="58"/>
  <c r="AF70" i="91"/>
  <c r="H163" i="62"/>
  <c r="X163" i="78"/>
  <c r="AD136" i="80"/>
  <c r="K46" i="62"/>
  <c r="AG153" i="59"/>
  <c r="AB48" i="74"/>
  <c r="H94" i="79"/>
  <c r="Q162" i="58"/>
  <c r="AG148" i="88"/>
  <c r="AD104" i="88"/>
  <c r="AD53" i="85"/>
  <c r="AD84" i="60"/>
  <c r="AF149" i="67"/>
  <c r="J23" i="68"/>
  <c r="AD114" i="65"/>
  <c r="AD106" i="76"/>
  <c r="AD37" i="81"/>
  <c r="F161" i="64"/>
  <c r="S139" i="83"/>
  <c r="R162" i="88"/>
  <c r="AG126" i="62"/>
  <c r="V163" i="68"/>
  <c r="AD89" i="89"/>
  <c r="C46" i="66"/>
  <c r="AD55" i="76"/>
  <c r="L47" i="62"/>
  <c r="D70" i="89"/>
  <c r="I163" i="71"/>
  <c r="AF64" i="88"/>
  <c r="G69" i="67"/>
  <c r="AF101" i="67"/>
  <c r="V47" i="73"/>
  <c r="U92" i="84"/>
  <c r="V139" i="73"/>
  <c r="K117" i="68"/>
  <c r="T161" i="76"/>
  <c r="B140" i="82"/>
  <c r="W23" i="75"/>
  <c r="AG118" i="77"/>
  <c r="AG22" i="75"/>
  <c r="AD79" i="61"/>
  <c r="R115" i="70"/>
  <c r="AB161" i="66"/>
  <c r="AD6" i="85"/>
  <c r="R161" i="59"/>
  <c r="AD83" i="91"/>
  <c r="F46" i="64"/>
  <c r="K163" i="79"/>
  <c r="S23" i="71"/>
  <c r="AD70" i="68"/>
  <c r="O92" i="65"/>
  <c r="L140" i="84"/>
  <c r="AA94" i="63"/>
  <c r="M46" i="68"/>
  <c r="AF93" i="67"/>
  <c r="AD81" i="73"/>
  <c r="AG64" i="68"/>
  <c r="Q69" i="72"/>
  <c r="N161" i="81"/>
  <c r="AD6" i="75"/>
  <c r="M161" i="63"/>
  <c r="V162" i="90"/>
  <c r="P92" i="64"/>
  <c r="AB47" i="59"/>
  <c r="C71" i="62"/>
  <c r="U46" i="64"/>
  <c r="AD139" i="66"/>
  <c r="P162" i="77"/>
  <c r="AG9" i="74"/>
  <c r="S163" i="75"/>
  <c r="AF91" i="73"/>
  <c r="J47" i="72"/>
  <c r="X47" i="89"/>
  <c r="AD17" i="61"/>
  <c r="B117" i="88"/>
  <c r="AD9" i="75"/>
  <c r="J92" i="73"/>
  <c r="AF82" i="64"/>
  <c r="Z140" i="78"/>
  <c r="F162" i="61"/>
  <c r="R23" i="84"/>
  <c r="AB25" i="66"/>
  <c r="K48" i="88"/>
  <c r="AD62" i="56"/>
  <c r="E48" i="58"/>
  <c r="AF78" i="69"/>
  <c r="E162" i="86"/>
  <c r="E92" i="59"/>
  <c r="U69" i="79"/>
  <c r="AB140" i="67"/>
  <c r="AF31" i="84"/>
  <c r="AF13" i="61"/>
  <c r="O163" i="90"/>
  <c r="W161" i="81"/>
  <c r="AF78" i="82"/>
  <c r="AF105" i="85"/>
  <c r="AD90" i="71"/>
  <c r="AC25" i="64"/>
  <c r="AD60" i="86"/>
  <c r="AA48" i="73"/>
  <c r="AF14" i="73"/>
  <c r="AD106" i="82"/>
  <c r="V94" i="75"/>
  <c r="G161" i="59"/>
  <c r="AF132" i="62"/>
  <c r="AC116" i="63"/>
  <c r="E71" i="80"/>
  <c r="V138" i="77"/>
  <c r="X162" i="67"/>
  <c r="AB46" i="76"/>
  <c r="I71" i="64"/>
  <c r="AD9" i="74"/>
  <c r="AG8" i="86"/>
  <c r="AF101" i="80"/>
  <c r="AF43" i="87"/>
  <c r="E117" i="76"/>
  <c r="AG42" i="91"/>
  <c r="Y24" i="63"/>
  <c r="AD57" i="77"/>
  <c r="AF15" i="64"/>
  <c r="I140" i="70"/>
  <c r="W161" i="77"/>
  <c r="AG147" i="78"/>
  <c r="AG16" i="71"/>
  <c r="I69" i="71"/>
  <c r="W140" i="76"/>
  <c r="U71" i="88"/>
  <c r="AF116" i="75"/>
  <c r="AG54" i="68"/>
  <c r="AG112" i="68"/>
  <c r="C117" i="92"/>
  <c r="AD158" i="73"/>
  <c r="T140" i="67"/>
  <c r="F47" i="84"/>
  <c r="AA161" i="56"/>
  <c r="AB23" i="83"/>
  <c r="AF80" i="68"/>
  <c r="O115" i="59"/>
  <c r="Y46" i="71"/>
  <c r="Q115" i="64"/>
  <c r="AF156" i="59"/>
  <c r="AG77" i="88"/>
  <c r="L19" i="93"/>
  <c r="M70" i="81"/>
  <c r="AA163" i="84"/>
  <c r="AG28" i="78"/>
  <c r="AF101" i="63"/>
  <c r="B116" i="89"/>
  <c r="AG40" i="63"/>
  <c r="P163" i="82"/>
  <c r="AG55" i="74"/>
  <c r="AD93" i="76"/>
  <c r="AD58" i="74"/>
  <c r="AD28" i="62"/>
  <c r="AC162" i="67"/>
  <c r="W70" i="65"/>
  <c r="AD71" i="74"/>
  <c r="J93" i="66"/>
  <c r="AD30" i="63"/>
  <c r="P116" i="72"/>
  <c r="AA140" i="67"/>
  <c r="I93" i="63"/>
  <c r="AF93" i="63"/>
  <c r="AF153" i="86"/>
  <c r="AF64" i="72"/>
  <c r="V92" i="63"/>
  <c r="AG108" i="67"/>
  <c r="AD112" i="80"/>
  <c r="B162" i="60"/>
  <c r="AF81" i="82"/>
  <c r="Z46" i="75"/>
  <c r="AD9" i="56"/>
  <c r="AG47" i="81"/>
  <c r="H116" i="69"/>
  <c r="E92" i="86"/>
  <c r="AG44" i="79"/>
  <c r="AF45" i="83"/>
  <c r="B69" i="65"/>
  <c r="O69" i="59"/>
  <c r="AF99" i="59"/>
  <c r="AF97" i="73"/>
  <c r="W138" i="68"/>
  <c r="AF55" i="60"/>
  <c r="AG63" i="81"/>
  <c r="AD43" i="69"/>
  <c r="AF110" i="63"/>
  <c r="S71" i="68"/>
  <c r="T25" i="62"/>
  <c r="AF141" i="90"/>
  <c r="N139" i="81"/>
  <c r="I25" i="56"/>
  <c r="W162" i="76"/>
  <c r="AD36" i="58"/>
  <c r="AD111" i="69"/>
  <c r="H69" i="70"/>
  <c r="AA117" i="60"/>
  <c r="N161" i="76"/>
  <c r="AF156" i="74"/>
  <c r="C117" i="85"/>
  <c r="F139" i="66"/>
  <c r="O25" i="84"/>
  <c r="AA94" i="60"/>
  <c r="AD36" i="66"/>
  <c r="B70" i="76"/>
  <c r="U24" i="66"/>
  <c r="AA70" i="67"/>
  <c r="AF73" i="77"/>
  <c r="F115" i="75"/>
  <c r="E70" i="84"/>
  <c r="M24" i="78"/>
  <c r="H23" i="80"/>
  <c r="AA70" i="77"/>
  <c r="AA139" i="69"/>
  <c r="AG21" i="80"/>
  <c r="AF105" i="78"/>
  <c r="X70" i="70"/>
  <c r="F47" i="79"/>
  <c r="F47" i="71"/>
  <c r="F116" i="67"/>
  <c r="G25" i="72"/>
  <c r="AB94" i="81"/>
  <c r="H69" i="80"/>
  <c r="AF146" i="59"/>
  <c r="AF94" i="67"/>
  <c r="AA162" i="75"/>
  <c r="AD76" i="60"/>
  <c r="L161" i="73"/>
  <c r="AG56" i="62"/>
  <c r="AG99" i="79"/>
  <c r="AG124" i="70"/>
  <c r="B115" i="83"/>
  <c r="AG62" i="80"/>
  <c r="AA23" i="78"/>
  <c r="AG72" i="68"/>
  <c r="Q138" i="61"/>
  <c r="X140" i="60"/>
  <c r="J140" i="64"/>
  <c r="S117" i="80"/>
  <c r="AA140" i="62"/>
  <c r="Q93" i="79"/>
  <c r="AD113" i="71"/>
  <c r="L71" i="77"/>
  <c r="H115" i="64"/>
  <c r="S115" i="64"/>
  <c r="AG136" i="75"/>
  <c r="F92" i="58"/>
  <c r="AF119" i="71"/>
  <c r="L115" i="74"/>
  <c r="AC24" i="60"/>
  <c r="AD77" i="65"/>
  <c r="AC117" i="81"/>
  <c r="V71" i="71"/>
  <c r="S46" i="90"/>
  <c r="Y115" i="86"/>
  <c r="AD132" i="77"/>
  <c r="V25" i="87"/>
  <c r="AD71" i="82"/>
  <c r="L162" i="62"/>
  <c r="I69" i="79"/>
  <c r="S46" i="79"/>
  <c r="L139" i="59"/>
  <c r="T47" i="62"/>
  <c r="AG152" i="64"/>
  <c r="O23" i="76"/>
  <c r="R69" i="59"/>
  <c r="Z23" i="66"/>
  <c r="AF113" i="64"/>
  <c r="AF28" i="64"/>
  <c r="L161" i="61"/>
  <c r="H71" i="64"/>
  <c r="AD157" i="79"/>
  <c r="AG35" i="83"/>
  <c r="AC117" i="58"/>
  <c r="AD39" i="69"/>
  <c r="AD139" i="63"/>
  <c r="L24" i="58"/>
  <c r="T117" i="76"/>
  <c r="AG28" i="64"/>
  <c r="AD82" i="69"/>
  <c r="D161" i="69"/>
  <c r="X163" i="85"/>
  <c r="F115" i="56"/>
  <c r="I46" i="92"/>
  <c r="U25" i="66"/>
  <c r="J116" i="65"/>
  <c r="M115" i="75"/>
  <c r="AF33" i="77"/>
  <c r="F70" i="76"/>
  <c r="AG104" i="67"/>
  <c r="AF142" i="72"/>
  <c r="H115" i="79"/>
  <c r="W139" i="76"/>
  <c r="K93" i="80"/>
  <c r="P115" i="76"/>
  <c r="N71" i="90"/>
  <c r="AF152" i="61"/>
  <c r="AD128" i="78"/>
  <c r="AG112" i="75"/>
  <c r="AC117" i="77"/>
  <c r="AG114" i="80"/>
  <c r="L161" i="80"/>
  <c r="K25" i="78"/>
  <c r="Z46" i="70"/>
  <c r="V138" i="63"/>
  <c r="L162" i="75"/>
  <c r="Z23" i="73"/>
  <c r="AF97" i="65"/>
  <c r="AD158" i="81"/>
  <c r="AF121" i="65"/>
  <c r="AB70" i="75"/>
  <c r="AG87" i="80"/>
  <c r="S138" i="71"/>
  <c r="AD86" i="93"/>
  <c r="O25" i="75"/>
  <c r="T48" i="58"/>
  <c r="AG106" i="77"/>
  <c r="E139" i="85"/>
  <c r="V93" i="70"/>
  <c r="H139" i="65"/>
  <c r="F117" i="75"/>
  <c r="D138" i="81"/>
  <c r="AF89" i="66"/>
  <c r="F24" i="70"/>
  <c r="T139" i="73"/>
  <c r="C162" i="71"/>
  <c r="AD34" i="61"/>
  <c r="AF152" i="58"/>
  <c r="AF68" i="77"/>
  <c r="O70" i="88"/>
  <c r="AD106" i="78"/>
  <c r="AF120" i="71"/>
  <c r="AD65" i="71"/>
  <c r="AF104" i="76"/>
  <c r="O24" i="78"/>
  <c r="S25" i="73"/>
  <c r="I69" i="84"/>
  <c r="X163" i="81"/>
  <c r="AF146" i="83"/>
  <c r="H48" i="62"/>
  <c r="Q25" i="62"/>
  <c r="O71" i="86"/>
  <c r="AD100" i="70"/>
  <c r="Q139" i="65"/>
  <c r="AD9" i="67"/>
  <c r="E25" i="78"/>
  <c r="AF154" i="67"/>
  <c r="J94" i="73"/>
  <c r="R116" i="58"/>
  <c r="Y70" i="59"/>
  <c r="AD114" i="90"/>
  <c r="E70" i="67"/>
  <c r="L70" i="71"/>
  <c r="AF32" i="79"/>
  <c r="AF102" i="63"/>
  <c r="R24" i="80"/>
  <c r="H93" i="68"/>
  <c r="AF119" i="83"/>
  <c r="K139" i="73"/>
  <c r="AG5" i="84"/>
  <c r="AD12" i="72"/>
  <c r="AF114" i="62"/>
  <c r="L25" i="81"/>
  <c r="F70" i="75"/>
  <c r="AD116" i="76"/>
  <c r="Q93" i="62"/>
  <c r="AD117" i="69"/>
  <c r="Y70" i="70"/>
  <c r="E161" i="69"/>
  <c r="AD123" i="62"/>
  <c r="J24" i="82"/>
  <c r="T70" i="69"/>
  <c r="AD53" i="78"/>
  <c r="AA71" i="87"/>
  <c r="AG51" i="58"/>
  <c r="AD140" i="64"/>
  <c r="F93" i="69"/>
  <c r="P138" i="71"/>
  <c r="H117" i="62"/>
  <c r="AF130" i="81"/>
  <c r="D70" i="88"/>
  <c r="R48" i="74"/>
  <c r="E25" i="83"/>
  <c r="E92" i="72"/>
  <c r="L48" i="88"/>
  <c r="X161" i="65"/>
  <c r="AF122" i="62"/>
  <c r="P115" i="74"/>
  <c r="P24" i="76"/>
  <c r="AD97" i="77"/>
  <c r="P117" i="89"/>
  <c r="M46" i="61"/>
  <c r="AF5" i="63"/>
  <c r="Q71" i="91"/>
  <c r="AA162" i="78"/>
  <c r="AG150" i="75"/>
  <c r="AG66" i="71"/>
  <c r="AD150" i="64"/>
  <c r="M46" i="84"/>
  <c r="AF72" i="81"/>
  <c r="Q161" i="61"/>
  <c r="B163" i="69"/>
  <c r="V47" i="84"/>
  <c r="AF21" i="71"/>
  <c r="U71" i="78"/>
  <c r="U94" i="83"/>
  <c r="I47" i="59"/>
  <c r="S25" i="75"/>
  <c r="F71" i="73"/>
  <c r="N116" i="78"/>
  <c r="AD106" i="67"/>
  <c r="E93" i="70"/>
  <c r="AG126" i="83"/>
  <c r="H73" i="93"/>
  <c r="Z138" i="58"/>
  <c r="L92" i="75"/>
  <c r="AG7" i="87"/>
  <c r="I48" i="85"/>
  <c r="AD28" i="66"/>
  <c r="AD21" i="61"/>
  <c r="H25" i="88"/>
  <c r="AC69" i="88"/>
  <c r="J117" i="56"/>
  <c r="T46" i="61"/>
  <c r="I24" i="65"/>
  <c r="AD122" i="77"/>
  <c r="T138" i="83"/>
  <c r="AG114" i="78"/>
  <c r="O69" i="70"/>
  <c r="O116" i="83"/>
  <c r="G93" i="71"/>
  <c r="Y47" i="59"/>
  <c r="G94" i="88"/>
  <c r="AF66" i="75"/>
  <c r="R116" i="84"/>
  <c r="G161" i="88"/>
  <c r="AG113" i="63"/>
  <c r="AD100" i="76"/>
  <c r="AF44" i="82"/>
  <c r="AD54" i="84"/>
  <c r="AF40" i="69"/>
  <c r="AA163" i="82"/>
  <c r="Q117" i="87"/>
  <c r="V46" i="56"/>
  <c r="T92" i="81"/>
  <c r="L94" i="67"/>
  <c r="J92" i="59"/>
  <c r="G70" i="66"/>
  <c r="AB139" i="61"/>
  <c r="S162" i="67"/>
  <c r="E161" i="84"/>
  <c r="G47" i="74"/>
  <c r="T46" i="87"/>
  <c r="AF96" i="60"/>
  <c r="T139" i="77"/>
  <c r="AF78" i="58"/>
  <c r="AF33" i="82"/>
  <c r="AG142" i="77"/>
  <c r="G162" i="82"/>
  <c r="AG76" i="64"/>
  <c r="AF14" i="76"/>
  <c r="V47" i="66"/>
  <c r="AG148" i="82"/>
  <c r="H71" i="66"/>
  <c r="AD16" i="80"/>
  <c r="C69" i="84"/>
  <c r="AD136" i="72"/>
  <c r="H25" i="78"/>
  <c r="G48" i="79"/>
  <c r="S93" i="60"/>
  <c r="T70" i="75"/>
  <c r="Y162" i="73"/>
  <c r="AD54" i="92"/>
  <c r="AG102" i="84"/>
  <c r="B117" i="73"/>
  <c r="AF28" i="68"/>
  <c r="W140" i="82"/>
  <c r="H116" i="70"/>
  <c r="AG52" i="73"/>
  <c r="AF132" i="79"/>
  <c r="F139" i="63"/>
  <c r="AF88" i="77"/>
  <c r="U138" i="77"/>
  <c r="W138" i="89"/>
  <c r="P138" i="56"/>
  <c r="M47" i="84"/>
  <c r="O25" i="62"/>
  <c r="L69" i="69"/>
  <c r="AG18" i="90"/>
  <c r="AD132" i="82"/>
  <c r="AD33" i="61"/>
  <c r="AB48" i="69"/>
  <c r="AD63" i="63"/>
  <c r="AC163" i="78"/>
  <c r="AD94" i="64"/>
  <c r="AG147" i="69"/>
  <c r="Z24" i="76"/>
  <c r="AG153" i="67"/>
  <c r="AG86" i="59"/>
  <c r="V48" i="84"/>
  <c r="L70" i="92"/>
  <c r="E162" i="72"/>
  <c r="AF78" i="63"/>
  <c r="J115" i="63"/>
  <c r="L140" i="63"/>
  <c r="W25" i="87"/>
  <c r="B47" i="64"/>
  <c r="AG35" i="59"/>
  <c r="T69" i="63"/>
  <c r="AD136" i="77"/>
  <c r="H69" i="68"/>
  <c r="V92" i="82"/>
  <c r="B94" i="59"/>
  <c r="AF12" i="81"/>
  <c r="W69" i="63"/>
  <c r="AB24" i="78"/>
  <c r="AB163" i="62"/>
  <c r="AG106" i="70"/>
  <c r="AF128" i="79"/>
  <c r="AB116" i="58"/>
  <c r="Y23" i="79"/>
  <c r="AG97" i="84"/>
  <c r="AG120" i="67"/>
  <c r="Y115" i="63"/>
  <c r="E116" i="66"/>
  <c r="O115" i="69"/>
  <c r="I162" i="84"/>
  <c r="X93" i="86"/>
  <c r="AF144" i="66"/>
  <c r="AB138" i="63"/>
  <c r="AG21" i="70"/>
  <c r="E161" i="59"/>
  <c r="P25" i="71"/>
  <c r="AD21" i="82"/>
  <c r="X163" i="64"/>
  <c r="AF82" i="68"/>
  <c r="V48" i="67"/>
  <c r="AD18" i="88"/>
  <c r="AD22" i="69"/>
  <c r="AD127" i="82"/>
  <c r="O162" i="56"/>
  <c r="AG96" i="60"/>
  <c r="AG75" i="80"/>
  <c r="AD76" i="72"/>
  <c r="AD55" i="90"/>
  <c r="AD11" i="82"/>
  <c r="AA25" i="63"/>
  <c r="AG75" i="77"/>
  <c r="AF16" i="95"/>
  <c r="AG36" i="86"/>
  <c r="I94" i="66"/>
  <c r="T93" i="65"/>
  <c r="AA162" i="64"/>
  <c r="AG113" i="88"/>
  <c r="AG145" i="79"/>
  <c r="B46" i="63"/>
  <c r="V47" i="87"/>
  <c r="F161" i="67"/>
  <c r="M71" i="58"/>
  <c r="AG63" i="69"/>
  <c r="B25" i="79"/>
  <c r="AF51" i="59"/>
  <c r="AF39" i="64"/>
  <c r="F93" i="65"/>
  <c r="AG110" i="75"/>
  <c r="AF71" i="64"/>
  <c r="I46" i="63"/>
  <c r="X162" i="71"/>
  <c r="H23" i="69"/>
  <c r="AG97" i="65"/>
  <c r="AG152" i="87"/>
  <c r="W48" i="74"/>
  <c r="AG59" i="73"/>
  <c r="AF85" i="87"/>
  <c r="F163" i="71"/>
  <c r="F46" i="60"/>
  <c r="S69" i="67"/>
  <c r="AG130" i="66"/>
  <c r="AB24" i="76"/>
  <c r="AD94" i="67"/>
  <c r="O94" i="77"/>
  <c r="O73" i="93"/>
  <c r="T139" i="78"/>
  <c r="I161" i="62"/>
  <c r="AG108" i="60"/>
  <c r="M46" i="77"/>
  <c r="M93" i="73"/>
  <c r="AA92" i="69"/>
  <c r="AG68" i="76"/>
  <c r="C93" i="90"/>
  <c r="AD83" i="59"/>
  <c r="R92" i="87"/>
  <c r="AD57" i="69"/>
  <c r="AF65" i="74"/>
  <c r="B117" i="77"/>
  <c r="AA71" i="81"/>
  <c r="V161" i="73"/>
  <c r="AG55" i="85"/>
  <c r="AG79" i="58"/>
  <c r="AF137" i="77"/>
  <c r="D24" i="65"/>
  <c r="AG55" i="61"/>
  <c r="AA116" i="88"/>
  <c r="S24" i="79"/>
  <c r="S92" i="74"/>
  <c r="AF51" i="82"/>
  <c r="AF105" i="81"/>
  <c r="F94" i="91"/>
  <c r="AD112" i="81"/>
  <c r="AG77" i="83"/>
  <c r="AF78" i="75"/>
  <c r="B69" i="81"/>
  <c r="AF59" i="61"/>
  <c r="S25" i="92"/>
  <c r="AG117" i="62"/>
  <c r="AG127" i="69"/>
  <c r="AD45" i="80"/>
  <c r="AC94" i="89"/>
  <c r="D46" i="63"/>
  <c r="D25" i="76"/>
  <c r="AD144" i="66"/>
  <c r="AA163" i="58"/>
  <c r="J139" i="90"/>
  <c r="AF48" i="73"/>
  <c r="AB162" i="76"/>
  <c r="H47" i="80"/>
  <c r="C23" i="75"/>
  <c r="AG145" i="64"/>
  <c r="AG72" i="76"/>
  <c r="AF38" i="63"/>
  <c r="AF42" i="62"/>
  <c r="K93" i="84"/>
  <c r="P163" i="71"/>
  <c r="F23" i="72"/>
  <c r="X92" i="77"/>
  <c r="AF116" i="73"/>
  <c r="AG15" i="62"/>
  <c r="Z47" i="63"/>
  <c r="F115" i="60"/>
  <c r="AG87" i="85"/>
  <c r="D24" i="66"/>
  <c r="W47" i="64"/>
  <c r="X117" i="59"/>
  <c r="AG125" i="64"/>
  <c r="AA23" i="84"/>
  <c r="AB92" i="78"/>
  <c r="M94" i="68"/>
  <c r="M92" i="92"/>
  <c r="AD87" i="88"/>
  <c r="O117" i="74"/>
  <c r="AG156" i="65"/>
  <c r="R25" i="62"/>
  <c r="AD106" i="79"/>
  <c r="AG29" i="69"/>
  <c r="AD162" i="84"/>
  <c r="Y138" i="81"/>
  <c r="I24" i="74"/>
  <c r="E93" i="68"/>
  <c r="AG81" i="75"/>
  <c r="D140" i="74"/>
  <c r="AF36" i="62"/>
  <c r="AG133" i="59"/>
  <c r="AF35" i="70"/>
  <c r="R115" i="64"/>
  <c r="AC139" i="60"/>
  <c r="Y92" i="63"/>
  <c r="AD121" i="90"/>
  <c r="H140" i="67"/>
  <c r="AD56" i="61"/>
  <c r="AC69" i="74"/>
  <c r="B140" i="85"/>
  <c r="AF142" i="84"/>
  <c r="AA70" i="76"/>
  <c r="AB23" i="56"/>
  <c r="AG30" i="62"/>
  <c r="D25" i="74"/>
  <c r="AG43" i="85"/>
  <c r="AD123" i="82"/>
  <c r="AD85" i="91"/>
  <c r="U93" i="65"/>
  <c r="I139" i="64"/>
  <c r="N138" i="87"/>
  <c r="K161" i="89"/>
  <c r="B94" i="77"/>
  <c r="N162" i="81"/>
  <c r="AF129" i="77"/>
  <c r="Y161" i="59"/>
  <c r="AF120" i="86"/>
  <c r="J138" i="86"/>
  <c r="Z117" i="60"/>
  <c r="AD41" i="61"/>
  <c r="L138" i="90"/>
  <c r="F140" i="74"/>
  <c r="D71" i="76"/>
  <c r="Q140" i="82"/>
  <c r="AD33" i="58"/>
  <c r="C23" i="59"/>
  <c r="AG11" i="63"/>
  <c r="AG97" i="69"/>
  <c r="L138" i="79"/>
  <c r="AF42" i="79"/>
  <c r="Z117" i="56"/>
  <c r="S140" i="83"/>
  <c r="AC138" i="59"/>
  <c r="N25" i="80"/>
  <c r="T117" i="56"/>
  <c r="V93" i="68"/>
  <c r="K140" i="85"/>
  <c r="AG82" i="85"/>
  <c r="AD113" i="72"/>
  <c r="P140" i="80"/>
  <c r="X161" i="62"/>
  <c r="AF134" i="56"/>
  <c r="AG28" i="76"/>
  <c r="P92" i="68"/>
  <c r="AF126" i="71"/>
  <c r="AD153" i="78"/>
  <c r="H94" i="66"/>
  <c r="AG117" i="67"/>
  <c r="AF160" i="56"/>
  <c r="AG156" i="82"/>
  <c r="J139" i="65"/>
  <c r="AF18" i="70"/>
  <c r="AG64" i="74"/>
  <c r="AC23" i="69"/>
  <c r="V24" i="78"/>
  <c r="K163" i="67"/>
  <c r="L71" i="87"/>
  <c r="AF147" i="71"/>
  <c r="C70" i="69"/>
  <c r="Z94" i="67"/>
  <c r="AF127" i="87"/>
  <c r="AD113" i="68"/>
  <c r="AD101" i="92"/>
  <c r="B71" i="62"/>
  <c r="F139" i="60"/>
  <c r="AD71" i="73"/>
  <c r="H161" i="83"/>
  <c r="W92" i="81"/>
  <c r="Y163" i="75"/>
  <c r="G162" i="74"/>
  <c r="AG124" i="82"/>
  <c r="AD148" i="73"/>
  <c r="AG156" i="79"/>
  <c r="AB92" i="74"/>
  <c r="O116" i="68"/>
  <c r="AG6" i="82"/>
  <c r="AA69" i="70"/>
  <c r="AF78" i="62"/>
  <c r="R47" i="64"/>
  <c r="Q70" i="74"/>
  <c r="T115" i="66"/>
  <c r="AA115" i="68"/>
  <c r="J161" i="74"/>
  <c r="V117" i="71"/>
  <c r="K23" i="90"/>
  <c r="F94" i="62"/>
  <c r="AF95" i="60"/>
  <c r="AD134" i="65"/>
  <c r="AG13" i="78"/>
  <c r="S140" i="72"/>
  <c r="AG15" i="66"/>
  <c r="P93" i="70"/>
  <c r="AD35" i="79"/>
  <c r="O140" i="83"/>
  <c r="Q162" i="60"/>
  <c r="AF85" i="71"/>
  <c r="Q163" i="79"/>
  <c r="S25" i="85"/>
  <c r="AD103" i="91"/>
  <c r="AF30" i="69"/>
  <c r="AF144" i="68"/>
  <c r="Q139" i="82"/>
  <c r="AF34" i="75"/>
  <c r="AD36" i="63"/>
  <c r="H139" i="88"/>
  <c r="Q92" i="84"/>
  <c r="AD61" i="87"/>
  <c r="Y69" i="73"/>
  <c r="X69" i="83"/>
  <c r="Z25" i="81"/>
  <c r="AD126" i="62"/>
  <c r="AB69" i="59"/>
  <c r="AF78" i="85"/>
  <c r="AD151" i="90"/>
  <c r="N161" i="90"/>
  <c r="X138" i="61"/>
  <c r="AD121" i="89"/>
  <c r="J162" i="75"/>
  <c r="AG85" i="64"/>
  <c r="R48" i="70"/>
  <c r="U117" i="63"/>
  <c r="AF74" i="82"/>
  <c r="Z24" i="71"/>
  <c r="G71" i="66"/>
  <c r="AF82" i="66"/>
  <c r="S117" i="74"/>
  <c r="E140" i="67"/>
  <c r="AG131" i="79"/>
  <c r="O69" i="67"/>
  <c r="X47" i="79"/>
  <c r="W71" i="72"/>
  <c r="AD156" i="70"/>
  <c r="AF113" i="76"/>
  <c r="T116" i="58"/>
  <c r="AG130" i="72"/>
  <c r="Z139" i="82"/>
  <c r="G93" i="86"/>
  <c r="Q92" i="56"/>
  <c r="U46" i="85"/>
  <c r="L116" i="59"/>
  <c r="N69" i="65"/>
  <c r="V25" i="78"/>
  <c r="P47" i="83"/>
  <c r="AG63" i="61"/>
  <c r="M23" i="71"/>
  <c r="AC23" i="72"/>
  <c r="AD78" i="91"/>
  <c r="Z71" i="70"/>
  <c r="G48" i="83"/>
  <c r="F70" i="87"/>
  <c r="AD9" i="62"/>
  <c r="P138" i="85"/>
  <c r="Q46" i="70"/>
  <c r="AD137" i="80"/>
  <c r="O163" i="66"/>
  <c r="V25" i="58"/>
  <c r="M48" i="74"/>
  <c r="Z163" i="67"/>
  <c r="S70" i="75"/>
  <c r="AD75" i="76"/>
  <c r="L138" i="69"/>
  <c r="AF22" i="77"/>
  <c r="AG18" i="78"/>
  <c r="M69" i="56"/>
  <c r="AD75" i="71"/>
  <c r="AF48" i="56"/>
  <c r="AF90" i="64"/>
  <c r="V161" i="71"/>
  <c r="O162" i="67"/>
  <c r="S25" i="83"/>
  <c r="AG154" i="77"/>
  <c r="C93" i="83"/>
  <c r="P138" i="68"/>
  <c r="AD9" i="64"/>
  <c r="O24" i="85"/>
  <c r="S46" i="63"/>
  <c r="AG146" i="69"/>
  <c r="D163" i="61"/>
  <c r="AG124" i="79"/>
  <c r="AF100" i="60"/>
  <c r="J117" i="65"/>
  <c r="Q115" i="87"/>
  <c r="AD10" i="58"/>
  <c r="S24" i="66"/>
  <c r="AG140" i="60"/>
  <c r="Y116" i="64"/>
  <c r="AB117" i="79"/>
  <c r="AG28" i="74"/>
  <c r="AG5" i="75"/>
  <c r="AG20" i="87"/>
  <c r="D23" i="91"/>
  <c r="AA23" i="66"/>
  <c r="AD37" i="86"/>
  <c r="AD62" i="85"/>
  <c r="AG97" i="62"/>
  <c r="I92" i="67"/>
  <c r="R140" i="84"/>
  <c r="AG112" i="62"/>
  <c r="T117" i="58"/>
  <c r="I92" i="63"/>
  <c r="AF119" i="81"/>
  <c r="W46" i="60"/>
  <c r="L70" i="69"/>
  <c r="AF29" i="84"/>
  <c r="AF134" i="66"/>
  <c r="T23" i="77"/>
  <c r="S46" i="59"/>
  <c r="X71" i="78"/>
  <c r="K139" i="66"/>
  <c r="AD81" i="61"/>
  <c r="C46" i="75"/>
  <c r="AF38" i="76"/>
  <c r="AA71" i="61"/>
  <c r="AF139" i="80"/>
  <c r="AD13" i="92"/>
  <c r="AA139" i="81"/>
  <c r="AB115" i="58"/>
  <c r="T117" i="75"/>
  <c r="G162" i="60"/>
  <c r="Z70" i="60"/>
  <c r="AD104" i="85"/>
  <c r="P47" i="71"/>
  <c r="AF16" i="64"/>
  <c r="J139" i="72"/>
  <c r="N140" i="63"/>
  <c r="H47" i="61"/>
  <c r="AB94" i="74"/>
  <c r="AD111" i="76"/>
  <c r="M117" i="68"/>
  <c r="AD93" i="59"/>
  <c r="T46" i="72"/>
  <c r="AA92" i="66"/>
  <c r="N116" i="91"/>
  <c r="AF102" i="75"/>
  <c r="AG159" i="75"/>
  <c r="AG144" i="80"/>
  <c r="AF74" i="90"/>
  <c r="AG43" i="82"/>
  <c r="T116" i="85"/>
  <c r="H69" i="89"/>
  <c r="AG143" i="75"/>
  <c r="S94" i="60"/>
  <c r="AF54" i="73"/>
  <c r="H115" i="71"/>
  <c r="Z92" i="62"/>
  <c r="S94" i="59"/>
  <c r="N23" i="63"/>
  <c r="AC24" i="87"/>
  <c r="M23" i="67"/>
  <c r="AG105" i="79"/>
  <c r="O117" i="60"/>
  <c r="AD154" i="73"/>
  <c r="AG34" i="83"/>
  <c r="K47" i="77"/>
  <c r="P92" i="90"/>
  <c r="AF88" i="67"/>
  <c r="F93" i="66"/>
  <c r="AG67" i="74"/>
  <c r="T71" i="69"/>
  <c r="AD91" i="87"/>
  <c r="M48" i="64"/>
  <c r="AG152" i="66"/>
  <c r="AB25" i="62"/>
  <c r="O71" i="75"/>
  <c r="AD104" i="62"/>
  <c r="K24" i="76"/>
  <c r="AD147" i="86"/>
  <c r="AG45" i="60"/>
  <c r="R25" i="69"/>
  <c r="AF105" i="87"/>
  <c r="AF139" i="58"/>
  <c r="AB139" i="85"/>
  <c r="AD88" i="80"/>
  <c r="C140" i="83"/>
  <c r="AG28" i="72"/>
  <c r="V24" i="74"/>
  <c r="U25" i="76"/>
  <c r="V70" i="58"/>
  <c r="M23" i="65"/>
  <c r="U70" i="67"/>
  <c r="F139" i="72"/>
  <c r="AD37" i="69"/>
  <c r="I140" i="64"/>
  <c r="X115" i="63"/>
  <c r="AF7" i="79"/>
  <c r="K46" i="59"/>
  <c r="AG94" i="68"/>
  <c r="N163" i="74"/>
  <c r="N69" i="64"/>
  <c r="U71" i="68"/>
  <c r="Q48" i="68"/>
  <c r="AD39" i="58"/>
  <c r="D138" i="78"/>
  <c r="Q163" i="72"/>
  <c r="AF148" i="68"/>
  <c r="D139" i="85"/>
  <c r="AF40" i="80"/>
  <c r="K140" i="71"/>
  <c r="N71" i="63"/>
  <c r="B140" i="84"/>
  <c r="AF108" i="68"/>
  <c r="AD147" i="87"/>
  <c r="AF104" i="82"/>
  <c r="V24" i="82"/>
  <c r="AG7" i="59"/>
  <c r="I94" i="74"/>
  <c r="AF64" i="90"/>
  <c r="AF82" i="81"/>
  <c r="AG43" i="73"/>
  <c r="G116" i="77"/>
  <c r="I117" i="72"/>
  <c r="R46" i="61"/>
  <c r="AC25" i="87"/>
  <c r="T163" i="88"/>
  <c r="AD82" i="58"/>
  <c r="X163" i="72"/>
  <c r="Q116" i="74"/>
  <c r="F94" i="64"/>
  <c r="AG140" i="68"/>
  <c r="AG149" i="71"/>
  <c r="C163" i="68"/>
  <c r="AG30" i="82"/>
  <c r="AG135" i="64"/>
  <c r="W24" i="56"/>
  <c r="AF58" i="65"/>
  <c r="K92" i="77"/>
  <c r="AD6" i="77"/>
  <c r="AF104" i="62"/>
  <c r="L116" i="78"/>
  <c r="U163" i="90"/>
  <c r="D93" i="82"/>
  <c r="AA161" i="82"/>
  <c r="AG84" i="82"/>
  <c r="S140" i="65"/>
  <c r="Z46" i="56"/>
  <c r="AG29" i="63"/>
  <c r="Y69" i="86"/>
  <c r="K70" i="63"/>
  <c r="L140" i="77"/>
  <c r="E69" i="80"/>
  <c r="AC117" i="61"/>
  <c r="I162" i="69"/>
  <c r="AG64" i="65"/>
  <c r="J115" i="56"/>
  <c r="AF90" i="88"/>
  <c r="J116" i="72"/>
  <c r="N93" i="91"/>
  <c r="AG130" i="79"/>
  <c r="AF97" i="68"/>
  <c r="AD107" i="61"/>
  <c r="AD112" i="62"/>
  <c r="X115" i="65"/>
  <c r="R71" i="56"/>
  <c r="Q162" i="67"/>
  <c r="AD114" i="68"/>
  <c r="AD155" i="60"/>
  <c r="AG126" i="56"/>
  <c r="F139" i="77"/>
  <c r="D93" i="76"/>
  <c r="AD15" i="91"/>
  <c r="AD31" i="58"/>
  <c r="AA69" i="80"/>
  <c r="AG85" i="56"/>
  <c r="W24" i="77"/>
  <c r="X92" i="89"/>
  <c r="AF61" i="62"/>
  <c r="X115" i="91"/>
  <c r="AF59" i="65"/>
  <c r="D92" i="62"/>
  <c r="AG60" i="88"/>
  <c r="D73" i="93"/>
  <c r="V162" i="72"/>
  <c r="Z48" i="89"/>
  <c r="AA94" i="71"/>
  <c r="AG148" i="86"/>
  <c r="AG158" i="75"/>
  <c r="AG85" i="59"/>
  <c r="F163" i="62"/>
  <c r="F161" i="70"/>
  <c r="AD150" i="68"/>
  <c r="AG74" i="80"/>
  <c r="AG65" i="61"/>
  <c r="AB71" i="67"/>
  <c r="F46" i="71"/>
  <c r="AB24" i="85"/>
  <c r="AD111" i="60"/>
  <c r="B47" i="79"/>
  <c r="AD81" i="69"/>
  <c r="G46" i="63"/>
  <c r="B138" i="82"/>
  <c r="O71" i="67"/>
  <c r="E92" i="76"/>
  <c r="AF114" i="77"/>
  <c r="AD61" i="62"/>
  <c r="V93" i="64"/>
  <c r="AD123" i="81"/>
  <c r="R47" i="82"/>
  <c r="L48" i="71"/>
  <c r="AD117" i="90"/>
  <c r="G47" i="56"/>
  <c r="AD108" i="56"/>
  <c r="L46" i="88"/>
  <c r="H48" i="72"/>
  <c r="AD21" i="72"/>
  <c r="F94" i="75"/>
  <c r="S47" i="66"/>
  <c r="Z162" i="79"/>
  <c r="Q93" i="81"/>
  <c r="AF7" i="71"/>
  <c r="G70" i="58"/>
  <c r="AD90" i="67"/>
  <c r="P162" i="67"/>
  <c r="AF40" i="58"/>
  <c r="N69" i="81"/>
  <c r="P139" i="76"/>
  <c r="W23" i="63"/>
  <c r="L48" i="74"/>
  <c r="T46" i="68"/>
  <c r="S70" i="62"/>
  <c r="AF41" i="70"/>
  <c r="D140" i="83"/>
  <c r="AF34" i="90"/>
  <c r="U138" i="59"/>
  <c r="G94" i="58"/>
  <c r="B71" i="85"/>
  <c r="J46" i="75"/>
  <c r="P24" i="79"/>
  <c r="S93" i="80"/>
  <c r="E162" i="75"/>
  <c r="AD135" i="64"/>
  <c r="R117" i="82"/>
  <c r="AG146" i="71"/>
  <c r="AG146" i="76"/>
  <c r="L138" i="66"/>
  <c r="R46" i="85"/>
  <c r="E140" i="59"/>
  <c r="AG124" i="60"/>
  <c r="AF100" i="74"/>
  <c r="Y48" i="70"/>
  <c r="AG100" i="76"/>
  <c r="AG128" i="79"/>
  <c r="AF5" i="78"/>
  <c r="AD6" i="62"/>
  <c r="AD131" i="84"/>
  <c r="V24" i="72"/>
  <c r="AF139" i="70"/>
  <c r="AG68" i="56"/>
  <c r="AF67" i="67"/>
  <c r="G116" i="69"/>
  <c r="AF131" i="63"/>
  <c r="AF85" i="69"/>
  <c r="L117" i="72"/>
  <c r="AG149" i="76"/>
  <c r="R25" i="78"/>
  <c r="X162" i="91"/>
  <c r="H162" i="79"/>
  <c r="W69" i="78"/>
  <c r="AF8" i="65"/>
  <c r="Q140" i="58"/>
  <c r="C115" i="72"/>
  <c r="T163" i="69"/>
  <c r="AF57" i="73"/>
  <c r="Q25" i="80"/>
  <c r="AD80" i="69"/>
  <c r="AG52" i="81"/>
  <c r="J94" i="70"/>
  <c r="Y69" i="88"/>
  <c r="AF29" i="75"/>
  <c r="J92" i="75"/>
  <c r="AF137" i="64"/>
  <c r="AF109" i="88"/>
  <c r="AF137" i="67"/>
  <c r="AF32" i="75"/>
  <c r="S140" i="81"/>
  <c r="AG124" i="64"/>
  <c r="AA140" i="71"/>
  <c r="AF62" i="76"/>
  <c r="AG137" i="79"/>
  <c r="AA25" i="86"/>
  <c r="D94" i="76"/>
  <c r="AD153" i="64"/>
  <c r="AF41" i="59"/>
  <c r="I138" i="66"/>
  <c r="Q24" i="71"/>
  <c r="K163" i="66"/>
  <c r="C161" i="89"/>
  <c r="AG39" i="76"/>
  <c r="V23" i="77"/>
  <c r="AD88" i="58"/>
  <c r="J48" i="68"/>
  <c r="C92" i="74"/>
  <c r="AF145" i="60"/>
  <c r="C117" i="61"/>
  <c r="D163" i="71"/>
  <c r="AC138" i="75"/>
  <c r="AG132" i="70"/>
  <c r="W163" i="68"/>
  <c r="AG124" i="66"/>
  <c r="T161" i="80"/>
  <c r="AG137" i="74"/>
  <c r="N69" i="67"/>
  <c r="L23" i="74"/>
  <c r="L47" i="68"/>
  <c r="AG37" i="70"/>
  <c r="L24" i="63"/>
  <c r="S161" i="77"/>
  <c r="S116" i="74"/>
  <c r="B115" i="67"/>
  <c r="AG81" i="64"/>
  <c r="AG84" i="61"/>
  <c r="T117" i="64"/>
  <c r="AD113" i="69"/>
  <c r="X161" i="58"/>
  <c r="AF140" i="71"/>
  <c r="AF100" i="77"/>
  <c r="Z93" i="68"/>
  <c r="I25" i="58"/>
  <c r="M94" i="60"/>
  <c r="AF106" i="85"/>
  <c r="AD90" i="58"/>
  <c r="AD101" i="73"/>
  <c r="P161" i="61"/>
  <c r="Q47" i="60"/>
  <c r="Z140" i="83"/>
  <c r="Z47" i="60"/>
  <c r="AF147" i="78"/>
  <c r="F70" i="59"/>
  <c r="C71" i="76"/>
  <c r="AA94" i="70"/>
  <c r="D69" i="75"/>
  <c r="G94" i="73"/>
  <c r="B117" i="74"/>
  <c r="Y115" i="68"/>
  <c r="G92" i="62"/>
  <c r="AB25" i="75"/>
  <c r="R46" i="68"/>
  <c r="AF12" i="73"/>
  <c r="Z162" i="70"/>
  <c r="F69" i="89"/>
  <c r="W46" i="91"/>
  <c r="AF74" i="58"/>
  <c r="AC140" i="58"/>
  <c r="U70" i="78"/>
  <c r="Z139" i="78"/>
  <c r="H163" i="73"/>
  <c r="F161" i="63"/>
  <c r="H25" i="84"/>
  <c r="AF113" i="87"/>
  <c r="AD104" i="64"/>
  <c r="F93" i="80"/>
  <c r="AG135" i="91"/>
  <c r="I163" i="64"/>
  <c r="V163" i="75"/>
  <c r="O70" i="63"/>
  <c r="AG158" i="90"/>
  <c r="W117" i="65"/>
  <c r="AF105" i="77"/>
  <c r="H115" i="77"/>
  <c r="AF143" i="65"/>
  <c r="D70" i="81"/>
  <c r="AD71" i="81"/>
  <c r="T94" i="67"/>
  <c r="AC48" i="86"/>
  <c r="M117" i="86"/>
  <c r="V21" i="93"/>
  <c r="G92" i="78"/>
  <c r="T46" i="71"/>
  <c r="N140" i="81"/>
  <c r="AF64" i="84"/>
  <c r="AC116" i="74"/>
  <c r="N139" i="71"/>
  <c r="AD40" i="60"/>
  <c r="U93" i="63"/>
  <c r="E138" i="81"/>
  <c r="AF71" i="70"/>
  <c r="L69" i="71"/>
  <c r="R24" i="72"/>
  <c r="O70" i="85"/>
  <c r="AD143" i="89"/>
  <c r="E94" i="84"/>
  <c r="Q71" i="82"/>
  <c r="AD54" i="58"/>
  <c r="AG148" i="76"/>
  <c r="AG54" i="60"/>
  <c r="AG15" i="73"/>
  <c r="AF18" i="72"/>
  <c r="AD79" i="60"/>
  <c r="AD154" i="75"/>
  <c r="AG107" i="56"/>
  <c r="AB69" i="56"/>
  <c r="AF103" i="78"/>
  <c r="Z69" i="82"/>
  <c r="L47" i="84"/>
  <c r="N93" i="71"/>
  <c r="AF74" i="65"/>
  <c r="AD7" i="65"/>
  <c r="AD160" i="79"/>
  <c r="R69" i="63"/>
  <c r="AF98" i="80"/>
  <c r="P24" i="81"/>
  <c r="C138" i="77"/>
  <c r="K161" i="56"/>
  <c r="C140" i="65"/>
  <c r="W162" i="84"/>
  <c r="N139" i="74"/>
  <c r="C161" i="76"/>
  <c r="AD63" i="61"/>
  <c r="AA163" i="76"/>
  <c r="AA47" i="65"/>
  <c r="AF100" i="70"/>
  <c r="AG67" i="61"/>
  <c r="AG96" i="65"/>
  <c r="AA162" i="59"/>
  <c r="AD39" i="63"/>
  <c r="L71" i="79"/>
  <c r="U117" i="71"/>
  <c r="W117" i="70"/>
  <c r="O116" i="63"/>
  <c r="AG56" i="84"/>
  <c r="L93" i="73"/>
  <c r="AA138" i="90"/>
  <c r="N115" i="84"/>
  <c r="W23" i="67"/>
  <c r="M163" i="58"/>
  <c r="S94" i="74"/>
  <c r="AG80" i="68"/>
  <c r="AD41" i="77"/>
  <c r="AD6" i="82"/>
  <c r="AD110" i="71"/>
  <c r="B94" i="61"/>
  <c r="AG75" i="66"/>
  <c r="U70" i="62"/>
  <c r="T69" i="77"/>
  <c r="AF145" i="82"/>
  <c r="D92" i="61"/>
  <c r="I69" i="65"/>
  <c r="AG58" i="75"/>
  <c r="AG79" i="73"/>
  <c r="G24" i="60"/>
  <c r="E69" i="66"/>
  <c r="H140" i="68"/>
  <c r="AF154" i="72"/>
  <c r="AG55" i="65"/>
  <c r="R25" i="91"/>
  <c r="W92" i="58"/>
  <c r="S94" i="79"/>
  <c r="K71" i="58"/>
  <c r="C116" i="58"/>
  <c r="D25" i="69"/>
  <c r="AF7" i="60"/>
  <c r="AD146" i="85"/>
  <c r="AD19" i="76"/>
  <c r="S138" i="84"/>
  <c r="AG94" i="75"/>
  <c r="AD130" i="74"/>
  <c r="AF20" i="72"/>
  <c r="K71" i="64"/>
  <c r="AF75" i="78"/>
  <c r="AF97" i="67"/>
  <c r="T69" i="56"/>
  <c r="AF94" i="85"/>
  <c r="I92" i="84"/>
  <c r="L25" i="80"/>
  <c r="AF28" i="69"/>
  <c r="AG147" i="73"/>
  <c r="AG48" i="76"/>
  <c r="AG84" i="78"/>
  <c r="M138" i="60"/>
  <c r="AG39" i="75"/>
  <c r="AF102" i="82"/>
  <c r="Q69" i="68"/>
  <c r="Q70" i="59"/>
  <c r="P70" i="81"/>
  <c r="AB69" i="83"/>
  <c r="X139" i="61"/>
  <c r="P70" i="62"/>
  <c r="AB23" i="62"/>
  <c r="AD153" i="73"/>
  <c r="P138" i="60"/>
  <c r="W23" i="62"/>
  <c r="AF132" i="76"/>
  <c r="AG89" i="76"/>
  <c r="H70" i="90"/>
  <c r="F139" i="82"/>
  <c r="D46" i="78"/>
  <c r="E115" i="59"/>
  <c r="AD152" i="56"/>
  <c r="O161" i="90"/>
  <c r="Y70" i="76"/>
  <c r="AG136" i="66"/>
  <c r="AA139" i="75"/>
  <c r="U139" i="61"/>
  <c r="V115" i="68"/>
  <c r="AD76" i="66"/>
  <c r="S138" i="60"/>
  <c r="AD53" i="64"/>
  <c r="R47" i="80"/>
  <c r="Q116" i="80"/>
  <c r="K162" i="77"/>
  <c r="V140" i="70"/>
  <c r="I139" i="71"/>
  <c r="P162" i="84"/>
  <c r="AC93" i="86"/>
  <c r="X71" i="76"/>
  <c r="W25" i="61"/>
  <c r="B71" i="68"/>
  <c r="AF155" i="61"/>
  <c r="L138" i="88"/>
  <c r="AD76" i="71"/>
  <c r="S162" i="72"/>
  <c r="T94" i="71"/>
  <c r="P69" i="64"/>
  <c r="AG10" i="62"/>
  <c r="E25" i="63"/>
  <c r="W94" i="80"/>
  <c r="P139" i="83"/>
  <c r="W71" i="77"/>
  <c r="AD32" i="80"/>
  <c r="K92" i="64"/>
  <c r="AF77" i="56"/>
  <c r="AG44" i="61"/>
  <c r="F94" i="81"/>
  <c r="U115" i="59"/>
  <c r="B94" i="66"/>
  <c r="L92" i="70"/>
  <c r="D71" i="62"/>
  <c r="AB23" i="68"/>
  <c r="AD102" i="81"/>
  <c r="Q162" i="78"/>
  <c r="AB46" i="62"/>
  <c r="AF132" i="59"/>
  <c r="S161" i="67"/>
  <c r="AG33" i="66"/>
  <c r="V94" i="61"/>
  <c r="O93" i="62"/>
  <c r="R48" i="77"/>
  <c r="E116" i="90"/>
  <c r="AG66" i="82"/>
  <c r="W93" i="69"/>
  <c r="AC138" i="66"/>
  <c r="AD71" i="62"/>
  <c r="AB116" i="56"/>
  <c r="X140" i="64"/>
  <c r="B70" i="68"/>
  <c r="B70" i="82"/>
  <c r="AC163" i="76"/>
  <c r="E94" i="85"/>
  <c r="AG83" i="74"/>
  <c r="AD31" i="76"/>
  <c r="J48" i="80"/>
  <c r="X117" i="63"/>
  <c r="P46" i="62"/>
  <c r="Z48" i="72"/>
  <c r="C25" i="83"/>
  <c r="C23" i="58"/>
  <c r="X25" i="83"/>
  <c r="N94" i="73"/>
  <c r="R23" i="74"/>
  <c r="Y25" i="86"/>
  <c r="AG96" i="69"/>
  <c r="B46" i="80"/>
  <c r="V47" i="81"/>
  <c r="AD45" i="71"/>
  <c r="P92" i="82"/>
  <c r="AF108" i="81"/>
  <c r="H116" i="80"/>
  <c r="AD159" i="84"/>
  <c r="AG151" i="77"/>
  <c r="K138" i="69"/>
  <c r="AG144" i="82"/>
  <c r="F70" i="65"/>
  <c r="O25" i="71"/>
  <c r="AG58" i="59"/>
  <c r="R69" i="71"/>
  <c r="AD162" i="88"/>
  <c r="U94" i="79"/>
  <c r="AF131" i="59"/>
  <c r="AD55" i="58"/>
  <c r="L117" i="77"/>
  <c r="AF14" i="85"/>
  <c r="T139" i="75"/>
  <c r="Y161" i="60"/>
  <c r="AD91" i="61"/>
  <c r="Y163" i="69"/>
  <c r="J163" i="79"/>
  <c r="AF39" i="59"/>
  <c r="N69" i="76"/>
  <c r="AD44" i="67"/>
  <c r="I93" i="66"/>
  <c r="AG102" i="69"/>
  <c r="M93" i="72"/>
  <c r="AG104" i="74"/>
  <c r="AG65" i="72"/>
  <c r="X115" i="81"/>
  <c r="AG108" i="76"/>
  <c r="G117" i="69"/>
  <c r="M140" i="72"/>
  <c r="AD40" i="64"/>
  <c r="AF117" i="83"/>
  <c r="W46" i="83"/>
  <c r="K93" i="70"/>
  <c r="AG95" i="85"/>
  <c r="H138" i="71"/>
  <c r="AG58" i="78"/>
  <c r="AD152" i="68"/>
  <c r="AB161" i="78"/>
  <c r="I93" i="76"/>
  <c r="Y117" i="74"/>
  <c r="AF98" i="77"/>
  <c r="J117" i="62"/>
  <c r="B139" i="67"/>
  <c r="AG74" i="83"/>
  <c r="AD11" i="69"/>
  <c r="S140" i="73"/>
  <c r="AF39" i="78"/>
  <c r="N46" i="80"/>
  <c r="P92" i="72"/>
  <c r="N69" i="71"/>
  <c r="S115" i="88"/>
  <c r="AD7" i="88"/>
  <c r="D48" i="86"/>
  <c r="O24" i="63"/>
  <c r="R92" i="65"/>
  <c r="D24" i="64"/>
  <c r="Q70" i="73"/>
  <c r="AF123" i="93"/>
  <c r="AD55" i="83"/>
  <c r="F140" i="81"/>
  <c r="AG5" i="64"/>
  <c r="AD97" i="79"/>
  <c r="AG65" i="79"/>
  <c r="E25" i="77"/>
  <c r="AG133" i="68"/>
  <c r="AF61" i="72"/>
  <c r="E48" i="80"/>
  <c r="AD70" i="79"/>
  <c r="K70" i="67"/>
  <c r="E94" i="75"/>
  <c r="Y92" i="76"/>
  <c r="L24" i="70"/>
  <c r="AD41" i="68"/>
  <c r="U25" i="65"/>
  <c r="AG30" i="56"/>
  <c r="W46" i="78"/>
  <c r="T48" i="59"/>
  <c r="P71" i="71"/>
  <c r="E140" i="72"/>
  <c r="AF102" i="61"/>
  <c r="C70" i="80"/>
  <c r="AD86" i="59"/>
  <c r="Q47" i="82"/>
  <c r="K115" i="70"/>
  <c r="B93" i="70"/>
  <c r="AD35" i="61"/>
  <c r="E24" i="91"/>
  <c r="AD116" i="82"/>
  <c r="O92" i="67"/>
  <c r="J117" i="71"/>
  <c r="G161" i="70"/>
  <c r="W163" i="66"/>
  <c r="J161" i="72"/>
  <c r="C48" i="75"/>
  <c r="X24" i="89"/>
  <c r="N48" i="67"/>
  <c r="N70" i="82"/>
  <c r="P140" i="74"/>
  <c r="W25" i="56"/>
  <c r="AF108" i="71"/>
  <c r="AD110" i="63"/>
  <c r="AG22" i="80"/>
  <c r="E117" i="78"/>
  <c r="E162" i="61"/>
  <c r="AD147" i="59"/>
  <c r="Z48" i="61"/>
  <c r="AF125" i="82"/>
  <c r="B46" i="83"/>
  <c r="AG13" i="75"/>
  <c r="G23" i="83"/>
  <c r="AD5" i="74"/>
  <c r="AG160" i="76"/>
  <c r="M138" i="79"/>
  <c r="Q139" i="78"/>
  <c r="L69" i="73"/>
  <c r="AG106" i="60"/>
  <c r="AB48" i="59"/>
  <c r="AF82" i="77"/>
  <c r="AF62" i="86"/>
  <c r="AD18" i="71"/>
  <c r="AC24" i="69"/>
  <c r="X161" i="56"/>
  <c r="AG61" i="77"/>
  <c r="AF78" i="78"/>
  <c r="O116" i="72"/>
  <c r="V47" i="89"/>
  <c r="X48" i="76"/>
  <c r="AC25" i="71"/>
  <c r="C46" i="58"/>
  <c r="T23" i="78"/>
  <c r="C117" i="72"/>
  <c r="AD5" i="65"/>
  <c r="D23" i="62"/>
  <c r="X115" i="80"/>
  <c r="X47" i="78"/>
  <c r="AG89" i="81"/>
  <c r="L25" i="70"/>
  <c r="AF6" i="69"/>
  <c r="X46" i="82"/>
  <c r="P162" i="73"/>
  <c r="AG129" i="78"/>
  <c r="J138" i="78"/>
  <c r="G71" i="72"/>
  <c r="AD52" i="82"/>
  <c r="Y94" i="84"/>
  <c r="AF133" i="62"/>
  <c r="AD28" i="69"/>
  <c r="AG150" i="56"/>
  <c r="B94" i="63"/>
  <c r="AF135" i="78"/>
  <c r="L94" i="78"/>
  <c r="T117" i="85"/>
  <c r="T161" i="60"/>
  <c r="AG21" i="71"/>
  <c r="AF8" i="68"/>
  <c r="E139" i="63"/>
  <c r="Q162" i="84"/>
  <c r="AF79" i="71"/>
  <c r="Z117" i="67"/>
  <c r="AG147" i="82"/>
  <c r="AF57" i="71"/>
  <c r="AD113" i="84"/>
  <c r="K46" i="85"/>
  <c r="AB25" i="84"/>
  <c r="AD33" i="86"/>
  <c r="AG53" i="87"/>
  <c r="E116" i="63"/>
  <c r="O92" i="59"/>
  <c r="AG156" i="68"/>
  <c r="W48" i="71"/>
  <c r="C116" i="66"/>
  <c r="N70" i="76"/>
  <c r="W162" i="56"/>
  <c r="X23" i="72"/>
  <c r="AC161" i="82"/>
  <c r="AD28" i="85"/>
  <c r="D70" i="67"/>
  <c r="R163" i="87"/>
  <c r="AF43" i="71"/>
  <c r="AD18" i="73"/>
  <c r="AD80" i="68"/>
  <c r="AF54" i="56"/>
  <c r="Y162" i="78"/>
  <c r="AD133" i="69"/>
  <c r="AF83" i="92"/>
  <c r="AF143" i="78"/>
  <c r="AF130" i="83"/>
  <c r="H48" i="71"/>
  <c r="AF156" i="62"/>
  <c r="AF84" i="71"/>
  <c r="X92" i="80"/>
  <c r="AG118" i="71"/>
  <c r="Q48" i="72"/>
  <c r="K69" i="79"/>
  <c r="L94" i="79"/>
  <c r="V138" i="59"/>
  <c r="AG120" i="61"/>
  <c r="X25" i="88"/>
  <c r="AG30" i="68"/>
  <c r="W115" i="90"/>
  <c r="B161" i="56"/>
  <c r="AG146" i="61"/>
  <c r="AG52" i="74"/>
  <c r="N71" i="81"/>
  <c r="AF22" i="78"/>
  <c r="AG55" i="89"/>
  <c r="AD7" i="59"/>
  <c r="AB161" i="84"/>
  <c r="AG62" i="85"/>
  <c r="AG10" i="74"/>
  <c r="AG144" i="75"/>
  <c r="AD43" i="63"/>
  <c r="R139" i="78"/>
  <c r="D25" i="60"/>
  <c r="AD91" i="64"/>
  <c r="AF63" i="56"/>
  <c r="AG80" i="79"/>
  <c r="O48" i="90"/>
  <c r="AC47" i="78"/>
  <c r="AG152" i="61"/>
  <c r="G48" i="86"/>
  <c r="H93" i="83"/>
  <c r="Y163" i="56"/>
  <c r="W161" i="71"/>
  <c r="P23" i="66"/>
  <c r="AD89" i="70"/>
  <c r="N47" i="76"/>
  <c r="AC46" i="87"/>
  <c r="R139" i="83"/>
  <c r="AB24" i="65"/>
  <c r="AG87" i="77"/>
  <c r="AD93" i="58"/>
  <c r="AF131" i="72"/>
  <c r="Y47" i="69"/>
  <c r="AF101" i="62"/>
  <c r="AG119" i="76"/>
  <c r="AF130" i="77"/>
  <c r="AG11" i="76"/>
  <c r="K48" i="71"/>
  <c r="AG41" i="59"/>
  <c r="AD84" i="64"/>
  <c r="U139" i="64"/>
  <c r="R139" i="58"/>
  <c r="I163" i="61"/>
  <c r="J139" i="78"/>
  <c r="L115" i="63"/>
  <c r="J94" i="76"/>
  <c r="B93" i="81"/>
  <c r="AG113" i="74"/>
  <c r="AD134" i="86"/>
  <c r="AD89" i="58"/>
  <c r="Z46" i="76"/>
  <c r="H24" i="69"/>
  <c r="AF139" i="67"/>
  <c r="AC48" i="63"/>
  <c r="R138" i="64"/>
  <c r="K92" i="68"/>
  <c r="AF136" i="72"/>
  <c r="AG145" i="63"/>
  <c r="AF88" i="62"/>
  <c r="B138" i="63"/>
  <c r="C47" i="85"/>
  <c r="T138" i="84"/>
  <c r="AD43" i="67"/>
  <c r="V163" i="69"/>
  <c r="AB23" i="58"/>
  <c r="R24" i="82"/>
  <c r="AD83" i="72"/>
  <c r="AD77" i="90"/>
  <c r="F139" i="61"/>
  <c r="X117" i="74"/>
  <c r="T23" i="72"/>
  <c r="AC71" i="74"/>
  <c r="P25" i="80"/>
  <c r="AG129" i="83"/>
  <c r="AF43" i="65"/>
  <c r="Z162" i="81"/>
  <c r="B92" i="60"/>
  <c r="AG150" i="68"/>
  <c r="Q69" i="58"/>
  <c r="AD111" i="71"/>
  <c r="AG114" i="65"/>
  <c r="M48" i="66"/>
  <c r="AF129" i="68"/>
  <c r="V94" i="82"/>
  <c r="AF111" i="74"/>
  <c r="AF18" i="73"/>
  <c r="T140" i="76"/>
  <c r="AF32" i="74"/>
  <c r="AD149" i="74"/>
  <c r="O139" i="60"/>
  <c r="AF118" i="68"/>
  <c r="AG36" i="77"/>
  <c r="L162" i="74"/>
  <c r="AF89" i="74"/>
  <c r="R117" i="79"/>
  <c r="AD112" i="77"/>
  <c r="V116" i="62"/>
  <c r="AD19" i="70"/>
  <c r="AD160" i="86"/>
  <c r="T48" i="75"/>
  <c r="O69" i="65"/>
  <c r="AG12" i="75"/>
  <c r="K24" i="85"/>
  <c r="AC71" i="72"/>
  <c r="M161" i="65"/>
  <c r="P117" i="61"/>
  <c r="AD109" i="60"/>
  <c r="AF71" i="74"/>
  <c r="V117" i="61"/>
  <c r="J138" i="73"/>
  <c r="J69" i="70"/>
  <c r="Z46" i="67"/>
  <c r="Q24" i="86"/>
  <c r="V117" i="74"/>
  <c r="AG6" i="86"/>
  <c r="D70" i="70"/>
  <c r="C46" i="69"/>
  <c r="M117" i="62"/>
  <c r="Q139" i="58"/>
  <c r="H162" i="81"/>
  <c r="AC161" i="59"/>
  <c r="I23" i="82"/>
  <c r="M47" i="61"/>
  <c r="AG59" i="69"/>
  <c r="K69" i="56"/>
  <c r="W94" i="66"/>
  <c r="S94" i="70"/>
  <c r="AG118" i="70"/>
  <c r="W47" i="70"/>
  <c r="V69" i="67"/>
  <c r="AD104" i="63"/>
  <c r="B93" i="61"/>
  <c r="X138" i="88"/>
  <c r="AG45" i="87"/>
  <c r="AG41" i="71"/>
  <c r="AF142" i="64"/>
  <c r="Y47" i="65"/>
  <c r="P47" i="72"/>
  <c r="AG112" i="76"/>
  <c r="AG63" i="80"/>
  <c r="U70" i="72"/>
  <c r="AF72" i="60"/>
  <c r="AD145" i="60"/>
  <c r="N138" i="64"/>
  <c r="AD66" i="79"/>
  <c r="E163" i="58"/>
  <c r="AD45" i="64"/>
  <c r="H93" i="79"/>
  <c r="AD56" i="87"/>
  <c r="AG5" i="58"/>
  <c r="AG153" i="72"/>
  <c r="AA48" i="80"/>
  <c r="J48" i="63"/>
  <c r="AG13" i="66"/>
  <c r="S140" i="61"/>
  <c r="AG40" i="77"/>
  <c r="S47" i="90"/>
  <c r="AG145" i="69"/>
  <c r="AG65" i="86"/>
  <c r="AD137" i="83"/>
  <c r="Y115" i="80"/>
  <c r="Y161" i="69"/>
  <c r="W163" i="62"/>
  <c r="AG72" i="64"/>
  <c r="AF88" i="78"/>
  <c r="AF17" i="84"/>
  <c r="AF139" i="89"/>
  <c r="AF100" i="79"/>
  <c r="M140" i="58"/>
  <c r="AF59" i="63"/>
  <c r="G92" i="84"/>
  <c r="AF118" i="69"/>
  <c r="F47" i="61"/>
  <c r="AF21" i="74"/>
  <c r="I115" i="72"/>
  <c r="AG74" i="70"/>
  <c r="AC161" i="65"/>
  <c r="O69" i="77"/>
  <c r="AA71" i="89"/>
  <c r="C93" i="84"/>
  <c r="AD40" i="81"/>
  <c r="H94" i="85"/>
  <c r="AF153" i="85"/>
  <c r="V140" i="67"/>
  <c r="S92" i="72"/>
  <c r="AC70" i="80"/>
  <c r="K23" i="80"/>
  <c r="V140" i="62"/>
  <c r="N115" i="86"/>
  <c r="U92" i="87"/>
  <c r="M115" i="79"/>
  <c r="W161" i="58"/>
  <c r="AF21" i="66"/>
  <c r="V92" i="81"/>
  <c r="AD66" i="93"/>
  <c r="AF33" i="62"/>
  <c r="N71" i="62"/>
  <c r="AG140" i="70"/>
  <c r="C46" i="79"/>
  <c r="D25" i="82"/>
  <c r="AG14" i="62"/>
  <c r="R48" i="67"/>
  <c r="AG47" i="91"/>
  <c r="Q139" i="61"/>
  <c r="T23" i="79"/>
  <c r="T115" i="84"/>
  <c r="AG83" i="60"/>
  <c r="X93" i="76"/>
  <c r="B23" i="68"/>
  <c r="AD131" i="68"/>
  <c r="AG156" i="56"/>
  <c r="E93" i="62"/>
  <c r="AD98" i="78"/>
  <c r="AD143" i="84"/>
  <c r="N25" i="62"/>
  <c r="AG34" i="66"/>
  <c r="AG35" i="82"/>
  <c r="AF121" i="74"/>
  <c r="AD150" i="73"/>
  <c r="J94" i="83"/>
  <c r="O115" i="85"/>
  <c r="M117" i="69"/>
  <c r="I48" i="76"/>
  <c r="AD35" i="85"/>
  <c r="Q140" i="79"/>
  <c r="AF32" i="66"/>
  <c r="AA162" i="81"/>
  <c r="AG150" i="63"/>
  <c r="AG140" i="62"/>
  <c r="AG127" i="58"/>
  <c r="AD101" i="63"/>
  <c r="AF143" i="60"/>
  <c r="F47" i="58"/>
  <c r="AG18" i="70"/>
  <c r="AG100" i="74"/>
  <c r="AG42" i="87"/>
  <c r="AG32" i="60"/>
  <c r="AD8" i="62"/>
  <c r="S161" i="80"/>
  <c r="N71" i="78"/>
  <c r="F46" i="61"/>
  <c r="AF30" i="70"/>
  <c r="AD68" i="74"/>
  <c r="AF145" i="87"/>
  <c r="L94" i="77"/>
  <c r="AD63" i="72"/>
  <c r="G161" i="72"/>
  <c r="Z48" i="69"/>
  <c r="U93" i="79"/>
  <c r="P71" i="81"/>
  <c r="I71" i="75"/>
  <c r="T162" i="70"/>
  <c r="Q115" i="67"/>
  <c r="AG45" i="70"/>
  <c r="T140" i="78"/>
  <c r="E24" i="81"/>
  <c r="M138" i="74"/>
  <c r="AD131" i="78"/>
  <c r="T140" i="61"/>
  <c r="AD34" i="66"/>
  <c r="F162" i="78"/>
  <c r="L71" i="63"/>
  <c r="AG5" i="59"/>
  <c r="AA69" i="87"/>
  <c r="AF140" i="62"/>
  <c r="AG6" i="87"/>
  <c r="B138" i="75"/>
  <c r="R70" i="69"/>
  <c r="N139" i="63"/>
  <c r="N24" i="62"/>
  <c r="AF41" i="64"/>
  <c r="Z48" i="68"/>
  <c r="V25" i="66"/>
  <c r="AG62" i="82"/>
  <c r="AD144" i="62"/>
  <c r="S69" i="74"/>
  <c r="Z46" i="77"/>
  <c r="W71" i="80"/>
  <c r="S163" i="73"/>
  <c r="AC163" i="66"/>
  <c r="L92" i="56"/>
  <c r="K25" i="62"/>
  <c r="AF119" i="80"/>
  <c r="M94" i="90"/>
  <c r="AA24" i="61"/>
  <c r="AG76" i="58"/>
  <c r="D117" i="75"/>
  <c r="AD117" i="59"/>
  <c r="E138" i="62"/>
  <c r="AC115" i="65"/>
  <c r="AC162" i="83"/>
  <c r="E116" i="84"/>
  <c r="D94" i="81"/>
  <c r="H46" i="56"/>
  <c r="AD122" i="79"/>
  <c r="AD37" i="60"/>
  <c r="AF152" i="92"/>
  <c r="AG82" i="80"/>
  <c r="M138" i="67"/>
  <c r="AD74" i="66"/>
  <c r="AF61" i="70"/>
  <c r="T140" i="81"/>
  <c r="U140" i="58"/>
  <c r="AD75" i="74"/>
  <c r="D92" i="56"/>
  <c r="AB48" i="85"/>
  <c r="G48" i="78"/>
  <c r="Y139" i="67"/>
  <c r="AF16" i="81"/>
  <c r="H117" i="77"/>
  <c r="AF123" i="84"/>
  <c r="S94" i="87"/>
  <c r="E47" i="74"/>
  <c r="AG118" i="64"/>
  <c r="K94" i="69"/>
  <c r="O71" i="62"/>
  <c r="J161" i="84"/>
  <c r="AD29" i="69"/>
  <c r="G92" i="80"/>
  <c r="X71" i="69"/>
  <c r="AB140" i="85"/>
  <c r="H115" i="80"/>
  <c r="K70" i="77"/>
  <c r="W138" i="63"/>
  <c r="AB25" i="83"/>
  <c r="AF13" i="84"/>
  <c r="AF131" i="77"/>
  <c r="AF152" i="77"/>
  <c r="AA70" i="64"/>
  <c r="P47" i="60"/>
  <c r="H25" i="58"/>
  <c r="R71" i="68"/>
  <c r="AF19" i="76"/>
  <c r="AD151" i="65"/>
  <c r="AF64" i="63"/>
  <c r="AG71" i="73"/>
  <c r="M138" i="86"/>
  <c r="AG42" i="83"/>
  <c r="Q93" i="63"/>
  <c r="N93" i="73"/>
  <c r="R139" i="64"/>
  <c r="D138" i="61"/>
  <c r="AF148" i="90"/>
  <c r="AD16" i="69"/>
  <c r="J117" i="63"/>
  <c r="E163" i="79"/>
  <c r="C69" i="73"/>
  <c r="AF89" i="80"/>
  <c r="G161" i="80"/>
  <c r="T70" i="60"/>
  <c r="AF105" i="62"/>
  <c r="E94" i="73"/>
  <c r="AB70" i="85"/>
  <c r="AF52" i="65"/>
  <c r="AF21" i="79"/>
  <c r="AB46" i="61"/>
  <c r="AG74" i="85"/>
  <c r="F116" i="60"/>
  <c r="U57" i="93"/>
  <c r="X71" i="86"/>
  <c r="AG154" i="59"/>
  <c r="F47" i="80"/>
  <c r="AF43" i="75"/>
  <c r="V47" i="61"/>
  <c r="AD43" i="70"/>
  <c r="AB23" i="59"/>
  <c r="Q25" i="84"/>
  <c r="AD101" i="71"/>
  <c r="AG56" i="66"/>
  <c r="AF60" i="59"/>
  <c r="V162" i="69"/>
  <c r="C116" i="73"/>
  <c r="AB24" i="68"/>
  <c r="AG18" i="64"/>
  <c r="AG28" i="73"/>
  <c r="C69" i="79"/>
  <c r="AG120" i="60"/>
  <c r="V46" i="70"/>
  <c r="AG14" i="58"/>
  <c r="AF89" i="81"/>
  <c r="W161" i="83"/>
  <c r="N25" i="59"/>
  <c r="AG40" i="70"/>
  <c r="AF57" i="78"/>
  <c r="N94" i="75"/>
  <c r="AD58" i="75"/>
  <c r="P69" i="85"/>
  <c r="V115" i="75"/>
  <c r="I163" i="60"/>
  <c r="AD139" i="69"/>
  <c r="AD145" i="65"/>
  <c r="AD22" i="76"/>
  <c r="AF98" i="67"/>
  <c r="AG66" i="70"/>
  <c r="AD126" i="73"/>
  <c r="AG56" i="56"/>
  <c r="R93" i="87"/>
  <c r="M94" i="84"/>
  <c r="S115" i="56"/>
  <c r="AG20" i="73"/>
  <c r="AG78" i="65"/>
  <c r="AG159" i="77"/>
  <c r="Q115" i="82"/>
  <c r="M139" i="75"/>
  <c r="S139" i="76"/>
  <c r="Y139" i="80"/>
  <c r="AD109" i="75"/>
  <c r="T115" i="76"/>
  <c r="H23" i="65"/>
  <c r="F24" i="82"/>
  <c r="N23" i="89"/>
  <c r="V24" i="86"/>
  <c r="AF100" i="83"/>
  <c r="AG47" i="63"/>
  <c r="W46" i="86"/>
  <c r="U92" i="72"/>
  <c r="Q71" i="61"/>
  <c r="S139" i="77"/>
  <c r="H117" i="59"/>
  <c r="AD116" i="88"/>
  <c r="W23" i="78"/>
  <c r="T162" i="59"/>
  <c r="AF132" i="85"/>
  <c r="N162" i="64"/>
  <c r="P46" i="60"/>
  <c r="I92" i="71"/>
  <c r="AD124" i="71"/>
  <c r="P139" i="60"/>
  <c r="AA69" i="56"/>
  <c r="Q24" i="88"/>
  <c r="AA48" i="70"/>
  <c r="T115" i="62"/>
  <c r="AG85" i="71"/>
  <c r="AG137" i="65"/>
  <c r="AD144" i="81"/>
  <c r="X92" i="61"/>
  <c r="AG57" i="60"/>
  <c r="AF61" i="75"/>
  <c r="AB93" i="59"/>
  <c r="AG73" i="64"/>
  <c r="AG66" i="65"/>
  <c r="AG95" i="80"/>
  <c r="AF21" i="69"/>
  <c r="D116" i="84"/>
  <c r="AG53" i="76"/>
  <c r="AF61" i="60"/>
  <c r="AD117" i="83"/>
  <c r="J25" i="69"/>
  <c r="AD74" i="62"/>
  <c r="M70" i="90"/>
  <c r="K70" i="66"/>
  <c r="Y116" i="75"/>
  <c r="Q23" i="68"/>
  <c r="AF37" i="64"/>
  <c r="AD126" i="93"/>
  <c r="AB117" i="70"/>
  <c r="AG140" i="71"/>
  <c r="AD37" i="79"/>
  <c r="Q94" i="58"/>
  <c r="C47" i="64"/>
  <c r="H138" i="61"/>
  <c r="P117" i="86"/>
  <c r="G46" i="62"/>
  <c r="AF122" i="80"/>
  <c r="W115" i="71"/>
  <c r="AG155" i="65"/>
  <c r="O70" i="71"/>
  <c r="AG94" i="89"/>
  <c r="V162" i="66"/>
  <c r="I24" i="79"/>
  <c r="Q140" i="84"/>
  <c r="B115" i="77"/>
  <c r="V25" i="83"/>
  <c r="AG91" i="63"/>
  <c r="C92" i="84"/>
  <c r="AG56" i="77"/>
  <c r="W47" i="66"/>
  <c r="AC46" i="67"/>
  <c r="AG95" i="71"/>
  <c r="AF124" i="72"/>
  <c r="Z71" i="76"/>
  <c r="AF105" i="58"/>
  <c r="AG133" i="63"/>
  <c r="S47" i="59"/>
  <c r="R70" i="84"/>
  <c r="F48" i="67"/>
  <c r="AD11" i="68"/>
  <c r="S139" i="72"/>
  <c r="AD74" i="58"/>
  <c r="I23" i="65"/>
  <c r="U139" i="62"/>
  <c r="AF80" i="76"/>
  <c r="AF45" i="78"/>
  <c r="AF140" i="84"/>
  <c r="AG114" i="71"/>
  <c r="O47" i="87"/>
  <c r="AF70" i="75"/>
  <c r="Z94" i="74"/>
  <c r="AD139" i="60"/>
  <c r="AD108" i="74"/>
  <c r="O139" i="82"/>
  <c r="F70" i="61"/>
  <c r="AD14" i="59"/>
  <c r="R94" i="68"/>
  <c r="AD57" i="60"/>
  <c r="G24" i="80"/>
  <c r="AD60" i="67"/>
  <c r="AG132" i="83"/>
  <c r="E163" i="92"/>
  <c r="AD155" i="70"/>
  <c r="AF40" i="66"/>
  <c r="AG95" i="78"/>
  <c r="Z25" i="69"/>
  <c r="AD77" i="81"/>
  <c r="W23" i="58"/>
  <c r="O25" i="60"/>
  <c r="H115" i="86"/>
  <c r="AG41" i="80"/>
  <c r="J139" i="77"/>
  <c r="G139" i="71"/>
  <c r="AC140" i="78"/>
  <c r="AF140" i="75"/>
  <c r="M23" i="75"/>
  <c r="R24" i="69"/>
  <c r="AF108" i="67"/>
  <c r="AG109" i="84"/>
  <c r="AF142" i="58"/>
  <c r="Q139" i="73"/>
  <c r="AF93" i="66"/>
  <c r="X23" i="78"/>
  <c r="Q163" i="92"/>
  <c r="AG36" i="87"/>
  <c r="Z116" i="68"/>
  <c r="AF19" i="87"/>
  <c r="AF149" i="74"/>
  <c r="AF141" i="81"/>
  <c r="V25" i="60"/>
  <c r="F116" i="76"/>
  <c r="Y23" i="89"/>
  <c r="AF104" i="77"/>
  <c r="AG154" i="64"/>
  <c r="AC47" i="61"/>
  <c r="H70" i="78"/>
  <c r="X92" i="72"/>
  <c r="AD29" i="72"/>
  <c r="L115" i="59"/>
  <c r="AF128" i="75"/>
  <c r="AD117" i="63"/>
  <c r="AF97" i="86"/>
  <c r="W139" i="82"/>
  <c r="Q94" i="65"/>
  <c r="AA23" i="75"/>
  <c r="AD160" i="74"/>
  <c r="F115" i="71"/>
  <c r="F116" i="71"/>
  <c r="H70" i="80"/>
  <c r="AF77" i="65"/>
  <c r="E116" i="64"/>
  <c r="AB25" i="58"/>
  <c r="K162" i="72"/>
  <c r="Q71" i="60"/>
  <c r="J139" i="61"/>
  <c r="AG105" i="77"/>
  <c r="B162" i="85"/>
  <c r="Q93" i="69"/>
  <c r="S69" i="56"/>
  <c r="AF94" i="80"/>
  <c r="T139" i="89"/>
  <c r="B163" i="59"/>
  <c r="AF67" i="86"/>
  <c r="W69" i="74"/>
  <c r="AD131" i="69"/>
  <c r="R69" i="76"/>
  <c r="AD63" i="79"/>
  <c r="W94" i="70"/>
  <c r="AB162" i="82"/>
  <c r="AD79" i="81"/>
  <c r="P116" i="77"/>
  <c r="AF58" i="66"/>
  <c r="AF7" i="61"/>
  <c r="S115" i="76"/>
  <c r="E48" i="79"/>
  <c r="X69" i="79"/>
  <c r="AF147" i="74"/>
  <c r="Q23" i="56"/>
  <c r="AF18" i="85"/>
  <c r="AA140" i="60"/>
  <c r="AC163" i="84"/>
  <c r="AC139" i="83"/>
  <c r="AD94" i="74"/>
  <c r="R69" i="89"/>
  <c r="R162" i="61"/>
  <c r="AB23" i="73"/>
  <c r="K71" i="71"/>
  <c r="L116" i="76"/>
  <c r="Y94" i="62"/>
  <c r="AD148" i="60"/>
  <c r="G161" i="79"/>
  <c r="AD158" i="83"/>
  <c r="C161" i="88"/>
  <c r="R46" i="60"/>
  <c r="V116" i="59"/>
  <c r="M71" i="85"/>
  <c r="AB162" i="68"/>
  <c r="AC23" i="63"/>
  <c r="AF72" i="68"/>
  <c r="AG95" i="82"/>
  <c r="AB47" i="81"/>
  <c r="N92" i="56"/>
  <c r="AD97" i="89"/>
  <c r="AG135" i="82"/>
  <c r="N138" i="77"/>
  <c r="Z162" i="63"/>
  <c r="Z47" i="61"/>
  <c r="K47" i="87"/>
  <c r="U117" i="61"/>
  <c r="AG154" i="65"/>
  <c r="V46" i="65"/>
  <c r="O116" i="67"/>
  <c r="E48" i="70"/>
  <c r="J70" i="88"/>
  <c r="X140" i="78"/>
  <c r="R116" i="74"/>
  <c r="AF41" i="58"/>
  <c r="AD156" i="71"/>
  <c r="AA138" i="66"/>
  <c r="AB25" i="68"/>
  <c r="L24" i="67"/>
  <c r="B25" i="64"/>
  <c r="AF39" i="66"/>
  <c r="Y24" i="65"/>
  <c r="E161" i="71"/>
  <c r="P47" i="67"/>
  <c r="AG133" i="60"/>
  <c r="K24" i="67"/>
  <c r="AG57" i="62"/>
  <c r="S162" i="62"/>
  <c r="AG31" i="75"/>
  <c r="C93" i="86"/>
  <c r="AD156" i="76"/>
  <c r="N92" i="83"/>
  <c r="AF20" i="64"/>
  <c r="Z139" i="58"/>
  <c r="AA69" i="58"/>
  <c r="AG71" i="56"/>
  <c r="N47" i="74"/>
  <c r="K47" i="75"/>
  <c r="W69" i="72"/>
  <c r="Y117" i="67"/>
  <c r="AB71" i="65"/>
  <c r="AD140" i="81"/>
  <c r="AG32" i="75"/>
  <c r="Y92" i="84"/>
  <c r="AD126" i="66"/>
  <c r="AD131" i="62"/>
  <c r="R163" i="56"/>
  <c r="F92" i="79"/>
  <c r="AD154" i="58"/>
  <c r="B163" i="60"/>
  <c r="X139" i="79"/>
  <c r="U47" i="72"/>
  <c r="AC93" i="64"/>
  <c r="AG71" i="61"/>
  <c r="T47" i="86"/>
  <c r="L47" i="61"/>
  <c r="AF55" i="78"/>
  <c r="AC139" i="71"/>
  <c r="C117" i="80"/>
  <c r="N69" i="68"/>
  <c r="AG109" i="71"/>
  <c r="B48" i="91"/>
  <c r="Q71" i="67"/>
  <c r="AD52" i="60"/>
  <c r="AG106" i="58"/>
  <c r="AF84" i="72"/>
  <c r="AD67" i="74"/>
  <c r="Q138" i="80"/>
  <c r="U161" i="73"/>
  <c r="AG133" i="89"/>
  <c r="L138" i="62"/>
  <c r="X162" i="68"/>
  <c r="I162" i="81"/>
  <c r="AF112" i="68"/>
  <c r="AF105" i="63"/>
  <c r="Q23" i="76"/>
  <c r="AG20" i="62"/>
  <c r="Y70" i="75"/>
  <c r="Q25" i="56"/>
  <c r="AF98" i="76"/>
  <c r="AD34" i="58"/>
  <c r="AF81" i="86"/>
  <c r="U115" i="58"/>
  <c r="O115" i="68"/>
  <c r="N47" i="87"/>
  <c r="B161" i="64"/>
  <c r="AG149" i="82"/>
  <c r="D69" i="72"/>
  <c r="AG66" i="60"/>
  <c r="AD57" i="71"/>
  <c r="W24" i="72"/>
  <c r="F47" i="67"/>
  <c r="AF39" i="84"/>
  <c r="AF140" i="70"/>
  <c r="H48" i="89"/>
  <c r="R25" i="67"/>
  <c r="AF139" i="74"/>
  <c r="J70" i="58"/>
  <c r="AD9" i="61"/>
  <c r="F47" i="81"/>
  <c r="W70" i="80"/>
  <c r="M23" i="81"/>
  <c r="H25" i="69"/>
  <c r="AD153" i="82"/>
  <c r="AD37" i="68"/>
  <c r="AC69" i="65"/>
  <c r="J162" i="80"/>
  <c r="I70" i="88"/>
  <c r="C47" i="88"/>
  <c r="AD66" i="59"/>
  <c r="T48" i="83"/>
  <c r="M139" i="69"/>
  <c r="U116" i="75"/>
  <c r="U70" i="84"/>
  <c r="AD102" i="62"/>
  <c r="AG153" i="81"/>
  <c r="X162" i="63"/>
  <c r="AF20" i="78"/>
  <c r="AD91" i="59"/>
  <c r="L162" i="56"/>
  <c r="Q24" i="70"/>
  <c r="N138" i="62"/>
  <c r="AD139" i="77"/>
  <c r="AG141" i="59"/>
  <c r="S162" i="77"/>
  <c r="AA162" i="66"/>
  <c r="X140" i="56"/>
  <c r="AG140" i="69"/>
  <c r="AF75" i="69"/>
  <c r="AD13" i="58"/>
  <c r="M48" i="84"/>
  <c r="G93" i="56"/>
  <c r="AD103" i="71"/>
  <c r="AD17" i="67"/>
  <c r="AG77" i="87"/>
  <c r="AG128" i="64"/>
  <c r="AD158" i="58"/>
  <c r="C140" i="66"/>
  <c r="T162" i="67"/>
  <c r="AG5" i="62"/>
  <c r="AF54" i="70"/>
  <c r="W138" i="60"/>
  <c r="AC70" i="84"/>
  <c r="Q70" i="60"/>
  <c r="D94" i="67"/>
  <c r="F47" i="77"/>
  <c r="B24" i="79"/>
  <c r="L163" i="75"/>
  <c r="AC46" i="84"/>
  <c r="W116" i="67"/>
  <c r="AD59" i="88"/>
  <c r="AF63" i="69"/>
  <c r="AG13" i="67"/>
  <c r="F46" i="77"/>
  <c r="H163" i="61"/>
  <c r="AF155" i="77"/>
  <c r="AG31" i="89"/>
  <c r="AC93" i="61"/>
  <c r="AF67" i="70"/>
  <c r="R71" i="87"/>
  <c r="AD58" i="76"/>
  <c r="AD45" i="74"/>
  <c r="AD99" i="56"/>
  <c r="H25" i="67"/>
  <c r="AD117" i="66"/>
  <c r="AF41" i="66"/>
  <c r="AG84" i="85"/>
  <c r="AB48" i="88"/>
  <c r="AF128" i="72"/>
  <c r="AD113" i="83"/>
  <c r="AC117" i="82"/>
  <c r="L25" i="79"/>
  <c r="O46" i="81"/>
  <c r="P46" i="72"/>
  <c r="AF30" i="85"/>
  <c r="M23" i="82"/>
  <c r="X93" i="88"/>
  <c r="M69" i="77"/>
  <c r="AF129" i="76"/>
  <c r="N138" i="68"/>
  <c r="G115" i="64"/>
  <c r="AG59" i="59"/>
  <c r="O117" i="59"/>
  <c r="F69" i="70"/>
  <c r="K46" i="71"/>
  <c r="AF142" i="92"/>
  <c r="O140" i="61"/>
  <c r="R162" i="84"/>
  <c r="AD78" i="79"/>
  <c r="O71" i="68"/>
  <c r="Y92" i="65"/>
  <c r="AB24" i="82"/>
  <c r="W93" i="59"/>
  <c r="AD122" i="68"/>
  <c r="L116" i="65"/>
  <c r="Q161" i="58"/>
  <c r="AF136" i="62"/>
  <c r="AG79" i="69"/>
  <c r="AC138" i="82"/>
  <c r="N117" i="73"/>
  <c r="W70" i="58"/>
  <c r="AF126" i="70"/>
  <c r="AG103" i="78"/>
  <c r="D139" i="61"/>
  <c r="AC69" i="82"/>
  <c r="AD35" i="71"/>
  <c r="AA92" i="80"/>
  <c r="U138" i="58"/>
  <c r="E71" i="85"/>
  <c r="AF139" i="64"/>
  <c r="Q116" i="79"/>
  <c r="AF79" i="76"/>
  <c r="O69" i="83"/>
  <c r="AD11" i="86"/>
  <c r="AF99" i="72"/>
  <c r="AA70" i="81"/>
  <c r="AF130" i="63"/>
  <c r="M71" i="81"/>
  <c r="AG104" i="66"/>
  <c r="AF61" i="56"/>
  <c r="AD105" i="58"/>
  <c r="S138" i="75"/>
  <c r="AC93" i="63"/>
  <c r="AF51" i="77"/>
  <c r="T48" i="82"/>
  <c r="AG35" i="62"/>
  <c r="T116" i="59"/>
  <c r="U69" i="86"/>
  <c r="AD140" i="79"/>
  <c r="Z24" i="59"/>
  <c r="V92" i="59"/>
  <c r="H140" i="72"/>
  <c r="AF103" i="77"/>
  <c r="AD77" i="88"/>
  <c r="AF81" i="83"/>
  <c r="AD66" i="88"/>
  <c r="U163" i="70"/>
  <c r="P92" i="69"/>
  <c r="V163" i="74"/>
  <c r="D47" i="56"/>
  <c r="Z139" i="67"/>
  <c r="R161" i="66"/>
  <c r="J23" i="70"/>
  <c r="AF16" i="77"/>
  <c r="AG150" i="62"/>
  <c r="B162" i="62"/>
  <c r="AF33" i="83"/>
  <c r="AD61" i="58"/>
  <c r="AF106" i="68"/>
  <c r="B163" i="63"/>
  <c r="R163" i="85"/>
  <c r="J116" i="74"/>
  <c r="K138" i="74"/>
  <c r="AD125" i="68"/>
  <c r="AG56" i="68"/>
  <c r="W161" i="80"/>
  <c r="AF59" i="81"/>
  <c r="V23" i="61"/>
  <c r="AD97" i="60"/>
  <c r="AG121" i="56"/>
  <c r="AG102" i="58"/>
  <c r="I25" i="73"/>
  <c r="K162" i="73"/>
  <c r="AG82" i="86"/>
  <c r="AD160" i="69"/>
  <c r="AG32" i="85"/>
  <c r="U47" i="68"/>
  <c r="J94" i="78"/>
  <c r="G70" i="78"/>
  <c r="O140" i="60"/>
  <c r="O162" i="77"/>
  <c r="E24" i="68"/>
  <c r="I140" i="63"/>
  <c r="AB92" i="71"/>
  <c r="AG12" i="56"/>
  <c r="AF35" i="79"/>
  <c r="E94" i="81"/>
  <c r="AF146" i="65"/>
  <c r="AF100" i="56"/>
  <c r="E93" i="64"/>
  <c r="AD102" i="90"/>
  <c r="D23" i="70"/>
  <c r="S116" i="63"/>
  <c r="D47" i="80"/>
  <c r="AD152" i="70"/>
  <c r="W93" i="86"/>
  <c r="N23" i="74"/>
  <c r="AG17" i="75"/>
  <c r="M163" i="84"/>
  <c r="AF73" i="69"/>
  <c r="AG137" i="59"/>
  <c r="T25" i="80"/>
  <c r="AD52" i="76"/>
  <c r="X115" i="92"/>
  <c r="AF146" i="74"/>
  <c r="C47" i="56"/>
  <c r="AF31" i="90"/>
  <c r="AD55" i="60"/>
  <c r="AG39" i="63"/>
  <c r="AF57" i="58"/>
  <c r="R161" i="56"/>
  <c r="AF128" i="60"/>
  <c r="O117" i="84"/>
  <c r="X69" i="82"/>
  <c r="AF41" i="81"/>
  <c r="S70" i="68"/>
  <c r="Q71" i="58"/>
  <c r="AD29" i="77"/>
  <c r="N117" i="62"/>
  <c r="AD8" i="91"/>
  <c r="E71" i="69"/>
  <c r="B140" i="58"/>
  <c r="D115" i="67"/>
  <c r="AD63" i="75"/>
  <c r="AD91" i="88"/>
  <c r="B93" i="64"/>
  <c r="P23" i="84"/>
  <c r="K47" i="65"/>
  <c r="Z115" i="80"/>
  <c r="AF106" i="56"/>
  <c r="U24" i="77"/>
  <c r="D71" i="66"/>
  <c r="I46" i="58"/>
  <c r="W48" i="73"/>
  <c r="AF81" i="65"/>
  <c r="AD28" i="74"/>
  <c r="N69" i="90"/>
  <c r="AD98" i="73"/>
  <c r="G71" i="67"/>
  <c r="AB94" i="82"/>
  <c r="Z46" i="84"/>
  <c r="I48" i="64"/>
  <c r="AC163" i="69"/>
  <c r="AD75" i="86"/>
  <c r="V23" i="67"/>
  <c r="J23" i="78"/>
  <c r="N93" i="59"/>
  <c r="D48" i="84"/>
  <c r="AD137" i="89"/>
  <c r="I94" i="56"/>
  <c r="K25" i="92"/>
  <c r="L70" i="62"/>
  <c r="B48" i="60"/>
  <c r="W25" i="84"/>
  <c r="AG118" i="86"/>
  <c r="F69" i="79"/>
  <c r="F24" i="62"/>
  <c r="G115" i="65"/>
  <c r="AG77" i="77"/>
  <c r="AA140" i="72"/>
  <c r="W47" i="56"/>
  <c r="E162" i="69"/>
  <c r="AF156" i="73"/>
  <c r="N47" i="64"/>
  <c r="AD55" i="75"/>
  <c r="AG158" i="62"/>
  <c r="G138" i="64"/>
  <c r="L48" i="73"/>
  <c r="Y140" i="61"/>
  <c r="Y24" i="72"/>
  <c r="X46" i="70"/>
  <c r="AD67" i="71"/>
  <c r="AF140" i="86"/>
  <c r="S139" i="82"/>
  <c r="I117" i="56"/>
  <c r="AG8" i="60"/>
  <c r="C46" i="80"/>
  <c r="R71" i="67"/>
  <c r="AG54" i="73"/>
  <c r="AC140" i="85"/>
  <c r="I23" i="90"/>
  <c r="AA116" i="66"/>
  <c r="AG76" i="66"/>
  <c r="C161" i="80"/>
  <c r="T94" i="56"/>
  <c r="O140" i="68"/>
  <c r="AF45" i="86"/>
  <c r="AG75" i="70"/>
  <c r="T116" i="61"/>
  <c r="AF79" i="84"/>
  <c r="AG83" i="88"/>
  <c r="V139" i="80"/>
  <c r="AF58" i="75"/>
  <c r="AG137" i="83"/>
  <c r="AG7" i="78"/>
  <c r="W94" i="76"/>
  <c r="AF122" i="72"/>
  <c r="X92" i="81"/>
  <c r="D116" i="88"/>
  <c r="AC138" i="74"/>
  <c r="I138" i="89"/>
  <c r="AG86" i="70"/>
  <c r="AF10" i="74"/>
  <c r="S24" i="64"/>
  <c r="L93" i="78"/>
  <c r="K92" i="85"/>
  <c r="Y140" i="72"/>
  <c r="J24" i="71"/>
  <c r="Q140" i="76"/>
  <c r="AG76" i="76"/>
  <c r="W94" i="68"/>
  <c r="AG76" i="81"/>
  <c r="V140" i="63"/>
  <c r="I116" i="89"/>
  <c r="L48" i="81"/>
  <c r="AD16" i="66"/>
  <c r="AF126" i="66"/>
  <c r="Y25" i="58"/>
  <c r="AC140" i="82"/>
  <c r="AC24" i="65"/>
  <c r="M163" i="79"/>
  <c r="K140" i="60"/>
  <c r="I71" i="61"/>
  <c r="K162" i="75"/>
  <c r="AF148" i="73"/>
  <c r="AB70" i="62"/>
  <c r="AG128" i="82"/>
  <c r="AF18" i="62"/>
  <c r="AF13" i="82"/>
  <c r="X161" i="61"/>
  <c r="P116" i="68"/>
  <c r="X71" i="61"/>
  <c r="AD71" i="66"/>
  <c r="AG153" i="66"/>
  <c r="P139" i="68"/>
  <c r="T138" i="67"/>
  <c r="X92" i="65"/>
  <c r="E139" i="70"/>
  <c r="AF20" i="73"/>
  <c r="AF139" i="59"/>
  <c r="I25" i="69"/>
  <c r="AF72" i="62"/>
  <c r="N163" i="68"/>
  <c r="AF18" i="71"/>
  <c r="R117" i="63"/>
  <c r="F140" i="60"/>
  <c r="AD90" i="65"/>
  <c r="S139" i="66"/>
  <c r="AD80" i="73"/>
  <c r="W116" i="84"/>
  <c r="P162" i="92"/>
  <c r="E116" i="59"/>
  <c r="AG121" i="84"/>
  <c r="AD70" i="60"/>
  <c r="G93" i="61"/>
  <c r="AF145" i="71"/>
  <c r="W163" i="73"/>
  <c r="AG95" i="56"/>
  <c r="W161" i="56"/>
  <c r="T70" i="81"/>
  <c r="S94" i="83"/>
  <c r="AD131" i="88"/>
  <c r="AG95" i="84"/>
  <c r="G24" i="82"/>
  <c r="AG120" i="63"/>
  <c r="L24" i="87"/>
  <c r="C24" i="85"/>
  <c r="K162" i="76"/>
  <c r="G140" i="70"/>
  <c r="AG86" i="82"/>
  <c r="B140" i="78"/>
  <c r="S69" i="59"/>
  <c r="AD91" i="66"/>
  <c r="AD122" i="64"/>
  <c r="D48" i="72"/>
  <c r="AD74" i="73"/>
  <c r="AD108" i="85"/>
  <c r="U93" i="87"/>
  <c r="H115" i="88"/>
  <c r="AD11" i="67"/>
  <c r="Q138" i="85"/>
  <c r="AB47" i="74"/>
  <c r="AF143" i="87"/>
  <c r="AG99" i="80"/>
  <c r="AA138" i="63"/>
  <c r="AD153" i="59"/>
  <c r="I23" i="76"/>
  <c r="AD87" i="67"/>
  <c r="AB71" i="59"/>
  <c r="J139" i="73"/>
  <c r="AF6" i="61"/>
  <c r="AD128" i="60"/>
  <c r="I140" i="76"/>
  <c r="AD77" i="59"/>
  <c r="K47" i="66"/>
  <c r="U93" i="74"/>
  <c r="X23" i="69"/>
  <c r="M115" i="71"/>
  <c r="G117" i="66"/>
  <c r="AA115" i="65"/>
  <c r="AF129" i="78"/>
  <c r="AG73" i="58"/>
  <c r="AD105" i="72"/>
  <c r="AF54" i="74"/>
  <c r="X69" i="70"/>
  <c r="X47" i="72"/>
  <c r="O161" i="87"/>
  <c r="Q115" i="71"/>
  <c r="AF124" i="88"/>
  <c r="N46" i="58"/>
  <c r="AD71" i="79"/>
  <c r="B48" i="88"/>
  <c r="Q140" i="85"/>
  <c r="AD42" i="72"/>
  <c r="AB25" i="69"/>
  <c r="U71" i="61"/>
  <c r="J25" i="74"/>
  <c r="AD102" i="87"/>
  <c r="AF56" i="74"/>
  <c r="X117" i="75"/>
  <c r="AB24" i="70"/>
  <c r="AB117" i="68"/>
  <c r="AG41" i="61"/>
  <c r="X47" i="69"/>
  <c r="AF159" i="82"/>
  <c r="M25" i="77"/>
  <c r="AD102" i="84"/>
  <c r="S161" i="79"/>
  <c r="AF121" i="72"/>
  <c r="M69" i="59"/>
  <c r="AG136" i="73"/>
  <c r="AF65" i="76"/>
  <c r="V47" i="77"/>
  <c r="AD66" i="64"/>
  <c r="AD7" i="68"/>
  <c r="AG150" i="85"/>
  <c r="AF76" i="66"/>
  <c r="AF140" i="85"/>
  <c r="Z48" i="66"/>
  <c r="AG17" i="87"/>
  <c r="AD134" i="59"/>
  <c r="Q46" i="83"/>
  <c r="T115" i="73"/>
  <c r="AD101" i="64"/>
  <c r="F138" i="73"/>
  <c r="R162" i="59"/>
  <c r="AG111" i="64"/>
  <c r="AG18" i="63"/>
  <c r="AG28" i="83"/>
  <c r="H163" i="71"/>
  <c r="V139" i="76"/>
  <c r="AD102" i="70"/>
  <c r="AF77" i="85"/>
  <c r="AG65" i="70"/>
  <c r="K48" i="63"/>
  <c r="AG31" i="64"/>
  <c r="AF68" i="76"/>
  <c r="AF148" i="64"/>
  <c r="Z116" i="77"/>
  <c r="L46" i="71"/>
  <c r="D138" i="74"/>
  <c r="AG83" i="80"/>
  <c r="Z139" i="75"/>
  <c r="AF142" i="82"/>
  <c r="K93" i="77"/>
  <c r="B163" i="61"/>
  <c r="AG68" i="89"/>
  <c r="AD31" i="66"/>
  <c r="AG84" i="72"/>
  <c r="E139" i="68"/>
  <c r="Q94" i="69"/>
  <c r="AF12" i="65"/>
  <c r="R116" i="76"/>
  <c r="AG28" i="58"/>
  <c r="C93" i="80"/>
  <c r="Z47" i="79"/>
  <c r="AF107" i="59"/>
  <c r="E47" i="83"/>
  <c r="G140" i="84"/>
  <c r="AG31" i="56"/>
  <c r="AD88" i="59"/>
  <c r="AG137" i="64"/>
  <c r="AG81" i="62"/>
  <c r="E94" i="65"/>
  <c r="AD82" i="77"/>
  <c r="AG152" i="67"/>
  <c r="I71" i="82"/>
  <c r="AG123" i="59"/>
  <c r="AD154" i="62"/>
  <c r="AD54" i="64"/>
  <c r="AF40" i="81"/>
  <c r="AF151" i="73"/>
  <c r="AA25" i="75"/>
  <c r="F161" i="73"/>
  <c r="G23" i="84"/>
  <c r="R70" i="81"/>
  <c r="AF70" i="67"/>
  <c r="G24" i="59"/>
  <c r="D23" i="84"/>
  <c r="J162" i="84"/>
  <c r="Q163" i="63"/>
  <c r="AF98" i="70"/>
  <c r="O71" i="76"/>
  <c r="AF87" i="69"/>
  <c r="AG59" i="64"/>
  <c r="N48" i="58"/>
  <c r="R140" i="77"/>
  <c r="G46" i="70"/>
  <c r="Q140" i="70"/>
  <c r="AD148" i="58"/>
  <c r="AF101" i="73"/>
  <c r="AD20" i="61"/>
  <c r="O70" i="89"/>
  <c r="W138" i="69"/>
  <c r="D69" i="88"/>
  <c r="Y24" i="77"/>
  <c r="J70" i="77"/>
  <c r="AF76" i="59"/>
  <c r="T23" i="66"/>
  <c r="AC140" i="84"/>
  <c r="K46" i="60"/>
  <c r="AC25" i="68"/>
  <c r="F46" i="56"/>
  <c r="X163" i="70"/>
  <c r="E162" i="84"/>
  <c r="V138" i="64"/>
  <c r="E70" i="70"/>
  <c r="AF141" i="75"/>
  <c r="T161" i="67"/>
  <c r="AF84" i="58"/>
  <c r="AG51" i="79"/>
  <c r="AF42" i="66"/>
  <c r="AF123" i="62"/>
  <c r="AG42" i="75"/>
  <c r="AF131" i="79"/>
  <c r="AD127" i="56"/>
  <c r="Z47" i="81"/>
  <c r="P161" i="58"/>
  <c r="AG132" i="84"/>
  <c r="AD111" i="75"/>
  <c r="AF90" i="73"/>
  <c r="N93" i="84"/>
  <c r="AG36" i="65"/>
  <c r="K47" i="70"/>
  <c r="N46" i="73"/>
  <c r="Q162" i="77"/>
  <c r="B24" i="59"/>
  <c r="G92" i="90"/>
  <c r="AD107" i="69"/>
  <c r="AD140" i="70"/>
  <c r="B94" i="85"/>
  <c r="AG127" i="71"/>
  <c r="N139" i="85"/>
  <c r="AF98" i="66"/>
  <c r="F116" i="70"/>
  <c r="AG73" i="67"/>
  <c r="I46" i="80"/>
  <c r="AD36" i="72"/>
  <c r="AG43" i="70"/>
  <c r="AF20" i="56"/>
  <c r="Z25" i="58"/>
  <c r="Y139" i="86"/>
  <c r="AF98" i="84"/>
  <c r="AF82" i="60"/>
  <c r="R140" i="76"/>
  <c r="AC71" i="69"/>
  <c r="AF122" i="74"/>
  <c r="M93" i="83"/>
  <c r="AF134" i="85"/>
  <c r="H48" i="64"/>
  <c r="B117" i="76"/>
  <c r="AF102" i="83"/>
  <c r="F48" i="76"/>
  <c r="AF82" i="61"/>
  <c r="AF121" i="64"/>
  <c r="AC94" i="80"/>
  <c r="AF15" i="75"/>
  <c r="AC69" i="85"/>
  <c r="AG156" i="69"/>
  <c r="O116" i="61"/>
  <c r="AB138" i="75"/>
  <c r="AF123" i="60"/>
  <c r="AD94" i="72"/>
  <c r="AD61" i="69"/>
  <c r="B92" i="76"/>
  <c r="AD86" i="70"/>
  <c r="AF90" i="67"/>
  <c r="AG99" i="69"/>
  <c r="AG62" i="90"/>
  <c r="AB23" i="84"/>
  <c r="V71" i="73"/>
  <c r="AF139" i="75"/>
  <c r="S94" i="92"/>
  <c r="AF112" i="65"/>
  <c r="W138" i="74"/>
  <c r="W71" i="56"/>
  <c r="AF68" i="73"/>
  <c r="AG100" i="62"/>
  <c r="AG29" i="75"/>
  <c r="AG37" i="69"/>
  <c r="P69" i="81"/>
  <c r="K92" i="75"/>
  <c r="D139" i="79"/>
  <c r="Q163" i="75"/>
  <c r="U117" i="73"/>
  <c r="AF136" i="77"/>
  <c r="AG111" i="58"/>
  <c r="AD139" i="59"/>
  <c r="AB23" i="76"/>
  <c r="Y94" i="68"/>
  <c r="Z25" i="75"/>
  <c r="O69" i="69"/>
  <c r="C46" i="70"/>
  <c r="E71" i="72"/>
  <c r="AF134" i="70"/>
  <c r="D71" i="81"/>
  <c r="AG73" i="80"/>
  <c r="AF85" i="81"/>
  <c r="N94" i="83"/>
  <c r="K93" i="68"/>
  <c r="AD111" i="61"/>
  <c r="M69" i="74"/>
  <c r="T25" i="89"/>
  <c r="Q117" i="74"/>
  <c r="J23" i="61"/>
  <c r="AD133" i="81"/>
  <c r="N24" i="72"/>
  <c r="R140" i="59"/>
  <c r="C162" i="60"/>
  <c r="G48" i="68"/>
  <c r="AF143" i="82"/>
  <c r="V24" i="81"/>
  <c r="AD101" i="59"/>
  <c r="O70" i="87"/>
  <c r="AD132" i="76"/>
  <c r="C46" i="62"/>
  <c r="F92" i="83"/>
  <c r="AD38" i="69"/>
  <c r="AF5" i="77"/>
  <c r="Q162" i="59"/>
  <c r="AG20" i="63"/>
  <c r="O23" i="66"/>
  <c r="E161" i="61"/>
  <c r="I25" i="76"/>
  <c r="R94" i="80"/>
  <c r="AG40" i="66"/>
  <c r="AF156" i="84"/>
  <c r="D117" i="78"/>
  <c r="AD140" i="67"/>
  <c r="R93" i="71"/>
  <c r="C24" i="72"/>
  <c r="J116" i="67"/>
  <c r="M71" i="83"/>
  <c r="AG19" i="63"/>
  <c r="F139" i="75"/>
  <c r="L48" i="63"/>
  <c r="Q163" i="70"/>
  <c r="G23" i="62"/>
  <c r="AA46" i="91"/>
  <c r="Z24" i="77"/>
  <c r="AD12" i="82"/>
  <c r="AG82" i="60"/>
  <c r="K93" i="62"/>
  <c r="AD117" i="86"/>
  <c r="Z47" i="87"/>
  <c r="AG35" i="77"/>
  <c r="AB46" i="63"/>
  <c r="AD75" i="65"/>
  <c r="Z70" i="68"/>
  <c r="AG152" i="74"/>
  <c r="P161" i="73"/>
  <c r="W70" i="64"/>
  <c r="AD42" i="84"/>
  <c r="AG91" i="82"/>
  <c r="AD44" i="85"/>
  <c r="AD64" i="78"/>
  <c r="C92" i="76"/>
  <c r="AC46" i="59"/>
  <c r="AD133" i="63"/>
  <c r="M25" i="87"/>
  <c r="L46" i="74"/>
  <c r="AF119" i="66"/>
  <c r="AG12" i="74"/>
  <c r="T69" i="84"/>
  <c r="AC69" i="69"/>
  <c r="AF141" i="63"/>
  <c r="AG6" i="60"/>
  <c r="AB162" i="78"/>
  <c r="R70" i="77"/>
  <c r="AD31" i="61"/>
  <c r="AA23" i="85"/>
  <c r="AG151" i="78"/>
  <c r="AG76" i="69"/>
  <c r="T115" i="80"/>
  <c r="L138" i="86"/>
  <c r="AF125" i="67"/>
  <c r="AD66" i="61"/>
  <c r="AG84" i="60"/>
  <c r="R115" i="68"/>
  <c r="P48" i="77"/>
  <c r="N115" i="64"/>
  <c r="W25" i="74"/>
  <c r="AG48" i="80"/>
  <c r="N48" i="60"/>
  <c r="AD40" i="62"/>
  <c r="AG114" i="60"/>
  <c r="R139" i="92"/>
  <c r="AC46" i="77"/>
  <c r="F24" i="60"/>
  <c r="AG74" i="69"/>
  <c r="AG87" i="78"/>
  <c r="AG142" i="66"/>
  <c r="AG45" i="59"/>
  <c r="V116" i="91"/>
  <c r="AF7" i="88"/>
  <c r="AF109" i="61"/>
  <c r="L48" i="72"/>
  <c r="U23" i="67"/>
  <c r="I116" i="63"/>
  <c r="Y70" i="78"/>
  <c r="J46" i="72"/>
  <c r="AF149" i="69"/>
  <c r="AF118" i="61"/>
  <c r="F115" i="63"/>
  <c r="G162" i="63"/>
  <c r="K116" i="78"/>
  <c r="L47" i="79"/>
  <c r="K94" i="71"/>
  <c r="AF19" i="77"/>
  <c r="F23" i="70"/>
  <c r="R161" i="70"/>
  <c r="J69" i="65"/>
  <c r="J117" i="76"/>
  <c r="AG80" i="84"/>
  <c r="AF53" i="74"/>
  <c r="AF107" i="78"/>
  <c r="AB163" i="60"/>
  <c r="N139" i="77"/>
  <c r="H25" i="90"/>
  <c r="AA116" i="77"/>
  <c r="Y69" i="64"/>
  <c r="AG149" i="70"/>
  <c r="AD133" i="70"/>
  <c r="AD57" i="78"/>
  <c r="AG127" i="62"/>
  <c r="AD89" i="74"/>
  <c r="H93" i="58"/>
  <c r="AF117" i="60"/>
  <c r="AG82" i="78"/>
  <c r="N24" i="71"/>
  <c r="AG11" i="60"/>
  <c r="V115" i="79"/>
  <c r="O46" i="59"/>
  <c r="Q115" i="88"/>
  <c r="S116" i="61"/>
  <c r="Y69" i="70"/>
  <c r="Y47" i="66"/>
  <c r="AF73" i="62"/>
  <c r="X69" i="76"/>
  <c r="G69" i="74"/>
  <c r="F93" i="78"/>
  <c r="Y24" i="61"/>
  <c r="AG81" i="68"/>
  <c r="S117" i="72"/>
  <c r="P94" i="61"/>
  <c r="AG8" i="73"/>
  <c r="B161" i="79"/>
  <c r="F94" i="59"/>
  <c r="J25" i="87"/>
  <c r="AD151" i="73"/>
  <c r="AF112" i="89"/>
  <c r="Q116" i="65"/>
  <c r="X46" i="66"/>
  <c r="W116" i="83"/>
  <c r="F23" i="90"/>
  <c r="AD56" i="90"/>
  <c r="AD35" i="90"/>
  <c r="AG121" i="78"/>
  <c r="M47" i="81"/>
  <c r="AD17" i="69"/>
  <c r="C48" i="87"/>
  <c r="AG95" i="83"/>
  <c r="L70" i="65"/>
  <c r="AD5" i="77"/>
  <c r="G24" i="58"/>
  <c r="AG59" i="82"/>
  <c r="AG6" i="56"/>
  <c r="AG104" i="72"/>
  <c r="AF113" i="59"/>
  <c r="AG78" i="60"/>
  <c r="AF28" i="67"/>
  <c r="AD20" i="66"/>
  <c r="AD107" i="77"/>
  <c r="T93" i="66"/>
  <c r="S70" i="67"/>
  <c r="AG111" i="61"/>
  <c r="H93" i="76"/>
  <c r="AD44" i="69"/>
  <c r="C47" i="82"/>
  <c r="U161" i="64"/>
  <c r="H70" i="81"/>
  <c r="AD44" i="79"/>
  <c r="J139" i="56"/>
  <c r="U93" i="93"/>
  <c r="P115" i="58"/>
  <c r="S138" i="58"/>
  <c r="Q163" i="71"/>
  <c r="U93" i="70"/>
  <c r="Q23" i="66"/>
  <c r="S161" i="60"/>
  <c r="AF119" i="75"/>
  <c r="Y162" i="71"/>
  <c r="I161" i="77"/>
  <c r="V23" i="92"/>
  <c r="AF15" i="88"/>
  <c r="F46" i="79"/>
  <c r="L94" i="58"/>
  <c r="Y93" i="89"/>
  <c r="M48" i="82"/>
  <c r="X48" i="89"/>
  <c r="AC163" i="74"/>
  <c r="AA23" i="58"/>
  <c r="AD83" i="56"/>
  <c r="AF14" i="65"/>
  <c r="G163" i="79"/>
  <c r="AG119" i="58"/>
  <c r="AF34" i="76"/>
  <c r="AF66" i="65"/>
  <c r="J46" i="80"/>
  <c r="V140" i="82"/>
  <c r="AD63" i="62"/>
  <c r="C138" i="68"/>
  <c r="AG76" i="63"/>
  <c r="AF17" i="76"/>
  <c r="AF74" i="63"/>
  <c r="AG90" i="68"/>
  <c r="M46" i="59"/>
  <c r="AD39" i="70"/>
  <c r="AD84" i="62"/>
  <c r="AA117" i="72"/>
  <c r="AF59" i="86"/>
  <c r="G116" i="74"/>
  <c r="G25" i="63"/>
  <c r="Y140" i="80"/>
  <c r="G23" i="74"/>
  <c r="AF117" i="72"/>
  <c r="L161" i="79"/>
  <c r="AF19" i="82"/>
  <c r="Q70" i="84"/>
  <c r="E23" i="69"/>
  <c r="AD132" i="68"/>
  <c r="X46" i="80"/>
  <c r="AD125" i="58"/>
  <c r="K94" i="59"/>
  <c r="H69" i="83"/>
  <c r="AF62" i="85"/>
  <c r="AD130" i="83"/>
  <c r="AD137" i="72"/>
  <c r="AF121" i="78"/>
  <c r="AA115" i="86"/>
  <c r="Y69" i="75"/>
  <c r="Y23" i="82"/>
  <c r="AD114" i="70"/>
  <c r="AG126" i="81"/>
  <c r="AF63" i="85"/>
  <c r="AF10" i="62"/>
  <c r="M161" i="60"/>
  <c r="AF68" i="62"/>
  <c r="J139" i="58"/>
  <c r="W140" i="88"/>
  <c r="AF62" i="66"/>
  <c r="AB140" i="71"/>
  <c r="AD14" i="64"/>
  <c r="B138" i="60"/>
  <c r="M69" i="82"/>
  <c r="K48" i="69"/>
  <c r="R163" i="78"/>
  <c r="AF78" i="88"/>
  <c r="W117" i="69"/>
  <c r="AG157" i="60"/>
  <c r="U46" i="74"/>
  <c r="R48" i="58"/>
  <c r="AF127" i="62"/>
  <c r="U24" i="76"/>
  <c r="AG79" i="78"/>
  <c r="J94" i="92"/>
  <c r="AD76" i="73"/>
  <c r="AF76" i="60"/>
  <c r="S25" i="74"/>
  <c r="J139" i="85"/>
  <c r="AF31" i="71"/>
  <c r="AG85" i="70"/>
  <c r="R93" i="78"/>
  <c r="Z69" i="89"/>
  <c r="Z46" i="58"/>
  <c r="AC25" i="65"/>
  <c r="S139" i="73"/>
  <c r="AF65" i="77"/>
  <c r="AG118" i="90"/>
  <c r="E69" i="79"/>
  <c r="K23" i="62"/>
  <c r="D116" i="65"/>
  <c r="AD9" i="82"/>
  <c r="AG90" i="73"/>
  <c r="AD104" i="66"/>
  <c r="AD75" i="81"/>
  <c r="O92" i="83"/>
  <c r="AF103" i="70"/>
  <c r="R162" i="60"/>
  <c r="Q69" i="71"/>
  <c r="AF156" i="78"/>
  <c r="AB94" i="71"/>
  <c r="Y71" i="83"/>
  <c r="AF11" i="64"/>
  <c r="O161" i="72"/>
  <c r="AF113" i="72"/>
  <c r="R25" i="77"/>
  <c r="AD28" i="67"/>
  <c r="Z24" i="81"/>
  <c r="R161" i="82"/>
  <c r="B92" i="68"/>
  <c r="AF8" i="59"/>
  <c r="Y163" i="80"/>
  <c r="J23" i="73"/>
  <c r="AF16" i="59"/>
  <c r="AB70" i="70"/>
  <c r="C163" i="74"/>
  <c r="E47" i="65"/>
  <c r="AB162" i="62"/>
  <c r="T71" i="88"/>
  <c r="W46" i="61"/>
  <c r="E162" i="60"/>
  <c r="Q23" i="78"/>
  <c r="AG130" i="91"/>
  <c r="AF118" i="80"/>
  <c r="F138" i="71"/>
  <c r="AD29" i="59"/>
  <c r="M116" i="87"/>
  <c r="AD8" i="83"/>
  <c r="AD104" i="67"/>
  <c r="C48" i="77"/>
  <c r="AG107" i="61"/>
  <c r="F71" i="67"/>
  <c r="AF104" i="80"/>
  <c r="AB69" i="91"/>
  <c r="AD159" i="72"/>
  <c r="AG149" i="78"/>
  <c r="U140" i="86"/>
  <c r="AF96" i="69"/>
  <c r="AD10" i="76"/>
  <c r="G25" i="67"/>
  <c r="D93" i="65"/>
  <c r="L46" i="59"/>
  <c r="AD132" i="85"/>
  <c r="Q117" i="64"/>
  <c r="Z161" i="56"/>
  <c r="AD32" i="70"/>
  <c r="N115" i="72"/>
  <c r="L140" i="72"/>
  <c r="C115" i="89"/>
  <c r="I23" i="83"/>
  <c r="AG149" i="63"/>
  <c r="AF71" i="87"/>
  <c r="I69" i="86"/>
  <c r="AF112" i="77"/>
  <c r="D48" i="75"/>
  <c r="AF126" i="63"/>
  <c r="H46" i="58"/>
  <c r="AB94" i="83"/>
  <c r="AD12" i="78"/>
  <c r="AG72" i="75"/>
  <c r="AB94" i="89"/>
  <c r="E93" i="77"/>
  <c r="AF79" i="89"/>
  <c r="AD14" i="82"/>
  <c r="Y47" i="78"/>
  <c r="S162" i="89"/>
  <c r="N25" i="73"/>
  <c r="AD41" i="66"/>
  <c r="Q138" i="65"/>
  <c r="R69" i="78"/>
  <c r="L46" i="58"/>
  <c r="L116" i="62"/>
  <c r="AG6" i="75"/>
  <c r="AG122" i="66"/>
  <c r="Q69" i="79"/>
  <c r="AF100" i="73"/>
  <c r="N25" i="64"/>
  <c r="W23" i="71"/>
  <c r="R115" i="85"/>
  <c r="K93" i="56"/>
  <c r="AG29" i="71"/>
  <c r="AG127" i="76"/>
  <c r="AG143" i="76"/>
  <c r="AD137" i="73"/>
  <c r="AD147" i="77"/>
  <c r="AF103" i="83"/>
  <c r="AF44" i="65"/>
  <c r="AG107" i="67"/>
  <c r="P23" i="69"/>
  <c r="AC70" i="74"/>
  <c r="AF17" i="58"/>
  <c r="I23" i="74"/>
  <c r="K161" i="61"/>
  <c r="AF10" i="81"/>
  <c r="AA161" i="69"/>
  <c r="AD84" i="69"/>
  <c r="W139" i="58"/>
  <c r="N139" i="73"/>
  <c r="F23" i="74"/>
  <c r="Y139" i="84"/>
  <c r="D94" i="85"/>
  <c r="AD129" i="61"/>
  <c r="U161" i="56"/>
  <c r="AD103" i="78"/>
  <c r="AF15" i="59"/>
  <c r="M47" i="76"/>
  <c r="W116" i="78"/>
  <c r="AD114" i="84"/>
  <c r="AC162" i="68"/>
  <c r="AF48" i="60"/>
  <c r="AD22" i="71"/>
  <c r="K115" i="62"/>
  <c r="AD41" i="75"/>
  <c r="N24" i="70"/>
  <c r="AG43" i="86"/>
  <c r="M161" i="76"/>
  <c r="AG30" i="77"/>
  <c r="C162" i="67"/>
  <c r="AD147" i="56"/>
  <c r="L94" i="85"/>
  <c r="AF95" i="86"/>
  <c r="R139" i="69"/>
  <c r="AD110" i="81"/>
  <c r="AF87" i="60"/>
  <c r="O48" i="74"/>
  <c r="V48" i="66"/>
  <c r="AD55" i="61"/>
  <c r="AF74" i="81"/>
  <c r="AD103" i="73"/>
  <c r="AD135" i="79"/>
  <c r="P93" i="60"/>
  <c r="G94" i="76"/>
  <c r="AB117" i="62"/>
  <c r="E116" i="70"/>
  <c r="L139" i="70"/>
  <c r="AG66" i="81"/>
  <c r="O93" i="65"/>
  <c r="M71" i="61"/>
  <c r="AD54" i="59"/>
  <c r="AF135" i="65"/>
  <c r="C93" i="73"/>
  <c r="U23" i="72"/>
  <c r="S139" i="92"/>
  <c r="B24" i="65"/>
  <c r="U162" i="82"/>
  <c r="AF119" i="56"/>
  <c r="AD109" i="91"/>
  <c r="AF89" i="71"/>
  <c r="V24" i="58"/>
  <c r="V162" i="85"/>
  <c r="D115" i="75"/>
  <c r="G46" i="89"/>
  <c r="AD112" i="63"/>
  <c r="L24" i="79"/>
  <c r="AD100" i="62"/>
  <c r="AG63" i="79"/>
  <c r="AF88" i="61"/>
  <c r="S92" i="67"/>
  <c r="AD40" i="69"/>
  <c r="AD75" i="82"/>
  <c r="C94" i="78"/>
  <c r="O115" i="87"/>
  <c r="T117" i="84"/>
  <c r="M138" i="78"/>
  <c r="P162" i="72"/>
  <c r="AG44" i="75"/>
  <c r="C25" i="79"/>
  <c r="AG55" i="67"/>
  <c r="AA115" i="59"/>
  <c r="Q139" i="74"/>
  <c r="D48" i="89"/>
  <c r="Y25" i="74"/>
  <c r="I163" i="88"/>
  <c r="AB163" i="82"/>
  <c r="T116" i="64"/>
  <c r="AF160" i="76"/>
  <c r="M117" i="84"/>
  <c r="AF119" i="70"/>
  <c r="AA140" i="63"/>
  <c r="U93" i="78"/>
  <c r="AG150" i="81"/>
  <c r="L69" i="63"/>
  <c r="K25" i="65"/>
  <c r="R23" i="64"/>
  <c r="C163" i="56"/>
  <c r="AG99" i="56"/>
  <c r="C116" i="61"/>
  <c r="Q47" i="71"/>
  <c r="AF101" i="59"/>
  <c r="X25" i="58"/>
  <c r="AF83" i="62"/>
  <c r="F140" i="72"/>
  <c r="P47" i="59"/>
  <c r="K139" i="71"/>
  <c r="H93" i="73"/>
  <c r="S138" i="82"/>
  <c r="T92" i="56"/>
  <c r="P24" i="65"/>
  <c r="AF62" i="80"/>
  <c r="AF99" i="70"/>
  <c r="M25" i="72"/>
  <c r="AC161" i="76"/>
  <c r="P71" i="77"/>
  <c r="AG151" i="84"/>
  <c r="Z161" i="66"/>
  <c r="AD127" i="73"/>
  <c r="K71" i="66"/>
  <c r="V71" i="62"/>
  <c r="AG84" i="73"/>
  <c r="AF28" i="71"/>
  <c r="L71" i="76"/>
  <c r="AG74" i="72"/>
  <c r="W69" i="76"/>
  <c r="AF106" i="65"/>
  <c r="AG135" i="79"/>
  <c r="AD148" i="81"/>
  <c r="AF150" i="70"/>
  <c r="F115" i="82"/>
  <c r="G116" i="88"/>
  <c r="I69" i="74"/>
  <c r="AG130" i="73"/>
  <c r="O140" i="59"/>
  <c r="U94" i="78"/>
  <c r="D138" i="67"/>
  <c r="X46" i="81"/>
  <c r="L70" i="79"/>
  <c r="AC163" i="89"/>
  <c r="AF33" i="72"/>
  <c r="AF147" i="68"/>
  <c r="Q24" i="63"/>
  <c r="F47" i="78"/>
  <c r="AF81" i="61"/>
  <c r="AF52" i="69"/>
  <c r="AB69" i="61"/>
  <c r="AD76" i="77"/>
  <c r="AF79" i="75"/>
  <c r="AF90" i="85"/>
  <c r="D93" i="75"/>
  <c r="AD32" i="67"/>
  <c r="M140" i="76"/>
  <c r="O138" i="65"/>
  <c r="U71" i="62"/>
  <c r="N46" i="59"/>
  <c r="AA138" i="77"/>
  <c r="E139" i="74"/>
  <c r="G25" i="74"/>
  <c r="G23" i="56"/>
  <c r="AD134" i="67"/>
  <c r="P70" i="71"/>
  <c r="AG10" i="72"/>
  <c r="Q24" i="85"/>
  <c r="O48" i="59"/>
  <c r="U69" i="63"/>
  <c r="AF40" i="85"/>
  <c r="AD120" i="69"/>
  <c r="AG118" i="80"/>
  <c r="AD162" i="79"/>
  <c r="Y46" i="61"/>
  <c r="AG66" i="79"/>
  <c r="J24" i="59"/>
  <c r="T117" i="89"/>
  <c r="Z163" i="75"/>
  <c r="AD11" i="58"/>
  <c r="AF70" i="58"/>
  <c r="G71" i="62"/>
  <c r="C117" i="79"/>
  <c r="AF13" i="58"/>
  <c r="AD112" i="60"/>
  <c r="AF32" i="72"/>
  <c r="U47" i="70"/>
  <c r="Y47" i="61"/>
  <c r="R48" i="62"/>
  <c r="N23" i="65"/>
  <c r="D161" i="81"/>
  <c r="Y139" i="58"/>
  <c r="L116" i="87"/>
  <c r="AF67" i="84"/>
  <c r="C94" i="86"/>
  <c r="B92" i="75"/>
  <c r="K48" i="82"/>
  <c r="F71" i="81"/>
  <c r="AC138" i="83"/>
  <c r="AG28" i="70"/>
  <c r="O47" i="61"/>
  <c r="T161" i="59"/>
  <c r="R92" i="62"/>
  <c r="AG131" i="68"/>
  <c r="AF93" i="59"/>
  <c r="AG143" i="61"/>
  <c r="Y48" i="63"/>
  <c r="G93" i="67"/>
  <c r="E94" i="79"/>
  <c r="C25" i="74"/>
  <c r="U47" i="64"/>
  <c r="C139" i="65"/>
  <c r="C24" i="90"/>
  <c r="J116" i="56"/>
  <c r="E23" i="58"/>
  <c r="AD155" i="80"/>
  <c r="AG51" i="66"/>
  <c r="AG118" i="59"/>
  <c r="AD76" i="67"/>
  <c r="AG18" i="72"/>
  <c r="AF149" i="76"/>
  <c r="B161" i="69"/>
  <c r="Q93" i="80"/>
  <c r="M25" i="81"/>
  <c r="S161" i="81"/>
  <c r="P92" i="65"/>
  <c r="AF62" i="84"/>
  <c r="P24" i="64"/>
  <c r="AF141" i="79"/>
  <c r="S25" i="65"/>
  <c r="AF136" i="64"/>
  <c r="AD100" i="77"/>
  <c r="AD153" i="60"/>
  <c r="D25" i="65"/>
  <c r="AF142" i="74"/>
  <c r="AF107" i="84"/>
  <c r="AF52" i="74"/>
  <c r="I69" i="59"/>
  <c r="M140" i="71"/>
  <c r="W93" i="64"/>
  <c r="AG159" i="89"/>
  <c r="P117" i="76"/>
  <c r="F48" i="69"/>
  <c r="R93" i="56"/>
  <c r="F93" i="79"/>
  <c r="G48" i="64"/>
  <c r="O94" i="76"/>
  <c r="U139" i="81"/>
  <c r="S163" i="60"/>
  <c r="AF109" i="73"/>
  <c r="S71" i="73"/>
  <c r="L24" i="59"/>
  <c r="Z23" i="70"/>
  <c r="F138" i="56"/>
  <c r="D70" i="65"/>
  <c r="AG108" i="75"/>
  <c r="AG5" i="80"/>
  <c r="AD101" i="86"/>
  <c r="AF95" i="71"/>
  <c r="N161" i="85"/>
  <c r="Y116" i="73"/>
  <c r="AA140" i="61"/>
  <c r="AD53" i="92"/>
  <c r="C47" i="67"/>
  <c r="I71" i="73"/>
  <c r="AG136" i="67"/>
  <c r="AF159" i="65"/>
  <c r="AG77" i="86"/>
  <c r="G161" i="83"/>
  <c r="X94" i="71"/>
  <c r="I116" i="65"/>
  <c r="L139" i="63"/>
  <c r="AF88" i="64"/>
  <c r="AG66" i="88"/>
  <c r="P93" i="78"/>
  <c r="P70" i="58"/>
  <c r="AB70" i="58"/>
  <c r="AD76" i="56"/>
  <c r="AC161" i="67"/>
  <c r="D70" i="69"/>
  <c r="U115" i="84"/>
  <c r="T93" i="61"/>
  <c r="H94" i="70"/>
  <c r="Z70" i="59"/>
  <c r="AG42" i="71"/>
  <c r="AD16" i="75"/>
  <c r="AA163" i="85"/>
  <c r="AG88" i="77"/>
  <c r="P48" i="68"/>
  <c r="J70" i="83"/>
  <c r="AA139" i="63"/>
  <c r="AF19" i="79"/>
  <c r="G47" i="72"/>
  <c r="AG5" i="85"/>
  <c r="AC69" i="78"/>
  <c r="D70" i="68"/>
  <c r="AB116" i="78"/>
  <c r="H70" i="69"/>
  <c r="B140" i="67"/>
  <c r="AG15" i="76"/>
  <c r="AG123" i="76"/>
  <c r="AF38" i="73"/>
  <c r="U139" i="67"/>
  <c r="M138" i="64"/>
  <c r="AF55" i="72"/>
  <c r="I92" i="62"/>
  <c r="T70" i="68"/>
  <c r="AF108" i="75"/>
  <c r="AG129" i="72"/>
  <c r="E161" i="91"/>
  <c r="AB115" i="79"/>
  <c r="AF148" i="61"/>
  <c r="J93" i="71"/>
  <c r="AG111" i="73"/>
  <c r="S24" i="60"/>
  <c r="M48" i="63"/>
  <c r="N46" i="84"/>
  <c r="AG136" i="80"/>
  <c r="AF32" i="64"/>
  <c r="AD158" i="85"/>
  <c r="AB48" i="70"/>
  <c r="AG140" i="58"/>
  <c r="AG135" i="71"/>
  <c r="Q94" i="67"/>
  <c r="AB48" i="67"/>
  <c r="V94" i="79"/>
  <c r="T116" i="80"/>
  <c r="W25" i="88"/>
  <c r="X116" i="88"/>
  <c r="O92" i="75"/>
  <c r="L70" i="80"/>
  <c r="M163" i="92"/>
  <c r="B24" i="63"/>
  <c r="AF18" i="58"/>
  <c r="AG129" i="68"/>
  <c r="AG11" i="87"/>
  <c r="Y70" i="71"/>
  <c r="AG60" i="71"/>
  <c r="AG84" i="67"/>
  <c r="W71" i="69"/>
  <c r="AF147" i="67"/>
  <c r="L139" i="67"/>
  <c r="AF20" i="70"/>
  <c r="AD21" i="59"/>
  <c r="M48" i="69"/>
  <c r="I47" i="80"/>
  <c r="U92" i="58"/>
  <c r="Q115" i="60"/>
  <c r="B48" i="71"/>
  <c r="K46" i="65"/>
  <c r="K24" i="75"/>
  <c r="AF124" i="59"/>
  <c r="V115" i="67"/>
  <c r="F117" i="60"/>
  <c r="X140" i="83"/>
  <c r="AD162" i="70"/>
  <c r="AA140" i="74"/>
  <c r="X161" i="64"/>
  <c r="AC71" i="80"/>
  <c r="AD105" i="82"/>
  <c r="Q70" i="75"/>
  <c r="AG124" i="73"/>
  <c r="N94" i="67"/>
  <c r="R116" i="83"/>
  <c r="E48" i="76"/>
  <c r="AF30" i="78"/>
  <c r="C23" i="79"/>
  <c r="D138" i="58"/>
  <c r="C140" i="72"/>
  <c r="AG126" i="79"/>
  <c r="G46" i="85"/>
  <c r="L23" i="80"/>
  <c r="AC48" i="74"/>
  <c r="W47" i="65"/>
  <c r="V24" i="70"/>
  <c r="C139" i="69"/>
  <c r="L139" i="82"/>
  <c r="AB23" i="64"/>
  <c r="R116" i="61"/>
  <c r="AG123" i="64"/>
  <c r="X70" i="84"/>
  <c r="R25" i="81"/>
  <c r="AB92" i="76"/>
  <c r="AG155" i="89"/>
  <c r="X69" i="81"/>
  <c r="T47" i="83"/>
  <c r="K70" i="79"/>
  <c r="AG125" i="71"/>
  <c r="V25" i="81"/>
  <c r="Y48" i="66"/>
  <c r="AA92" i="62"/>
  <c r="J116" i="82"/>
  <c r="C48" i="61"/>
  <c r="I25" i="62"/>
  <c r="J70" i="62"/>
  <c r="U162" i="80"/>
  <c r="AG108" i="85"/>
  <c r="S25" i="67"/>
  <c r="P25" i="58"/>
  <c r="AG7" i="65"/>
  <c r="N162" i="69"/>
  <c r="O47" i="56"/>
  <c r="AD22" i="88"/>
  <c r="K25" i="61"/>
  <c r="AG111" i="69"/>
  <c r="J138" i="84"/>
  <c r="AG76" i="70"/>
  <c r="W25" i="80"/>
  <c r="AF53" i="69"/>
  <c r="AD61" i="78"/>
  <c r="AD58" i="58"/>
  <c r="AF30" i="63"/>
  <c r="N71" i="85"/>
  <c r="L93" i="63"/>
  <c r="I162" i="63"/>
  <c r="AG62" i="67"/>
  <c r="AD124" i="73"/>
  <c r="AF31" i="77"/>
  <c r="H161" i="78"/>
  <c r="Z138" i="63"/>
  <c r="AD108" i="67"/>
  <c r="AF59" i="59"/>
  <c r="AD135" i="63"/>
  <c r="AD157" i="76"/>
  <c r="T69" i="88"/>
  <c r="Q70" i="56"/>
  <c r="K161" i="59"/>
  <c r="Z163" i="60"/>
  <c r="AG40" i="76"/>
  <c r="B117" i="65"/>
  <c r="H140" i="66"/>
  <c r="B140" i="90"/>
  <c r="AD135" i="62"/>
  <c r="W46" i="70"/>
  <c r="AG8" i="58"/>
  <c r="K139" i="58"/>
  <c r="AF19" i="75"/>
  <c r="K24" i="84"/>
  <c r="L117" i="86"/>
  <c r="T115" i="78"/>
  <c r="X25" i="65"/>
  <c r="O23" i="92"/>
  <c r="AD109" i="61"/>
  <c r="M117" i="74"/>
  <c r="L24" i="65"/>
  <c r="AG80" i="72"/>
  <c r="AF153" i="65"/>
  <c r="AD55" i="89"/>
  <c r="N71" i="71"/>
  <c r="AF55" i="61"/>
  <c r="AD41" i="82"/>
  <c r="AG16" i="77"/>
  <c r="AF111" i="76"/>
  <c r="AB138" i="72"/>
  <c r="AD104" i="79"/>
  <c r="L25" i="62"/>
  <c r="K140" i="66"/>
  <c r="F162" i="65"/>
  <c r="AG153" i="65"/>
  <c r="AD81" i="59"/>
  <c r="D48" i="59"/>
  <c r="AG39" i="68"/>
  <c r="AF136" i="78"/>
  <c r="AD12" i="81"/>
  <c r="AG150" i="64"/>
  <c r="X139" i="68"/>
  <c r="AG59" i="66"/>
  <c r="AF51" i="92"/>
  <c r="G116" i="83"/>
  <c r="C116" i="77"/>
  <c r="J48" i="79"/>
  <c r="AD156" i="72"/>
  <c r="AD154" i="79"/>
  <c r="AG109" i="81"/>
  <c r="AF95" i="56"/>
  <c r="AF122" i="69"/>
  <c r="I115" i="82"/>
  <c r="F163" i="75"/>
  <c r="AD91" i="62"/>
  <c r="AD106" i="71"/>
  <c r="AG123" i="62"/>
  <c r="AD120" i="60"/>
  <c r="Z115" i="90"/>
  <c r="P24" i="73"/>
  <c r="AG37" i="65"/>
  <c r="AG141" i="85"/>
  <c r="Y162" i="84"/>
  <c r="G92" i="73"/>
  <c r="AD90" i="85"/>
  <c r="V138" i="72"/>
  <c r="Y69" i="82"/>
  <c r="K140" i="73"/>
  <c r="X163" i="90"/>
  <c r="AD82" i="75"/>
  <c r="P115" i="78"/>
  <c r="N23" i="76"/>
  <c r="X69" i="86"/>
  <c r="AG16" i="65"/>
  <c r="AG81" i="82"/>
  <c r="H70" i="75"/>
  <c r="K115" i="66"/>
  <c r="J69" i="75"/>
  <c r="AD98" i="76"/>
  <c r="Z94" i="75"/>
  <c r="O92" i="77"/>
  <c r="E23" i="70"/>
  <c r="F25" i="72"/>
  <c r="AG10" i="64"/>
  <c r="AD129" i="60"/>
  <c r="AG132" i="89"/>
  <c r="X163" i="74"/>
  <c r="AG131" i="78"/>
  <c r="AD114" i="56"/>
  <c r="AD133" i="58"/>
  <c r="E116" i="77"/>
  <c r="AD18" i="68"/>
  <c r="AD132" i="74"/>
  <c r="C117" i="60"/>
  <c r="R94" i="74"/>
  <c r="N69" i="79"/>
  <c r="O163" i="67"/>
  <c r="AD81" i="70"/>
  <c r="L138" i="68"/>
  <c r="AG79" i="89"/>
  <c r="F46" i="69"/>
  <c r="P23" i="56"/>
  <c r="AD146" i="67"/>
  <c r="G70" i="80"/>
  <c r="P139" i="62"/>
  <c r="AG143" i="77"/>
  <c r="AF36" i="73"/>
  <c r="L46" i="63"/>
  <c r="V70" i="61"/>
  <c r="AD131" i="73"/>
  <c r="AD129" i="58"/>
  <c r="AD32" i="78"/>
  <c r="Q139" i="64"/>
  <c r="AD18" i="65"/>
  <c r="AF140" i="67"/>
  <c r="AG9" i="70"/>
  <c r="AF158" i="72"/>
  <c r="B116" i="75"/>
  <c r="F163" i="65"/>
  <c r="AD148" i="69"/>
  <c r="Z47" i="84"/>
  <c r="AF59" i="85"/>
  <c r="O115" i="89"/>
  <c r="AG86" i="61"/>
  <c r="C140" i="61"/>
  <c r="AD150" i="80"/>
  <c r="O138" i="56"/>
  <c r="AC71" i="78"/>
  <c r="AF44" i="76"/>
  <c r="AD160" i="80"/>
  <c r="K24" i="74"/>
  <c r="S23" i="75"/>
  <c r="F117" i="67"/>
  <c r="W70" i="87"/>
  <c r="Z139" i="77"/>
  <c r="AF136" i="85"/>
  <c r="G46" i="80"/>
  <c r="AF145" i="81"/>
  <c r="W71" i="60"/>
  <c r="AB138" i="66"/>
  <c r="AD152" i="62"/>
  <c r="P117" i="67"/>
  <c r="AF110" i="80"/>
  <c r="AG140" i="63"/>
  <c r="AG52" i="67"/>
  <c r="AG61" i="89"/>
  <c r="AG36" i="62"/>
  <c r="V25" i="63"/>
  <c r="U139" i="87"/>
  <c r="AG36" i="85"/>
  <c r="Z117" i="81"/>
  <c r="AD107" i="62"/>
  <c r="U23" i="80"/>
  <c r="AG9" i="58"/>
  <c r="AF89" i="60"/>
  <c r="AD110" i="56"/>
  <c r="L48" i="56"/>
  <c r="AD53" i="81"/>
  <c r="AF118" i="83"/>
  <c r="AG34" i="58"/>
  <c r="S163" i="58"/>
  <c r="AF103" i="63"/>
  <c r="R116" i="79"/>
  <c r="AF83" i="68"/>
  <c r="X93" i="64"/>
  <c r="H48" i="63"/>
  <c r="Y23" i="67"/>
  <c r="AD84" i="75"/>
  <c r="O70" i="78"/>
  <c r="C23" i="71"/>
  <c r="AD101" i="80"/>
  <c r="AD146" i="62"/>
  <c r="D71" i="73"/>
  <c r="AF71" i="75"/>
  <c r="P161" i="74"/>
  <c r="H161" i="84"/>
  <c r="AG130" i="70"/>
  <c r="AB140" i="77"/>
  <c r="AG136" i="59"/>
  <c r="B25" i="76"/>
  <c r="AF151" i="61"/>
  <c r="P140" i="60"/>
  <c r="K93" i="63"/>
  <c r="B46" i="62"/>
  <c r="K69" i="60"/>
  <c r="D93" i="89"/>
  <c r="C25" i="65"/>
  <c r="AD123" i="64"/>
  <c r="AD121" i="92"/>
  <c r="Y117" i="79"/>
  <c r="AB117" i="89"/>
  <c r="AF43" i="67"/>
  <c r="I162" i="65"/>
  <c r="AG30" i="69"/>
  <c r="F109" i="93"/>
  <c r="E25" i="60"/>
  <c r="AC25" i="79"/>
  <c r="U117" i="62"/>
  <c r="AF54" i="81"/>
  <c r="AA116" i="74"/>
  <c r="AG16" i="79"/>
  <c r="U46" i="71"/>
  <c r="AF79" i="69"/>
  <c r="AF34" i="60"/>
  <c r="E139" i="60"/>
  <c r="I117" i="77"/>
  <c r="AG135" i="67"/>
  <c r="P117" i="87"/>
  <c r="AD57" i="74"/>
  <c r="G115" i="82"/>
  <c r="AF89" i="78"/>
  <c r="AF107" i="70"/>
  <c r="H93" i="81"/>
  <c r="R25" i="80"/>
  <c r="T70" i="59"/>
  <c r="I140" i="65"/>
  <c r="AG6" i="69"/>
  <c r="AB93" i="63"/>
  <c r="X25" i="60"/>
  <c r="O46" i="68"/>
  <c r="AA161" i="87"/>
  <c r="N23" i="79"/>
  <c r="AD54" i="87"/>
  <c r="N71" i="67"/>
  <c r="I92" i="91"/>
  <c r="F46" i="65"/>
  <c r="B162" i="70"/>
  <c r="Y116" i="63"/>
  <c r="AB161" i="80"/>
  <c r="P163" i="73"/>
  <c r="AA46" i="87"/>
  <c r="M116" i="73"/>
  <c r="J117" i="72"/>
  <c r="E24" i="83"/>
  <c r="K117" i="71"/>
  <c r="Q161" i="67"/>
  <c r="V163" i="62"/>
  <c r="C162" i="68"/>
  <c r="AD21" i="79"/>
  <c r="AD78" i="84"/>
  <c r="N161" i="75"/>
  <c r="AG109" i="66"/>
  <c r="AD117" i="60"/>
  <c r="P162" i="70"/>
  <c r="Y71" i="62"/>
  <c r="H93" i="64"/>
  <c r="AD137" i="88"/>
  <c r="C23" i="67"/>
  <c r="F92" i="88"/>
  <c r="T92" i="69"/>
  <c r="AG150" i="72"/>
  <c r="Z94" i="62"/>
  <c r="I23" i="70"/>
  <c r="B47" i="56"/>
  <c r="P92" i="56"/>
  <c r="AG82" i="79"/>
  <c r="K163" i="63"/>
  <c r="AG105" i="66"/>
  <c r="N116" i="70"/>
  <c r="AD125" i="79"/>
  <c r="F70" i="81"/>
  <c r="AF154" i="79"/>
  <c r="U163" i="56"/>
  <c r="AD61" i="86"/>
  <c r="V163" i="64"/>
  <c r="R161" i="81"/>
  <c r="T117" i="67"/>
  <c r="N23" i="73"/>
  <c r="T48" i="87"/>
  <c r="B92" i="63"/>
  <c r="H24" i="62"/>
  <c r="AB93" i="67"/>
  <c r="X117" i="66"/>
  <c r="D46" i="65"/>
  <c r="R138" i="65"/>
  <c r="AC163" i="73"/>
  <c r="AC24" i="84"/>
  <c r="D48" i="74"/>
  <c r="B47" i="65"/>
  <c r="P46" i="69"/>
  <c r="AG110" i="83"/>
  <c r="B117" i="79"/>
  <c r="V55" i="93"/>
  <c r="AF112" i="85"/>
  <c r="K47" i="59"/>
  <c r="AF151" i="72"/>
  <c r="D71" i="64"/>
  <c r="AD30" i="80"/>
  <c r="P138" i="70"/>
  <c r="AD74" i="71"/>
  <c r="AG147" i="70"/>
  <c r="F163" i="73"/>
  <c r="AG6" i="65"/>
  <c r="B94" i="78"/>
  <c r="Y25" i="62"/>
  <c r="Z162" i="71"/>
  <c r="AF57" i="76"/>
  <c r="B162" i="65"/>
  <c r="AD109" i="76"/>
  <c r="AB163" i="58"/>
  <c r="AG133" i="62"/>
  <c r="R24" i="67"/>
  <c r="Q71" i="63"/>
  <c r="F24" i="78"/>
  <c r="I117" i="81"/>
  <c r="AG148" i="71"/>
  <c r="Y69" i="67"/>
  <c r="I116" i="78"/>
  <c r="O117" i="63"/>
  <c r="L117" i="89"/>
  <c r="V48" i="80"/>
  <c r="Z117" i="77"/>
  <c r="AF38" i="68"/>
  <c r="B115" i="61"/>
  <c r="AG39" i="78"/>
  <c r="R70" i="66"/>
  <c r="AF110" i="67"/>
  <c r="AG101" i="66"/>
  <c r="AF48" i="75"/>
  <c r="AA24" i="56"/>
  <c r="AB94" i="87"/>
  <c r="AF48" i="84"/>
  <c r="P139" i="75"/>
  <c r="M48" i="78"/>
  <c r="AG13" i="84"/>
  <c r="L162" i="83"/>
  <c r="AD36" i="70"/>
  <c r="B115" i="64"/>
  <c r="B71" i="73"/>
  <c r="L93" i="67"/>
  <c r="C46" i="87"/>
  <c r="AF102" i="67"/>
  <c r="E115" i="64"/>
  <c r="AG128" i="90"/>
  <c r="AF62" i="61"/>
  <c r="K47" i="60"/>
  <c r="AG87" i="59"/>
  <c r="AG106" i="73"/>
  <c r="AF57" i="62"/>
  <c r="O163" i="59"/>
  <c r="AG133" i="78"/>
  <c r="AG98" i="63"/>
  <c r="F116" i="63"/>
  <c r="AD87" i="72"/>
  <c r="L71" i="89"/>
  <c r="V161" i="60"/>
  <c r="AF33" i="58"/>
  <c r="K117" i="70"/>
  <c r="I70" i="60"/>
  <c r="W140" i="59"/>
  <c r="AF123" i="64"/>
  <c r="J47" i="77"/>
  <c r="AF44" i="74"/>
  <c r="V117" i="87"/>
  <c r="P117" i="79"/>
  <c r="AC46" i="72"/>
  <c r="AG21" i="78"/>
  <c r="J161" i="61"/>
  <c r="AG142" i="61"/>
  <c r="X92" i="70"/>
  <c r="I24" i="88"/>
  <c r="AG105" i="82"/>
  <c r="F116" i="56"/>
  <c r="Y69" i="63"/>
  <c r="AD61" i="75"/>
  <c r="V92" i="65"/>
  <c r="T161" i="68"/>
  <c r="H163" i="82"/>
  <c r="H161" i="89"/>
  <c r="AG129" i="66"/>
  <c r="AD6" i="73"/>
  <c r="AB93" i="74"/>
  <c r="E162" i="70"/>
  <c r="AF9" i="80"/>
  <c r="I47" i="75"/>
  <c r="D47" i="65"/>
  <c r="G163" i="76"/>
  <c r="Q69" i="83"/>
  <c r="AF53" i="59"/>
  <c r="O161" i="76"/>
  <c r="D48" i="85"/>
  <c r="S25" i="66"/>
  <c r="AD116" i="61"/>
  <c r="K162" i="78"/>
  <c r="AF77" i="63"/>
  <c r="D47" i="91"/>
  <c r="AG143" i="74"/>
  <c r="AG131" i="88"/>
  <c r="M70" i="83"/>
  <c r="AG122" i="87"/>
  <c r="AG113" i="68"/>
  <c r="K163" i="70"/>
  <c r="AD52" i="65"/>
  <c r="AG79" i="56"/>
  <c r="O46" i="65"/>
  <c r="AF155" i="69"/>
  <c r="V46" i="59"/>
  <c r="AG123" i="84"/>
  <c r="AG64" i="89"/>
  <c r="T48" i="74"/>
  <c r="M69" i="73"/>
  <c r="AD22" i="74"/>
  <c r="AD36" i="64"/>
  <c r="AF150" i="75"/>
  <c r="AF95" i="79"/>
  <c r="C93" i="85"/>
  <c r="AD124" i="76"/>
  <c r="X94" i="66"/>
  <c r="C48" i="68"/>
  <c r="AG53" i="58"/>
  <c r="T138" i="90"/>
  <c r="AG76" i="73"/>
  <c r="Y24" i="59"/>
  <c r="L162" i="71"/>
  <c r="AG68" i="69"/>
  <c r="AF137" i="83"/>
  <c r="AF108" i="89"/>
  <c r="G93" i="91"/>
  <c r="V94" i="91"/>
  <c r="O48" i="56"/>
  <c r="AG136" i="78"/>
  <c r="T163" i="80"/>
  <c r="G48" i="62"/>
  <c r="AD136" i="58"/>
  <c r="T161" i="64"/>
  <c r="AF153" i="89"/>
  <c r="V25" i="85"/>
  <c r="AC127" i="93"/>
  <c r="AB25" i="81"/>
  <c r="AG130" i="75"/>
  <c r="D140" i="56"/>
  <c r="X25" i="71"/>
  <c r="X162" i="61"/>
  <c r="AG82" i="69"/>
  <c r="AC46" i="74"/>
  <c r="Y163" i="66"/>
  <c r="V117" i="77"/>
  <c r="AD103" i="76"/>
  <c r="AG43" i="76"/>
  <c r="G46" i="58"/>
  <c r="N163" i="71"/>
  <c r="P70" i="64"/>
  <c r="AF58" i="56"/>
  <c r="C48" i="56"/>
  <c r="V25" i="76"/>
  <c r="AD98" i="90"/>
  <c r="AF67" i="60"/>
  <c r="I93" i="59"/>
  <c r="G48" i="63"/>
  <c r="Z24" i="61"/>
  <c r="W163" i="63"/>
  <c r="AD13" i="72"/>
  <c r="AC117" i="65"/>
  <c r="R25" i="79"/>
  <c r="AF39" i="76"/>
  <c r="E47" i="71"/>
  <c r="C25" i="63"/>
  <c r="X23" i="56"/>
  <c r="X138" i="75"/>
  <c r="AD17" i="75"/>
  <c r="E94" i="63"/>
  <c r="AF18" i="61"/>
  <c r="C69" i="80"/>
  <c r="H47" i="79"/>
  <c r="AG78" i="80"/>
  <c r="Q93" i="70"/>
  <c r="AD37" i="61"/>
  <c r="H92" i="93"/>
  <c r="H23" i="72"/>
  <c r="V25" i="82"/>
  <c r="AG131" i="82"/>
  <c r="I138" i="62"/>
  <c r="S94" i="72"/>
  <c r="S115" i="70"/>
  <c r="J24" i="91"/>
  <c r="AG101" i="75"/>
  <c r="O161" i="67"/>
  <c r="V115" i="59"/>
  <c r="O71" i="92"/>
  <c r="T47" i="60"/>
  <c r="AG125" i="76"/>
  <c r="R162" i="65"/>
  <c r="AF99" i="61"/>
  <c r="AB69" i="64"/>
  <c r="AD156" i="65"/>
  <c r="AD13" i="84"/>
  <c r="H69" i="56"/>
  <c r="AD31" i="82"/>
  <c r="AG105" i="71"/>
  <c r="X46" i="58"/>
  <c r="U116" i="74"/>
  <c r="AF7" i="90"/>
  <c r="AG124" i="56"/>
  <c r="D47" i="76"/>
  <c r="R117" i="65"/>
  <c r="AD90" i="68"/>
  <c r="R162" i="82"/>
  <c r="AG55" i="62"/>
  <c r="U71" i="63"/>
  <c r="N71" i="72"/>
  <c r="AF5" i="58"/>
  <c r="P93" i="71"/>
  <c r="AF84" i="66"/>
  <c r="L48" i="77"/>
  <c r="N48" i="74"/>
  <c r="AD101" i="69"/>
  <c r="AF57" i="64"/>
  <c r="AF120" i="76"/>
  <c r="I163" i="76"/>
  <c r="B46" i="73"/>
  <c r="E116" i="79"/>
  <c r="W70" i="78"/>
  <c r="G117" i="72"/>
  <c r="AF122" i="86"/>
  <c r="AG98" i="69"/>
  <c r="AG158" i="72"/>
  <c r="V24" i="79"/>
  <c r="T25" i="77"/>
  <c r="AF41" i="62"/>
  <c r="AF117" i="69"/>
  <c r="AD128" i="67"/>
  <c r="L140" i="88"/>
  <c r="X25" i="63"/>
  <c r="U46" i="62"/>
  <c r="AA94" i="78"/>
  <c r="AF66" i="61"/>
  <c r="G92" i="67"/>
  <c r="AF55" i="67"/>
  <c r="AG90" i="71"/>
  <c r="AD33" i="75"/>
  <c r="AF140" i="74"/>
  <c r="AG158" i="74"/>
  <c r="U24" i="61"/>
  <c r="F24" i="72"/>
  <c r="H116" i="76"/>
  <c r="AG124" i="63"/>
  <c r="O138" i="76"/>
  <c r="U162" i="59"/>
  <c r="AD133" i="64"/>
  <c r="K48" i="80"/>
  <c r="D70" i="63"/>
  <c r="X24" i="72"/>
  <c r="S115" i="63"/>
  <c r="S47" i="62"/>
  <c r="T92" i="85"/>
  <c r="R70" i="86"/>
  <c r="W115" i="59"/>
  <c r="AD39" i="75"/>
  <c r="V47" i="80"/>
  <c r="AA92" i="71"/>
  <c r="AD68" i="84"/>
  <c r="F140" i="63"/>
  <c r="AF86" i="68"/>
  <c r="S140" i="69"/>
  <c r="T69" i="79"/>
  <c r="H139" i="56"/>
  <c r="AD78" i="65"/>
  <c r="B161" i="61"/>
  <c r="AD146" i="75"/>
  <c r="O69" i="82"/>
  <c r="W69" i="87"/>
  <c r="AG15" i="79"/>
  <c r="AF71" i="79"/>
  <c r="X71" i="85"/>
  <c r="B25" i="84"/>
  <c r="V115" i="78"/>
  <c r="B117" i="62"/>
  <c r="D93" i="66"/>
  <c r="J48" i="90"/>
  <c r="K70" i="87"/>
  <c r="O162" i="62"/>
  <c r="Z69" i="81"/>
  <c r="N115" i="56"/>
  <c r="V117" i="60"/>
  <c r="O116" i="78"/>
  <c r="Q70" i="65"/>
  <c r="AB69" i="76"/>
  <c r="M23" i="73"/>
  <c r="AG120" i="82"/>
  <c r="AG45" i="67"/>
  <c r="H47" i="74"/>
  <c r="E94" i="68"/>
  <c r="AC162" i="71"/>
  <c r="AD99" i="84"/>
  <c r="AF121" i="56"/>
  <c r="J92" i="86"/>
  <c r="AF55" i="62"/>
  <c r="M71" i="66"/>
  <c r="AF21" i="58"/>
  <c r="AD136" i="66"/>
  <c r="D117" i="67"/>
  <c r="P47" i="63"/>
  <c r="AD127" i="61"/>
  <c r="Y163" i="82"/>
  <c r="N94" i="62"/>
  <c r="V94" i="84"/>
  <c r="AG22" i="76"/>
  <c r="U117" i="86"/>
  <c r="F46" i="73"/>
  <c r="N47" i="56"/>
  <c r="C70" i="58"/>
  <c r="H47" i="75"/>
  <c r="AG43" i="67"/>
  <c r="L48" i="80"/>
  <c r="AD11" i="85"/>
  <c r="AD105" i="68"/>
  <c r="AD129" i="74"/>
  <c r="AB69" i="66"/>
  <c r="Z163" i="73"/>
  <c r="AF43" i="62"/>
  <c r="AG94" i="79"/>
  <c r="AB162" i="73"/>
  <c r="S94" i="90"/>
  <c r="AF82" i="58"/>
  <c r="AG142" i="63"/>
  <c r="AG80" i="70"/>
  <c r="AF160" i="61"/>
  <c r="R138" i="59"/>
  <c r="E93" i="78"/>
  <c r="AG91" i="68"/>
  <c r="G92" i="72"/>
  <c r="X138" i="58"/>
  <c r="V47" i="69"/>
  <c r="F46" i="76"/>
  <c r="U92" i="80"/>
  <c r="T162" i="65"/>
  <c r="M92" i="81"/>
  <c r="AF79" i="78"/>
  <c r="C140" i="75"/>
  <c r="X138" i="73"/>
  <c r="I47" i="79"/>
  <c r="AF126" i="78"/>
  <c r="AD104" i="75"/>
  <c r="AF7" i="66"/>
  <c r="AF148" i="86"/>
  <c r="X115" i="82"/>
  <c r="AC94" i="84"/>
  <c r="N163" i="67"/>
  <c r="AF18" i="63"/>
  <c r="D47" i="85"/>
  <c r="AD29" i="65"/>
  <c r="V139" i="70"/>
  <c r="X69" i="65"/>
  <c r="AD107" i="68"/>
  <c r="W138" i="78"/>
  <c r="AF99" i="56"/>
  <c r="AG54" i="86"/>
  <c r="Q163" i="66"/>
  <c r="AF102" i="58"/>
  <c r="N162" i="66"/>
  <c r="AC25" i="83"/>
  <c r="G94" i="70"/>
  <c r="L163" i="65"/>
  <c r="AF86" i="61"/>
  <c r="AA93" i="61"/>
  <c r="J162" i="70"/>
  <c r="AF16" i="84"/>
  <c r="AG147" i="75"/>
  <c r="F138" i="64"/>
  <c r="AG9" i="61"/>
  <c r="AF56" i="79"/>
  <c r="AC139" i="68"/>
  <c r="AB138" i="67"/>
  <c r="AF19" i="67"/>
  <c r="R140" i="66"/>
  <c r="K116" i="69"/>
  <c r="L92" i="58"/>
  <c r="AD44" i="61"/>
  <c r="V115" i="72"/>
  <c r="AD7" i="75"/>
  <c r="J48" i="67"/>
  <c r="C117" i="62"/>
  <c r="AG42" i="63"/>
  <c r="O139" i="88"/>
  <c r="X116" i="67"/>
  <c r="V139" i="78"/>
  <c r="AD109" i="71"/>
  <c r="AD41" i="83"/>
  <c r="AF86" i="79"/>
  <c r="AD35" i="87"/>
  <c r="AG35" i="88"/>
  <c r="U139" i="74"/>
  <c r="W93" i="62"/>
  <c r="AD117" i="91"/>
  <c r="AA115" i="56"/>
  <c r="B94" i="71"/>
  <c r="M71" i="64"/>
  <c r="AD41" i="60"/>
  <c r="L94" i="69"/>
  <c r="L48" i="89"/>
  <c r="AG60" i="69"/>
  <c r="E69" i="73"/>
  <c r="AB70" i="76"/>
  <c r="AD155" i="79"/>
  <c r="AD114" i="76"/>
  <c r="AF76" i="56"/>
  <c r="O163" i="71"/>
  <c r="AG126" i="76"/>
  <c r="P139" i="65"/>
  <c r="AG79" i="77"/>
  <c r="AG141" i="71"/>
  <c r="V162" i="81"/>
  <c r="Z94" i="85"/>
  <c r="G94" i="60"/>
  <c r="AA115" i="73"/>
  <c r="R138" i="79"/>
  <c r="D161" i="87"/>
  <c r="K116" i="59"/>
  <c r="AD17" i="80"/>
  <c r="AD107" i="71"/>
  <c r="AF146" i="72"/>
  <c r="H117" i="79"/>
  <c r="L161" i="88"/>
  <c r="I139" i="66"/>
  <c r="Q138" i="68"/>
  <c r="Q115" i="79"/>
  <c r="AD110" i="61"/>
  <c r="AG77" i="85"/>
  <c r="I139" i="62"/>
  <c r="AG34" i="80"/>
  <c r="AG141" i="80"/>
  <c r="AD162" i="75"/>
  <c r="AB47" i="65"/>
  <c r="I138" i="70"/>
  <c r="M24" i="89"/>
  <c r="AF56" i="83"/>
  <c r="E48" i="68"/>
  <c r="AG90" i="91"/>
  <c r="AG122" i="63"/>
  <c r="B69" i="71"/>
  <c r="AF143" i="75"/>
  <c r="AG5" i="67"/>
  <c r="Y46" i="77"/>
  <c r="AD28" i="93"/>
  <c r="G162" i="68"/>
  <c r="K93" i="58"/>
  <c r="AF122" i="63"/>
  <c r="J69" i="76"/>
  <c r="M48" i="80"/>
  <c r="AA115" i="67"/>
  <c r="AG113" i="69"/>
  <c r="J47" i="79"/>
  <c r="AF45" i="64"/>
  <c r="AD87" i="86"/>
  <c r="AD89" i="81"/>
  <c r="AF77" i="93"/>
  <c r="R24" i="85"/>
  <c r="N139" i="60"/>
  <c r="D70" i="62"/>
  <c r="P48" i="80"/>
  <c r="Y23" i="87"/>
  <c r="AA163" i="75"/>
  <c r="AF99" i="71"/>
  <c r="Z25" i="74"/>
  <c r="L48" i="58"/>
  <c r="AA115" i="76"/>
  <c r="T93" i="74"/>
  <c r="W139" i="65"/>
  <c r="C163" i="79"/>
  <c r="AD64" i="79"/>
  <c r="AD89" i="85"/>
  <c r="L47" i="65"/>
  <c r="F139" i="59"/>
  <c r="V116" i="74"/>
  <c r="P117" i="73"/>
  <c r="E161" i="73"/>
  <c r="AF6" i="59"/>
  <c r="AD38" i="66"/>
  <c r="T69" i="64"/>
  <c r="Y139" i="77"/>
  <c r="AD157" i="65"/>
  <c r="AG52" i="56"/>
  <c r="AG63" i="71"/>
  <c r="L69" i="84"/>
  <c r="AA23" i="79"/>
  <c r="AG10" i="69"/>
  <c r="D24" i="76"/>
  <c r="E46" i="62"/>
  <c r="AF41" i="60"/>
  <c r="AF80" i="86"/>
  <c r="W70" i="60"/>
  <c r="W117" i="92"/>
  <c r="AG77" i="70"/>
  <c r="AD109" i="69"/>
  <c r="W93" i="65"/>
  <c r="AG44" i="86"/>
  <c r="AG13" i="63"/>
  <c r="V162" i="80"/>
  <c r="N140" i="69"/>
  <c r="P140" i="70"/>
  <c r="AF127" i="79"/>
  <c r="AD60" i="68"/>
  <c r="H93" i="70"/>
  <c r="AD94" i="62"/>
  <c r="V163" i="77"/>
  <c r="AG14" i="73"/>
  <c r="L25" i="83"/>
  <c r="AD135" i="60"/>
  <c r="AD59" i="80"/>
  <c r="Z116" i="56"/>
  <c r="J117" i="75"/>
  <c r="K138" i="64"/>
  <c r="Z70" i="66"/>
  <c r="I94" i="76"/>
  <c r="AG47" i="84"/>
  <c r="R117" i="74"/>
  <c r="AG84" i="58"/>
  <c r="AD116" i="90"/>
  <c r="N24" i="73"/>
  <c r="AF37" i="87"/>
  <c r="AF128" i="70"/>
  <c r="P161" i="62"/>
  <c r="AF38" i="79"/>
  <c r="AD59" i="68"/>
  <c r="Z138" i="77"/>
  <c r="AA139" i="73"/>
  <c r="Y140" i="77"/>
  <c r="AD36" i="73"/>
  <c r="AD5" i="79"/>
  <c r="AG127" i="80"/>
  <c r="G48" i="80"/>
  <c r="V48" i="61"/>
  <c r="M46" i="58"/>
  <c r="R71" i="61"/>
  <c r="C69" i="56"/>
  <c r="AF122" i="68"/>
  <c r="E23" i="88"/>
  <c r="AF131" i="62"/>
  <c r="N162" i="71"/>
  <c r="AD154" i="66"/>
  <c r="AD93" i="70"/>
  <c r="H46" i="60"/>
  <c r="Q138" i="90"/>
  <c r="E93" i="56"/>
  <c r="AD82" i="72"/>
  <c r="AG119" i="84"/>
  <c r="AF52" i="75"/>
  <c r="AF28" i="61"/>
  <c r="W48" i="85"/>
  <c r="D161" i="75"/>
  <c r="AD80" i="61"/>
  <c r="W94" i="82"/>
  <c r="AC116" i="67"/>
  <c r="AG90" i="59"/>
  <c r="AF38" i="87"/>
  <c r="AD152" i="76"/>
  <c r="AG128" i="73"/>
  <c r="I48" i="77"/>
  <c r="AF84" i="84"/>
  <c r="AD155" i="68"/>
  <c r="U71" i="79"/>
  <c r="AD99" i="74"/>
  <c r="AD109" i="90"/>
  <c r="V163" i="80"/>
  <c r="X162" i="60"/>
  <c r="V140" i="72"/>
  <c r="AD134" i="78"/>
  <c r="Q138" i="78"/>
  <c r="X115" i="75"/>
  <c r="AD88" i="66"/>
  <c r="AD30" i="69"/>
  <c r="N163" i="73"/>
  <c r="H23" i="83"/>
  <c r="AD87" i="79"/>
  <c r="S139" i="69"/>
  <c r="F23" i="78"/>
  <c r="Z93" i="73"/>
  <c r="AF90" i="84"/>
  <c r="AA93" i="78"/>
  <c r="G94" i="82"/>
  <c r="Z163" i="72"/>
  <c r="E47" i="59"/>
  <c r="D71" i="80"/>
  <c r="AG59" i="83"/>
  <c r="AG140" i="80"/>
  <c r="R92" i="58"/>
  <c r="E71" i="90"/>
  <c r="N93" i="80"/>
  <c r="F116" i="82"/>
  <c r="AD8" i="75"/>
  <c r="AF20" i="60"/>
  <c r="AF78" i="84"/>
  <c r="AG43" i="66"/>
  <c r="AA70" i="56"/>
  <c r="AG89" i="70"/>
  <c r="D94" i="72"/>
  <c r="AD16" i="64"/>
  <c r="M115" i="83"/>
  <c r="AF71" i="59"/>
  <c r="AG126" i="67"/>
  <c r="AA138" i="79"/>
  <c r="AG10" i="71"/>
  <c r="AD19" i="66"/>
  <c r="W138" i="79"/>
  <c r="AG18" i="79"/>
  <c r="F47" i="64"/>
  <c r="AG47" i="85"/>
  <c r="AD57" i="70"/>
  <c r="AF12" i="67"/>
  <c r="D115" i="61"/>
  <c r="K25" i="70"/>
  <c r="W23" i="60"/>
  <c r="X163" i="59"/>
  <c r="AG109" i="69"/>
  <c r="M163" i="72"/>
  <c r="AD34" i="81"/>
  <c r="AF121" i="59"/>
  <c r="AA37" i="93"/>
  <c r="N93" i="66"/>
  <c r="AG66" i="83"/>
  <c r="H139" i="59"/>
  <c r="AD155" i="81"/>
  <c r="AF22" i="79"/>
  <c r="X140" i="69"/>
  <c r="AD143" i="60"/>
  <c r="AF97" i="83"/>
  <c r="AG105" i="80"/>
  <c r="N48" i="81"/>
  <c r="AF72" i="82"/>
  <c r="AF14" i="69"/>
  <c r="AD149" i="79"/>
  <c r="R93" i="92"/>
  <c r="B162" i="59"/>
  <c r="G71" i="59"/>
  <c r="T161" i="83"/>
  <c r="X71" i="63"/>
  <c r="AG9" i="77"/>
  <c r="AF143" i="86"/>
  <c r="AG61" i="71"/>
  <c r="D163" i="73"/>
  <c r="AG89" i="84"/>
  <c r="AD33" i="82"/>
  <c r="O93" i="75"/>
  <c r="AF10" i="58"/>
  <c r="O94" i="70"/>
  <c r="AG15" i="75"/>
  <c r="M161" i="56"/>
  <c r="AD6" i="67"/>
  <c r="X70" i="73"/>
  <c r="AF134" i="77"/>
  <c r="L140" i="83"/>
  <c r="AF113" i="67"/>
  <c r="AA138" i="74"/>
  <c r="AD42" i="68"/>
  <c r="E47" i="84"/>
  <c r="AD20" i="68"/>
  <c r="H47" i="73"/>
  <c r="X139" i="56"/>
  <c r="P48" i="67"/>
  <c r="AG73" i="68"/>
  <c r="AG124" i="58"/>
  <c r="AD22" i="60"/>
  <c r="AB46" i="70"/>
  <c r="X139" i="81"/>
  <c r="AF141" i="82"/>
  <c r="AG127" i="67"/>
  <c r="AG80" i="82"/>
  <c r="B94" i="74"/>
  <c r="AF18" i="81"/>
  <c r="M46" i="90"/>
  <c r="I140" i="59"/>
  <c r="AG68" i="59"/>
  <c r="S71" i="80"/>
  <c r="Z46" i="79"/>
  <c r="C71" i="70"/>
  <c r="AF30" i="65"/>
  <c r="E115" i="71"/>
  <c r="AB47" i="82"/>
  <c r="E140" i="80"/>
  <c r="AB25" i="78"/>
  <c r="Y94" i="66"/>
  <c r="AD64" i="73"/>
  <c r="AD90" i="62"/>
  <c r="R94" i="61"/>
  <c r="AF66" i="56"/>
  <c r="R48" i="59"/>
  <c r="C163" i="58"/>
  <c r="T116" i="70"/>
  <c r="I161" i="83"/>
  <c r="AD14" i="66"/>
  <c r="AD54" i="75"/>
  <c r="AG74" i="56"/>
  <c r="AD154" i="78"/>
  <c r="AF120" i="60"/>
  <c r="D70" i="64"/>
  <c r="AG13" i="62"/>
  <c r="I25" i="61"/>
  <c r="H116" i="65"/>
  <c r="R69" i="72"/>
  <c r="AF110" i="65"/>
  <c r="AG21" i="74"/>
  <c r="AD27" i="93"/>
  <c r="R46" i="56"/>
  <c r="U46" i="72"/>
  <c r="M93" i="62"/>
  <c r="O163" i="72"/>
  <c r="AC94" i="60"/>
  <c r="AD104" i="77"/>
  <c r="N25" i="63"/>
  <c r="AF72" i="80"/>
  <c r="AF104" i="71"/>
  <c r="K46" i="76"/>
  <c r="AG136" i="65"/>
  <c r="AG95" i="77"/>
  <c r="N139" i="66"/>
  <c r="AD9" i="80"/>
  <c r="AF54" i="72"/>
  <c r="AF87" i="68"/>
  <c r="AC70" i="78"/>
  <c r="Q93" i="73"/>
  <c r="D139" i="90"/>
  <c r="Q115" i="68"/>
  <c r="R25" i="72"/>
  <c r="AD125" i="85"/>
  <c r="V162" i="84"/>
  <c r="AD65" i="77"/>
  <c r="AF63" i="79"/>
  <c r="W140" i="58"/>
  <c r="P46" i="61"/>
  <c r="AG106" i="76"/>
  <c r="I138" i="78"/>
  <c r="K46" i="64"/>
  <c r="AF51" i="61"/>
  <c r="U161" i="89"/>
  <c r="AG62" i="78"/>
  <c r="AF58" i="73"/>
  <c r="AF144" i="67"/>
  <c r="J24" i="72"/>
  <c r="V92" i="84"/>
  <c r="AF6" i="56"/>
  <c r="W24" i="59"/>
  <c r="AD70" i="87"/>
  <c r="Y92" i="78"/>
  <c r="W46" i="80"/>
  <c r="AG91" i="70"/>
  <c r="C161" i="59"/>
  <c r="Y24" i="90"/>
  <c r="AF28" i="75"/>
  <c r="AD157" i="86"/>
  <c r="AD64" i="80"/>
  <c r="N138" i="61"/>
  <c r="AG144" i="63"/>
  <c r="N23" i="77"/>
  <c r="AC70" i="77"/>
  <c r="AD85" i="70"/>
  <c r="X161" i="85"/>
  <c r="J116" i="88"/>
  <c r="N71" i="84"/>
  <c r="AD154" i="69"/>
  <c r="N46" i="74"/>
  <c r="AF64" i="77"/>
  <c r="AG124" i="80"/>
  <c r="AG104" i="56"/>
  <c r="AD105" i="83"/>
  <c r="S47" i="78"/>
  <c r="U139" i="72"/>
  <c r="AG29" i="91"/>
  <c r="AD45" i="65"/>
  <c r="AG94" i="63"/>
  <c r="M92" i="62"/>
  <c r="B115" i="58"/>
  <c r="AD135" i="65"/>
  <c r="V23" i="76"/>
  <c r="K25" i="82"/>
  <c r="T48" i="61"/>
  <c r="G140" i="56"/>
  <c r="AD71" i="76"/>
  <c r="AD42" i="60"/>
  <c r="P25" i="72"/>
  <c r="Z69" i="66"/>
  <c r="AD58" i="72"/>
  <c r="AF80" i="66"/>
  <c r="AG52" i="85"/>
  <c r="AG12" i="72"/>
  <c r="AB70" i="78"/>
  <c r="C25" i="86"/>
  <c r="AG100" i="68"/>
  <c r="O94" i="78"/>
  <c r="F92" i="68"/>
  <c r="U46" i="88"/>
  <c r="Y71" i="88"/>
  <c r="S94" i="63"/>
  <c r="AD108" i="66"/>
  <c r="AD62" i="77"/>
  <c r="H70" i="77"/>
  <c r="AG103" i="69"/>
  <c r="U138" i="73"/>
  <c r="AG120" i="59"/>
  <c r="P93" i="69"/>
  <c r="AG102" i="82"/>
  <c r="S93" i="66"/>
  <c r="AD20" i="76"/>
  <c r="AD91" i="76"/>
  <c r="L139" i="76"/>
  <c r="AD67" i="66"/>
  <c r="Z24" i="85"/>
  <c r="AD79" i="88"/>
  <c r="Y25" i="56"/>
  <c r="AG110" i="62"/>
  <c r="S116" i="69"/>
  <c r="AD82" i="67"/>
  <c r="AF11" i="61"/>
  <c r="AG21" i="67"/>
  <c r="T162" i="80"/>
  <c r="B117" i="82"/>
  <c r="AG135" i="84"/>
  <c r="AF86" i="83"/>
  <c r="J48" i="64"/>
  <c r="AD110" i="70"/>
  <c r="P70" i="56"/>
  <c r="AD71" i="61"/>
  <c r="AD75" i="62"/>
  <c r="X71" i="84"/>
  <c r="AG60" i="87"/>
  <c r="U93" i="59"/>
  <c r="AF43" i="61"/>
  <c r="T138" i="73"/>
  <c r="AG57" i="61"/>
  <c r="G162" i="91"/>
  <c r="P140" i="66"/>
  <c r="AF85" i="72"/>
  <c r="AD109" i="56"/>
  <c r="W94" i="81"/>
  <c r="AF33" i="78"/>
  <c r="AG153" i="89"/>
  <c r="AD108" i="77"/>
  <c r="R25" i="59"/>
  <c r="AF40" i="72"/>
  <c r="Y70" i="72"/>
  <c r="AD83" i="61"/>
  <c r="AF75" i="81"/>
  <c r="Y162" i="79"/>
  <c r="R48" i="56"/>
  <c r="AD67" i="68"/>
  <c r="S23" i="60"/>
  <c r="Z47" i="74"/>
  <c r="AD76" i="82"/>
  <c r="V161" i="77"/>
  <c r="AD31" i="72"/>
  <c r="AD82" i="62"/>
  <c r="K94" i="77"/>
  <c r="AF42" i="71"/>
  <c r="AF154" i="71"/>
  <c r="AG113" i="66"/>
  <c r="M92" i="63"/>
  <c r="V46" i="89"/>
  <c r="S24" i="59"/>
  <c r="P139" i="67"/>
  <c r="E48" i="62"/>
  <c r="R140" i="90"/>
  <c r="G69" i="79"/>
  <c r="AD117" i="61"/>
  <c r="AG12" i="58"/>
  <c r="AA69" i="65"/>
  <c r="AD36" i="61"/>
  <c r="K94" i="82"/>
  <c r="AF153" i="70"/>
  <c r="D48" i="66"/>
  <c r="AG105" i="56"/>
  <c r="R115" i="91"/>
  <c r="D140" i="58"/>
  <c r="AF47" i="89"/>
  <c r="AD130" i="73"/>
  <c r="AD103" i="60"/>
  <c r="AD104" i="72"/>
  <c r="Z93" i="74"/>
  <c r="AG105" i="69"/>
  <c r="E48" i="73"/>
  <c r="AF14" i="68"/>
  <c r="AF130" i="56"/>
  <c r="AD11" i="73"/>
  <c r="AG154" i="82"/>
  <c r="AD83" i="63"/>
  <c r="AD41" i="69"/>
  <c r="M92" i="73"/>
  <c r="Y25" i="84"/>
  <c r="I115" i="74"/>
  <c r="AD152" i="75"/>
  <c r="AF22" i="75"/>
  <c r="B92" i="72"/>
  <c r="AG123" i="68"/>
  <c r="AD16" i="85"/>
  <c r="Z73" i="93"/>
  <c r="AD15" i="68"/>
  <c r="AG75" i="82"/>
  <c r="AF121" i="82"/>
  <c r="E162" i="66"/>
  <c r="W117" i="67"/>
  <c r="AG85" i="68"/>
  <c r="N48" i="62"/>
  <c r="AG135" i="58"/>
  <c r="O46" i="76"/>
  <c r="AF154" i="60"/>
  <c r="N69" i="70"/>
  <c r="AG159" i="68"/>
  <c r="AC69" i="71"/>
  <c r="AB116" i="60"/>
  <c r="AD84" i="82"/>
  <c r="AA161" i="63"/>
  <c r="E93" i="58"/>
  <c r="T23" i="71"/>
  <c r="Q93" i="72"/>
  <c r="U46" i="75"/>
  <c r="AB46" i="58"/>
  <c r="N23" i="66"/>
  <c r="AF129" i="80"/>
  <c r="AD157" i="60"/>
  <c r="AG155" i="82"/>
  <c r="AF97" i="59"/>
  <c r="AF60" i="69"/>
  <c r="AF110" i="73"/>
  <c r="AD68" i="77"/>
  <c r="AF150" i="56"/>
  <c r="AF28" i="87"/>
  <c r="AG47" i="83"/>
  <c r="U162" i="72"/>
  <c r="I139" i="75"/>
  <c r="AD145" i="77"/>
  <c r="S93" i="59"/>
  <c r="AD97" i="66"/>
  <c r="B23" i="58"/>
  <c r="AG56" i="72"/>
  <c r="O69" i="73"/>
  <c r="G140" i="81"/>
  <c r="D70" i="56"/>
  <c r="H48" i="56"/>
  <c r="Y25" i="76"/>
  <c r="F71" i="69"/>
  <c r="K48" i="74"/>
  <c r="AD5" i="69"/>
  <c r="N162" i="65"/>
  <c r="AG51" i="68"/>
  <c r="C162" i="77"/>
  <c r="AG141" i="65"/>
  <c r="AF94" i="81"/>
  <c r="L140" i="65"/>
  <c r="H162" i="62"/>
  <c r="Q25" i="64"/>
  <c r="AF114" i="83"/>
  <c r="AG130" i="81"/>
  <c r="AF158" i="84"/>
  <c r="Z140" i="82"/>
  <c r="AG160" i="84"/>
  <c r="AD90" i="91"/>
  <c r="AD160" i="77"/>
  <c r="AF142" i="59"/>
  <c r="AG154" i="78"/>
  <c r="AG61" i="78"/>
  <c r="AF141" i="76"/>
  <c r="AG143" i="58"/>
  <c r="AB117" i="60"/>
  <c r="AD100" i="68"/>
  <c r="AF150" i="78"/>
  <c r="X94" i="72"/>
  <c r="AG54" i="56"/>
  <c r="AF152" i="69"/>
  <c r="W94" i="65"/>
  <c r="W116" i="72"/>
  <c r="AD29" i="83"/>
  <c r="M162" i="78"/>
  <c r="AA139" i="64"/>
  <c r="J161" i="64"/>
  <c r="R71" i="65"/>
  <c r="N48" i="64"/>
  <c r="X71" i="66"/>
  <c r="AG67" i="76"/>
  <c r="AG19" i="76"/>
  <c r="AD74" i="72"/>
  <c r="AF82" i="74"/>
  <c r="H70" i="62"/>
  <c r="AF53" i="70"/>
  <c r="AF134" i="74"/>
  <c r="R139" i="65"/>
  <c r="S139" i="56"/>
  <c r="I117" i="67"/>
  <c r="AG42" i="61"/>
  <c r="U71" i="56"/>
  <c r="I116" i="61"/>
  <c r="AG99" i="92"/>
  <c r="AG110" i="59"/>
  <c r="J93" i="76"/>
  <c r="X117" i="56"/>
  <c r="S161" i="70"/>
  <c r="N92" i="69"/>
  <c r="AD153" i="62"/>
  <c r="E69" i="59"/>
  <c r="Q117" i="66"/>
  <c r="AD158" i="79"/>
  <c r="AF154" i="86"/>
  <c r="R24" i="63"/>
  <c r="AF71" i="60"/>
  <c r="C163" i="59"/>
  <c r="AF127" i="66"/>
  <c r="M46" i="88"/>
  <c r="AC117" i="71"/>
  <c r="Q116" i="59"/>
  <c r="AF62" i="70"/>
  <c r="X93" i="69"/>
  <c r="Q115" i="66"/>
  <c r="AD9" i="70"/>
  <c r="AA115" i="58"/>
  <c r="AF53" i="87"/>
  <c r="AF74" i="66"/>
  <c r="P70" i="63"/>
  <c r="G46" i="65"/>
  <c r="N46" i="76"/>
  <c r="D48" i="65"/>
  <c r="O47" i="66"/>
  <c r="Q71" i="81"/>
  <c r="AF7" i="67"/>
  <c r="N161" i="71"/>
  <c r="AG155" i="56"/>
  <c r="S93" i="65"/>
  <c r="AD16" i="56"/>
  <c r="AG54" i="75"/>
  <c r="S23" i="66"/>
  <c r="AB24" i="67"/>
  <c r="I73" i="93"/>
  <c r="AG82" i="77"/>
  <c r="B46" i="59"/>
  <c r="X23" i="71"/>
  <c r="AF89" i="77"/>
  <c r="Q115" i="76"/>
  <c r="G24" i="89"/>
  <c r="AG98" i="79"/>
  <c r="E139" i="84"/>
  <c r="X93" i="61"/>
  <c r="O163" i="62"/>
  <c r="AC46" i="64"/>
  <c r="S46" i="58"/>
  <c r="Y138" i="59"/>
  <c r="Q48" i="70"/>
  <c r="H139" i="81"/>
  <c r="H48" i="83"/>
  <c r="I69" i="58"/>
  <c r="AG59" i="72"/>
  <c r="L48" i="70"/>
  <c r="C46" i="88"/>
  <c r="K94" i="92"/>
  <c r="AC117" i="75"/>
  <c r="J163" i="66"/>
  <c r="AB47" i="70"/>
  <c r="F24" i="87"/>
  <c r="AG89" i="69"/>
  <c r="N161" i="78"/>
  <c r="AD70" i="88"/>
  <c r="AD82" i="79"/>
  <c r="T23" i="90"/>
  <c r="AF119" i="93"/>
  <c r="AF124" i="78"/>
  <c r="AF89" i="79"/>
  <c r="AG109" i="56"/>
  <c r="Z70" i="86"/>
  <c r="AG97" i="81"/>
  <c r="X24" i="71"/>
  <c r="AD156" i="56"/>
  <c r="C69" i="75"/>
  <c r="AB140" i="84"/>
  <c r="AC24" i="81"/>
  <c r="V138" i="75"/>
  <c r="U163" i="59"/>
  <c r="AF98" i="83"/>
  <c r="AD43" i="80"/>
  <c r="AC71" i="76"/>
  <c r="U161" i="70"/>
  <c r="AD154" i="74"/>
  <c r="W162" i="71"/>
  <c r="V161" i="84"/>
  <c r="AD60" i="75"/>
  <c r="AD13" i="67"/>
  <c r="AG6" i="62"/>
  <c r="AF131" i="74"/>
  <c r="AD110" i="75"/>
  <c r="L161" i="67"/>
  <c r="AG153" i="75"/>
  <c r="W48" i="68"/>
  <c r="B161" i="73"/>
  <c r="Q117" i="79"/>
  <c r="AD103" i="58"/>
  <c r="D162" i="87"/>
  <c r="V48" i="56"/>
  <c r="AF160" i="66"/>
  <c r="AF98" i="56"/>
  <c r="I71" i="80"/>
  <c r="AD93" i="72"/>
  <c r="D163" i="82"/>
  <c r="P69" i="79"/>
  <c r="AG156" i="90"/>
  <c r="S92" i="60"/>
  <c r="T24" i="76"/>
  <c r="L23" i="76"/>
  <c r="AC161" i="58"/>
  <c r="O92" i="63"/>
  <c r="C23" i="86"/>
  <c r="AG83" i="65"/>
  <c r="AD15" i="71"/>
  <c r="D115" i="76"/>
  <c r="S162" i="65"/>
  <c r="T93" i="72"/>
  <c r="AF65" i="63"/>
  <c r="AD41" i="56"/>
  <c r="AF159" i="61"/>
  <c r="X140" i="70"/>
  <c r="AF116" i="80"/>
  <c r="L163" i="76"/>
  <c r="U71" i="84"/>
  <c r="AF83" i="88"/>
  <c r="U69" i="84"/>
  <c r="AF143" i="66"/>
  <c r="AG146" i="88"/>
  <c r="AD37" i="84"/>
  <c r="B71" i="65"/>
  <c r="AA161" i="64"/>
  <c r="T24" i="71"/>
  <c r="AD153" i="76"/>
  <c r="T162" i="61"/>
  <c r="AG108" i="58"/>
  <c r="AG75" i="65"/>
  <c r="AG142" i="73"/>
  <c r="Y140" i="89"/>
  <c r="B71" i="77"/>
  <c r="E48" i="71"/>
  <c r="N25" i="74"/>
  <c r="AF12" i="63"/>
  <c r="AG149" i="68"/>
  <c r="K94" i="86"/>
  <c r="T140" i="59"/>
  <c r="AC25" i="77"/>
  <c r="T71" i="60"/>
  <c r="AF121" i="67"/>
  <c r="X25" i="72"/>
  <c r="AG154" i="76"/>
  <c r="F162" i="58"/>
  <c r="AG84" i="63"/>
  <c r="I93" i="56"/>
  <c r="J46" i="58"/>
  <c r="AD149" i="83"/>
  <c r="AF84" i="60"/>
  <c r="AF118" i="60"/>
  <c r="AD28" i="80"/>
  <c r="AF48" i="78"/>
  <c r="S25" i="69"/>
  <c r="H140" i="59"/>
  <c r="T69" i="73"/>
  <c r="O24" i="70"/>
  <c r="I46" i="82"/>
  <c r="W47" i="80"/>
  <c r="AG141" i="72"/>
  <c r="AG18" i="59"/>
  <c r="AF37" i="92"/>
  <c r="W46" i="76"/>
  <c r="AF80" i="84"/>
  <c r="AD64" i="58"/>
  <c r="O70" i="77"/>
  <c r="F70" i="70"/>
  <c r="N162" i="85"/>
  <c r="AB25" i="61"/>
  <c r="B163" i="70"/>
  <c r="AG66" i="59"/>
  <c r="AG150" i="67"/>
  <c r="H23" i="79"/>
  <c r="E161" i="64"/>
  <c r="W94" i="64"/>
  <c r="Y46" i="90"/>
  <c r="AA92" i="85"/>
  <c r="AG21" i="62"/>
  <c r="L138" i="60"/>
  <c r="AG72" i="72"/>
  <c r="Y70" i="67"/>
  <c r="K140" i="58"/>
  <c r="Y94" i="76"/>
  <c r="AG133" i="79"/>
  <c r="AD154" i="65"/>
  <c r="J162" i="82"/>
  <c r="B115" i="84"/>
  <c r="AG35" i="89"/>
  <c r="X115" i="84"/>
  <c r="Z69" i="69"/>
  <c r="D24" i="63"/>
  <c r="AD127" i="58"/>
  <c r="D71" i="85"/>
  <c r="AB69" i="65"/>
  <c r="Y117" i="60"/>
  <c r="AF85" i="62"/>
  <c r="L139" i="92"/>
  <c r="S94" i="62"/>
  <c r="C162" i="59"/>
  <c r="L25" i="78"/>
  <c r="AF153" i="90"/>
  <c r="F140" i="71"/>
  <c r="I69" i="75"/>
  <c r="C115" i="56"/>
  <c r="C70" i="63"/>
  <c r="E92" i="69"/>
  <c r="M163" i="66"/>
  <c r="AF155" i="75"/>
  <c r="F25" i="91"/>
  <c r="AG90" i="89"/>
  <c r="AA140" i="85"/>
  <c r="S70" i="58"/>
  <c r="AD43" i="58"/>
  <c r="B139" i="74"/>
  <c r="U115" i="82"/>
  <c r="O163" i="85"/>
  <c r="H23" i="92"/>
  <c r="B139" i="63"/>
  <c r="I163" i="78"/>
  <c r="AG30" i="67"/>
  <c r="AF34" i="79"/>
  <c r="Y94" i="77"/>
  <c r="AF108" i="65"/>
  <c r="AD143" i="80"/>
  <c r="E117" i="84"/>
  <c r="AG76" i="60"/>
  <c r="T116" i="72"/>
  <c r="AA94" i="87"/>
  <c r="H46" i="86"/>
  <c r="AF103" i="67"/>
  <c r="U140" i="62"/>
  <c r="AG40" i="65"/>
  <c r="AF74" i="61"/>
  <c r="Z47" i="65"/>
  <c r="AF40" i="90"/>
  <c r="AD8" i="79"/>
  <c r="AF122" i="75"/>
  <c r="T161" i="63"/>
  <c r="AB70" i="79"/>
  <c r="AF109" i="76"/>
  <c r="S46" i="66"/>
  <c r="M117" i="81"/>
  <c r="X163" i="73"/>
  <c r="N46" i="65"/>
  <c r="AG67" i="67"/>
  <c r="O46" i="62"/>
  <c r="Q162" i="75"/>
  <c r="AD109" i="68"/>
  <c r="AC163" i="61"/>
  <c r="AG148" i="56"/>
  <c r="AD117" i="73"/>
  <c r="K24" i="89"/>
  <c r="AG119" i="79"/>
  <c r="AG7" i="70"/>
  <c r="AF144" i="78"/>
  <c r="Q46" i="65"/>
  <c r="U48" i="62"/>
  <c r="AF20" i="58"/>
  <c r="V140" i="83"/>
  <c r="AG131" i="80"/>
  <c r="AG45" i="58"/>
  <c r="AD120" i="85"/>
  <c r="X162" i="74"/>
  <c r="G70" i="86"/>
  <c r="AD87" i="64"/>
  <c r="V116" i="63"/>
  <c r="U24" i="63"/>
  <c r="AF13" i="64"/>
  <c r="AG44" i="67"/>
  <c r="AG5" i="68"/>
  <c r="AD133" i="87"/>
  <c r="AF128" i="66"/>
  <c r="AF40" i="74"/>
  <c r="AG5" i="83"/>
  <c r="N48" i="83"/>
  <c r="L117" i="69"/>
  <c r="D163" i="77"/>
  <c r="R138" i="83"/>
  <c r="Y161" i="83"/>
  <c r="AF158" i="77"/>
  <c r="AF151" i="67"/>
  <c r="AF121" i="70"/>
  <c r="AD65" i="76"/>
  <c r="G138" i="66"/>
  <c r="N70" i="75"/>
  <c r="F24" i="63"/>
  <c r="J23" i="90"/>
  <c r="AG72" i="58"/>
  <c r="Q46" i="64"/>
  <c r="H138" i="87"/>
  <c r="AF147" i="76"/>
  <c r="AF111" i="79"/>
  <c r="AG6" i="67"/>
  <c r="AG78" i="64"/>
  <c r="AF117" i="65"/>
  <c r="AB117" i="63"/>
  <c r="U116" i="78"/>
  <c r="W94" i="83"/>
  <c r="R46" i="72"/>
  <c r="N70" i="85"/>
  <c r="AB138" i="79"/>
  <c r="B24" i="80"/>
  <c r="Y47" i="82"/>
  <c r="F46" i="74"/>
  <c r="AD53" i="71"/>
  <c r="F116" i="78"/>
  <c r="AG160" i="92"/>
  <c r="Y25" i="67"/>
  <c r="AD16" i="61"/>
  <c r="O93" i="56"/>
  <c r="X92" i="69"/>
  <c r="AD31" i="80"/>
  <c r="C162" i="87"/>
  <c r="AD32" i="79"/>
  <c r="AD7" i="62"/>
  <c r="T93" i="82"/>
  <c r="AG126" i="82"/>
  <c r="AG28" i="75"/>
  <c r="AD13" i="90"/>
  <c r="R162" i="78"/>
  <c r="W116" i="58"/>
  <c r="W47" i="61"/>
  <c r="AC115" i="67"/>
  <c r="AC47" i="75"/>
  <c r="Q117" i="86"/>
  <c r="AA162" i="67"/>
  <c r="Q48" i="65"/>
  <c r="I92" i="76"/>
  <c r="AA46" i="79"/>
  <c r="AB48" i="63"/>
  <c r="V92" i="75"/>
  <c r="K163" i="59"/>
  <c r="Q139" i="79"/>
  <c r="AG76" i="67"/>
  <c r="AF31" i="72"/>
  <c r="AD84" i="73"/>
  <c r="S48" i="72"/>
  <c r="AF158" i="81"/>
  <c r="S48" i="79"/>
  <c r="W25" i="66"/>
  <c r="T23" i="84"/>
  <c r="AF68" i="72"/>
  <c r="AF108" i="66"/>
  <c r="U140" i="71"/>
  <c r="M94" i="83"/>
  <c r="AF79" i="73"/>
  <c r="F69" i="77"/>
  <c r="AD111" i="67"/>
  <c r="M25" i="89"/>
  <c r="T162" i="68"/>
  <c r="P92" i="67"/>
  <c r="Z48" i="56"/>
  <c r="J161" i="56"/>
  <c r="D117" i="90"/>
  <c r="Z163" i="63"/>
  <c r="X69" i="68"/>
  <c r="AD117" i="80"/>
  <c r="T162" i="69"/>
  <c r="AG77" i="56"/>
  <c r="AD65" i="64"/>
  <c r="B48" i="81"/>
  <c r="Y93" i="61"/>
  <c r="E71" i="84"/>
  <c r="W47" i="84"/>
  <c r="Q71" i="72"/>
  <c r="D71" i="63"/>
  <c r="AF147" i="79"/>
  <c r="AF9" i="91"/>
  <c r="F23" i="73"/>
  <c r="Z69" i="77"/>
  <c r="AG98" i="61"/>
  <c r="AG103" i="68"/>
  <c r="K24" i="61"/>
  <c r="AD103" i="75"/>
  <c r="AG68" i="72"/>
  <c r="AD14" i="84"/>
  <c r="I162" i="73"/>
  <c r="R94" i="65"/>
  <c r="AG142" i="62"/>
  <c r="AB25" i="64"/>
  <c r="X161" i="82"/>
  <c r="AD59" i="73"/>
  <c r="O162" i="76"/>
  <c r="AD20" i="84"/>
  <c r="AF136" i="58"/>
  <c r="AD102" i="79"/>
  <c r="AD12" i="66"/>
  <c r="V116" i="69"/>
  <c r="L161" i="69"/>
  <c r="Z162" i="72"/>
  <c r="C48" i="70"/>
  <c r="U70" i="83"/>
  <c r="AF77" i="58"/>
  <c r="Z69" i="73"/>
  <c r="AF134" i="68"/>
  <c r="AF48" i="58"/>
  <c r="AF157" i="80"/>
  <c r="AD108" i="60"/>
  <c r="AG42" i="84"/>
  <c r="O92" i="64"/>
  <c r="AD140" i="63"/>
  <c r="AF71" i="67"/>
  <c r="AD79" i="82"/>
  <c r="AG113" i="60"/>
  <c r="W70" i="62"/>
  <c r="AG28" i="89"/>
  <c r="K69" i="89"/>
  <c r="AF125" i="70"/>
  <c r="AD13" i="76"/>
  <c r="Z25" i="73"/>
  <c r="N23" i="75"/>
  <c r="B25" i="58"/>
  <c r="E93" i="83"/>
  <c r="AF124" i="67"/>
  <c r="AG30" i="58"/>
  <c r="AF6" i="85"/>
  <c r="AG95" i="91"/>
  <c r="M48" i="88"/>
  <c r="H47" i="63"/>
  <c r="G24" i="67"/>
  <c r="AD36" i="62"/>
  <c r="K46" i="86"/>
  <c r="C93" i="63"/>
  <c r="G70" i="70"/>
  <c r="G70" i="81"/>
  <c r="AD158" i="65"/>
  <c r="B163" i="66"/>
  <c r="N47" i="80"/>
  <c r="AA92" i="58"/>
  <c r="R92" i="59"/>
  <c r="P163" i="91"/>
  <c r="P69" i="90"/>
  <c r="AF10" i="71"/>
  <c r="S47" i="56"/>
  <c r="L161" i="75"/>
  <c r="AF99" i="73"/>
  <c r="AD81" i="64"/>
  <c r="AF70" i="72"/>
  <c r="AF72" i="89"/>
  <c r="AG130" i="59"/>
  <c r="X140" i="84"/>
  <c r="AF124" i="80"/>
  <c r="D92" i="66"/>
  <c r="AD98" i="64"/>
  <c r="AF154" i="56"/>
  <c r="T70" i="79"/>
  <c r="AF31" i="62"/>
  <c r="O93" i="59"/>
  <c r="D140" i="61"/>
  <c r="AF102" i="84"/>
  <c r="AD22" i="56"/>
  <c r="AF8" i="76"/>
  <c r="AF79" i="60"/>
  <c r="AF72" i="85"/>
  <c r="AA24" i="64"/>
  <c r="C71" i="65"/>
  <c r="O93" i="66"/>
  <c r="AF100" i="59"/>
  <c r="AG100" i="67"/>
  <c r="AF144" i="74"/>
  <c r="P94" i="64"/>
  <c r="I115" i="59"/>
  <c r="AF10" i="79"/>
  <c r="AF78" i="67"/>
  <c r="AG124" i="85"/>
  <c r="AD44" i="66"/>
  <c r="AF135" i="77"/>
  <c r="W116" i="60"/>
  <c r="Q23" i="86"/>
  <c r="AG75" i="79"/>
  <c r="Y94" i="79"/>
  <c r="U161" i="65"/>
  <c r="AG103" i="71"/>
  <c r="AG110" i="71"/>
  <c r="AF37" i="58"/>
  <c r="K138" i="70"/>
  <c r="P94" i="81"/>
  <c r="AD18" i="62"/>
  <c r="Y25" i="82"/>
  <c r="AD16" i="72"/>
  <c r="AD44" i="70"/>
  <c r="W23" i="85"/>
  <c r="Q161" i="75"/>
  <c r="AG35" i="75"/>
  <c r="AD158" i="69"/>
  <c r="H115" i="84"/>
  <c r="AF58" i="74"/>
  <c r="AB48" i="62"/>
  <c r="AD68" i="68"/>
  <c r="AF114" i="64"/>
  <c r="I162" i="74"/>
  <c r="AG84" i="69"/>
  <c r="M48" i="62"/>
  <c r="AD40" i="71"/>
  <c r="H92" i="70"/>
  <c r="AA24" i="75"/>
  <c r="B46" i="82"/>
  <c r="L93" i="61"/>
  <c r="C94" i="85"/>
  <c r="AG16" i="61"/>
  <c r="U139" i="56"/>
  <c r="AD5" i="66"/>
  <c r="AF142" i="78"/>
  <c r="AG100" i="61"/>
  <c r="E46" i="60"/>
  <c r="S115" i="72"/>
  <c r="V46" i="77"/>
  <c r="AF60" i="88"/>
  <c r="R71" i="70"/>
  <c r="AG86" i="76"/>
  <c r="B116" i="71"/>
  <c r="F24" i="69"/>
  <c r="U24" i="71"/>
  <c r="AF33" i="68"/>
  <c r="M139" i="73"/>
  <c r="AF66" i="72"/>
  <c r="Z161" i="61"/>
  <c r="T94" i="76"/>
  <c r="AD152" i="77"/>
  <c r="B70" i="67"/>
  <c r="Z47" i="56"/>
  <c r="AC24" i="76"/>
  <c r="AF106" i="74"/>
  <c r="AD15" i="60"/>
  <c r="AG125" i="69"/>
  <c r="AG87" i="58"/>
  <c r="AG15" i="60"/>
  <c r="AA47" i="62"/>
  <c r="AG56" i="85"/>
  <c r="I47" i="72"/>
  <c r="AD39" i="74"/>
  <c r="E94" i="59"/>
  <c r="AF48" i="74"/>
  <c r="C46" i="71"/>
  <c r="L71" i="71"/>
  <c r="N92" i="91"/>
  <c r="Q47" i="68"/>
  <c r="L69" i="61"/>
  <c r="AD57" i="68"/>
  <c r="AG98" i="70"/>
  <c r="V163" i="71"/>
  <c r="B92" i="65"/>
  <c r="K46" i="63"/>
  <c r="AF111" i="90"/>
  <c r="K117" i="86"/>
  <c r="AG13" i="80"/>
  <c r="O48" i="65"/>
  <c r="P138" i="63"/>
  <c r="I115" i="89"/>
  <c r="AG132" i="77"/>
  <c r="L25" i="75"/>
  <c r="AB24" i="71"/>
  <c r="AD18" i="56"/>
  <c r="M115" i="89"/>
  <c r="AG61" i="87"/>
  <c r="J71" i="65"/>
  <c r="J94" i="64"/>
  <c r="AD59" i="71"/>
  <c r="R139" i="62"/>
  <c r="AF53" i="65"/>
  <c r="Y140" i="75"/>
  <c r="AF152" i="63"/>
  <c r="P70" i="83"/>
  <c r="B48" i="63"/>
  <c r="U138" i="84"/>
  <c r="AC138" i="65"/>
  <c r="AD34" i="86"/>
  <c r="AF153" i="74"/>
  <c r="AC25" i="78"/>
  <c r="G163" i="71"/>
  <c r="AG18" i="60"/>
  <c r="AG83" i="85"/>
  <c r="Q139" i="84"/>
  <c r="F139" i="80"/>
  <c r="Z71" i="69"/>
  <c r="AD148" i="64"/>
  <c r="J162" i="77"/>
  <c r="AF106" i="58"/>
  <c r="AD108" i="82"/>
  <c r="K161" i="69"/>
  <c r="AA25" i="59"/>
  <c r="AD152" i="84"/>
  <c r="AD120" i="70"/>
  <c r="K69" i="84"/>
  <c r="C70" i="73"/>
  <c r="AG137" i="63"/>
  <c r="G71" i="73"/>
  <c r="AF89" i="72"/>
  <c r="X47" i="85"/>
  <c r="AF45" i="71"/>
  <c r="AD88" i="86"/>
  <c r="AD143" i="72"/>
  <c r="AA70" i="70"/>
  <c r="Y69" i="59"/>
  <c r="P23" i="68"/>
  <c r="L162" i="68"/>
  <c r="AG40" i="68"/>
  <c r="V69" i="62"/>
  <c r="Q93" i="87"/>
  <c r="M25" i="79"/>
  <c r="AF117" i="87"/>
  <c r="D116" i="71"/>
  <c r="AF31" i="56"/>
  <c r="AD144" i="56"/>
  <c r="AD147" i="72"/>
  <c r="M93" i="65"/>
  <c r="S117" i="66"/>
  <c r="AD155" i="56"/>
  <c r="K162" i="69"/>
  <c r="AG127" i="82"/>
  <c r="AD152" i="78"/>
  <c r="AG127" i="61"/>
  <c r="W46" i="79"/>
  <c r="AF105" i="61"/>
  <c r="AD77" i="71"/>
  <c r="Y162" i="67"/>
  <c r="AF48" i="89"/>
  <c r="AF142" i="80"/>
  <c r="Q139" i="77"/>
  <c r="Z139" i="61"/>
  <c r="Z138" i="82"/>
  <c r="AF97" i="76"/>
  <c r="AD83" i="90"/>
  <c r="AG99" i="76"/>
  <c r="AA23" i="90"/>
  <c r="M140" i="83"/>
  <c r="G25" i="79"/>
  <c r="T117" i="70"/>
  <c r="AG145" i="62"/>
  <c r="P70" i="69"/>
  <c r="V115" i="87"/>
  <c r="J115" i="80"/>
  <c r="G69" i="62"/>
  <c r="E117" i="77"/>
  <c r="E70" i="66"/>
  <c r="AG96" i="74"/>
  <c r="AD140" i="80"/>
  <c r="AF158" i="63"/>
  <c r="M48" i="73"/>
  <c r="AG77" i="65"/>
  <c r="X23" i="80"/>
  <c r="AF63" i="63"/>
  <c r="AC162" i="60"/>
  <c r="G140" i="77"/>
  <c r="Q140" i="87"/>
  <c r="M69" i="68"/>
  <c r="AG58" i="60"/>
  <c r="P70" i="59"/>
  <c r="L161" i="64"/>
  <c r="U116" i="76"/>
  <c r="M161" i="62"/>
  <c r="AB115" i="73"/>
  <c r="AF37" i="59"/>
  <c r="AG61" i="82"/>
  <c r="N47" i="65"/>
  <c r="AF146" i="66"/>
  <c r="B92" i="82"/>
  <c r="Z25" i="80"/>
  <c r="J117" i="61"/>
  <c r="T25" i="74"/>
  <c r="J140" i="56"/>
  <c r="S116" i="80"/>
  <c r="N161" i="63"/>
  <c r="AG71" i="59"/>
  <c r="C115" i="64"/>
  <c r="H138" i="88"/>
  <c r="R24" i="81"/>
  <c r="Z71" i="77"/>
  <c r="J162" i="69"/>
  <c r="X162" i="70"/>
  <c r="AG159" i="87"/>
  <c r="AD56" i="58"/>
  <c r="W69" i="60"/>
  <c r="R163" i="72"/>
  <c r="I139" i="77"/>
  <c r="AG142" i="69"/>
  <c r="AF83" i="84"/>
  <c r="AG150" i="69"/>
  <c r="AD64" i="68"/>
  <c r="I48" i="69"/>
  <c r="AD135" i="88"/>
  <c r="Q161" i="87"/>
  <c r="AD29" i="76"/>
  <c r="AF72" i="76"/>
  <c r="O163" i="76"/>
  <c r="AF126" i="86"/>
  <c r="AC92" i="67"/>
  <c r="AA93" i="77"/>
  <c r="L163" i="90"/>
  <c r="AD38" i="72"/>
  <c r="E46" i="66"/>
  <c r="H24" i="79"/>
  <c r="AF142" i="71"/>
  <c r="AD121" i="62"/>
  <c r="C138" i="85"/>
  <c r="L162" i="81"/>
  <c r="C25" i="78"/>
  <c r="AD16" i="76"/>
  <c r="I162" i="70"/>
  <c r="H139" i="61"/>
  <c r="O92" i="80"/>
  <c r="D161" i="60"/>
  <c r="AF12" i="72"/>
  <c r="AA23" i="60"/>
  <c r="Z47" i="70"/>
  <c r="AG62" i="60"/>
  <c r="T163" i="72"/>
  <c r="AF64" i="65"/>
  <c r="M23" i="83"/>
  <c r="E70" i="83"/>
  <c r="P47" i="68"/>
  <c r="N117" i="59"/>
  <c r="AD68" i="58"/>
  <c r="AF61" i="77"/>
  <c r="AD16" i="81"/>
  <c r="W24" i="69"/>
  <c r="R46" i="89"/>
  <c r="G93" i="68"/>
  <c r="AD117" i="64"/>
  <c r="AF89" i="64"/>
  <c r="AG102" i="62"/>
  <c r="AD132" i="66"/>
  <c r="AG114" i="63"/>
  <c r="C48" i="64"/>
  <c r="O115" i="65"/>
  <c r="C162" i="92"/>
  <c r="L162" i="58"/>
  <c r="AF39" i="70"/>
  <c r="AF54" i="64"/>
  <c r="AG20" i="85"/>
  <c r="AF29" i="79"/>
  <c r="AG37" i="62"/>
  <c r="AG60" i="72"/>
  <c r="AD94" i="63"/>
  <c r="P139" i="70"/>
  <c r="V140" i="69"/>
  <c r="AF32" i="81"/>
  <c r="AF123" i="56"/>
  <c r="M46" i="87"/>
  <c r="F115" i="69"/>
  <c r="W117" i="68"/>
  <c r="N70" i="58"/>
  <c r="L92" i="59"/>
  <c r="B161" i="83"/>
  <c r="Y94" i="78"/>
  <c r="AF99" i="60"/>
  <c r="AG109" i="58"/>
  <c r="AF66" i="71"/>
  <c r="Z23" i="72"/>
  <c r="Z24" i="73"/>
  <c r="AG19" i="69"/>
  <c r="L48" i="60"/>
  <c r="V161" i="75"/>
  <c r="J163" i="65"/>
  <c r="Z139" i="79"/>
  <c r="E117" i="58"/>
  <c r="L71" i="62"/>
  <c r="AD136" i="60"/>
  <c r="L25" i="67"/>
  <c r="D115" i="83"/>
  <c r="AB46" i="77"/>
  <c r="AG63" i="65"/>
  <c r="AD123" i="72"/>
  <c r="AD114" i="81"/>
  <c r="AD110" i="69"/>
  <c r="AF125" i="76"/>
  <c r="AF61" i="86"/>
  <c r="AF117" i="71"/>
  <c r="R94" i="79"/>
  <c r="AF158" i="74"/>
  <c r="AF81" i="66"/>
  <c r="K139" i="72"/>
  <c r="L70" i="77"/>
  <c r="P71" i="68"/>
  <c r="AD44" i="84"/>
  <c r="E93" i="72"/>
  <c r="AG76" i="72"/>
  <c r="AD42" i="64"/>
  <c r="AG77" i="63"/>
  <c r="R92" i="66"/>
  <c r="AD30" i="92"/>
  <c r="B138" i="62"/>
  <c r="AB25" i="77"/>
  <c r="AF67" i="89"/>
  <c r="AF131" i="81"/>
  <c r="U139" i="70"/>
  <c r="AG141" i="89"/>
  <c r="X46" i="76"/>
  <c r="L48" i="78"/>
  <c r="AG48" i="64"/>
  <c r="S47" i="76"/>
  <c r="AF97" i="79"/>
  <c r="AD41" i="65"/>
  <c r="AG129" i="67"/>
  <c r="H46" i="70"/>
  <c r="X46" i="77"/>
  <c r="AF153" i="68"/>
  <c r="AD114" i="74"/>
  <c r="G23" i="68"/>
  <c r="AG144" i="72"/>
  <c r="AC163" i="59"/>
  <c r="AF127" i="56"/>
  <c r="AD14" i="71"/>
  <c r="AG157" i="63"/>
  <c r="AF103" i="75"/>
  <c r="G71" i="56"/>
  <c r="AD116" i="85"/>
  <c r="AD130" i="76"/>
  <c r="V161" i="87"/>
  <c r="R23" i="58"/>
  <c r="S163" i="65"/>
  <c r="G140" i="72"/>
  <c r="C163" i="78"/>
  <c r="AG66" i="68"/>
  <c r="AF118" i="63"/>
  <c r="G138" i="61"/>
  <c r="G46" i="92"/>
  <c r="R48" i="61"/>
  <c r="AB92" i="80"/>
  <c r="H24" i="83"/>
  <c r="AG145" i="60"/>
  <c r="W23" i="65"/>
  <c r="K116" i="58"/>
  <c r="O92" i="60"/>
  <c r="AF95" i="89"/>
  <c r="AG7" i="71"/>
  <c r="AG97" i="77"/>
  <c r="F69" i="75"/>
  <c r="N162" i="59"/>
  <c r="AF93" i="82"/>
  <c r="AG15" i="71"/>
  <c r="V162" i="79"/>
  <c r="P48" i="59"/>
  <c r="AF6" i="71"/>
  <c r="AG73" i="56"/>
  <c r="AC163" i="81"/>
  <c r="S70" i="79"/>
  <c r="AF59" i="89"/>
  <c r="Q163" i="64"/>
  <c r="AD36" i="76"/>
  <c r="N25" i="76"/>
  <c r="P69" i="75"/>
  <c r="C138" i="62"/>
  <c r="I162" i="87"/>
  <c r="H116" i="71"/>
  <c r="AF135" i="68"/>
  <c r="AD10" i="85"/>
  <c r="B163" i="84"/>
  <c r="AF129" i="73"/>
  <c r="AF101" i="76"/>
  <c r="AD80" i="74"/>
  <c r="X161" i="66"/>
  <c r="AF79" i="62"/>
  <c r="AF136" i="79"/>
  <c r="K48" i="56"/>
  <c r="AD102" i="77"/>
  <c r="AD10" i="86"/>
  <c r="Q46" i="63"/>
  <c r="AA71" i="67"/>
  <c r="AG136" i="84"/>
  <c r="AA69" i="78"/>
  <c r="AD124" i="75"/>
  <c r="AG155" i="60"/>
  <c r="AD99" i="67"/>
  <c r="F94" i="73"/>
  <c r="AD51" i="83"/>
  <c r="AB23" i="61"/>
  <c r="Q92" i="88"/>
  <c r="N24" i="63"/>
  <c r="AG77" i="73"/>
  <c r="AB93" i="68"/>
  <c r="I24" i="67"/>
  <c r="C163" i="86"/>
  <c r="AD67" i="61"/>
  <c r="AD156" i="62"/>
  <c r="AF57" i="60"/>
  <c r="M162" i="65"/>
  <c r="AF97" i="70"/>
  <c r="O47" i="79"/>
  <c r="S25" i="61"/>
  <c r="T92" i="66"/>
  <c r="S23" i="74"/>
  <c r="AD100" i="73"/>
  <c r="AA139" i="88"/>
  <c r="AD105" i="78"/>
  <c r="I70" i="68"/>
  <c r="AC94" i="83"/>
  <c r="V48" i="91"/>
  <c r="S138" i="72"/>
  <c r="G115" i="69"/>
  <c r="AF91" i="78"/>
  <c r="C23" i="63"/>
  <c r="AF122" i="66"/>
  <c r="Q115" i="69"/>
  <c r="AD149" i="85"/>
  <c r="AF58" i="72"/>
  <c r="X46" i="71"/>
  <c r="AB139" i="62"/>
  <c r="W139" i="67"/>
  <c r="AG154" i="71"/>
  <c r="AF30" i="81"/>
  <c r="AF7" i="63"/>
  <c r="R93" i="76"/>
  <c r="AD67" i="67"/>
  <c r="Q116" i="85"/>
  <c r="AD160" i="76"/>
  <c r="AF125" i="60"/>
  <c r="AG43" i="64"/>
  <c r="AD36" i="65"/>
  <c r="Z46" i="72"/>
  <c r="T115" i="63"/>
  <c r="AF76" i="61"/>
  <c r="Y70" i="84"/>
  <c r="AF142" i="87"/>
  <c r="C23" i="60"/>
  <c r="AB139" i="64"/>
  <c r="AD124" i="85"/>
  <c r="F116" i="66"/>
  <c r="P25" i="76"/>
  <c r="AF151" i="70"/>
  <c r="AF146" i="80"/>
  <c r="K139" i="78"/>
  <c r="Q48" i="59"/>
  <c r="G115" i="72"/>
  <c r="R93" i="62"/>
  <c r="AF62" i="74"/>
  <c r="AC93" i="62"/>
  <c r="T71" i="66"/>
  <c r="E162" i="71"/>
  <c r="R163" i="62"/>
  <c r="D116" i="60"/>
  <c r="D71" i="75"/>
  <c r="AG13" i="69"/>
  <c r="N47" i="82"/>
  <c r="M140" i="65"/>
  <c r="K47" i="69"/>
  <c r="E140" i="70"/>
  <c r="AD62" i="63"/>
  <c r="AF135" i="71"/>
  <c r="AG97" i="74"/>
  <c r="Q92" i="70"/>
  <c r="K115" i="68"/>
  <c r="Y71" i="56"/>
  <c r="AA46" i="78"/>
  <c r="AG101" i="92"/>
  <c r="U117" i="75"/>
  <c r="AD56" i="71"/>
  <c r="AF53" i="64"/>
  <c r="H25" i="86"/>
  <c r="AG104" i="58"/>
  <c r="Z46" i="85"/>
  <c r="AF93" i="81"/>
  <c r="AF142" i="56"/>
  <c r="K163" i="75"/>
  <c r="AF140" i="72"/>
  <c r="AD144" i="77"/>
  <c r="R117" i="72"/>
  <c r="AD135" i="82"/>
  <c r="Y48" i="84"/>
  <c r="H25" i="79"/>
  <c r="AD42" i="58"/>
  <c r="K163" i="72"/>
  <c r="Z71" i="62"/>
  <c r="AG142" i="58"/>
  <c r="W48" i="59"/>
  <c r="AG18" i="82"/>
  <c r="W140" i="77"/>
  <c r="S92" i="82"/>
  <c r="Y47" i="70"/>
  <c r="AG28" i="82"/>
  <c r="AG74" i="79"/>
  <c r="AG47" i="68"/>
  <c r="AG112" i="74"/>
  <c r="B140" i="75"/>
  <c r="Z138" i="68"/>
  <c r="AF73" i="65"/>
  <c r="Q93" i="56"/>
  <c r="J93" i="73"/>
  <c r="AA71" i="74"/>
  <c r="AF17" i="68"/>
  <c r="AA117" i="71"/>
  <c r="K138" i="75"/>
  <c r="L138" i="76"/>
  <c r="B93" i="60"/>
  <c r="AG10" i="78"/>
  <c r="AD121" i="83"/>
  <c r="AD9" i="85"/>
  <c r="U138" i="62"/>
  <c r="X138" i="76"/>
  <c r="P70" i="61"/>
  <c r="M92" i="60"/>
  <c r="R116" i="67"/>
  <c r="AG10" i="75"/>
  <c r="AA69" i="68"/>
  <c r="Q23" i="64"/>
  <c r="AA161" i="79"/>
  <c r="I48" i="72"/>
  <c r="AG137" i="68"/>
  <c r="Q69" i="73"/>
  <c r="B70" i="79"/>
  <c r="Z162" i="62"/>
  <c r="AF75" i="80"/>
  <c r="AD45" i="69"/>
  <c r="S71" i="65"/>
  <c r="AA161" i="73"/>
  <c r="AA163" i="72"/>
  <c r="AG61" i="67"/>
  <c r="AD90" i="81"/>
  <c r="AF153" i="79"/>
  <c r="AD116" i="79"/>
  <c r="Z70" i="56"/>
  <c r="T94" i="75"/>
  <c r="D70" i="61"/>
  <c r="V140" i="75"/>
  <c r="AF120" i="82"/>
  <c r="F25" i="65"/>
  <c r="O161" i="58"/>
  <c r="AF35" i="61"/>
  <c r="AG33" i="88"/>
  <c r="T139" i="70"/>
  <c r="D92" i="65"/>
  <c r="Y162" i="60"/>
  <c r="Y138" i="71"/>
  <c r="AA116" i="61"/>
  <c r="AG33" i="60"/>
  <c r="O92" i="61"/>
  <c r="S48" i="62"/>
  <c r="X25" i="66"/>
  <c r="V117" i="62"/>
  <c r="O115" i="66"/>
  <c r="D139" i="80"/>
  <c r="M70" i="77"/>
  <c r="AG99" i="59"/>
  <c r="F94" i="68"/>
  <c r="W117" i="60"/>
  <c r="U48" i="71"/>
  <c r="AF57" i="70"/>
  <c r="H71" i="63"/>
  <c r="AF116" i="60"/>
  <c r="AF90" i="63"/>
  <c r="AG124" i="65"/>
  <c r="Q115" i="70"/>
  <c r="G115" i="59"/>
  <c r="W163" i="78"/>
  <c r="AG118" i="63"/>
  <c r="AG67" i="75"/>
  <c r="AD19" i="72"/>
  <c r="Q117" i="63"/>
  <c r="K94" i="84"/>
  <c r="W23" i="59"/>
  <c r="X115" i="66"/>
  <c r="AC46" i="86"/>
  <c r="AF33" i="70"/>
  <c r="C92" i="70"/>
  <c r="M69" i="71"/>
  <c r="F163" i="90"/>
  <c r="W71" i="90"/>
  <c r="AB138" i="88"/>
  <c r="AB139" i="66"/>
  <c r="S111" i="93"/>
  <c r="AB138" i="64"/>
  <c r="P71" i="76"/>
  <c r="AF42" i="72"/>
  <c r="W93" i="78"/>
  <c r="F116" i="79"/>
  <c r="D70" i="75"/>
  <c r="K161" i="70"/>
  <c r="Q115" i="63"/>
  <c r="AF80" i="81"/>
  <c r="AD70" i="70"/>
  <c r="O47" i="78"/>
  <c r="Q92" i="62"/>
  <c r="Q94" i="66"/>
  <c r="AF148" i="60"/>
  <c r="AF141" i="87"/>
  <c r="C70" i="77"/>
  <c r="W161" i="70"/>
  <c r="B48" i="68"/>
  <c r="Y46" i="60"/>
  <c r="AF117" i="70"/>
  <c r="AD158" i="66"/>
  <c r="AB163" i="84"/>
  <c r="AG126" i="61"/>
  <c r="T93" i="75"/>
  <c r="C117" i="64"/>
  <c r="AD42" i="80"/>
  <c r="AC162" i="76"/>
  <c r="C69" i="85"/>
  <c r="H161" i="71"/>
  <c r="H70" i="76"/>
  <c r="X116" i="81"/>
  <c r="AD60" i="70"/>
  <c r="AD120" i="65"/>
  <c r="U115" i="78"/>
  <c r="W117" i="81"/>
  <c r="X163" i="86"/>
  <c r="I23" i="64"/>
  <c r="D115" i="68"/>
  <c r="AG19" i="65"/>
  <c r="M93" i="61"/>
  <c r="F92" i="61"/>
  <c r="F140" i="59"/>
  <c r="AD45" i="72"/>
  <c r="AB163" i="71"/>
  <c r="AF42" i="80"/>
  <c r="AG67" i="81"/>
  <c r="M47" i="68"/>
  <c r="AG99" i="71"/>
  <c r="T24" i="63"/>
  <c r="O116" i="87"/>
  <c r="AD122" i="80"/>
  <c r="AC94" i="72"/>
  <c r="V23" i="84"/>
  <c r="AF77" i="62"/>
  <c r="V71" i="69"/>
  <c r="D23" i="76"/>
  <c r="AG145" i="66"/>
  <c r="AG6" i="81"/>
  <c r="G138" i="89"/>
  <c r="G47" i="62"/>
  <c r="T140" i="62"/>
  <c r="AD65" i="80"/>
  <c r="AB24" i="64"/>
  <c r="I162" i="76"/>
  <c r="AD68" i="75"/>
  <c r="AD152" i="72"/>
  <c r="AD18" i="61"/>
  <c r="X93" i="84"/>
  <c r="AD132" i="63"/>
  <c r="AD71" i="59"/>
  <c r="P140" i="72"/>
  <c r="L117" i="68"/>
  <c r="AF148" i="80"/>
  <c r="G163" i="89"/>
  <c r="AG128" i="58"/>
  <c r="V47" i="67"/>
  <c r="I161" i="79"/>
  <c r="AB139" i="81"/>
  <c r="I115" i="77"/>
  <c r="E92" i="75"/>
  <c r="AG91" i="90"/>
  <c r="AF31" i="61"/>
  <c r="AD9" i="79"/>
  <c r="AD153" i="81"/>
  <c r="AF79" i="83"/>
  <c r="AF101" i="58"/>
  <c r="E93" i="76"/>
  <c r="R48" i="63"/>
  <c r="Q117" i="83"/>
  <c r="E94" i="69"/>
  <c r="J24" i="62"/>
  <c r="J116" i="66"/>
  <c r="H110" i="93"/>
  <c r="N115" i="79"/>
  <c r="AA93" i="66"/>
  <c r="C163" i="65"/>
  <c r="AD78" i="66"/>
  <c r="AD150" i="59"/>
  <c r="T24" i="66"/>
  <c r="AD109" i="64"/>
  <c r="AC46" i="66"/>
  <c r="AG42" i="77"/>
  <c r="C69" i="82"/>
  <c r="W117" i="79"/>
  <c r="AG87" i="66"/>
  <c r="AD34" i="70"/>
  <c r="AD59" i="74"/>
  <c r="AG60" i="67"/>
  <c r="AB56" i="93"/>
  <c r="AA94" i="84"/>
  <c r="N139" i="70"/>
  <c r="N139" i="72"/>
  <c r="W162" i="85"/>
  <c r="AD21" i="60"/>
  <c r="C116" i="72"/>
  <c r="AD16" i="63"/>
  <c r="AD12" i="68"/>
  <c r="AG120" i="62"/>
  <c r="J46" i="65"/>
  <c r="AF35" i="88"/>
  <c r="U139" i="68"/>
  <c r="H139" i="67"/>
  <c r="AA162" i="62"/>
  <c r="AF34" i="65"/>
  <c r="V70" i="79"/>
  <c r="E69" i="82"/>
  <c r="W115" i="79"/>
  <c r="AG54" i="79"/>
  <c r="AG59" i="75"/>
  <c r="S25" i="81"/>
  <c r="AD20" i="60"/>
  <c r="Z140" i="80"/>
  <c r="AD113" i="60"/>
  <c r="V25" i="61"/>
  <c r="AF61" i="85"/>
  <c r="V70" i="64"/>
  <c r="V46" i="83"/>
  <c r="AD160" i="64"/>
  <c r="V161" i="61"/>
  <c r="AG84" i="88"/>
  <c r="AD64" i="65"/>
  <c r="T46" i="73"/>
  <c r="AD147" i="75"/>
  <c r="AG29" i="70"/>
  <c r="W116" i="62"/>
  <c r="AG148" i="77"/>
  <c r="N161" i="74"/>
  <c r="R163" i="86"/>
  <c r="B94" i="65"/>
  <c r="R115" i="83"/>
  <c r="N163" i="88"/>
  <c r="AG97" i="79"/>
  <c r="AF76" i="73"/>
  <c r="H93" i="77"/>
  <c r="Q138" i="59"/>
  <c r="AG32" i="69"/>
  <c r="Q117" i="75"/>
  <c r="L69" i="64"/>
  <c r="AG8" i="89"/>
  <c r="AD120" i="64"/>
  <c r="Y116" i="83"/>
  <c r="Q117" i="84"/>
  <c r="L116" i="80"/>
  <c r="AF54" i="89"/>
  <c r="AF133" i="77"/>
  <c r="T116" i="62"/>
  <c r="AC116" i="62"/>
  <c r="AF61" i="67"/>
  <c r="D163" i="66"/>
  <c r="B115" i="73"/>
  <c r="N24" i="61"/>
  <c r="G115" i="84"/>
  <c r="AF78" i="70"/>
  <c r="AG104" i="81"/>
  <c r="M93" i="70"/>
  <c r="K94" i="64"/>
  <c r="W48" i="88"/>
  <c r="U94" i="62"/>
  <c r="AG15" i="86"/>
  <c r="AD132" i="79"/>
  <c r="AG60" i="68"/>
  <c r="X71" i="77"/>
  <c r="J93" i="89"/>
  <c r="X162" i="77"/>
  <c r="J163" i="56"/>
  <c r="P94" i="73"/>
  <c r="Z138" i="76"/>
  <c r="U48" i="60"/>
  <c r="AD131" i="79"/>
  <c r="Z69" i="87"/>
  <c r="N116" i="59"/>
  <c r="T47" i="68"/>
  <c r="B161" i="80"/>
  <c r="AD64" i="87"/>
  <c r="D47" i="73"/>
  <c r="V140" i="76"/>
  <c r="O139" i="67"/>
  <c r="H116" i="67"/>
  <c r="G46" i="78"/>
  <c r="AD136" i="68"/>
  <c r="AF81" i="77"/>
  <c r="AF87" i="59"/>
  <c r="G92" i="61"/>
  <c r="N93" i="88"/>
  <c r="C25" i="56"/>
  <c r="I93" i="83"/>
  <c r="AF5" i="68"/>
  <c r="AG148" i="74"/>
  <c r="Q47" i="86"/>
  <c r="AD32" i="64"/>
  <c r="AG134" i="56"/>
  <c r="F24" i="75"/>
  <c r="J94" i="58"/>
  <c r="X48" i="60"/>
  <c r="I117" i="63"/>
  <c r="AG21" i="69"/>
  <c r="AF95" i="85"/>
  <c r="L23" i="68"/>
  <c r="AG120" i="75"/>
  <c r="R47" i="72"/>
  <c r="AF9" i="72"/>
  <c r="AG20" i="66"/>
  <c r="AD149" i="56"/>
  <c r="K94" i="80"/>
  <c r="AD40" i="63"/>
  <c r="Q140" i="72"/>
  <c r="AD12" i="83"/>
  <c r="K24" i="70"/>
  <c r="G163" i="64"/>
  <c r="D25" i="64"/>
  <c r="Q70" i="83"/>
  <c r="M69" i="61"/>
  <c r="AD146" i="82"/>
  <c r="AD117" i="81"/>
  <c r="AF130" i="67"/>
  <c r="AG96" i="56"/>
  <c r="B93" i="67"/>
  <c r="K140" i="68"/>
  <c r="AG51" i="64"/>
  <c r="AF112" i="79"/>
  <c r="K116" i="84"/>
  <c r="AF150" i="72"/>
  <c r="P71" i="85"/>
  <c r="Y139" i="79"/>
  <c r="X94" i="70"/>
  <c r="B140" i="64"/>
  <c r="AF129" i="72"/>
  <c r="AC69" i="62"/>
  <c r="Z115" i="60"/>
  <c r="M138" i="87"/>
  <c r="P92" i="61"/>
  <c r="AC162" i="69"/>
  <c r="R71" i="76"/>
  <c r="B116" i="60"/>
  <c r="AB93" i="56"/>
  <c r="U71" i="77"/>
  <c r="X163" i="58"/>
  <c r="AB94" i="70"/>
  <c r="K115" i="71"/>
  <c r="B139" i="62"/>
  <c r="AF129" i="65"/>
  <c r="AD8" i="77"/>
  <c r="I69" i="56"/>
  <c r="AF33" i="65"/>
  <c r="AF127" i="72"/>
  <c r="AG28" i="65"/>
  <c r="K116" i="65"/>
  <c r="AC69" i="81"/>
  <c r="R117" i="69"/>
  <c r="AF82" i="73"/>
  <c r="J93" i="83"/>
  <c r="AD130" i="69"/>
  <c r="M94" i="76"/>
  <c r="AD39" i="72"/>
  <c r="AG152" i="58"/>
  <c r="R47" i="59"/>
  <c r="T94" i="91"/>
  <c r="AC139" i="90"/>
  <c r="AF98" i="64"/>
  <c r="C23" i="87"/>
  <c r="X70" i="58"/>
  <c r="Q116" i="61"/>
  <c r="H161" i="64"/>
  <c r="P161" i="92"/>
  <c r="J161" i="80"/>
  <c r="C115" i="63"/>
  <c r="Q94" i="68"/>
  <c r="Q23" i="69"/>
  <c r="AD86" i="64"/>
  <c r="P116" i="82"/>
  <c r="I48" i="83"/>
  <c r="AG17" i="70"/>
  <c r="AG148" i="78"/>
  <c r="AB140" i="79"/>
  <c r="X93" i="82"/>
  <c r="AA48" i="87"/>
  <c r="AD122" i="70"/>
  <c r="AF18" i="88"/>
  <c r="AF33" i="63"/>
  <c r="AD93" i="65"/>
  <c r="S139" i="63"/>
  <c r="AG5" i="82"/>
  <c r="M92" i="83"/>
  <c r="G69" i="58"/>
  <c r="AD70" i="61"/>
  <c r="AF142" i="70"/>
  <c r="W93" i="68"/>
  <c r="AF12" i="79"/>
  <c r="AD157" i="87"/>
  <c r="R48" i="60"/>
  <c r="H94" i="59"/>
  <c r="AG19" i="68"/>
  <c r="AF137" i="84"/>
  <c r="AG109" i="80"/>
  <c r="E25" i="81"/>
  <c r="Q161" i="78"/>
  <c r="AF73" i="75"/>
  <c r="J161" i="92"/>
  <c r="M117" i="72"/>
  <c r="AD65" i="58"/>
  <c r="U140" i="77"/>
  <c r="AD6" i="71"/>
  <c r="AB69" i="70"/>
  <c r="T140" i="64"/>
  <c r="U69" i="73"/>
  <c r="P69" i="68"/>
  <c r="E115" i="61"/>
  <c r="AG11" i="66"/>
  <c r="AF94" i="69"/>
  <c r="AD139" i="56"/>
  <c r="AD60" i="87"/>
  <c r="U47" i="83"/>
  <c r="AG78" i="58"/>
  <c r="AG105" i="75"/>
  <c r="AG37" i="60"/>
  <c r="AG85" i="84"/>
  <c r="AD17" i="58"/>
  <c r="AB115" i="82"/>
  <c r="AF53" i="86"/>
  <c r="AG148" i="75"/>
  <c r="K70" i="61"/>
  <c r="AD159" i="69"/>
  <c r="U46" i="56"/>
  <c r="AF74" i="83"/>
  <c r="AF114" i="81"/>
  <c r="AF148" i="85"/>
  <c r="Y71" i="86"/>
  <c r="AB138" i="78"/>
  <c r="AB161" i="73"/>
  <c r="AD36" i="60"/>
  <c r="P94" i="77"/>
  <c r="N24" i="67"/>
  <c r="W162" i="67"/>
  <c r="AB115" i="75"/>
  <c r="AG86" i="68"/>
  <c r="I71" i="60"/>
  <c r="AD103" i="82"/>
  <c r="AD135" i="70"/>
  <c r="AF114" i="74"/>
  <c r="T71" i="77"/>
  <c r="D115" i="65"/>
  <c r="Q55" i="93"/>
  <c r="P115" i="64"/>
  <c r="AD66" i="62"/>
  <c r="AD7" i="76"/>
  <c r="AC48" i="69"/>
  <c r="Z23" i="59"/>
  <c r="AF16" i="73"/>
  <c r="W116" i="91"/>
  <c r="AG96" i="58"/>
  <c r="AG44" i="78"/>
  <c r="AD128" i="85"/>
  <c r="AF18" i="60"/>
  <c r="AD120" i="78"/>
  <c r="X140" i="79"/>
  <c r="AF153" i="81"/>
  <c r="AG95" i="75"/>
  <c r="AG54" i="90"/>
  <c r="AD112" i="82"/>
  <c r="AG73" i="71"/>
  <c r="J92" i="74"/>
  <c r="E46" i="86"/>
  <c r="E162" i="62"/>
  <c r="AG142" i="72"/>
  <c r="AD152" i="88"/>
  <c r="Z116" i="74"/>
  <c r="AG67" i="70"/>
  <c r="AD70" i="81"/>
  <c r="AF32" i="58"/>
  <c r="E162" i="83"/>
  <c r="AD152" i="71"/>
  <c r="M115" i="78"/>
  <c r="AG86" i="81"/>
  <c r="B163" i="58"/>
  <c r="R140" i="70"/>
  <c r="AF21" i="56"/>
  <c r="AG9" i="83"/>
  <c r="AG132" i="81"/>
  <c r="G140" i="79"/>
  <c r="K46" i="75"/>
  <c r="AD128" i="84"/>
  <c r="U69" i="76"/>
  <c r="C93" i="65"/>
  <c r="AC115" i="88"/>
  <c r="AA163" i="81"/>
  <c r="C115" i="74"/>
  <c r="AD113" i="59"/>
  <c r="AG131" i="66"/>
  <c r="L71" i="70"/>
  <c r="AF147" i="84"/>
  <c r="J71" i="77"/>
  <c r="AD63" i="86"/>
  <c r="AF72" i="70"/>
  <c r="H116" i="66"/>
  <c r="F47" i="66"/>
  <c r="R70" i="75"/>
  <c r="AF85" i="60"/>
  <c r="U71" i="74"/>
  <c r="F140" i="77"/>
  <c r="D116" i="87"/>
  <c r="AG38" i="64"/>
  <c r="AF78" i="83"/>
  <c r="AD12" i="65"/>
  <c r="O138" i="59"/>
  <c r="Y117" i="83"/>
  <c r="W138" i="84"/>
  <c r="AG104" i="87"/>
  <c r="AB69" i="58"/>
  <c r="T70" i="73"/>
  <c r="AC70" i="59"/>
  <c r="Q23" i="61"/>
  <c r="AB138" i="84"/>
  <c r="AD89" i="71"/>
  <c r="AA48" i="78"/>
  <c r="P71" i="84"/>
  <c r="AF10" i="59"/>
  <c r="AB70" i="82"/>
  <c r="X163" i="71"/>
  <c r="AD122" i="72"/>
  <c r="Q162" i="66"/>
  <c r="AA70" i="71"/>
  <c r="O71" i="81"/>
  <c r="AF125" i="92"/>
  <c r="S138" i="79"/>
  <c r="U48" i="74"/>
  <c r="J25" i="84"/>
  <c r="F69" i="82"/>
  <c r="AF21" i="61"/>
  <c r="Q47" i="69"/>
  <c r="S117" i="65"/>
  <c r="C25" i="88"/>
  <c r="I94" i="61"/>
  <c r="AF43" i="56"/>
  <c r="X23" i="61"/>
  <c r="AG145" i="58"/>
  <c r="U140" i="69"/>
  <c r="B24" i="58"/>
  <c r="U92" i="83"/>
  <c r="D163" i="70"/>
  <c r="Y24" i="67"/>
  <c r="AD104" i="60"/>
  <c r="E163" i="83"/>
  <c r="H69" i="78"/>
  <c r="R48" i="66"/>
  <c r="AF48" i="77"/>
  <c r="AF5" i="59"/>
  <c r="AG51" i="85"/>
  <c r="AF74" i="78"/>
  <c r="I138" i="87"/>
  <c r="AF118" i="74"/>
  <c r="AG104" i="70"/>
  <c r="M48" i="79"/>
  <c r="D24" i="62"/>
  <c r="AG160" i="73"/>
  <c r="Z92" i="68"/>
  <c r="AB138" i="58"/>
  <c r="O23" i="61"/>
  <c r="Q71" i="62"/>
  <c r="AB23" i="67"/>
  <c r="AA46" i="56"/>
  <c r="L163" i="72"/>
  <c r="AB92" i="59"/>
  <c r="AF19" i="66"/>
  <c r="H116" i="56"/>
  <c r="AF141" i="91"/>
  <c r="P24" i="56"/>
  <c r="O138" i="68"/>
  <c r="O48" i="70"/>
  <c r="AD122" i="62"/>
  <c r="W117" i="77"/>
  <c r="Y163" i="84"/>
  <c r="Q24" i="83"/>
  <c r="AG127" i="60"/>
  <c r="AF119" i="61"/>
  <c r="AF13" i="60"/>
  <c r="AB116" i="70"/>
  <c r="AF135" i="67"/>
  <c r="AD139" i="71"/>
  <c r="AG17" i="56"/>
  <c r="Y46" i="76"/>
  <c r="E116" i="65"/>
  <c r="D117" i="80"/>
  <c r="K115" i="74"/>
  <c r="AG122" i="88"/>
  <c r="I140" i="79"/>
  <c r="V93" i="90"/>
  <c r="G161" i="67"/>
  <c r="Z163" i="81"/>
  <c r="P92" i="80"/>
  <c r="AD88" i="70"/>
  <c r="P25" i="66"/>
  <c r="N25" i="67"/>
  <c r="M161" i="80"/>
  <c r="B48" i="59"/>
  <c r="AA140" i="59"/>
  <c r="N117" i="61"/>
  <c r="W163" i="92"/>
  <c r="AG89" i="60"/>
  <c r="AC93" i="83"/>
  <c r="J25" i="76"/>
  <c r="AF8" i="72"/>
  <c r="G162" i="78"/>
  <c r="K138" i="63"/>
  <c r="AD37" i="72"/>
  <c r="I116" i="88"/>
  <c r="Z138" i="85"/>
  <c r="H162" i="65"/>
  <c r="AG101" i="61"/>
  <c r="W94" i="91"/>
  <c r="AD17" i="83"/>
  <c r="AF44" i="64"/>
  <c r="AD114" i="67"/>
  <c r="P139" i="82"/>
  <c r="AD42" i="75"/>
  <c r="AD149" i="84"/>
  <c r="G92" i="75"/>
  <c r="AG41" i="64"/>
  <c r="AB111" i="93"/>
  <c r="AD30" i="60"/>
  <c r="AF103" i="76"/>
  <c r="J70" i="79"/>
  <c r="AD123" i="86"/>
  <c r="X23" i="70"/>
  <c r="AG66" i="62"/>
  <c r="V117" i="63"/>
  <c r="R138" i="63"/>
  <c r="X71" i="83"/>
  <c r="AF76" i="93"/>
  <c r="V69" i="76"/>
  <c r="AD121" i="93"/>
  <c r="E23" i="79"/>
  <c r="B69" i="63"/>
  <c r="AD104" i="61"/>
  <c r="AF29" i="64"/>
  <c r="AF60" i="56"/>
  <c r="AC46" i="63"/>
  <c r="J71" i="79"/>
  <c r="AG142" i="67"/>
  <c r="AG8" i="61"/>
  <c r="AF133" i="78"/>
  <c r="P71" i="82"/>
  <c r="U69" i="67"/>
  <c r="K116" i="89"/>
  <c r="I47" i="76"/>
  <c r="Y48" i="90"/>
  <c r="K24" i="68"/>
  <c r="R162" i="56"/>
  <c r="AG80" i="63"/>
  <c r="AG81" i="78"/>
  <c r="T163" i="71"/>
  <c r="AG28" i="62"/>
  <c r="P93" i="61"/>
  <c r="AF58" i="62"/>
  <c r="AF127" i="82"/>
  <c r="R140" i="78"/>
  <c r="AF124" i="64"/>
  <c r="K163" i="56"/>
  <c r="O162" i="79"/>
  <c r="AG154" i="83"/>
  <c r="T70" i="62"/>
  <c r="AF116" i="65"/>
  <c r="AG54" i="69"/>
  <c r="W23" i="79"/>
  <c r="J92" i="77"/>
  <c r="D115" i="69"/>
  <c r="H115" i="75"/>
  <c r="Z139" i="66"/>
  <c r="AD42" i="81"/>
  <c r="AF104" i="78"/>
  <c r="AD18" i="74"/>
  <c r="B94" i="80"/>
  <c r="C70" i="89"/>
  <c r="AD83" i="68"/>
  <c r="AF89" i="69"/>
  <c r="H46" i="83"/>
  <c r="AD82" i="70"/>
  <c r="AF51" i="76"/>
  <c r="D46" i="64"/>
  <c r="J46" i="64"/>
  <c r="C163" i="66"/>
  <c r="AG36" i="58"/>
  <c r="L92" i="67"/>
  <c r="I115" i="67"/>
  <c r="AA115" i="71"/>
  <c r="N24" i="81"/>
  <c r="AG33" i="72"/>
  <c r="I24" i="64"/>
  <c r="AF86" i="74"/>
  <c r="W69" i="82"/>
  <c r="B23" i="67"/>
  <c r="AD145" i="79"/>
  <c r="AD43" i="77"/>
  <c r="H46" i="81"/>
  <c r="AD107" i="88"/>
  <c r="H139" i="71"/>
  <c r="AD31" i="75"/>
  <c r="K162" i="63"/>
  <c r="F23" i="76"/>
  <c r="AD140" i="87"/>
  <c r="D69" i="65"/>
  <c r="T47" i="91"/>
  <c r="C23" i="78"/>
  <c r="AD66" i="83"/>
  <c r="AG51" i="62"/>
  <c r="R115" i="77"/>
  <c r="AD162" i="81"/>
  <c r="R69" i="69"/>
  <c r="AD54" i="71"/>
  <c r="G117" i="92"/>
  <c r="W48" i="72"/>
  <c r="AG104" i="85"/>
  <c r="N116" i="68"/>
  <c r="Y47" i="73"/>
  <c r="AD51" i="72"/>
  <c r="J23" i="66"/>
  <c r="V92" i="62"/>
  <c r="AD31" i="88"/>
  <c r="Q46" i="71"/>
  <c r="C94" i="87"/>
  <c r="P23" i="63"/>
  <c r="Q47" i="59"/>
  <c r="P71" i="56"/>
  <c r="AF51" i="65"/>
  <c r="AG31" i="58"/>
  <c r="AF149" i="92"/>
  <c r="L138" i="73"/>
  <c r="AF79" i="85"/>
  <c r="AA94" i="72"/>
  <c r="H23" i="76"/>
  <c r="L70" i="66"/>
  <c r="T69" i="74"/>
  <c r="L47" i="59"/>
  <c r="S138" i="80"/>
  <c r="Q70" i="76"/>
  <c r="Y163" i="63"/>
  <c r="P48" i="84"/>
  <c r="V138" i="85"/>
  <c r="AG135" i="86"/>
  <c r="O161" i="71"/>
  <c r="C48" i="88"/>
  <c r="AF126" i="58"/>
  <c r="AG135" i="78"/>
  <c r="X139" i="72"/>
  <c r="AF124" i="58"/>
  <c r="H139" i="58"/>
  <c r="B138" i="71"/>
  <c r="AF103" i="61"/>
  <c r="V139" i="71"/>
  <c r="AG129" i="56"/>
  <c r="N24" i="80"/>
  <c r="G138" i="71"/>
  <c r="AF152" i="80"/>
  <c r="AD137" i="64"/>
  <c r="AF54" i="83"/>
  <c r="AC92" i="73"/>
  <c r="AG110" i="87"/>
  <c r="AG125" i="56"/>
  <c r="U94" i="58"/>
  <c r="AG109" i="65"/>
  <c r="P161" i="70"/>
  <c r="AD158" i="86"/>
  <c r="U23" i="65"/>
  <c r="F24" i="76"/>
  <c r="P93" i="62"/>
  <c r="H25" i="82"/>
  <c r="U71" i="70"/>
  <c r="G25" i="58"/>
  <c r="Y138" i="69"/>
  <c r="C138" i="78"/>
  <c r="AD133" i="60"/>
  <c r="W23" i="80"/>
  <c r="Q48" i="66"/>
  <c r="AD76" i="70"/>
  <c r="AF47" i="63"/>
  <c r="E92" i="82"/>
  <c r="B47" i="86"/>
  <c r="AG10" i="56"/>
  <c r="AD8" i="59"/>
  <c r="D25" i="85"/>
  <c r="AD87" i="61"/>
  <c r="D117" i="89"/>
  <c r="AD55" i="63"/>
  <c r="V70" i="62"/>
  <c r="AF29" i="72"/>
  <c r="Y69" i="66"/>
  <c r="AD155" i="71"/>
  <c r="S24" i="56"/>
  <c r="G93" i="60"/>
  <c r="AD52" i="69"/>
  <c r="O140" i="72"/>
  <c r="Z24" i="69"/>
  <c r="C48" i="58"/>
  <c r="AG41" i="81"/>
  <c r="AG147" i="67"/>
  <c r="S71" i="83"/>
  <c r="AG48" i="66"/>
  <c r="F71" i="68"/>
  <c r="T138" i="71"/>
  <c r="N162" i="88"/>
  <c r="V47" i="79"/>
  <c r="K140" i="84"/>
  <c r="E140" i="75"/>
  <c r="V69" i="56"/>
  <c r="AG154" i="75"/>
  <c r="AD87" i="74"/>
  <c r="AC23" i="82"/>
  <c r="N47" i="66"/>
  <c r="AC46" i="69"/>
  <c r="AD140" i="65"/>
  <c r="M69" i="70"/>
  <c r="G23" i="69"/>
  <c r="AG8" i="82"/>
  <c r="AG65" i="76"/>
  <c r="AG111" i="75"/>
  <c r="AG68" i="62"/>
  <c r="AG125" i="85"/>
  <c r="M163" i="64"/>
  <c r="AG14" i="63"/>
  <c r="Y115" i="79"/>
  <c r="Y116" i="59"/>
  <c r="AD111" i="63"/>
  <c r="V69" i="83"/>
  <c r="T69" i="70"/>
  <c r="T71" i="61"/>
  <c r="AF116" i="81"/>
  <c r="O47" i="60"/>
  <c r="AD19" i="78"/>
  <c r="AC70" i="69"/>
  <c r="AB70" i="56"/>
  <c r="AG72" i="77"/>
  <c r="AA71" i="62"/>
  <c r="K69" i="63"/>
  <c r="N94" i="79"/>
  <c r="AF91" i="58"/>
  <c r="AD70" i="75"/>
  <c r="K117" i="72"/>
  <c r="AD43" i="73"/>
  <c r="T115" i="61"/>
  <c r="Z69" i="67"/>
  <c r="M115" i="88"/>
  <c r="AF60" i="85"/>
  <c r="B70" i="66"/>
  <c r="B140" i="72"/>
  <c r="AG128" i="76"/>
  <c r="AF151" i="65"/>
  <c r="AF104" i="86"/>
  <c r="O94" i="56"/>
  <c r="E71" i="62"/>
  <c r="D46" i="71"/>
  <c r="Y71" i="64"/>
  <c r="Y163" i="68"/>
  <c r="F23" i="89"/>
  <c r="AD122" i="89"/>
  <c r="AG71" i="72"/>
  <c r="AB47" i="83"/>
  <c r="W48" i="61"/>
  <c r="AG88" i="78"/>
  <c r="K23" i="65"/>
  <c r="AG130" i="68"/>
  <c r="J23" i="82"/>
  <c r="AA139" i="83"/>
  <c r="N139" i="68"/>
  <c r="AD122" i="61"/>
  <c r="AB48" i="66"/>
  <c r="Z23" i="86"/>
  <c r="AF122" i="64"/>
  <c r="W25" i="71"/>
  <c r="C93" i="87"/>
  <c r="R161" i="89"/>
  <c r="AA94" i="86"/>
  <c r="H71" i="68"/>
  <c r="W71" i="89"/>
  <c r="T47" i="76"/>
  <c r="T25" i="56"/>
  <c r="P70" i="78"/>
  <c r="AG99" i="61"/>
  <c r="Y93" i="77"/>
  <c r="AD85" i="68"/>
  <c r="AD51" i="76"/>
  <c r="G139" i="79"/>
  <c r="AD70" i="85"/>
  <c r="R48" i="86"/>
  <c r="J70" i="80"/>
  <c r="T116" i="76"/>
  <c r="G47" i="65"/>
  <c r="Z70" i="69"/>
  <c r="AB116" i="61"/>
  <c r="AD120" i="73"/>
  <c r="AD129" i="83"/>
  <c r="I116" i="75"/>
  <c r="C70" i="85"/>
  <c r="AD107" i="73"/>
  <c r="F161" i="86"/>
  <c r="X115" i="59"/>
  <c r="AF13" i="56"/>
  <c r="AD120" i="77"/>
  <c r="F94" i="63"/>
  <c r="AD57" i="82"/>
  <c r="AC115" i="69"/>
  <c r="B24" i="67"/>
  <c r="AG146" i="66"/>
  <c r="R161" i="69"/>
  <c r="Q92" i="78"/>
  <c r="J46" i="74"/>
  <c r="V92" i="76"/>
  <c r="AB70" i="71"/>
  <c r="M162" i="73"/>
  <c r="AF56" i="73"/>
  <c r="AD28" i="90"/>
  <c r="G24" i="62"/>
  <c r="P23" i="80"/>
  <c r="AG61" i="70"/>
  <c r="G46" i="75"/>
  <c r="W69" i="85"/>
  <c r="AF146" i="62"/>
  <c r="R47" i="81"/>
  <c r="N48" i="84"/>
  <c r="AB162" i="58"/>
  <c r="Q162" i="69"/>
  <c r="Y115" i="69"/>
  <c r="AG11" i="91"/>
  <c r="AG17" i="69"/>
  <c r="AF149" i="65"/>
  <c r="AF120" i="59"/>
  <c r="AD131" i="83"/>
  <c r="O92" i="87"/>
  <c r="X69" i="59"/>
  <c r="K47" i="64"/>
  <c r="P162" i="81"/>
  <c r="X162" i="62"/>
  <c r="B93" i="88"/>
  <c r="AA115" i="84"/>
  <c r="AG121" i="73"/>
  <c r="G116" i="79"/>
  <c r="M46" i="75"/>
  <c r="U138" i="80"/>
  <c r="AD19" i="80"/>
  <c r="U115" i="66"/>
  <c r="AF133" i="68"/>
  <c r="AG128" i="56"/>
  <c r="K163" i="84"/>
  <c r="J138" i="72"/>
  <c r="G139" i="68"/>
  <c r="Y115" i="84"/>
  <c r="AF150" i="64"/>
  <c r="P23" i="78"/>
  <c r="P25" i="67"/>
  <c r="AB116" i="74"/>
  <c r="B25" i="78"/>
  <c r="AA115" i="66"/>
  <c r="AD8" i="65"/>
  <c r="S70" i="60"/>
  <c r="AF18" i="56"/>
  <c r="AD84" i="77"/>
  <c r="AF125" i="80"/>
  <c r="Q93" i="74"/>
  <c r="AD121" i="66"/>
  <c r="E116" i="71"/>
  <c r="O24" i="66"/>
  <c r="U138" i="88"/>
  <c r="R117" i="70"/>
  <c r="B25" i="70"/>
  <c r="AG15" i="78"/>
  <c r="AF111" i="67"/>
  <c r="AG63" i="63"/>
  <c r="AC47" i="64"/>
  <c r="V115" i="64"/>
  <c r="AG47" i="61"/>
  <c r="AF5" i="66"/>
  <c r="X139" i="65"/>
  <c r="AD91" i="69"/>
  <c r="K93" i="64"/>
  <c r="J139" i="71"/>
  <c r="AD156" i="85"/>
  <c r="W140" i="79"/>
  <c r="AF119" i="63"/>
  <c r="D115" i="85"/>
  <c r="B71" i="83"/>
  <c r="J69" i="66"/>
  <c r="AG8" i="71"/>
  <c r="AG137" i="69"/>
  <c r="E71" i="78"/>
  <c r="AG54" i="81"/>
  <c r="O115" i="78"/>
  <c r="U138" i="56"/>
  <c r="E115" i="88"/>
  <c r="O70" i="86"/>
  <c r="Z25" i="56"/>
  <c r="B139" i="58"/>
  <c r="AF111" i="80"/>
  <c r="AD35" i="75"/>
  <c r="AD117" i="72"/>
  <c r="Q140" i="75"/>
  <c r="U25" i="68"/>
  <c r="Z161" i="82"/>
  <c r="AB24" i="80"/>
  <c r="P70" i="76"/>
  <c r="W92" i="72"/>
  <c r="T117" i="72"/>
  <c r="AD155" i="61"/>
  <c r="K48" i="62"/>
  <c r="AF45" i="69"/>
  <c r="Z163" i="68"/>
  <c r="AC92" i="60"/>
  <c r="R24" i="76"/>
  <c r="R117" i="61"/>
  <c r="P116" i="74"/>
  <c r="AF123" i="61"/>
  <c r="K93" i="83"/>
  <c r="H25" i="73"/>
  <c r="P94" i="82"/>
  <c r="T94" i="77"/>
  <c r="AF122" i="73"/>
  <c r="D48" i="58"/>
  <c r="AD111" i="77"/>
  <c r="AF85" i="65"/>
  <c r="AF145" i="77"/>
  <c r="AG85" i="90"/>
  <c r="AF70" i="59"/>
  <c r="W117" i="80"/>
  <c r="AF74" i="56"/>
  <c r="AB117" i="78"/>
  <c r="AG15" i="61"/>
  <c r="AD156" i="91"/>
  <c r="AD15" i="90"/>
  <c r="M162" i="69"/>
  <c r="AG108" i="78"/>
  <c r="AF39" i="81"/>
  <c r="C70" i="79"/>
  <c r="AG104" i="89"/>
  <c r="AG38" i="77"/>
  <c r="Q25" i="68"/>
  <c r="M93" i="74"/>
  <c r="R162" i="66"/>
  <c r="AF81" i="88"/>
  <c r="D140" i="68"/>
  <c r="AC48" i="73"/>
  <c r="J93" i="69"/>
  <c r="AG58" i="66"/>
  <c r="K117" i="63"/>
  <c r="AD22" i="70"/>
  <c r="R140" i="81"/>
  <c r="AF141" i="60"/>
  <c r="I139" i="70"/>
  <c r="AG64" i="75"/>
  <c r="AG150" i="87"/>
  <c r="AC47" i="70"/>
  <c r="AD87" i="60"/>
  <c r="AF130" i="65"/>
  <c r="AD122" i="84"/>
  <c r="K117" i="61"/>
  <c r="L71" i="64"/>
  <c r="T92" i="83"/>
  <c r="AD94" i="85"/>
  <c r="O94" i="72"/>
  <c r="E48" i="82"/>
  <c r="AG39" i="77"/>
  <c r="K25" i="84"/>
  <c r="AF80" i="75"/>
  <c r="K139" i="68"/>
  <c r="AG16" i="73"/>
  <c r="K69" i="71"/>
  <c r="AG105" i="63"/>
  <c r="AG122" i="67"/>
  <c r="AG157" i="68"/>
  <c r="B23" i="63"/>
  <c r="N23" i="84"/>
  <c r="M24" i="66"/>
  <c r="AG160" i="83"/>
  <c r="Z94" i="71"/>
  <c r="AD80" i="75"/>
  <c r="X48" i="64"/>
  <c r="B46" i="81"/>
  <c r="G139" i="90"/>
  <c r="AD64" i="59"/>
  <c r="AA69" i="77"/>
  <c r="W70" i="56"/>
  <c r="AD77" i="63"/>
  <c r="AG118" i="75"/>
  <c r="N94" i="74"/>
  <c r="T116" i="65"/>
  <c r="U94" i="91"/>
  <c r="D163" i="81"/>
  <c r="S115" i="71"/>
  <c r="W71" i="71"/>
  <c r="Q71" i="64"/>
  <c r="AF80" i="58"/>
  <c r="AD127" i="77"/>
  <c r="I138" i="56"/>
  <c r="J70" i="78"/>
  <c r="T94" i="86"/>
  <c r="X46" i="74"/>
  <c r="AD76" i="83"/>
  <c r="L23" i="84"/>
  <c r="I139" i="63"/>
  <c r="AA161" i="65"/>
  <c r="P138" i="65"/>
  <c r="AG137" i="80"/>
  <c r="W162" i="80"/>
  <c r="Y138" i="60"/>
  <c r="P47" i="64"/>
  <c r="F94" i="61"/>
  <c r="AD5" i="72"/>
  <c r="R162" i="72"/>
  <c r="AD99" i="63"/>
  <c r="AD128" i="70"/>
  <c r="AF32" i="59"/>
  <c r="T140" i="70"/>
  <c r="H161" i="69"/>
  <c r="U116" i="56"/>
  <c r="AD19" i="79"/>
  <c r="P163" i="72"/>
  <c r="D140" i="80"/>
  <c r="R69" i="79"/>
  <c r="AF45" i="65"/>
  <c r="L46" i="70"/>
  <c r="Q117" i="61"/>
  <c r="Z25" i="76"/>
  <c r="O139" i="64"/>
  <c r="L140" i="60"/>
  <c r="AD121" i="88"/>
  <c r="O161" i="69"/>
  <c r="V46" i="81"/>
  <c r="S23" i="58"/>
  <c r="S163" i="76"/>
  <c r="AF51" i="68"/>
  <c r="AG152" i="81"/>
  <c r="AC115" i="89"/>
  <c r="L47" i="58"/>
  <c r="AF89" i="62"/>
  <c r="L46" i="77"/>
  <c r="Z117" i="63"/>
  <c r="AF70" i="74"/>
  <c r="Y70" i="56"/>
  <c r="AF148" i="71"/>
  <c r="AF6" i="77"/>
  <c r="D48" i="63"/>
  <c r="AD144" i="74"/>
  <c r="AF80" i="83"/>
  <c r="V162" i="71"/>
  <c r="AF103" i="86"/>
  <c r="AB46" i="56"/>
  <c r="O163" i="74"/>
  <c r="AG22" i="74"/>
  <c r="AF44" i="87"/>
  <c r="V48" i="62"/>
  <c r="H23" i="70"/>
  <c r="AD16" i="67"/>
  <c r="AG82" i="74"/>
  <c r="V93" i="73"/>
  <c r="AD150" i="63"/>
  <c r="AF99" i="76"/>
  <c r="AD157" i="82"/>
  <c r="Q92" i="60"/>
  <c r="D48" i="81"/>
  <c r="AD148" i="76"/>
  <c r="F25" i="61"/>
  <c r="AG65" i="64"/>
  <c r="J71" i="59"/>
  <c r="Y70" i="62"/>
  <c r="AG106" i="65"/>
  <c r="V69" i="84"/>
  <c r="M139" i="78"/>
  <c r="P48" i="76"/>
  <c r="Z70" i="67"/>
  <c r="AF89" i="85"/>
  <c r="AD71" i="63"/>
  <c r="AG154" i="89"/>
  <c r="AD87" i="85"/>
  <c r="AG10" i="76"/>
  <c r="W23" i="61"/>
  <c r="L46" i="79"/>
  <c r="AG110" i="80"/>
  <c r="S69" i="58"/>
  <c r="G138" i="84"/>
  <c r="AF18" i="78"/>
  <c r="F115" i="79"/>
  <c r="Z93" i="69"/>
  <c r="Y93" i="73"/>
  <c r="AF5" i="62"/>
  <c r="AG11" i="79"/>
  <c r="AD36" i="85"/>
  <c r="AA162" i="79"/>
  <c r="D161" i="77"/>
  <c r="T115" i="65"/>
  <c r="AG156" i="83"/>
  <c r="AA25" i="74"/>
  <c r="G25" i="78"/>
  <c r="AF123" i="76"/>
  <c r="D115" i="71"/>
  <c r="AB23" i="65"/>
  <c r="O69" i="61"/>
  <c r="V23" i="62"/>
  <c r="AG128" i="74"/>
  <c r="AC48" i="65"/>
  <c r="G139" i="72"/>
  <c r="AD123" i="75"/>
  <c r="AA117" i="79"/>
  <c r="J116" i="62"/>
  <c r="L139" i="69"/>
  <c r="H140" i="89"/>
  <c r="H93" i="63"/>
  <c r="AA92" i="63"/>
  <c r="X138" i="69"/>
  <c r="M69" i="67"/>
  <c r="AG12" i="67"/>
  <c r="O140" i="75"/>
  <c r="AD157" i="70"/>
  <c r="F139" i="92"/>
  <c r="AD90" i="69"/>
  <c r="M140" i="75"/>
  <c r="AG48" i="70"/>
  <c r="AA46" i="83"/>
  <c r="R24" i="79"/>
  <c r="AD58" i="87"/>
  <c r="AG82" i="92"/>
  <c r="AA94" i="61"/>
  <c r="Q92" i="61"/>
  <c r="Z25" i="67"/>
  <c r="U25" i="80"/>
  <c r="AD9" i="65"/>
  <c r="AG154" i="69"/>
  <c r="R162" i="68"/>
  <c r="N115" i="59"/>
  <c r="O25" i="79"/>
  <c r="AC161" i="86"/>
  <c r="J25" i="85"/>
  <c r="L117" i="65"/>
  <c r="AD104" i="59"/>
  <c r="AF39" i="61"/>
  <c r="AF109" i="85"/>
  <c r="Y25" i="80"/>
  <c r="AA140" i="77"/>
  <c r="AD15" i="88"/>
  <c r="AB93" i="81"/>
  <c r="X162" i="76"/>
  <c r="O23" i="79"/>
  <c r="AD20" i="63"/>
  <c r="I92" i="72"/>
  <c r="S117" i="60"/>
  <c r="H47" i="60"/>
  <c r="AG7" i="83"/>
  <c r="AB138" i="61"/>
  <c r="AD121" i="58"/>
  <c r="G138" i="68"/>
  <c r="H25" i="71"/>
  <c r="U70" i="82"/>
  <c r="O94" i="62"/>
  <c r="AF5" i="73"/>
  <c r="S69" i="66"/>
  <c r="K163" i="71"/>
  <c r="AG63" i="91"/>
  <c r="AG11" i="58"/>
  <c r="J25" i="78"/>
  <c r="AF62" i="79"/>
  <c r="W93" i="84"/>
  <c r="D71" i="65"/>
  <c r="J23" i="79"/>
  <c r="AD149" i="65"/>
  <c r="Z139" i="74"/>
  <c r="AF83" i="66"/>
  <c r="X115" i="56"/>
  <c r="AG33" i="73"/>
  <c r="AC161" i="68"/>
  <c r="C115" i="87"/>
  <c r="J162" i="60"/>
  <c r="C162" i="62"/>
  <c r="N46" i="77"/>
  <c r="I116" i="73"/>
  <c r="AD5" i="64"/>
  <c r="AG95" i="61"/>
  <c r="T161" i="84"/>
  <c r="V161" i="79"/>
  <c r="I71" i="85"/>
  <c r="O23" i="63"/>
  <c r="O139" i="80"/>
  <c r="AD8" i="66"/>
  <c r="O138" i="91"/>
  <c r="AD101" i="78"/>
  <c r="I117" i="71"/>
  <c r="AB140" i="91"/>
  <c r="F139" i="70"/>
  <c r="Y140" i="65"/>
  <c r="S115" i="61"/>
  <c r="D93" i="85"/>
  <c r="Z117" i="73"/>
  <c r="T161" i="82"/>
  <c r="P94" i="62"/>
  <c r="AD143" i="82"/>
  <c r="S70" i="61"/>
  <c r="AD134" i="58"/>
  <c r="AD108" i="84"/>
  <c r="N140" i="84"/>
  <c r="O117" i="69"/>
  <c r="B47" i="60"/>
  <c r="AD132" i="71"/>
  <c r="AF33" i="91"/>
  <c r="P163" i="74"/>
  <c r="AF80" i="71"/>
  <c r="AF100" i="85"/>
  <c r="U116" i="89"/>
  <c r="H162" i="80"/>
  <c r="U47" i="86"/>
  <c r="AG10" i="63"/>
  <c r="O25" i="72"/>
  <c r="AD13" i="69"/>
  <c r="J71" i="71"/>
  <c r="AG12" i="71"/>
  <c r="X117" i="60"/>
  <c r="AG72" i="74"/>
  <c r="AC94" i="61"/>
  <c r="T116" i="78"/>
  <c r="P23" i="77"/>
  <c r="AD15" i="72"/>
  <c r="D116" i="77"/>
  <c r="W92" i="82"/>
  <c r="L70" i="74"/>
  <c r="R138" i="78"/>
  <c r="L93" i="88"/>
  <c r="AG119" i="77"/>
  <c r="Z92" i="78"/>
  <c r="Z116" i="61"/>
  <c r="V93" i="84"/>
  <c r="Z161" i="65"/>
  <c r="AG151" i="62"/>
  <c r="AD35" i="62"/>
  <c r="AF146" i="64"/>
  <c r="AF141" i="78"/>
  <c r="AB140" i="60"/>
  <c r="G115" i="60"/>
  <c r="AG54" i="78"/>
  <c r="AB48" i="79"/>
  <c r="W93" i="67"/>
  <c r="AD157" i="66"/>
  <c r="U71" i="58"/>
  <c r="I71" i="62"/>
  <c r="AF155" i="73"/>
  <c r="J161" i="65"/>
  <c r="I161" i="84"/>
  <c r="F93" i="85"/>
  <c r="AD18" i="58"/>
  <c r="AG152" i="69"/>
  <c r="AD154" i="88"/>
  <c r="Q48" i="69"/>
  <c r="AD40" i="68"/>
  <c r="X117" i="67"/>
  <c r="E116" i="58"/>
  <c r="AF160" i="71"/>
  <c r="W92" i="73"/>
  <c r="AA24" i="90"/>
  <c r="R115" i="89"/>
  <c r="AF35" i="66"/>
  <c r="AG114" i="85"/>
  <c r="AD147" i="65"/>
  <c r="AF36" i="83"/>
  <c r="AF160" i="70"/>
  <c r="AG71" i="64"/>
  <c r="F94" i="80"/>
  <c r="M24" i="68"/>
  <c r="D138" i="79"/>
  <c r="M117" i="75"/>
  <c r="AC163" i="75"/>
  <c r="E69" i="78"/>
  <c r="AD30" i="74"/>
  <c r="H161" i="62"/>
  <c r="M71" i="80"/>
  <c r="AD137" i="91"/>
  <c r="AF110" i="69"/>
  <c r="I139" i="60"/>
  <c r="J138" i="58"/>
  <c r="AF84" i="63"/>
  <c r="AG118" i="66"/>
  <c r="F117" i="62"/>
  <c r="AG151" i="60"/>
  <c r="AF47" i="61"/>
  <c r="AG104" i="79"/>
  <c r="AD84" i="86"/>
  <c r="S24" i="82"/>
  <c r="AC94" i="66"/>
  <c r="E23" i="71"/>
  <c r="P162" i="62"/>
  <c r="E46" i="74"/>
  <c r="Z24" i="68"/>
  <c r="G115" i="56"/>
  <c r="AG33" i="64"/>
  <c r="AD34" i="82"/>
  <c r="L115" i="65"/>
  <c r="M140" i="92"/>
  <c r="AG120" i="80"/>
  <c r="D48" i="64"/>
  <c r="AF106" i="66"/>
  <c r="Y70" i="60"/>
  <c r="V69" i="79"/>
  <c r="AF60" i="72"/>
  <c r="AD134" i="69"/>
  <c r="M117" i="85"/>
  <c r="AD60" i="72"/>
  <c r="AC116" i="70"/>
  <c r="B162" i="78"/>
  <c r="B162" i="73"/>
  <c r="AD19" i="71"/>
  <c r="AG90" i="79"/>
  <c r="P25" i="81"/>
  <c r="AF65" i="71"/>
  <c r="T139" i="69"/>
  <c r="AD98" i="92"/>
  <c r="AG119" i="66"/>
  <c r="Z140" i="84"/>
  <c r="X47" i="80"/>
  <c r="AD130" i="58"/>
  <c r="AF54" i="62"/>
  <c r="AF107" i="56"/>
  <c r="P139" i="61"/>
  <c r="B161" i="84"/>
  <c r="AF153" i="84"/>
  <c r="C117" i="73"/>
  <c r="T71" i="84"/>
  <c r="R70" i="78"/>
  <c r="B94" i="86"/>
  <c r="H70" i="60"/>
  <c r="I46" i="66"/>
  <c r="AF60" i="77"/>
  <c r="AF137" i="87"/>
  <c r="L138" i="72"/>
  <c r="E140" i="76"/>
  <c r="AF45" i="68"/>
  <c r="AG160" i="60"/>
  <c r="AF34" i="74"/>
  <c r="AC139" i="70"/>
  <c r="AF16" i="89"/>
  <c r="T70" i="76"/>
  <c r="AG150" i="76"/>
  <c r="H47" i="59"/>
  <c r="Y23" i="73"/>
  <c r="AD61" i="81"/>
  <c r="Z116" i="67"/>
  <c r="C46" i="59"/>
  <c r="F23" i="64"/>
  <c r="D162" i="74"/>
  <c r="AF31" i="81"/>
  <c r="S46" i="71"/>
  <c r="Y140" i="73"/>
  <c r="AF13" i="78"/>
  <c r="AD112" i="88"/>
  <c r="K69" i="58"/>
  <c r="L93" i="59"/>
  <c r="Y46" i="88"/>
  <c r="AF36" i="77"/>
  <c r="AG110" i="77"/>
  <c r="AF127" i="68"/>
  <c r="X138" i="72"/>
  <c r="AG122" i="80"/>
  <c r="AF126" i="76"/>
  <c r="H46" i="66"/>
  <c r="AG6" i="83"/>
  <c r="V71" i="60"/>
  <c r="F71" i="72"/>
  <c r="AD62" i="79"/>
  <c r="S115" i="59"/>
  <c r="AD34" i="68"/>
  <c r="K46" i="70"/>
  <c r="AD158" i="76"/>
  <c r="O162" i="70"/>
  <c r="AF108" i="60"/>
  <c r="AF94" i="73"/>
  <c r="F92" i="77"/>
  <c r="AF70" i="86"/>
  <c r="AG58" i="76"/>
  <c r="AD109" i="74"/>
  <c r="M47" i="58"/>
  <c r="AG21" i="92"/>
  <c r="Q93" i="85"/>
  <c r="B23" i="83"/>
  <c r="I162" i="83"/>
  <c r="D70" i="74"/>
  <c r="AG82" i="68"/>
  <c r="R70" i="60"/>
  <c r="O48" i="83"/>
  <c r="N25" i="69"/>
  <c r="H117" i="73"/>
  <c r="Z94" i="76"/>
  <c r="AA46" i="68"/>
  <c r="P162" i="76"/>
  <c r="AG129" i="73"/>
  <c r="K71" i="76"/>
  <c r="S139" i="78"/>
  <c r="AD17" i="60"/>
  <c r="AD102" i="65"/>
  <c r="N116" i="90"/>
  <c r="H92" i="64"/>
  <c r="Y163" i="61"/>
  <c r="N138" i="79"/>
  <c r="F93" i="72"/>
  <c r="F93" i="75"/>
  <c r="Y47" i="63"/>
  <c r="AD152" i="66"/>
  <c r="G24" i="61"/>
  <c r="AD110" i="83"/>
  <c r="AD66" i="58"/>
  <c r="AG144" i="58"/>
  <c r="AG86" i="65"/>
  <c r="V140" i="85"/>
  <c r="AB70" i="64"/>
  <c r="E71" i="63"/>
  <c r="AG84" i="79"/>
  <c r="AF155" i="84"/>
  <c r="AG74" i="75"/>
  <c r="E140" i="82"/>
  <c r="K139" i="64"/>
  <c r="D69" i="83"/>
  <c r="AG117" i="88"/>
  <c r="L92" i="62"/>
  <c r="Q23" i="79"/>
  <c r="O163" i="75"/>
  <c r="W46" i="64"/>
  <c r="W140" i="84"/>
  <c r="C25" i="75"/>
  <c r="AC25" i="72"/>
  <c r="AF113" i="66"/>
  <c r="C140" i="76"/>
  <c r="G71" i="76"/>
  <c r="I25" i="67"/>
  <c r="J115" i="84"/>
  <c r="AG55" i="79"/>
  <c r="N140" i="62"/>
  <c r="AF35" i="67"/>
  <c r="X24" i="65"/>
  <c r="V23" i="71"/>
  <c r="AD151" i="56"/>
  <c r="R94" i="56"/>
  <c r="AF105" i="67"/>
  <c r="E48" i="74"/>
  <c r="S71" i="78"/>
  <c r="Y138" i="64"/>
  <c r="K69" i="85"/>
  <c r="V69" i="68"/>
  <c r="B25" i="72"/>
  <c r="AF149" i="78"/>
  <c r="AF22" i="73"/>
  <c r="R94" i="78"/>
  <c r="AG141" i="83"/>
  <c r="AG104" i="71"/>
  <c r="AC115" i="72"/>
  <c r="V70" i="84"/>
  <c r="L70" i="60"/>
  <c r="AF5" i="71"/>
  <c r="AG110" i="61"/>
  <c r="Y69" i="74"/>
  <c r="AD134" i="56"/>
  <c r="AF136" i="83"/>
  <c r="V117" i="65"/>
  <c r="S117" i="77"/>
  <c r="Z92" i="66"/>
  <c r="AG146" i="79"/>
  <c r="AD98" i="65"/>
  <c r="AF107" i="77"/>
  <c r="AG100" i="64"/>
  <c r="W163" i="81"/>
  <c r="K48" i="66"/>
  <c r="Q23" i="83"/>
  <c r="AG94" i="69"/>
  <c r="G94" i="67"/>
  <c r="D23" i="73"/>
  <c r="AG118" i="87"/>
  <c r="AF97" i="58"/>
  <c r="AA46" i="77"/>
  <c r="AF72" i="63"/>
  <c r="AF37" i="78"/>
  <c r="G47" i="78"/>
  <c r="AG120" i="56"/>
  <c r="AD149" i="62"/>
  <c r="T46" i="89"/>
  <c r="AD131" i="81"/>
  <c r="V161" i="76"/>
  <c r="AG85" i="85"/>
  <c r="O138" i="72"/>
  <c r="AG68" i="82"/>
  <c r="T23" i="69"/>
  <c r="H94" i="88"/>
  <c r="AG21" i="88"/>
  <c r="AG97" i="56"/>
  <c r="AD144" i="59"/>
  <c r="Q116" i="68"/>
  <c r="AD54" i="66"/>
  <c r="AD51" i="68"/>
  <c r="AF75" i="85"/>
  <c r="AG32" i="84"/>
  <c r="AD114" i="73"/>
  <c r="C70" i="84"/>
  <c r="AD60" i="91"/>
  <c r="D23" i="64"/>
  <c r="AD33" i="84"/>
  <c r="AF13" i="80"/>
  <c r="B69" i="70"/>
  <c r="X116" i="66"/>
  <c r="AD28" i="76"/>
  <c r="AF148" i="58"/>
  <c r="AA47" i="76"/>
  <c r="AG127" i="66"/>
  <c r="AF136" i="74"/>
  <c r="C23" i="81"/>
  <c r="P116" i="69"/>
  <c r="AF60" i="76"/>
  <c r="E161" i="62"/>
  <c r="K117" i="87"/>
  <c r="B48" i="79"/>
  <c r="R117" i="80"/>
  <c r="AG131" i="71"/>
  <c r="AD58" i="79"/>
  <c r="U70" i="56"/>
  <c r="W94" i="59"/>
  <c r="AG147" i="77"/>
  <c r="AG45" i="79"/>
  <c r="F162" i="84"/>
  <c r="AG130" i="86"/>
  <c r="AD28" i="73"/>
  <c r="F48" i="70"/>
  <c r="AG72" i="90"/>
  <c r="AC94" i="81"/>
  <c r="X25" i="87"/>
  <c r="V69" i="77"/>
  <c r="Z24" i="82"/>
  <c r="AG13" i="85"/>
  <c r="AD5" i="68"/>
  <c r="AF68" i="63"/>
  <c r="H115" i="73"/>
  <c r="AA69" i="63"/>
  <c r="AF52" i="77"/>
  <c r="AD75" i="56"/>
  <c r="AF58" i="64"/>
  <c r="C24" i="88"/>
  <c r="X117" i="61"/>
  <c r="V138" i="79"/>
  <c r="O117" i="58"/>
  <c r="AD145" i="70"/>
  <c r="T48" i="65"/>
  <c r="H115" i="63"/>
  <c r="AD75" i="60"/>
  <c r="AD6" i="68"/>
  <c r="M47" i="78"/>
  <c r="AB70" i="81"/>
  <c r="Z47" i="73"/>
  <c r="B23" i="73"/>
  <c r="AF126" i="59"/>
  <c r="AA139" i="82"/>
  <c r="AA92" i="89"/>
  <c r="R48" i="72"/>
  <c r="AF106" i="81"/>
  <c r="N140" i="79"/>
  <c r="D25" i="84"/>
  <c r="AF125" i="77"/>
  <c r="F24" i="61"/>
  <c r="B163" i="56"/>
  <c r="AF110" i="79"/>
  <c r="AF51" i="80"/>
  <c r="M24" i="77"/>
  <c r="AA71" i="70"/>
  <c r="AC70" i="63"/>
  <c r="AD17" i="68"/>
  <c r="AG157" i="90"/>
  <c r="AC25" i="69"/>
  <c r="AD45" i="77"/>
  <c r="C138" i="67"/>
  <c r="J47" i="56"/>
  <c r="AD124" i="56"/>
  <c r="I94" i="65"/>
  <c r="AA25" i="65"/>
  <c r="C71" i="78"/>
  <c r="AF65" i="85"/>
  <c r="AF35" i="56"/>
  <c r="D139" i="76"/>
  <c r="W116" i="68"/>
  <c r="AG133" i="71"/>
  <c r="AG109" i="90"/>
  <c r="Q48" i="62"/>
  <c r="AD156" i="80"/>
  <c r="AG82" i="88"/>
  <c r="P163" i="69"/>
  <c r="AG148" i="60"/>
  <c r="AD157" i="77"/>
  <c r="N24" i="56"/>
  <c r="AC94" i="69"/>
  <c r="T46" i="86"/>
  <c r="AD71" i="72"/>
  <c r="AA115" i="89"/>
  <c r="AF95" i="81"/>
  <c r="AF113" i="84"/>
  <c r="AF53" i="89"/>
  <c r="AG11" i="84"/>
  <c r="AG31" i="93"/>
  <c r="AD55" i="64"/>
  <c r="I47" i="77"/>
  <c r="AD45" i="62"/>
  <c r="U162" i="62"/>
  <c r="AA25" i="78"/>
  <c r="AD45" i="61"/>
  <c r="L163" i="62"/>
  <c r="AD78" i="88"/>
  <c r="AG62" i="75"/>
  <c r="AD122" i="60"/>
  <c r="AG101" i="72"/>
  <c r="AG68" i="77"/>
  <c r="AG5" i="69"/>
  <c r="AF104" i="63"/>
  <c r="Z46" i="71"/>
  <c r="AD81" i="63"/>
  <c r="AA115" i="88"/>
  <c r="AF12" i="59"/>
  <c r="L115" i="83"/>
  <c r="F93" i="56"/>
  <c r="T25" i="63"/>
  <c r="X116" i="64"/>
  <c r="T70" i="90"/>
  <c r="AD22" i="80"/>
  <c r="I93" i="79"/>
  <c r="AF147" i="65"/>
  <c r="AD82" i="80"/>
  <c r="AG113" i="64"/>
  <c r="AC25" i="58"/>
  <c r="R94" i="90"/>
  <c r="Z25" i="62"/>
  <c r="J162" i="64"/>
  <c r="T24" i="88"/>
  <c r="F47" i="68"/>
  <c r="AA163" i="59"/>
  <c r="AG9" i="80"/>
  <c r="R92" i="74"/>
  <c r="O161" i="74"/>
  <c r="F117" i="56"/>
  <c r="AD145" i="64"/>
  <c r="E117" i="74"/>
  <c r="AF71" i="63"/>
  <c r="U163" i="75"/>
  <c r="AC161" i="87"/>
  <c r="J71" i="68"/>
  <c r="AB24" i="92"/>
  <c r="AG41" i="82"/>
  <c r="L23" i="67"/>
  <c r="F69" i="90"/>
  <c r="F70" i="63"/>
  <c r="G23" i="67"/>
  <c r="Y140" i="85"/>
  <c r="AG112" i="83"/>
  <c r="AG48" i="83"/>
  <c r="AG134" i="86"/>
  <c r="F24" i="77"/>
  <c r="R23" i="82"/>
  <c r="E163" i="65"/>
  <c r="M25" i="69"/>
  <c r="AG100" i="58"/>
  <c r="F48" i="66"/>
  <c r="AB71" i="77"/>
  <c r="F163" i="59"/>
  <c r="AD121" i="81"/>
  <c r="X48" i="82"/>
  <c r="N138" i="63"/>
  <c r="I161" i="75"/>
  <c r="AF12" i="84"/>
  <c r="M48" i="72"/>
  <c r="E48" i="87"/>
  <c r="AF11" i="78"/>
  <c r="I162" i="79"/>
  <c r="AD154" i="56"/>
  <c r="L23" i="75"/>
  <c r="AF118" i="66"/>
  <c r="Q48" i="80"/>
  <c r="AD130" i="82"/>
  <c r="AG52" i="71"/>
  <c r="AD135" i="58"/>
  <c r="B162" i="77"/>
  <c r="AF59" i="64"/>
  <c r="AA116" i="83"/>
  <c r="AD76" i="80"/>
  <c r="E25" i="80"/>
  <c r="AA139" i="79"/>
  <c r="AF108" i="62"/>
  <c r="AF105" i="79"/>
  <c r="AC115" i="61"/>
  <c r="AG119" i="74"/>
  <c r="AD88" i="72"/>
  <c r="AG21" i="79"/>
  <c r="E161" i="56"/>
  <c r="AG44" i="72"/>
  <c r="AG68" i="74"/>
  <c r="H70" i="58"/>
  <c r="U47" i="59"/>
  <c r="AA71" i="58"/>
  <c r="AG73" i="79"/>
  <c r="AB71" i="56"/>
  <c r="AD149" i="58"/>
  <c r="S115" i="80"/>
  <c r="AF117" i="79"/>
  <c r="N140" i="77"/>
  <c r="AF19" i="70"/>
  <c r="AD62" i="76"/>
  <c r="P117" i="78"/>
  <c r="H25" i="72"/>
  <c r="J140" i="79"/>
  <c r="X24" i="82"/>
  <c r="D19" i="93"/>
  <c r="I23" i="69"/>
  <c r="AF85" i="66"/>
  <c r="Z115" i="64"/>
  <c r="Q24" i="56"/>
  <c r="L116" i="56"/>
  <c r="AB48" i="77"/>
  <c r="AF40" i="70"/>
  <c r="AD152" i="91"/>
  <c r="AD117" i="76"/>
  <c r="Z161" i="74"/>
  <c r="G163" i="59"/>
  <c r="U70" i="73"/>
  <c r="Y93" i="63"/>
  <c r="AG32" i="73"/>
  <c r="E48" i="63"/>
  <c r="Z163" i="69"/>
  <c r="AG110" i="79"/>
  <c r="AF150" i="60"/>
  <c r="AD42" i="63"/>
  <c r="C93" i="70"/>
  <c r="B93" i="83"/>
  <c r="AG11" i="59"/>
  <c r="C46" i="83"/>
  <c r="U92" i="71"/>
  <c r="AB115" i="91"/>
  <c r="AD149" i="75"/>
  <c r="E161" i="67"/>
  <c r="S140" i="59"/>
  <c r="Q140" i="88"/>
  <c r="G116" i="59"/>
  <c r="AD129" i="76"/>
  <c r="E161" i="58"/>
  <c r="C71" i="59"/>
  <c r="AF53" i="75"/>
  <c r="AF99" i="83"/>
  <c r="R69" i="75"/>
  <c r="AG111" i="79"/>
  <c r="AD114" i="78"/>
  <c r="AD64" i="63"/>
  <c r="J163" i="83"/>
  <c r="AF84" i="65"/>
  <c r="AG151" i="83"/>
  <c r="AF71" i="82"/>
  <c r="AD9" i="76"/>
  <c r="AB69" i="63"/>
  <c r="C24" i="56"/>
  <c r="C47" i="63"/>
  <c r="C139" i="63"/>
  <c r="AF141" i="80"/>
  <c r="AA70" i="83"/>
  <c r="AF126" i="62"/>
  <c r="K92" i="56"/>
  <c r="O140" i="70"/>
  <c r="Y139" i="66"/>
  <c r="L46" i="65"/>
  <c r="AG62" i="69"/>
  <c r="AG137" i="72"/>
  <c r="D117" i="76"/>
  <c r="E47" i="78"/>
  <c r="AF113" i="85"/>
  <c r="X139" i="66"/>
  <c r="X69" i="74"/>
  <c r="AF48" i="80"/>
  <c r="Z115" i="62"/>
  <c r="O47" i="83"/>
  <c r="AA139" i="56"/>
  <c r="D47" i="60"/>
  <c r="H117" i="89"/>
  <c r="G92" i="65"/>
  <c r="AD158" i="84"/>
  <c r="AG33" i="70"/>
  <c r="AC23" i="67"/>
  <c r="AD22" i="75"/>
  <c r="G48" i="87"/>
  <c r="T116" i="74"/>
  <c r="O139" i="66"/>
  <c r="AD6" i="61"/>
  <c r="U162" i="76"/>
  <c r="AG34" i="65"/>
  <c r="AG112" i="70"/>
  <c r="AA161" i="75"/>
  <c r="AF65" i="59"/>
  <c r="Z69" i="68"/>
  <c r="X23" i="60"/>
  <c r="M140" i="80"/>
  <c r="AB161" i="86"/>
  <c r="V117" i="79"/>
  <c r="AF17" i="77"/>
  <c r="X93" i="58"/>
  <c r="H139" i="90"/>
  <c r="AG16" i="58"/>
  <c r="H24" i="58"/>
  <c r="H139" i="60"/>
  <c r="L139" i="91"/>
  <c r="R116" i="73"/>
  <c r="L69" i="82"/>
  <c r="T47" i="59"/>
  <c r="AG58" i="68"/>
  <c r="AG123" i="70"/>
  <c r="AF130" i="74"/>
  <c r="AD89" i="67"/>
  <c r="H138" i="64"/>
  <c r="S70" i="71"/>
  <c r="AF130" i="64"/>
  <c r="AD17" i="79"/>
  <c r="AF10" i="67"/>
  <c r="AF155" i="68"/>
  <c r="AD71" i="69"/>
  <c r="T162" i="76"/>
  <c r="AD20" i="82"/>
  <c r="T117" i="79"/>
  <c r="U70" i="58"/>
  <c r="AA47" i="64"/>
  <c r="AG66" i="77"/>
  <c r="AG81" i="67"/>
  <c r="F116" i="61"/>
  <c r="T140" i="71"/>
  <c r="L163" i="77"/>
  <c r="L69" i="68"/>
  <c r="AA116" i="84"/>
  <c r="J117" i="84"/>
  <c r="AF63" i="61"/>
  <c r="Z48" i="58"/>
  <c r="L162" i="64"/>
  <c r="D117" i="58"/>
  <c r="AB25" i="74"/>
  <c r="W48" i="63"/>
  <c r="R116" i="77"/>
  <c r="AG155" i="88"/>
  <c r="L138" i="89"/>
  <c r="AG79" i="86"/>
  <c r="AF137" i="74"/>
  <c r="W24" i="86"/>
  <c r="Y92" i="60"/>
  <c r="C25" i="76"/>
  <c r="U69" i="72"/>
  <c r="K92" i="72"/>
  <c r="AD154" i="63"/>
  <c r="J162" i="67"/>
  <c r="P69" i="56"/>
  <c r="AF153" i="76"/>
  <c r="AG146" i="84"/>
  <c r="AF43" i="66"/>
  <c r="Z116" i="64"/>
  <c r="J115" i="58"/>
  <c r="X92" i="71"/>
  <c r="C23" i="82"/>
  <c r="D116" i="79"/>
  <c r="M25" i="90"/>
  <c r="I48" i="63"/>
  <c r="K93" i="90"/>
  <c r="Q47" i="83"/>
  <c r="X70" i="71"/>
  <c r="AD44" i="68"/>
  <c r="Y46" i="78"/>
  <c r="AF68" i="86"/>
  <c r="AG58" i="67"/>
  <c r="AA140" i="68"/>
  <c r="S71" i="81"/>
  <c r="W163" i="75"/>
  <c r="AC48" i="81"/>
  <c r="H48" i="74"/>
  <c r="AG61" i="93"/>
  <c r="H117" i="66"/>
  <c r="AD85" i="76"/>
  <c r="U116" i="64"/>
  <c r="I117" i="70"/>
  <c r="AG55" i="70"/>
  <c r="K71" i="79"/>
  <c r="AD28" i="65"/>
  <c r="Z116" i="92"/>
  <c r="I70" i="73"/>
  <c r="P48" i="78"/>
  <c r="AF137" i="56"/>
  <c r="AD35" i="63"/>
  <c r="AB48" i="81"/>
  <c r="Y116" i="69"/>
  <c r="B46" i="64"/>
  <c r="AG22" i="86"/>
  <c r="AB94" i="65"/>
  <c r="F23" i="71"/>
  <c r="B25" i="71"/>
  <c r="Q140" i="78"/>
  <c r="AG119" i="70"/>
  <c r="AG88" i="67"/>
  <c r="S116" i="64"/>
  <c r="S162" i="82"/>
  <c r="AD101" i="91"/>
  <c r="AF33" i="76"/>
  <c r="AD84" i="70"/>
  <c r="AD16" i="59"/>
  <c r="AF88" i="86"/>
  <c r="AB94" i="56"/>
  <c r="D24" i="81"/>
  <c r="W47" i="68"/>
  <c r="AC139" i="59"/>
  <c r="AF12" i="83"/>
  <c r="AG159" i="67"/>
  <c r="AC138" i="58"/>
  <c r="AF111" i="75"/>
  <c r="Y94" i="58"/>
  <c r="N69" i="80"/>
  <c r="O70" i="68"/>
  <c r="I93" i="62"/>
  <c r="AF43" i="63"/>
  <c r="Z115" i="61"/>
  <c r="M70" i="66"/>
  <c r="S116" i="65"/>
  <c r="AG101" i="59"/>
  <c r="AF9" i="84"/>
  <c r="H115" i="81"/>
  <c r="J25" i="81"/>
  <c r="AF119" i="59"/>
  <c r="AG53" i="66"/>
  <c r="AD106" i="64"/>
  <c r="AD10" i="92"/>
  <c r="L46" i="73"/>
  <c r="D140" i="75"/>
  <c r="T163" i="81"/>
  <c r="E162" i="63"/>
  <c r="L92" i="85"/>
  <c r="AD71" i="70"/>
  <c r="L46" i="85"/>
  <c r="AA71" i="75"/>
  <c r="V116" i="58"/>
  <c r="AG129" i="69"/>
  <c r="AF7" i="86"/>
  <c r="I163" i="66"/>
  <c r="AF63" i="78"/>
  <c r="F69" i="58"/>
  <c r="AF137" i="79"/>
  <c r="J94" i="84"/>
  <c r="H48" i="85"/>
  <c r="AF142" i="79"/>
  <c r="AF58" i="77"/>
  <c r="M92" i="71"/>
  <c r="AD32" i="76"/>
  <c r="V71" i="65"/>
  <c r="AF137" i="68"/>
  <c r="Y48" i="74"/>
  <c r="AA138" i="61"/>
  <c r="D161" i="71"/>
  <c r="AF51" i="75"/>
  <c r="AC162" i="65"/>
  <c r="AG91" i="78"/>
  <c r="AG117" i="79"/>
  <c r="AF120" i="64"/>
  <c r="AB24" i="62"/>
  <c r="W117" i="59"/>
  <c r="S162" i="66"/>
  <c r="AB47" i="72"/>
  <c r="AD33" i="77"/>
  <c r="AD21" i="56"/>
  <c r="F138" i="80"/>
  <c r="AG32" i="79"/>
  <c r="U23" i="73"/>
  <c r="E138" i="64"/>
  <c r="L93" i="58"/>
  <c r="P24" i="59"/>
  <c r="AD44" i="90"/>
  <c r="AD83" i="83"/>
  <c r="AG88" i="84"/>
  <c r="B140" i="87"/>
  <c r="AD99" i="89"/>
  <c r="AA161" i="62"/>
  <c r="L139" i="68"/>
  <c r="AD35" i="70"/>
  <c r="AG82" i="75"/>
  <c r="AD123" i="80"/>
  <c r="C163" i="62"/>
  <c r="AG117" i="81"/>
  <c r="AG101" i="70"/>
  <c r="AD93" i="63"/>
  <c r="AD42" i="78"/>
  <c r="AD39" i="62"/>
  <c r="N138" i="65"/>
  <c r="R47" i="61"/>
  <c r="D161" i="84"/>
  <c r="AB46" i="75"/>
  <c r="U46" i="90"/>
  <c r="Q139" i="71"/>
  <c r="AG159" i="73"/>
  <c r="O25" i="70"/>
  <c r="E48" i="66"/>
  <c r="O69" i="64"/>
  <c r="G163" i="61"/>
  <c r="J71" i="86"/>
  <c r="AD87" i="81"/>
  <c r="F163" i="56"/>
  <c r="AD43" i="62"/>
  <c r="L24" i="74"/>
  <c r="T138" i="66"/>
  <c r="AD52" i="84"/>
  <c r="AD64" i="74"/>
  <c r="AF19" i="56"/>
  <c r="AD154" i="59"/>
  <c r="S69" i="77"/>
  <c r="K23" i="69"/>
  <c r="Q116" i="89"/>
  <c r="B161" i="67"/>
  <c r="AG59" i="67"/>
  <c r="S92" i="92"/>
  <c r="K92" i="69"/>
  <c r="E115" i="73"/>
  <c r="K116" i="74"/>
  <c r="AG109" i="73"/>
  <c r="AD68" i="80"/>
  <c r="T139" i="72"/>
  <c r="AG144" i="68"/>
  <c r="AA163" i="56"/>
  <c r="T47" i="72"/>
  <c r="S140" i="77"/>
  <c r="Y48" i="75"/>
  <c r="C163" i="69"/>
  <c r="N70" i="74"/>
  <c r="X162" i="84"/>
  <c r="AG121" i="68"/>
  <c r="AF40" i="83"/>
  <c r="AD124" i="84"/>
  <c r="N163" i="59"/>
  <c r="D138" i="68"/>
  <c r="C46" i="65"/>
  <c r="AD97" i="83"/>
  <c r="J69" i="63"/>
  <c r="L138" i="56"/>
  <c r="AG160" i="72"/>
  <c r="M25" i="56"/>
  <c r="AD81" i="71"/>
  <c r="AA161" i="84"/>
  <c r="AG113" i="72"/>
  <c r="AB46" i="81"/>
  <c r="M138" i="58"/>
  <c r="Q117" i="56"/>
  <c r="AF54" i="63"/>
  <c r="AF42" i="83"/>
  <c r="AD135" i="83"/>
  <c r="AF71" i="83"/>
  <c r="U140" i="84"/>
  <c r="K140" i="61"/>
  <c r="W47" i="79"/>
  <c r="T94" i="80"/>
  <c r="AD113" i="78"/>
  <c r="M92" i="58"/>
  <c r="F162" i="59"/>
  <c r="AB163" i="81"/>
  <c r="AF102" i="56"/>
  <c r="AF133" i="79"/>
  <c r="R25" i="58"/>
  <c r="AA162" i="77"/>
  <c r="L161" i="58"/>
  <c r="S47" i="75"/>
  <c r="AG84" i="90"/>
  <c r="B48" i="75"/>
  <c r="AC70" i="79"/>
  <c r="J71" i="67"/>
  <c r="AF160" i="92"/>
  <c r="Y162" i="74"/>
  <c r="Y23" i="86"/>
  <c r="AG122" i="72"/>
  <c r="AG7" i="73"/>
  <c r="D140" i="71"/>
  <c r="T161" i="90"/>
  <c r="AD38" i="60"/>
  <c r="O70" i="73"/>
  <c r="P93" i="63"/>
  <c r="C93" i="72"/>
  <c r="B46" i="76"/>
  <c r="AF136" i="87"/>
  <c r="R23" i="78"/>
  <c r="AF79" i="56"/>
  <c r="AD124" i="58"/>
  <c r="AG122" i="86"/>
  <c r="AF126" i="89"/>
  <c r="O93" i="80"/>
  <c r="V93" i="63"/>
  <c r="AD121" i="87"/>
  <c r="AG113" i="58"/>
  <c r="B47" i="61"/>
  <c r="C25" i="68"/>
  <c r="AF68" i="79"/>
  <c r="L25" i="69"/>
  <c r="U69" i="64"/>
  <c r="L161" i="62"/>
  <c r="X24" i="76"/>
  <c r="AF8" i="60"/>
  <c r="AD110" i="74"/>
  <c r="P115" i="70"/>
  <c r="AG83" i="75"/>
  <c r="AF130" i="75"/>
  <c r="Q25" i="66"/>
  <c r="J115" i="75"/>
  <c r="E24" i="88"/>
  <c r="AD135" i="73"/>
  <c r="G71" i="79"/>
  <c r="B70" i="60"/>
  <c r="AC161" i="73"/>
  <c r="AD76" i="58"/>
  <c r="AG135" i="59"/>
  <c r="AA115" i="74"/>
  <c r="AG38" i="74"/>
  <c r="AG101" i="64"/>
  <c r="X93" i="72"/>
  <c r="V161" i="72"/>
  <c r="B139" i="86"/>
  <c r="AG82" i="61"/>
  <c r="AD106" i="73"/>
  <c r="AF9" i="67"/>
  <c r="V24" i="68"/>
  <c r="C69" i="90"/>
  <c r="AF15" i="63"/>
  <c r="AD76" i="76"/>
  <c r="AD136" i="69"/>
  <c r="C162" i="82"/>
  <c r="J71" i="78"/>
  <c r="AF90" i="72"/>
  <c r="AG65" i="66"/>
  <c r="AF5" i="84"/>
  <c r="AF37" i="76"/>
  <c r="O46" i="78"/>
  <c r="AG98" i="66"/>
  <c r="AC47" i="60"/>
  <c r="AD80" i="60"/>
  <c r="AG120" i="78"/>
  <c r="Y140" i="74"/>
  <c r="AG155" i="86"/>
  <c r="AG86" i="84"/>
  <c r="H139" i="89"/>
  <c r="B69" i="74"/>
  <c r="U116" i="73"/>
  <c r="AG147" i="66"/>
  <c r="AF148" i="84"/>
  <c r="C140" i="80"/>
  <c r="AD130" i="75"/>
  <c r="R93" i="72"/>
  <c r="Y23" i="78"/>
  <c r="N116" i="79"/>
  <c r="AF94" i="82"/>
  <c r="AD22" i="68"/>
  <c r="AG7" i="58"/>
  <c r="G116" i="90"/>
  <c r="AD22" i="66"/>
  <c r="AF15" i="74"/>
  <c r="L94" i="81"/>
  <c r="D161" i="56"/>
  <c r="J69" i="62"/>
  <c r="U116" i="65"/>
  <c r="AF144" i="56"/>
  <c r="AA71" i="71"/>
  <c r="AD159" i="78"/>
  <c r="AF147" i="72"/>
  <c r="D117" i="68"/>
  <c r="AB47" i="68"/>
  <c r="O71" i="65"/>
  <c r="V46" i="69"/>
  <c r="AD5" i="58"/>
  <c r="AD127" i="68"/>
  <c r="T70" i="64"/>
  <c r="AF149" i="77"/>
  <c r="AF61" i="80"/>
  <c r="T115" i="59"/>
  <c r="Y163" i="83"/>
  <c r="AB46" i="78"/>
  <c r="AF58" i="84"/>
  <c r="N71" i="77"/>
  <c r="P47" i="61"/>
  <c r="H71" i="60"/>
  <c r="AG156" i="58"/>
  <c r="AC138" i="61"/>
  <c r="AD149" i="66"/>
  <c r="AF42" i="58"/>
  <c r="AD5" i="89"/>
  <c r="Z161" i="68"/>
  <c r="L92" i="69"/>
  <c r="I115" i="63"/>
  <c r="AD88" i="67"/>
  <c r="Z23" i="77"/>
  <c r="I116" i="69"/>
  <c r="P139" i="85"/>
  <c r="R94" i="58"/>
  <c r="N138" i="86"/>
  <c r="X46" i="67"/>
  <c r="AB92" i="77"/>
  <c r="H70" i="70"/>
  <c r="AD111" i="73"/>
  <c r="AF72" i="61"/>
  <c r="AD74" i="81"/>
  <c r="T92" i="77"/>
  <c r="AF10" i="60"/>
  <c r="T163" i="66"/>
  <c r="O163" i="60"/>
  <c r="I24" i="68"/>
  <c r="D24" i="73"/>
  <c r="AD59" i="82"/>
  <c r="L162" i="60"/>
  <c r="AF153" i="61"/>
  <c r="AF42" i="74"/>
  <c r="AG149" i="79"/>
  <c r="O24" i="76"/>
  <c r="AG136" i="82"/>
  <c r="F69" i="66"/>
  <c r="AD57" i="80"/>
  <c r="D46" i="74"/>
  <c r="P71" i="74"/>
  <c r="P94" i="75"/>
  <c r="AG95" i="79"/>
  <c r="AD149" i="87"/>
  <c r="AF13" i="65"/>
  <c r="AC116" i="65"/>
  <c r="E47" i="66"/>
  <c r="P70" i="79"/>
  <c r="AG99" i="63"/>
  <c r="Z48" i="82"/>
  <c r="V117" i="67"/>
  <c r="AG129" i="64"/>
  <c r="J116" i="69"/>
  <c r="AD45" i="70"/>
  <c r="AG30" i="61"/>
  <c r="D162" i="73"/>
  <c r="AA70" i="60"/>
  <c r="F94" i="74"/>
  <c r="I69" i="83"/>
  <c r="K69" i="59"/>
  <c r="AG157" i="83"/>
  <c r="AF106" i="60"/>
  <c r="C116" i="78"/>
  <c r="Z138" i="83"/>
  <c r="AD74" i="78"/>
  <c r="AA47" i="63"/>
  <c r="Y138" i="76"/>
  <c r="W23" i="70"/>
  <c r="AG8" i="77"/>
  <c r="AB138" i="77"/>
  <c r="L47" i="77"/>
  <c r="AF150" i="61"/>
  <c r="H71" i="85"/>
  <c r="B24" i="71"/>
  <c r="Z117" i="84"/>
  <c r="AF143" i="76"/>
  <c r="AG10" i="68"/>
  <c r="AG39" i="81"/>
  <c r="AD32" i="59"/>
  <c r="AD35" i="68"/>
  <c r="AF38" i="91"/>
  <c r="AD157" i="85"/>
  <c r="AG47" i="60"/>
  <c r="M93" i="60"/>
  <c r="F71" i="61"/>
  <c r="I94" i="68"/>
  <c r="E46" i="56"/>
  <c r="AD110" i="77"/>
  <c r="V48" i="76"/>
  <c r="J47" i="85"/>
  <c r="AG58" i="72"/>
  <c r="AF11" i="66"/>
  <c r="S162" i="74"/>
  <c r="AD109" i="63"/>
  <c r="D48" i="76"/>
  <c r="T140" i="83"/>
  <c r="W48" i="62"/>
  <c r="AD18" i="79"/>
  <c r="C71" i="83"/>
  <c r="AB48" i="60"/>
  <c r="AF96" i="76"/>
  <c r="D71" i="83"/>
  <c r="D71" i="79"/>
  <c r="AG101" i="65"/>
  <c r="AA69" i="60"/>
  <c r="AB75" i="93"/>
  <c r="AF13" i="77"/>
  <c r="F93" i="76"/>
  <c r="L93" i="62"/>
  <c r="Y47" i="79"/>
  <c r="AF36" i="86"/>
  <c r="K92" i="63"/>
  <c r="S24" i="71"/>
  <c r="P48" i="60"/>
  <c r="AC46" i="71"/>
  <c r="P138" i="77"/>
  <c r="AF29" i="80"/>
  <c r="AG74" i="67"/>
  <c r="AF20" i="75"/>
  <c r="E48" i="75"/>
  <c r="S48" i="78"/>
  <c r="AD81" i="67"/>
  <c r="E70" i="62"/>
  <c r="AD75" i="70"/>
  <c r="AF71" i="86"/>
  <c r="E161" i="63"/>
  <c r="I93" i="65"/>
  <c r="AG87" i="75"/>
  <c r="AF17" i="86"/>
  <c r="N140" i="67"/>
  <c r="W94" i="73"/>
  <c r="AF59" i="76"/>
  <c r="Z162" i="87"/>
  <c r="P24" i="84"/>
  <c r="AG71" i="63"/>
  <c r="AD12" i="79"/>
  <c r="R140" i="80"/>
  <c r="AF141" i="71"/>
  <c r="B140" i="73"/>
  <c r="AF10" i="56"/>
  <c r="F117" i="63"/>
  <c r="AD56" i="67"/>
  <c r="AD62" i="59"/>
  <c r="AA163" i="64"/>
  <c r="M162" i="79"/>
  <c r="I161" i="63"/>
  <c r="AG68" i="81"/>
  <c r="AG83" i="67"/>
  <c r="K23" i="64"/>
  <c r="H69" i="66"/>
  <c r="K117" i="56"/>
  <c r="AB71" i="90"/>
  <c r="Z163" i="59"/>
  <c r="X69" i="66"/>
  <c r="AF142" i="86"/>
  <c r="I23" i="61"/>
  <c r="AF58" i="68"/>
  <c r="L115" i="75"/>
  <c r="AG38" i="66"/>
  <c r="AF55" i="56"/>
  <c r="AD75" i="73"/>
  <c r="O116" i="65"/>
  <c r="AG107" i="85"/>
  <c r="K161" i="67"/>
  <c r="W46" i="63"/>
  <c r="Q24" i="77"/>
  <c r="H116" i="74"/>
  <c r="AF43" i="76"/>
  <c r="B115" i="68"/>
  <c r="AG82" i="81"/>
  <c r="AG101" i="58"/>
  <c r="C24" i="76"/>
  <c r="AG156" i="73"/>
  <c r="AD81" i="72"/>
  <c r="Q163" i="77"/>
  <c r="AF103" i="59"/>
  <c r="AF135" i="63"/>
  <c r="G70" i="63"/>
  <c r="Q70" i="81"/>
  <c r="AF116" i="59"/>
  <c r="AG149" i="74"/>
  <c r="AF154" i="63"/>
  <c r="AF153" i="64"/>
  <c r="W93" i="72"/>
  <c r="N46" i="70"/>
  <c r="AF127" i="63"/>
  <c r="AD44" i="65"/>
  <c r="AD37" i="65"/>
  <c r="AG157" i="65"/>
  <c r="AF95" i="73"/>
  <c r="AF80" i="56"/>
  <c r="H161" i="80"/>
  <c r="G116" i="78"/>
  <c r="AF34" i="64"/>
  <c r="K71" i="72"/>
  <c r="AG80" i="56"/>
  <c r="O94" i="74"/>
  <c r="AF47" i="71"/>
  <c r="D138" i="63"/>
  <c r="U117" i="80"/>
  <c r="AG38" i="58"/>
  <c r="AG145" i="61"/>
  <c r="B115" i="75"/>
  <c r="AF19" i="83"/>
  <c r="H162" i="56"/>
  <c r="Y161" i="84"/>
  <c r="J92" i="60"/>
  <c r="H163" i="90"/>
  <c r="S138" i="77"/>
  <c r="E46" i="58"/>
  <c r="U70" i="81"/>
  <c r="H138" i="68"/>
  <c r="AA116" i="81"/>
  <c r="AF107" i="73"/>
  <c r="AG90" i="72"/>
  <c r="G138" i="67"/>
  <c r="AG91" i="56"/>
  <c r="Z93" i="71"/>
  <c r="Z94" i="91"/>
  <c r="O163" i="61"/>
  <c r="AG151" i="64"/>
  <c r="AF34" i="66"/>
  <c r="AD154" i="71"/>
  <c r="W138" i="81"/>
  <c r="AF75" i="91"/>
  <c r="AD122" i="58"/>
  <c r="N94" i="60"/>
  <c r="AF36" i="65"/>
  <c r="H92" i="60"/>
  <c r="AG154" i="58"/>
  <c r="B70" i="58"/>
  <c r="C117" i="88"/>
  <c r="AB162" i="60"/>
  <c r="G116" i="66"/>
  <c r="V71" i="66"/>
  <c r="Z115" i="91"/>
  <c r="AC46" i="78"/>
  <c r="AD68" i="82"/>
  <c r="H117" i="69"/>
  <c r="AF75" i="62"/>
  <c r="AG94" i="73"/>
  <c r="AD159" i="73"/>
  <c r="AD80" i="56"/>
  <c r="M161" i="74"/>
  <c r="AF12" i="85"/>
  <c r="I92" i="80"/>
  <c r="AF149" i="63"/>
  <c r="W25" i="60"/>
  <c r="AG114" i="68"/>
  <c r="Y162" i="63"/>
  <c r="C48" i="65"/>
  <c r="Y94" i="74"/>
  <c r="AG91" i="66"/>
  <c r="Z140" i="58"/>
  <c r="AD113" i="79"/>
  <c r="AG34" i="91"/>
  <c r="K117" i="73"/>
  <c r="O116" i="76"/>
  <c r="M70" i="59"/>
  <c r="AG55" i="71"/>
  <c r="AD43" i="61"/>
  <c r="AG9" i="67"/>
  <c r="V116" i="71"/>
  <c r="D138" i="73"/>
  <c r="D93" i="86"/>
  <c r="AD44" i="72"/>
  <c r="AF121" i="60"/>
  <c r="J71" i="82"/>
  <c r="H163" i="56"/>
  <c r="Q138" i="64"/>
  <c r="D94" i="88"/>
  <c r="AA116" i="56"/>
  <c r="AD153" i="79"/>
  <c r="AF88" i="76"/>
  <c r="AC117" i="70"/>
  <c r="AG20" i="71"/>
  <c r="AB71" i="68"/>
  <c r="Z117" i="66"/>
  <c r="AG60" i="80"/>
  <c r="V163" i="60"/>
  <c r="AF154" i="84"/>
  <c r="AD70" i="72"/>
  <c r="V138" i="61"/>
  <c r="AF140" i="64"/>
  <c r="U69" i="65"/>
  <c r="AG37" i="61"/>
  <c r="E48" i="81"/>
  <c r="T116" i="90"/>
  <c r="T24" i="90"/>
  <c r="S46" i="72"/>
  <c r="AD17" i="70"/>
  <c r="D94" i="56"/>
  <c r="L163" i="69"/>
  <c r="K70" i="81"/>
  <c r="AF125" i="66"/>
  <c r="N92" i="68"/>
  <c r="F70" i="74"/>
  <c r="M24" i="69"/>
  <c r="AF112" i="75"/>
  <c r="AD129" i="66"/>
  <c r="K24" i="72"/>
  <c r="AG55" i="87"/>
  <c r="G48" i="82"/>
  <c r="AD11" i="81"/>
  <c r="AB162" i="71"/>
  <c r="U162" i="65"/>
  <c r="E48" i="83"/>
  <c r="B24" i="69"/>
  <c r="AD56" i="69"/>
  <c r="AG97" i="72"/>
  <c r="C71" i="75"/>
  <c r="Y23" i="66"/>
  <c r="U161" i="87"/>
  <c r="I46" i="78"/>
  <c r="Y25" i="64"/>
  <c r="Z24" i="56"/>
  <c r="AF75" i="88"/>
  <c r="O115" i="63"/>
  <c r="M162" i="88"/>
  <c r="J94" i="85"/>
  <c r="AD21" i="87"/>
  <c r="W92" i="68"/>
  <c r="AF147" i="64"/>
  <c r="X117" i="82"/>
  <c r="U115" i="68"/>
  <c r="Y70" i="64"/>
  <c r="AD93" i="80"/>
  <c r="U24" i="75"/>
  <c r="AG152" i="60"/>
  <c r="AG34" i="61"/>
  <c r="AG34" i="75"/>
  <c r="U71" i="64"/>
  <c r="AF144" i="65"/>
  <c r="AG42" i="67"/>
  <c r="T138" i="80"/>
  <c r="AG37" i="74"/>
  <c r="AF8" i="73"/>
  <c r="Y92" i="73"/>
  <c r="O23" i="70"/>
  <c r="AF53" i="76"/>
  <c r="AC117" i="79"/>
  <c r="AG16" i="62"/>
  <c r="U25" i="62"/>
  <c r="AF56" i="59"/>
  <c r="AG58" i="74"/>
  <c r="W24" i="62"/>
  <c r="AG20" i="81"/>
  <c r="AG13" i="74"/>
  <c r="AD158" i="72"/>
  <c r="N71" i="87"/>
  <c r="O47" i="74"/>
  <c r="AF111" i="77"/>
  <c r="AG128" i="71"/>
  <c r="AF40" i="78"/>
  <c r="C69" i="83"/>
  <c r="AD143" i="81"/>
  <c r="AD148" i="86"/>
  <c r="C161" i="79"/>
  <c r="G23" i="76"/>
  <c r="X116" i="68"/>
  <c r="AF47" i="62"/>
  <c r="AD128" i="62"/>
  <c r="AF132" i="73"/>
  <c r="R25" i="74"/>
  <c r="AG90" i="62"/>
  <c r="D161" i="68"/>
  <c r="AG51" i="84"/>
  <c r="AF105" i="60"/>
  <c r="L92" i="78"/>
  <c r="AF152" i="68"/>
  <c r="AD41" i="71"/>
  <c r="R94" i="77"/>
  <c r="AC138" i="84"/>
  <c r="F25" i="74"/>
  <c r="U139" i="75"/>
  <c r="F24" i="67"/>
  <c r="I117" i="66"/>
  <c r="AD16" i="65"/>
  <c r="D47" i="77"/>
  <c r="AD156" i="61"/>
  <c r="AD133" i="72"/>
  <c r="P46" i="56"/>
  <c r="AD143" i="56"/>
  <c r="B117" i="85"/>
  <c r="G162" i="66"/>
  <c r="AD88" i="56"/>
  <c r="Z48" i="88"/>
  <c r="I71" i="70"/>
  <c r="AG58" i="87"/>
  <c r="AD140" i="90"/>
  <c r="AF99" i="85"/>
  <c r="AF114" i="80"/>
  <c r="C115" i="71"/>
  <c r="AF85" i="64"/>
  <c r="AF15" i="72"/>
  <c r="G92" i="59"/>
  <c r="R70" i="63"/>
  <c r="AD86" i="78"/>
  <c r="Z23" i="62"/>
  <c r="AF158" i="70"/>
  <c r="T116" i="73"/>
  <c r="V139" i="66"/>
  <c r="AD123" i="69"/>
  <c r="X117" i="58"/>
  <c r="W161" i="73"/>
  <c r="U23" i="62"/>
  <c r="E47" i="64"/>
  <c r="P115" i="71"/>
  <c r="AG18" i="68"/>
  <c r="E94" i="77"/>
  <c r="AG64" i="76"/>
  <c r="W138" i="58"/>
  <c r="AG21" i="83"/>
  <c r="J71" i="61"/>
  <c r="AD85" i="65"/>
  <c r="B25" i="67"/>
  <c r="AF60" i="58"/>
  <c r="W71" i="76"/>
  <c r="Z47" i="76"/>
  <c r="AF146" i="88"/>
  <c r="Z162" i="68"/>
  <c r="Q25" i="70"/>
  <c r="AG61" i="59"/>
  <c r="AB70" i="80"/>
  <c r="AG35" i="58"/>
  <c r="H23" i="88"/>
  <c r="AF100" i="69"/>
  <c r="AC138" i="71"/>
  <c r="O94" i="61"/>
  <c r="AD127" i="86"/>
  <c r="AD61" i="61"/>
  <c r="AG6" i="70"/>
  <c r="N92" i="73"/>
  <c r="J70" i="75"/>
  <c r="AG13" i="81"/>
  <c r="AA117" i="59"/>
  <c r="D25" i="89"/>
  <c r="Q47" i="72"/>
  <c r="I47" i="56"/>
  <c r="N163" i="82"/>
  <c r="AF114" i="78"/>
  <c r="AB94" i="77"/>
  <c r="V70" i="72"/>
  <c r="AF17" i="65"/>
  <c r="AF154" i="61"/>
  <c r="AG51" i="82"/>
  <c r="P163" i="65"/>
  <c r="C94" i="80"/>
  <c r="V92" i="58"/>
  <c r="D24" i="88"/>
  <c r="B70" i="62"/>
  <c r="O47" i="59"/>
  <c r="X93" i="59"/>
  <c r="N117" i="68"/>
  <c r="V162" i="56"/>
  <c r="AF17" i="80"/>
  <c r="W94" i="89"/>
  <c r="AB92" i="68"/>
  <c r="Z93" i="61"/>
  <c r="B138" i="56"/>
  <c r="P69" i="83"/>
  <c r="G162" i="56"/>
  <c r="Y115" i="78"/>
  <c r="AD116" i="81"/>
  <c r="AF8" i="69"/>
  <c r="V115" i="66"/>
  <c r="AG58" i="63"/>
  <c r="Z69" i="61"/>
  <c r="Z71" i="58"/>
  <c r="AG136" i="74"/>
  <c r="AF119" i="79"/>
  <c r="F115" i="66"/>
  <c r="S93" i="76"/>
  <c r="C140" i="70"/>
  <c r="AG82" i="62"/>
  <c r="U46" i="61"/>
  <c r="AD54" i="60"/>
  <c r="AG17" i="68"/>
  <c r="AF88" i="58"/>
  <c r="Y23" i="84"/>
  <c r="R25" i="71"/>
  <c r="AF116" i="62"/>
  <c r="AC161" i="77"/>
  <c r="C70" i="88"/>
  <c r="X110" i="93"/>
  <c r="Y25" i="81"/>
  <c r="W115" i="61"/>
  <c r="AA93" i="69"/>
  <c r="AB25" i="56"/>
  <c r="C163" i="76"/>
  <c r="D48" i="60"/>
  <c r="J48" i="56"/>
  <c r="U138" i="65"/>
  <c r="AF127" i="74"/>
  <c r="C162" i="72"/>
  <c r="AD44" i="62"/>
  <c r="M138" i="66"/>
  <c r="I162" i="88"/>
  <c r="H163" i="80"/>
  <c r="AG75" i="60"/>
  <c r="AG71" i="80"/>
  <c r="AB116" i="82"/>
  <c r="AG148" i="68"/>
  <c r="AF123" i="67"/>
  <c r="X70" i="90"/>
  <c r="P94" i="59"/>
  <c r="J163" i="74"/>
  <c r="B116" i="72"/>
  <c r="L25" i="71"/>
  <c r="AG118" i="79"/>
  <c r="AF12" i="58"/>
  <c r="AD29" i="80"/>
  <c r="AD42" i="77"/>
  <c r="J115" i="86"/>
  <c r="AD36" i="86"/>
  <c r="S47" i="92"/>
  <c r="G69" i="70"/>
  <c r="AG13" i="58"/>
  <c r="AD149" i="63"/>
  <c r="M92" i="75"/>
  <c r="Y71" i="73"/>
  <c r="O69" i="63"/>
  <c r="AF54" i="80"/>
  <c r="AG76" i="74"/>
  <c r="J94" i="82"/>
  <c r="J93" i="70"/>
  <c r="P140" i="56"/>
  <c r="AA46" i="72"/>
  <c r="AG151" i="56"/>
  <c r="AG150" i="74"/>
  <c r="P117" i="62"/>
  <c r="F138" i="75"/>
  <c r="AG20" i="76"/>
  <c r="AD106" i="83"/>
  <c r="AA163" i="78"/>
  <c r="V25" i="69"/>
  <c r="J47" i="81"/>
  <c r="AD98" i="77"/>
  <c r="AG89" i="63"/>
  <c r="AG155" i="85"/>
  <c r="W138" i="76"/>
  <c r="Z92" i="59"/>
  <c r="AF57" i="56"/>
  <c r="AD123" i="59"/>
  <c r="AF7" i="58"/>
  <c r="D23" i="69"/>
  <c r="L70" i="72"/>
  <c r="V140" i="61"/>
  <c r="D163" i="62"/>
  <c r="AD104" i="65"/>
  <c r="K46" i="66"/>
  <c r="AC115" i="73"/>
  <c r="Q163" i="89"/>
  <c r="C69" i="72"/>
  <c r="AG117" i="68"/>
  <c r="D71" i="77"/>
  <c r="Z94" i="79"/>
  <c r="P138" i="88"/>
  <c r="T116" i="63"/>
  <c r="AG75" i="83"/>
  <c r="AG124" i="72"/>
  <c r="AD18" i="82"/>
  <c r="T71" i="59"/>
  <c r="AF90" i="82"/>
  <c r="W71" i="64"/>
  <c r="AG103" i="87"/>
  <c r="D92" i="83"/>
  <c r="AF9" i="75"/>
  <c r="AF91" i="71"/>
  <c r="W71" i="86"/>
  <c r="Z115" i="59"/>
  <c r="P93" i="76"/>
  <c r="AD152" i="69"/>
  <c r="AD104" i="92"/>
  <c r="Z47" i="71"/>
  <c r="AC115" i="74"/>
  <c r="P47" i="73"/>
  <c r="AB140" i="70"/>
  <c r="AG152" i="65"/>
  <c r="AF68" i="87"/>
  <c r="C47" i="65"/>
  <c r="AF150" i="85"/>
  <c r="N116" i="67"/>
  <c r="M25" i="75"/>
  <c r="R161" i="62"/>
  <c r="M70" i="58"/>
  <c r="D70" i="59"/>
  <c r="AG81" i="61"/>
  <c r="D162" i="83"/>
  <c r="R92" i="70"/>
  <c r="AD106" i="84"/>
  <c r="D25" i="56"/>
  <c r="T115" i="75"/>
  <c r="AG8" i="75"/>
  <c r="Z140" i="64"/>
  <c r="AB116" i="75"/>
  <c r="F140" i="75"/>
  <c r="S23" i="88"/>
  <c r="G140" i="62"/>
  <c r="P70" i="68"/>
  <c r="D48" i="73"/>
  <c r="M25" i="66"/>
  <c r="AA23" i="69"/>
  <c r="AA117" i="76"/>
  <c r="AA46" i="88"/>
  <c r="AF6" i="83"/>
  <c r="AG75" i="58"/>
  <c r="AF93" i="78"/>
  <c r="M23" i="66"/>
  <c r="B163" i="82"/>
  <c r="I115" i="56"/>
  <c r="AD12" i="71"/>
  <c r="Y75" i="93"/>
  <c r="AG9" i="71"/>
  <c r="AF29" i="63"/>
  <c r="I140" i="91"/>
  <c r="V24" i="65"/>
  <c r="C115" i="75"/>
  <c r="J92" i="81"/>
  <c r="AF117" i="63"/>
  <c r="U117" i="82"/>
  <c r="AD101" i="56"/>
  <c r="AF54" i="77"/>
  <c r="AG31" i="76"/>
  <c r="T92" i="63"/>
  <c r="AF124" i="60"/>
  <c r="AF123" i="74"/>
  <c r="T162" i="62"/>
  <c r="AD74" i="69"/>
  <c r="Y94" i="59"/>
  <c r="Q138" i="60"/>
  <c r="AD28" i="61"/>
  <c r="B117" i="68"/>
  <c r="AA163" i="80"/>
  <c r="AC140" i="68"/>
  <c r="AG59" i="65"/>
  <c r="AD154" i="64"/>
  <c r="AG98" i="81"/>
  <c r="AD100" i="90"/>
  <c r="L23" i="83"/>
  <c r="AF10" i="73"/>
  <c r="AB161" i="87"/>
  <c r="AG9" i="68"/>
  <c r="O163" i="58"/>
  <c r="X48" i="66"/>
  <c r="X163" i="63"/>
  <c r="T163" i="60"/>
  <c r="C25" i="66"/>
  <c r="B94" i="75"/>
  <c r="I161" i="66"/>
  <c r="Y138" i="66"/>
  <c r="AF119" i="82"/>
  <c r="AF109" i="62"/>
  <c r="F48" i="71"/>
  <c r="AB140" i="65"/>
  <c r="AD110" i="65"/>
  <c r="N70" i="68"/>
  <c r="AG52" i="79"/>
  <c r="S162" i="78"/>
  <c r="Y71" i="74"/>
  <c r="AF105" i="74"/>
  <c r="AF121" i="84"/>
  <c r="AG28" i="90"/>
  <c r="AG74" i="68"/>
  <c r="AF91" i="64"/>
  <c r="Z117" i="58"/>
  <c r="L23" i="86"/>
  <c r="AD32" i="69"/>
  <c r="U93" i="62"/>
  <c r="AF95" i="76"/>
  <c r="Z161" i="77"/>
  <c r="G24" i="64"/>
  <c r="T116" i="56"/>
  <c r="T71" i="62"/>
  <c r="W140" i="68"/>
  <c r="AD128" i="87"/>
  <c r="J48" i="61"/>
  <c r="K47" i="74"/>
  <c r="R47" i="76"/>
  <c r="AD19" i="77"/>
  <c r="L117" i="83"/>
  <c r="E71" i="73"/>
  <c r="AG94" i="71"/>
  <c r="AF114" i="63"/>
  <c r="AG143" i="60"/>
  <c r="AG120" i="58"/>
  <c r="AB47" i="75"/>
  <c r="N161" i="84"/>
  <c r="Y140" i="69"/>
  <c r="AG41" i="68"/>
  <c r="AF55" i="68"/>
  <c r="K69" i="64"/>
  <c r="AG145" i="75"/>
  <c r="R115" i="79"/>
  <c r="W163" i="58"/>
  <c r="X116" i="60"/>
  <c r="AD89" i="68"/>
  <c r="AD136" i="59"/>
  <c r="AD153" i="71"/>
  <c r="AF114" i="59"/>
  <c r="X162" i="64"/>
  <c r="M24" i="70"/>
  <c r="AG21" i="65"/>
  <c r="X139" i="73"/>
  <c r="M161" i="61"/>
  <c r="V116" i="61"/>
  <c r="S163" i="77"/>
  <c r="AF147" i="80"/>
  <c r="R71" i="64"/>
  <c r="X92" i="86"/>
  <c r="AD158" i="70"/>
  <c r="T47" i="89"/>
  <c r="T48" i="64"/>
  <c r="B161" i="65"/>
  <c r="T92" i="61"/>
  <c r="E24" i="82"/>
  <c r="H93" i="82"/>
  <c r="W70" i="90"/>
  <c r="L71" i="66"/>
  <c r="R117" i="68"/>
  <c r="AF117" i="67"/>
  <c r="AD147" i="79"/>
  <c r="G48" i="60"/>
  <c r="AA70" i="66"/>
  <c r="AG146" i="63"/>
  <c r="AG100" i="79"/>
  <c r="C69" i="70"/>
  <c r="B94" i="69"/>
  <c r="AD9" i="59"/>
  <c r="AG154" i="74"/>
  <c r="Q162" i="56"/>
  <c r="AC163" i="79"/>
  <c r="AG45" i="73"/>
  <c r="W92" i="70"/>
  <c r="V162" i="59"/>
  <c r="E139" i="69"/>
  <c r="G115" i="86"/>
  <c r="AG95" i="66"/>
  <c r="AG75" i="87"/>
  <c r="O139" i="68"/>
  <c r="AF155" i="65"/>
  <c r="J47" i="66"/>
  <c r="Z23" i="56"/>
  <c r="L117" i="76"/>
  <c r="S93" i="74"/>
  <c r="F115" i="77"/>
  <c r="AG110" i="82"/>
  <c r="AF91" i="74"/>
  <c r="B163" i="77"/>
  <c r="H25" i="85"/>
  <c r="AD38" i="81"/>
  <c r="D48" i="79"/>
  <c r="AF133" i="67"/>
  <c r="P25" i="60"/>
  <c r="AG30" i="63"/>
  <c r="K47" i="67"/>
  <c r="AD151" i="60"/>
  <c r="AG8" i="69"/>
  <c r="T117" i="77"/>
  <c r="AF76" i="77"/>
  <c r="P93" i="81"/>
  <c r="AF53" i="67"/>
  <c r="J138" i="81"/>
  <c r="AG57" i="79"/>
  <c r="X71" i="65"/>
  <c r="AD77" i="58"/>
  <c r="AF78" i="80"/>
  <c r="X138" i="89"/>
  <c r="M25" i="85"/>
  <c r="AF145" i="70"/>
  <c r="C138" i="80"/>
  <c r="T93" i="93"/>
  <c r="AG90" i="65"/>
  <c r="O162" i="74"/>
  <c r="AD123" i="92"/>
  <c r="AG71" i="69"/>
  <c r="Z23" i="67"/>
  <c r="AD112" i="72"/>
  <c r="AF53" i="79"/>
  <c r="AC140" i="63"/>
  <c r="X117" i="83"/>
  <c r="P117" i="80"/>
  <c r="AC161" i="72"/>
  <c r="D163" i="56"/>
  <c r="S140" i="75"/>
  <c r="D46" i="66"/>
  <c r="AG113" i="62"/>
  <c r="AD10" i="80"/>
  <c r="AD85" i="56"/>
  <c r="I48" i="75"/>
  <c r="AD21" i="69"/>
  <c r="P115" i="67"/>
  <c r="AG151" i="65"/>
  <c r="X48" i="72"/>
  <c r="L139" i="66"/>
  <c r="Y163" i="62"/>
  <c r="AD15" i="78"/>
  <c r="AA117" i="81"/>
  <c r="AG151" i="82"/>
  <c r="E161" i="75"/>
  <c r="AF51" i="56"/>
  <c r="AD51" i="87"/>
  <c r="AG77" i="61"/>
  <c r="AG111" i="70"/>
  <c r="O115" i="62"/>
  <c r="AD10" i="75"/>
  <c r="K139" i="89"/>
  <c r="L23" i="69"/>
  <c r="H115" i="58"/>
  <c r="K140" i="64"/>
  <c r="R162" i="71"/>
  <c r="AD11" i="72"/>
  <c r="AD149" i="78"/>
  <c r="I93" i="60"/>
  <c r="U138" i="76"/>
  <c r="Z71" i="56"/>
  <c r="B93" i="56"/>
  <c r="AF59" i="74"/>
  <c r="K23" i="70"/>
  <c r="R48" i="71"/>
  <c r="H94" i="63"/>
  <c r="AA46" i="66"/>
  <c r="C138" i="60"/>
  <c r="M138" i="70"/>
  <c r="F161" i="56"/>
  <c r="G25" i="66"/>
  <c r="AF158" i="79"/>
  <c r="B140" i="70"/>
  <c r="O23" i="67"/>
  <c r="M70" i="76"/>
  <c r="AC163" i="92"/>
  <c r="AG88" i="60"/>
  <c r="V92" i="67"/>
  <c r="J71" i="70"/>
  <c r="AF127" i="64"/>
  <c r="AF103" i="66"/>
  <c r="G70" i="82"/>
  <c r="AD20" i="64"/>
  <c r="AG135" i="75"/>
  <c r="AB47" i="76"/>
  <c r="B162" i="79"/>
  <c r="AF40" i="79"/>
  <c r="AD102" i="73"/>
  <c r="V116" i="67"/>
  <c r="C71" i="71"/>
  <c r="AG77" i="60"/>
  <c r="AF103" i="64"/>
  <c r="R163" i="74"/>
  <c r="AD121" i="69"/>
  <c r="N161" i="73"/>
  <c r="H138" i="62"/>
  <c r="AD5" i="80"/>
  <c r="Y138" i="86"/>
  <c r="T25" i="73"/>
  <c r="W140" i="56"/>
  <c r="AF74" i="72"/>
  <c r="AF134" i="84"/>
  <c r="X93" i="80"/>
  <c r="Q48" i="58"/>
  <c r="M25" i="68"/>
  <c r="D115" i="56"/>
  <c r="Z25" i="64"/>
  <c r="AD41" i="59"/>
  <c r="L140" i="85"/>
  <c r="AF83" i="78"/>
  <c r="AG18" i="56"/>
  <c r="K71" i="68"/>
  <c r="B161" i="70"/>
  <c r="AD109" i="67"/>
  <c r="AG32" i="83"/>
  <c r="O47" i="63"/>
  <c r="R138" i="71"/>
  <c r="AC161" i="71"/>
  <c r="H117" i="61"/>
  <c r="E139" i="91"/>
  <c r="AF160" i="69"/>
  <c r="B115" i="87"/>
  <c r="C115" i="62"/>
  <c r="AA140" i="84"/>
  <c r="O47" i="75"/>
  <c r="AG158" i="79"/>
  <c r="AF150" i="74"/>
  <c r="AA94" i="69"/>
  <c r="D116" i="74"/>
  <c r="E70" i="68"/>
  <c r="C116" i="59"/>
  <c r="AD20" i="80"/>
  <c r="V25" i="75"/>
  <c r="C116" i="80"/>
  <c r="AD99" i="66"/>
  <c r="AG103" i="72"/>
  <c r="I93" i="71"/>
  <c r="AD80" i="86"/>
  <c r="P93" i="88"/>
  <c r="G139" i="60"/>
  <c r="M140" i="70"/>
  <c r="AG21" i="87"/>
  <c r="H48" i="61"/>
  <c r="V115" i="71"/>
  <c r="AA92" i="56"/>
  <c r="X116" i="65"/>
  <c r="K25" i="71"/>
  <c r="AG127" i="59"/>
  <c r="AA24" i="62"/>
  <c r="AD9" i="58"/>
  <c r="X92" i="79"/>
  <c r="AG159" i="80"/>
  <c r="E138" i="76"/>
  <c r="W94" i="67"/>
  <c r="P71" i="80"/>
  <c r="AF21" i="68"/>
  <c r="K116" i="70"/>
  <c r="AG156" i="84"/>
  <c r="S46" i="60"/>
  <c r="AC47" i="63"/>
  <c r="AD101" i="67"/>
  <c r="B93" i="74"/>
  <c r="Y163" i="59"/>
  <c r="H71" i="82"/>
  <c r="X140" i="72"/>
  <c r="J116" i="64"/>
  <c r="J71" i="75"/>
  <c r="J48" i="85"/>
  <c r="C92" i="61"/>
  <c r="W71" i="82"/>
  <c r="J47" i="87"/>
  <c r="E115" i="65"/>
  <c r="AG134" i="77"/>
  <c r="L140" i="79"/>
  <c r="AD7" i="73"/>
  <c r="AG97" i="60"/>
  <c r="AF144" i="64"/>
  <c r="V115" i="76"/>
  <c r="V47" i="56"/>
  <c r="V46" i="84"/>
  <c r="D161" i="76"/>
  <c r="X47" i="65"/>
  <c r="AF56" i="64"/>
  <c r="AD133" i="88"/>
  <c r="U47" i="80"/>
  <c r="O138" i="73"/>
  <c r="AC139" i="64"/>
  <c r="C46" i="64"/>
  <c r="O71" i="59"/>
  <c r="Y25" i="70"/>
  <c r="B69" i="90"/>
  <c r="C116" i="70"/>
  <c r="AD100" i="81"/>
  <c r="T46" i="82"/>
  <c r="S93" i="73"/>
  <c r="AG134" i="72"/>
  <c r="AB24" i="59"/>
  <c r="AB115" i="85"/>
  <c r="Z24" i="66"/>
  <c r="H94" i="71"/>
  <c r="B163" i="65"/>
  <c r="AF149" i="82"/>
  <c r="AG113" i="75"/>
  <c r="AD110" i="72"/>
  <c r="E168" i="73" l="1"/>
  <c r="G168" i="73" s="1"/>
  <c r="E170" i="58"/>
  <c r="G170" i="58" s="1"/>
  <c r="E181" i="80"/>
  <c r="G181" i="80" s="1"/>
  <c r="E166" i="80"/>
  <c r="E181" i="64"/>
  <c r="G181" i="64" s="1"/>
  <c r="E172" i="72"/>
  <c r="G172" i="72" s="1"/>
  <c r="E171" i="75"/>
  <c r="G171" i="75" s="1"/>
  <c r="AD69" i="87"/>
  <c r="E176" i="78"/>
  <c r="G176" i="78" s="1"/>
  <c r="E182" i="69"/>
  <c r="G182" i="69" s="1"/>
  <c r="E171" i="80"/>
  <c r="G171" i="80" s="1"/>
  <c r="E170" i="59"/>
  <c r="G170" i="59" s="1"/>
  <c r="E180" i="77"/>
  <c r="G180" i="77" s="1"/>
  <c r="AD46" i="61"/>
  <c r="AD92" i="69"/>
  <c r="E173" i="71"/>
  <c r="G173" i="71" s="1"/>
  <c r="E179" i="82"/>
  <c r="G179" i="82" s="1"/>
  <c r="E177" i="65"/>
  <c r="G177" i="65" s="1"/>
  <c r="E182" i="87"/>
  <c r="G182" i="87" s="1"/>
  <c r="E172" i="81"/>
  <c r="G172" i="81" s="1"/>
  <c r="E178" i="70"/>
  <c r="G178" i="70" s="1"/>
  <c r="E173" i="79"/>
  <c r="G173" i="79" s="1"/>
  <c r="E179" i="79"/>
  <c r="G179" i="79" s="1"/>
  <c r="AD92" i="78"/>
  <c r="AD92" i="81"/>
  <c r="E166" i="89"/>
  <c r="E166" i="58"/>
  <c r="E183" i="66"/>
  <c r="G183" i="66" s="1"/>
  <c r="E183" i="68"/>
  <c r="G183" i="68" s="1"/>
  <c r="AD115" i="83"/>
  <c r="E182" i="56"/>
  <c r="G182" i="56" s="1"/>
  <c r="E171" i="92"/>
  <c r="G171" i="92" s="1"/>
  <c r="E177" i="59"/>
  <c r="G177" i="59" s="1"/>
  <c r="AD46" i="65"/>
  <c r="E181" i="82"/>
  <c r="G181" i="82" s="1"/>
  <c r="E178" i="79"/>
  <c r="G178" i="79" s="1"/>
  <c r="E167" i="61"/>
  <c r="G167" i="61" s="1"/>
  <c r="E183" i="75"/>
  <c r="G183" i="75" s="1"/>
  <c r="E170" i="76"/>
  <c r="G170" i="76" s="1"/>
  <c r="E183" i="80"/>
  <c r="G183" i="80" s="1"/>
  <c r="E178" i="68"/>
  <c r="G178" i="68" s="1"/>
  <c r="E167" i="68"/>
  <c r="G167" i="68" s="1"/>
  <c r="E166" i="68"/>
  <c r="AD46" i="73"/>
  <c r="AD46" i="76"/>
  <c r="AD69" i="68"/>
  <c r="E178" i="60"/>
  <c r="G178" i="60" s="1"/>
  <c r="E180" i="71"/>
  <c r="G180" i="71" s="1"/>
  <c r="E179" i="58"/>
  <c r="G179" i="58" s="1"/>
  <c r="E176" i="72"/>
  <c r="G176" i="72" s="1"/>
  <c r="E174" i="69"/>
  <c r="G174" i="69" s="1"/>
  <c r="E169" i="66"/>
  <c r="G169" i="66" s="1"/>
  <c r="E166" i="64"/>
  <c r="E181" i="63"/>
  <c r="G181" i="63" s="1"/>
  <c r="E176" i="88"/>
  <c r="G176" i="88" s="1"/>
  <c r="E170" i="65"/>
  <c r="G170" i="65" s="1"/>
  <c r="E177" i="67"/>
  <c r="G177" i="67" s="1"/>
  <c r="E180" i="79"/>
  <c r="G180" i="79" s="1"/>
  <c r="E166" i="72"/>
  <c r="E183" i="70"/>
  <c r="G183" i="70" s="1"/>
  <c r="E176" i="90"/>
  <c r="G176" i="90" s="1"/>
  <c r="E169" i="65"/>
  <c r="G169" i="65" s="1"/>
  <c r="E180" i="80"/>
  <c r="G180" i="80" s="1"/>
  <c r="AD46" i="90"/>
  <c r="AD138" i="77"/>
  <c r="AD138" i="73"/>
  <c r="AD69" i="76"/>
  <c r="E180" i="78"/>
  <c r="G180" i="78" s="1"/>
  <c r="E169" i="59"/>
  <c r="G169" i="59" s="1"/>
  <c r="AD69" i="72"/>
  <c r="E179" i="74"/>
  <c r="G179" i="74" s="1"/>
  <c r="E178" i="83"/>
  <c r="G178" i="83" s="1"/>
  <c r="E173" i="65"/>
  <c r="G173" i="65" s="1"/>
  <c r="AD138" i="78"/>
  <c r="E168" i="76"/>
  <c r="G168" i="76" s="1"/>
  <c r="E178" i="58"/>
  <c r="G178" i="58" s="1"/>
  <c r="E167" i="71"/>
  <c r="G167" i="71" s="1"/>
  <c r="E169" i="77"/>
  <c r="G169" i="77" s="1"/>
  <c r="E173" i="83"/>
  <c r="G173" i="83" s="1"/>
  <c r="AD138" i="64"/>
  <c r="E181" i="60"/>
  <c r="G181" i="60" s="1"/>
  <c r="E173" i="68"/>
  <c r="G173" i="68" s="1"/>
  <c r="E177" i="63"/>
  <c r="G177" i="63" s="1"/>
  <c r="E182" i="60"/>
  <c r="G182" i="60" s="1"/>
  <c r="E170" i="79"/>
  <c r="G170" i="79" s="1"/>
  <c r="E179" i="61"/>
  <c r="G179" i="61" s="1"/>
  <c r="AD138" i="65"/>
  <c r="E180" i="72"/>
  <c r="G180" i="72" s="1"/>
  <c r="E170" i="85"/>
  <c r="G170" i="85" s="1"/>
  <c r="AD69" i="83"/>
  <c r="E171" i="86"/>
  <c r="G171" i="86" s="1"/>
  <c r="E171" i="85"/>
  <c r="G171" i="85" s="1"/>
  <c r="E175" i="71"/>
  <c r="G175" i="71" s="1"/>
  <c r="E177" i="81"/>
  <c r="G177" i="81" s="1"/>
  <c r="E177" i="76"/>
  <c r="G177" i="76" s="1"/>
  <c r="AD138" i="70"/>
  <c r="E179" i="56"/>
  <c r="G179" i="56" s="1"/>
  <c r="E176" i="60"/>
  <c r="G176" i="60" s="1"/>
  <c r="E166" i="66"/>
  <c r="E177" i="72"/>
  <c r="G177" i="72" s="1"/>
  <c r="E179" i="62"/>
  <c r="G179" i="62" s="1"/>
  <c r="E183" i="56"/>
  <c r="G183" i="56" s="1"/>
  <c r="E174" i="76"/>
  <c r="G174" i="76" s="1"/>
  <c r="E173" i="66"/>
  <c r="G173" i="66" s="1"/>
  <c r="E181" i="84"/>
  <c r="G181" i="84" s="1"/>
  <c r="E175" i="84"/>
  <c r="G175" i="84" s="1"/>
  <c r="E174" i="90"/>
  <c r="G174" i="90" s="1"/>
  <c r="E168" i="62"/>
  <c r="G168" i="62" s="1"/>
  <c r="E177" i="61"/>
  <c r="G177" i="61" s="1"/>
  <c r="AD138" i="85"/>
  <c r="E169" i="79"/>
  <c r="G169" i="79" s="1"/>
  <c r="AD46" i="80"/>
  <c r="E176" i="71"/>
  <c r="G176" i="71" s="1"/>
  <c r="E174" i="67"/>
  <c r="G174" i="67" s="1"/>
  <c r="E177" i="56"/>
  <c r="G177" i="56" s="1"/>
  <c r="E170" i="70"/>
  <c r="G170" i="70" s="1"/>
  <c r="AD92" i="72"/>
  <c r="E166" i="69"/>
  <c r="AD115" i="66"/>
  <c r="E176" i="68"/>
  <c r="G176" i="68" s="1"/>
  <c r="E177" i="85"/>
  <c r="G177" i="85" s="1"/>
  <c r="E172" i="73"/>
  <c r="G172" i="73" s="1"/>
  <c r="E181" i="76"/>
  <c r="G181" i="76" s="1"/>
  <c r="E170" i="80"/>
  <c r="G170" i="80" s="1"/>
  <c r="E175" i="66"/>
  <c r="G175" i="66" s="1"/>
  <c r="E183" i="60"/>
  <c r="G183" i="60" s="1"/>
  <c r="E181" i="68"/>
  <c r="G181" i="68" s="1"/>
  <c r="E167" i="67"/>
  <c r="G167" i="67" s="1"/>
  <c r="E180" i="66"/>
  <c r="G180" i="66" s="1"/>
  <c r="E177" i="64"/>
  <c r="G177" i="64" s="1"/>
  <c r="E169" i="75"/>
  <c r="G169" i="75" s="1"/>
  <c r="E166" i="79"/>
  <c r="E178" i="80"/>
  <c r="G178" i="80" s="1"/>
  <c r="E168" i="75"/>
  <c r="G168" i="75" s="1"/>
  <c r="E172" i="85"/>
  <c r="G172" i="85" s="1"/>
  <c r="E174" i="84"/>
  <c r="G174" i="84" s="1"/>
  <c r="E178" i="75"/>
  <c r="G178" i="75" s="1"/>
  <c r="E174" i="72"/>
  <c r="G174" i="72" s="1"/>
  <c r="E183" i="74"/>
  <c r="G183" i="74" s="1"/>
  <c r="E167" i="73"/>
  <c r="G167" i="73" s="1"/>
  <c r="AD92" i="71"/>
  <c r="E182" i="79"/>
  <c r="G182" i="79" s="1"/>
  <c r="E179" i="65"/>
  <c r="G179" i="65" s="1"/>
  <c r="E179" i="68"/>
  <c r="G179" i="68" s="1"/>
  <c r="AD138" i="60"/>
  <c r="E173" i="81"/>
  <c r="G173" i="81" s="1"/>
  <c r="E183" i="88"/>
  <c r="G183" i="88" s="1"/>
  <c r="E182" i="59"/>
  <c r="G182" i="59" s="1"/>
  <c r="E177" i="75"/>
  <c r="G177" i="75" s="1"/>
  <c r="E172" i="58"/>
  <c r="G172" i="58" s="1"/>
  <c r="AD138" i="69"/>
  <c r="E183" i="71"/>
  <c r="G183" i="71" s="1"/>
  <c r="E175" i="82"/>
  <c r="G175" i="82" s="1"/>
  <c r="E173" i="78"/>
  <c r="G173" i="78" s="1"/>
  <c r="E171" i="76"/>
  <c r="G171" i="76" s="1"/>
  <c r="E169" i="83"/>
  <c r="G169" i="83" s="1"/>
  <c r="AD46" i="67"/>
  <c r="E170" i="82"/>
  <c r="G170" i="82" s="1"/>
  <c r="E175" i="64"/>
  <c r="G175" i="64" s="1"/>
  <c r="E181" i="66"/>
  <c r="G181" i="66" s="1"/>
  <c r="E166" i="77"/>
  <c r="E178" i="69"/>
  <c r="G178" i="69" s="1"/>
  <c r="E173" i="82"/>
  <c r="G173" i="82" s="1"/>
  <c r="E181" i="61"/>
  <c r="G181" i="61" s="1"/>
  <c r="E168" i="68"/>
  <c r="G168" i="68" s="1"/>
  <c r="E172" i="67"/>
  <c r="G172" i="67" s="1"/>
  <c r="AD92" i="73"/>
  <c r="E177" i="66"/>
  <c r="G177" i="66" s="1"/>
  <c r="AD46" i="74"/>
  <c r="E169" i="91"/>
  <c r="G169" i="91" s="1"/>
  <c r="AD115" i="60"/>
  <c r="E172" i="86"/>
  <c r="G172" i="86" s="1"/>
  <c r="E178" i="67"/>
  <c r="G178" i="67" s="1"/>
  <c r="E174" i="58"/>
  <c r="G174" i="58" s="1"/>
  <c r="E170" i="61"/>
  <c r="G170" i="61" s="1"/>
  <c r="AD115" i="89"/>
  <c r="E175" i="59"/>
  <c r="G175" i="59" s="1"/>
  <c r="AD92" i="58"/>
  <c r="E172" i="68"/>
  <c r="G172" i="68" s="1"/>
  <c r="AD92" i="62"/>
  <c r="E183" i="76"/>
  <c r="G183" i="76" s="1"/>
  <c r="E177" i="69"/>
  <c r="G177" i="69" s="1"/>
  <c r="AD92" i="66"/>
  <c r="E169" i="62"/>
  <c r="G169" i="62" s="1"/>
  <c r="E180" i="70"/>
  <c r="G180" i="70" s="1"/>
  <c r="E168" i="59"/>
  <c r="G168" i="59" s="1"/>
  <c r="E179" i="73"/>
  <c r="G179" i="73" s="1"/>
  <c r="AD46" i="85"/>
  <c r="AD46" i="69"/>
  <c r="E166" i="65"/>
  <c r="E179" i="71"/>
  <c r="G179" i="71" s="1"/>
  <c r="E166" i="74"/>
  <c r="G166" i="74" s="1"/>
  <c r="AD115" i="79"/>
  <c r="E168" i="88"/>
  <c r="G168" i="88" s="1"/>
  <c r="E172" i="69"/>
  <c r="G172" i="69" s="1"/>
  <c r="E180" i="76"/>
  <c r="G180" i="76" s="1"/>
  <c r="E167" i="82"/>
  <c r="G167" i="82" s="1"/>
  <c r="E168" i="65"/>
  <c r="G168" i="65" s="1"/>
  <c r="E167" i="62"/>
  <c r="G167" i="62" s="1"/>
  <c r="E182" i="72"/>
  <c r="G182" i="72" s="1"/>
  <c r="E176" i="91"/>
  <c r="G176" i="91" s="1"/>
  <c r="E167" i="77"/>
  <c r="G167" i="77" s="1"/>
  <c r="E174" i="92"/>
  <c r="G174" i="92" s="1"/>
  <c r="E171" i="58"/>
  <c r="G171" i="58" s="1"/>
  <c r="E170" i="64"/>
  <c r="G170" i="64" s="1"/>
  <c r="E170" i="62"/>
  <c r="G170" i="62" s="1"/>
  <c r="E172" i="82"/>
  <c r="G172" i="82" s="1"/>
  <c r="E183" i="69"/>
  <c r="G183" i="69" s="1"/>
  <c r="E179" i="88"/>
  <c r="G179" i="88" s="1"/>
  <c r="E182" i="82"/>
  <c r="G182" i="82" s="1"/>
  <c r="E177" i="80"/>
  <c r="G177" i="80" s="1"/>
  <c r="E182" i="61"/>
  <c r="G182" i="61" s="1"/>
  <c r="AD46" i="66"/>
  <c r="AD115" i="77"/>
  <c r="E173" i="72"/>
  <c r="G173" i="72" s="1"/>
  <c r="E170" i="67"/>
  <c r="G170" i="67" s="1"/>
  <c r="E170" i="56"/>
  <c r="G170" i="56" s="1"/>
  <c r="AD46" i="62"/>
  <c r="E170" i="74"/>
  <c r="G170" i="74" s="1"/>
  <c r="E170" i="75"/>
  <c r="G170" i="75" s="1"/>
  <c r="E178" i="61"/>
  <c r="G178" i="61" s="1"/>
  <c r="E167" i="75"/>
  <c r="G167" i="75" s="1"/>
  <c r="E167" i="85"/>
  <c r="G167" i="85" s="1"/>
  <c r="E173" i="58"/>
  <c r="G173" i="58" s="1"/>
  <c r="AD115" i="68"/>
  <c r="E177" i="60"/>
  <c r="G177" i="60" s="1"/>
  <c r="E182" i="62"/>
  <c r="G182" i="62" s="1"/>
  <c r="AD115" i="81"/>
  <c r="AD138" i="91"/>
  <c r="E166" i="71"/>
  <c r="E177" i="89"/>
  <c r="G177" i="89" s="1"/>
  <c r="E170" i="77"/>
  <c r="G170" i="77" s="1"/>
  <c r="E175" i="62"/>
  <c r="G175" i="62" s="1"/>
  <c r="E170" i="81"/>
  <c r="G170" i="81" s="1"/>
  <c r="E176" i="83"/>
  <c r="G176" i="83" s="1"/>
  <c r="AD69" i="73"/>
  <c r="E166" i="56"/>
  <c r="E167" i="60"/>
  <c r="G167" i="60" s="1"/>
  <c r="E179" i="77"/>
  <c r="G179" i="77" s="1"/>
  <c r="AD46" i="63"/>
  <c r="E167" i="63"/>
  <c r="G167" i="63" s="1"/>
  <c r="E169" i="73"/>
  <c r="G169" i="73" s="1"/>
  <c r="E174" i="65"/>
  <c r="G174" i="65" s="1"/>
  <c r="E172" i="77"/>
  <c r="G172" i="77" s="1"/>
  <c r="AD115" i="73"/>
  <c r="E166" i="67"/>
  <c r="E175" i="81"/>
  <c r="G175" i="81" s="1"/>
  <c r="E177" i="62"/>
  <c r="G177" i="62" s="1"/>
  <c r="E176" i="75"/>
  <c r="G176" i="75" s="1"/>
  <c r="AD115" i="90"/>
  <c r="E175" i="76"/>
  <c r="G175" i="76" s="1"/>
  <c r="E181" i="79"/>
  <c r="G181" i="79" s="1"/>
  <c r="E172" i="62"/>
  <c r="G172" i="62" s="1"/>
  <c r="E173" i="60"/>
  <c r="G173" i="60" s="1"/>
  <c r="E180" i="73"/>
  <c r="G180" i="73" s="1"/>
  <c r="E176" i="79"/>
  <c r="G176" i="79" s="1"/>
  <c r="E167" i="72"/>
  <c r="G167" i="72" s="1"/>
  <c r="AD138" i="61"/>
  <c r="AD115" i="64"/>
  <c r="E171" i="89"/>
  <c r="G171" i="89" s="1"/>
  <c r="AD69" i="78"/>
  <c r="E168" i="67"/>
  <c r="G168" i="67" s="1"/>
  <c r="E166" i="62"/>
  <c r="E174" i="66"/>
  <c r="G174" i="66" s="1"/>
  <c r="E178" i="65"/>
  <c r="G178" i="65" s="1"/>
  <c r="E172" i="61"/>
  <c r="G172" i="61" s="1"/>
  <c r="E172" i="79"/>
  <c r="G172" i="79" s="1"/>
  <c r="E179" i="59"/>
  <c r="G179" i="59" s="1"/>
  <c r="E178" i="56"/>
  <c r="G178" i="56" s="1"/>
  <c r="E175" i="78"/>
  <c r="G175" i="78" s="1"/>
  <c r="AD69" i="75"/>
  <c r="AD92" i="74"/>
  <c r="E181" i="72"/>
  <c r="G181" i="72" s="1"/>
  <c r="AD73" i="93"/>
  <c r="AD115" i="70"/>
  <c r="AD115" i="61"/>
  <c r="E179" i="86"/>
  <c r="G179" i="86" s="1"/>
  <c r="E174" i="82"/>
  <c r="G174" i="82" s="1"/>
  <c r="E179" i="89"/>
  <c r="G179" i="89" s="1"/>
  <c r="E179" i="76"/>
  <c r="G179" i="76" s="1"/>
  <c r="E183" i="58"/>
  <c r="G183" i="58" s="1"/>
  <c r="E179" i="72"/>
  <c r="G179" i="72" s="1"/>
  <c r="E169" i="68"/>
  <c r="G169" i="68" s="1"/>
  <c r="E179" i="84"/>
  <c r="G179" i="84" s="1"/>
  <c r="E175" i="58"/>
  <c r="G175" i="58" s="1"/>
  <c r="E180" i="74"/>
  <c r="G180" i="74" s="1"/>
  <c r="AD69" i="56"/>
  <c r="E166" i="81"/>
  <c r="G166" i="81" s="1"/>
  <c r="AD115" i="85"/>
  <c r="AD115" i="78"/>
  <c r="E167" i="56"/>
  <c r="G167" i="56" s="1"/>
  <c r="E178" i="81"/>
  <c r="G178" i="81" s="1"/>
  <c r="E178" i="66"/>
  <c r="G178" i="66" s="1"/>
  <c r="E182" i="71"/>
  <c r="G182" i="71" s="1"/>
  <c r="E181" i="78"/>
  <c r="G181" i="78" s="1"/>
  <c r="E182" i="75"/>
  <c r="G182" i="75" s="1"/>
  <c r="E169" i="61"/>
  <c r="G169" i="61" s="1"/>
  <c r="E167" i="69"/>
  <c r="G167" i="69" s="1"/>
  <c r="E177" i="77"/>
  <c r="G177" i="77" s="1"/>
  <c r="AD115" i="80"/>
  <c r="E175" i="77"/>
  <c r="G175" i="77" s="1"/>
  <c r="AD138" i="58"/>
  <c r="E174" i="56"/>
  <c r="G174" i="56" s="1"/>
  <c r="E171" i="63"/>
  <c r="G171" i="63" s="1"/>
  <c r="AD69" i="67"/>
  <c r="E166" i="60"/>
  <c r="E174" i="74"/>
  <c r="G174" i="74" s="1"/>
  <c r="AD115" i="56"/>
  <c r="E174" i="79"/>
  <c r="G174" i="79" s="1"/>
  <c r="E183" i="64"/>
  <c r="G183" i="64" s="1"/>
  <c r="E178" i="84"/>
  <c r="G178" i="84" s="1"/>
  <c r="E174" i="64"/>
  <c r="G174" i="64" s="1"/>
  <c r="E171" i="66"/>
  <c r="G171" i="66" s="1"/>
  <c r="E175" i="80"/>
  <c r="G175" i="80" s="1"/>
  <c r="E174" i="61"/>
  <c r="G174" i="61" s="1"/>
  <c r="E177" i="83"/>
  <c r="G177" i="83" s="1"/>
  <c r="AD115" i="88"/>
  <c r="E180" i="67"/>
  <c r="G180" i="67" s="1"/>
  <c r="AD138" i="71"/>
  <c r="E177" i="74"/>
  <c r="G177" i="74" s="1"/>
  <c r="AD69" i="58"/>
  <c r="AD92" i="56"/>
  <c r="E172" i="74"/>
  <c r="G172" i="74" s="1"/>
  <c r="AD46" i="79"/>
  <c r="E168" i="83"/>
  <c r="G168" i="83" s="1"/>
  <c r="E178" i="59"/>
  <c r="G178" i="59" s="1"/>
  <c r="E182" i="64"/>
  <c r="G182" i="64" s="1"/>
  <c r="AD138" i="80"/>
  <c r="E170" i="63"/>
  <c r="G170" i="63" s="1"/>
  <c r="AD46" i="84"/>
  <c r="AD115" i="59"/>
  <c r="E172" i="63"/>
  <c r="G172" i="63" s="1"/>
  <c r="E175" i="72"/>
  <c r="G175" i="72" s="1"/>
  <c r="E176" i="73"/>
  <c r="G176" i="73" s="1"/>
  <c r="E169" i="67"/>
  <c r="G169" i="67" s="1"/>
  <c r="E166" i="85"/>
  <c r="G166" i="85" s="1"/>
  <c r="E168" i="77"/>
  <c r="G168" i="77" s="1"/>
  <c r="E181" i="62"/>
  <c r="G181" i="62" s="1"/>
  <c r="E170" i="87"/>
  <c r="G170" i="87" s="1"/>
  <c r="AD138" i="79"/>
  <c r="E168" i="56"/>
  <c r="G168" i="56" s="1"/>
  <c r="E171" i="56"/>
  <c r="G171" i="56" s="1"/>
  <c r="E180" i="68"/>
  <c r="G180" i="68" s="1"/>
  <c r="E181" i="69"/>
  <c r="G181" i="69" s="1"/>
  <c r="AD92" i="60"/>
  <c r="E181" i="83"/>
  <c r="G181" i="83" s="1"/>
  <c r="E173" i="92"/>
  <c r="G173" i="92" s="1"/>
  <c r="E169" i="87"/>
  <c r="G169" i="87" s="1"/>
  <c r="E171" i="69"/>
  <c r="G171" i="69" s="1"/>
  <c r="E166" i="59"/>
  <c r="E183" i="65"/>
  <c r="G183" i="65" s="1"/>
  <c r="E168" i="79"/>
  <c r="G168" i="79" s="1"/>
  <c r="AD92" i="77"/>
  <c r="AD138" i="63"/>
  <c r="E170" i="88"/>
  <c r="G170" i="88" s="1"/>
  <c r="AD115" i="67"/>
  <c r="E183" i="62"/>
  <c r="G183" i="62" s="1"/>
  <c r="AD69" i="71"/>
  <c r="E178" i="73"/>
  <c r="G178" i="73" s="1"/>
  <c r="AD138" i="66"/>
  <c r="E166" i="78"/>
  <c r="E175" i="65"/>
  <c r="G175" i="65" s="1"/>
  <c r="E178" i="71"/>
  <c r="G178" i="71" s="1"/>
  <c r="E181" i="77"/>
  <c r="G181" i="77" s="1"/>
  <c r="E177" i="71"/>
  <c r="G177" i="71" s="1"/>
  <c r="E167" i="64"/>
  <c r="G167" i="64" s="1"/>
  <c r="AD46" i="75"/>
  <c r="E179" i="60"/>
  <c r="G179" i="60" s="1"/>
  <c r="E181" i="87"/>
  <c r="G181" i="87" s="1"/>
  <c r="E177" i="70"/>
  <c r="G177" i="70" s="1"/>
  <c r="AD69" i="63"/>
  <c r="E168" i="86"/>
  <c r="G168" i="86" s="1"/>
  <c r="E176" i="58"/>
  <c r="G176" i="58" s="1"/>
  <c r="E173" i="63"/>
  <c r="G173" i="63" s="1"/>
  <c r="E136" i="93"/>
  <c r="G136" i="93" s="1"/>
  <c r="E180" i="64"/>
  <c r="G180" i="64" s="1"/>
  <c r="E171" i="59"/>
  <c r="G171" i="59" s="1"/>
  <c r="AD92" i="65"/>
  <c r="AD92" i="70"/>
  <c r="E180" i="60"/>
  <c r="G180" i="60" s="1"/>
  <c r="E174" i="80"/>
  <c r="G174" i="80" s="1"/>
  <c r="E178" i="74"/>
  <c r="G178" i="74" s="1"/>
  <c r="E173" i="59"/>
  <c r="G173" i="59" s="1"/>
  <c r="E180" i="82"/>
  <c r="G180" i="82" s="1"/>
  <c r="E176" i="66"/>
  <c r="G176" i="66" s="1"/>
  <c r="E167" i="78"/>
  <c r="G167" i="78" s="1"/>
  <c r="E183" i="86"/>
  <c r="G183" i="86" s="1"/>
  <c r="E175" i="70"/>
  <c r="G175" i="70" s="1"/>
  <c r="E173" i="87"/>
  <c r="G173" i="87" s="1"/>
  <c r="AD115" i="58"/>
  <c r="E143" i="93"/>
  <c r="G143" i="93" s="1"/>
  <c r="E166" i="75"/>
  <c r="G166" i="75" s="1"/>
  <c r="E181" i="75"/>
  <c r="G181" i="75" s="1"/>
  <c r="E172" i="60"/>
  <c r="G172" i="60" s="1"/>
  <c r="E181" i="73"/>
  <c r="G181" i="73" s="1"/>
  <c r="E178" i="89"/>
  <c r="G178" i="89" s="1"/>
  <c r="E180" i="61"/>
  <c r="G180" i="61" s="1"/>
  <c r="E167" i="80"/>
  <c r="G167" i="80" s="1"/>
  <c r="E175" i="74"/>
  <c r="G175" i="74" s="1"/>
  <c r="E181" i="56"/>
  <c r="G181" i="56" s="1"/>
  <c r="E166" i="86"/>
  <c r="E167" i="79"/>
  <c r="G167" i="79" s="1"/>
  <c r="E169" i="60"/>
  <c r="G169" i="60" s="1"/>
  <c r="E175" i="61"/>
  <c r="G175" i="61" s="1"/>
  <c r="E173" i="85"/>
  <c r="G173" i="85" s="1"/>
  <c r="E168" i="84"/>
  <c r="G168" i="84" s="1"/>
  <c r="E182" i="88"/>
  <c r="G182" i="88" s="1"/>
  <c r="E183" i="73"/>
  <c r="G183" i="73" s="1"/>
  <c r="E167" i="91"/>
  <c r="G167" i="91" s="1"/>
  <c r="E176" i="70"/>
  <c r="G176" i="70" s="1"/>
  <c r="AD115" i="62"/>
  <c r="E169" i="85"/>
  <c r="G169" i="85" s="1"/>
  <c r="E175" i="60"/>
  <c r="G175" i="60" s="1"/>
  <c r="E181" i="81"/>
  <c r="G181" i="81" s="1"/>
  <c r="E173" i="88"/>
  <c r="G173" i="88" s="1"/>
  <c r="E168" i="66"/>
  <c r="G168" i="66" s="1"/>
  <c r="E172" i="80"/>
  <c r="G172" i="80" s="1"/>
  <c r="AD69" i="70"/>
  <c r="E175" i="56"/>
  <c r="G175" i="56" s="1"/>
  <c r="AD115" i="75"/>
  <c r="E180" i="59"/>
  <c r="G180" i="59" s="1"/>
  <c r="E133" i="93"/>
  <c r="G133" i="93" s="1"/>
  <c r="E182" i="83"/>
  <c r="G182" i="83" s="1"/>
  <c r="E168" i="64"/>
  <c r="G168" i="64" s="1"/>
  <c r="E171" i="73"/>
  <c r="G171" i="73" s="1"/>
  <c r="E180" i="58"/>
  <c r="G180" i="58" s="1"/>
  <c r="AD138" i="62"/>
  <c r="E183" i="82"/>
  <c r="G183" i="82" s="1"/>
  <c r="E169" i="71"/>
  <c r="G169" i="71" s="1"/>
  <c r="E166" i="63"/>
  <c r="AD138" i="59"/>
  <c r="E167" i="70"/>
  <c r="G167" i="70" s="1"/>
  <c r="E183" i="78"/>
  <c r="G183" i="78" s="1"/>
  <c r="E172" i="70"/>
  <c r="G172" i="70" s="1"/>
  <c r="AD69" i="62"/>
  <c r="E179" i="81"/>
  <c r="G179" i="81" s="1"/>
  <c r="E175" i="79"/>
  <c r="G175" i="79" s="1"/>
  <c r="E180" i="88"/>
  <c r="G180" i="88" s="1"/>
  <c r="E183" i="83"/>
  <c r="G183" i="83" s="1"/>
  <c r="E183" i="59"/>
  <c r="G183" i="59" s="1"/>
  <c r="E179" i="78"/>
  <c r="G179" i="78" s="1"/>
  <c r="AD46" i="59"/>
  <c r="E173" i="56"/>
  <c r="G173" i="56" s="1"/>
  <c r="E174" i="85"/>
  <c r="G174" i="85" s="1"/>
  <c r="E166" i="70"/>
  <c r="E170" i="71"/>
  <c r="G170" i="71" s="1"/>
  <c r="E169" i="78"/>
  <c r="G169" i="78" s="1"/>
  <c r="E177" i="73"/>
  <c r="G177" i="73" s="1"/>
  <c r="E166" i="61"/>
  <c r="E181" i="65"/>
  <c r="G181" i="65" s="1"/>
  <c r="E171" i="62"/>
  <c r="G171" i="62" s="1"/>
  <c r="E171" i="60"/>
  <c r="G171" i="60" s="1"/>
  <c r="E170" i="91"/>
  <c r="G170" i="91" s="1"/>
  <c r="E168" i="87"/>
  <c r="G168" i="87" s="1"/>
  <c r="E178" i="82"/>
  <c r="G178" i="82" s="1"/>
  <c r="E175" i="85"/>
  <c r="G175" i="85" s="1"/>
  <c r="E171" i="71"/>
  <c r="G171" i="71" s="1"/>
  <c r="E173" i="61"/>
  <c r="G173" i="61" s="1"/>
  <c r="AD69" i="80"/>
  <c r="E166" i="84"/>
  <c r="AD138" i="75"/>
  <c r="E177" i="68"/>
  <c r="G177" i="68" s="1"/>
  <c r="E168" i="80"/>
  <c r="G168" i="80" s="1"/>
  <c r="AD115" i="69"/>
  <c r="E175" i="69"/>
  <c r="G175" i="69" s="1"/>
  <c r="E174" i="81"/>
  <c r="G174" i="81" s="1"/>
  <c r="E167" i="76"/>
  <c r="G167" i="76" s="1"/>
  <c r="E175" i="89"/>
  <c r="G175" i="89" s="1"/>
  <c r="AD92" i="67"/>
  <c r="E172" i="66"/>
  <c r="G172" i="66" s="1"/>
  <c r="E181" i="70"/>
  <c r="G181" i="70" s="1"/>
  <c r="AD69" i="66"/>
  <c r="E169" i="80"/>
  <c r="G169" i="80" s="1"/>
  <c r="E182" i="81"/>
  <c r="G182" i="81" s="1"/>
  <c r="E175" i="91"/>
  <c r="G175" i="91" s="1"/>
  <c r="AD69" i="60"/>
  <c r="E183" i="81"/>
  <c r="G183" i="81" s="1"/>
  <c r="E169" i="81"/>
  <c r="G169" i="81" s="1"/>
  <c r="AD69" i="85"/>
  <c r="E176" i="59"/>
  <c r="G176" i="59" s="1"/>
  <c r="E174" i="77"/>
  <c r="G174" i="77" s="1"/>
  <c r="AD92" i="79"/>
  <c r="AD46" i="86"/>
  <c r="E170" i="68"/>
  <c r="G170" i="68" s="1"/>
  <c r="AD92" i="83"/>
  <c r="E168" i="71"/>
  <c r="G168" i="71" s="1"/>
  <c r="E178" i="77"/>
  <c r="G178" i="77" s="1"/>
  <c r="E170" i="92"/>
  <c r="G170" i="92" s="1"/>
  <c r="AD138" i="88"/>
  <c r="AD69" i="81"/>
  <c r="E176" i="65"/>
  <c r="G176" i="65" s="1"/>
  <c r="AD92" i="85"/>
  <c r="E176" i="61"/>
  <c r="G176" i="61" s="1"/>
  <c r="E167" i="81"/>
  <c r="G167" i="81" s="1"/>
  <c r="E178" i="78"/>
  <c r="G178" i="78" s="1"/>
  <c r="E166" i="76"/>
  <c r="G166" i="76" s="1"/>
  <c r="AD138" i="68"/>
  <c r="E168" i="60"/>
  <c r="G168" i="60" s="1"/>
  <c r="AD115" i="63"/>
  <c r="AD46" i="56"/>
  <c r="E183" i="85"/>
  <c r="G183" i="85" s="1"/>
  <c r="AD92" i="68"/>
  <c r="E176" i="69"/>
  <c r="G176" i="69" s="1"/>
  <c r="E176" i="82"/>
  <c r="G176" i="82" s="1"/>
  <c r="E181" i="91"/>
  <c r="G181" i="91" s="1"/>
  <c r="AD46" i="72"/>
  <c r="AD46" i="71"/>
  <c r="E182" i="63"/>
  <c r="G182" i="63" s="1"/>
  <c r="E173" i="84"/>
  <c r="G173" i="84" s="1"/>
  <c r="E178" i="76"/>
  <c r="G178" i="76" s="1"/>
  <c r="E171" i="81"/>
  <c r="G171" i="81" s="1"/>
  <c r="E174" i="73"/>
  <c r="G174" i="73" s="1"/>
  <c r="E170" i="69"/>
  <c r="G170" i="69" s="1"/>
  <c r="E176" i="62"/>
  <c r="G176" i="62" s="1"/>
  <c r="AD92" i="76"/>
  <c r="E171" i="70"/>
  <c r="G171" i="70" s="1"/>
  <c r="E167" i="84"/>
  <c r="G167" i="84" s="1"/>
  <c r="E134" i="94"/>
  <c r="AD138" i="83"/>
  <c r="AD46" i="64"/>
  <c r="E168" i="58"/>
  <c r="G168" i="58" s="1"/>
  <c r="E175" i="73"/>
  <c r="G175" i="73" s="1"/>
  <c r="AD69" i="84"/>
  <c r="E176" i="63"/>
  <c r="G176" i="63" s="1"/>
  <c r="E170" i="83"/>
  <c r="G170" i="83" s="1"/>
  <c r="E169" i="90"/>
  <c r="G169" i="90" s="1"/>
  <c r="E173" i="75"/>
  <c r="G173" i="75" s="1"/>
  <c r="E176" i="77"/>
  <c r="G176" i="77" s="1"/>
  <c r="E175" i="67"/>
  <c r="G175" i="67" s="1"/>
  <c r="AD69" i="59"/>
  <c r="AD69" i="61"/>
  <c r="E171" i="78"/>
  <c r="G171" i="78" s="1"/>
  <c r="E139" i="93"/>
  <c r="G139" i="93" s="1"/>
  <c r="E170" i="60"/>
  <c r="G170" i="60" s="1"/>
  <c r="E171" i="82"/>
  <c r="G171" i="82" s="1"/>
  <c r="E144" i="93"/>
  <c r="G144" i="93" s="1"/>
  <c r="E172" i="87"/>
  <c r="G172" i="87" s="1"/>
  <c r="E174" i="83"/>
  <c r="G174" i="83" s="1"/>
  <c r="E171" i="90"/>
  <c r="G171" i="90" s="1"/>
  <c r="E181" i="74"/>
  <c r="G181" i="74" s="1"/>
  <c r="E173" i="80"/>
  <c r="G173" i="80" s="1"/>
  <c r="E179" i="64"/>
  <c r="G179" i="64" s="1"/>
  <c r="E180" i="65"/>
  <c r="G180" i="65" s="1"/>
  <c r="E180" i="84"/>
  <c r="G180" i="84" s="1"/>
  <c r="E180" i="69"/>
  <c r="G180" i="69" s="1"/>
  <c r="E174" i="75"/>
  <c r="G174" i="75" s="1"/>
  <c r="E172" i="59"/>
  <c r="G172" i="59" s="1"/>
  <c r="E182" i="66"/>
  <c r="G182" i="66" s="1"/>
  <c r="AD114" i="96"/>
  <c r="AD92" i="61"/>
  <c r="E173" i="70"/>
  <c r="G173" i="70" s="1"/>
  <c r="AD46" i="60"/>
  <c r="E184" i="60" s="1"/>
  <c r="E168" i="85"/>
  <c r="G168" i="85" s="1"/>
  <c r="E139" i="96"/>
  <c r="G139" i="96" s="1"/>
  <c r="E181" i="71"/>
  <c r="G181" i="71" s="1"/>
  <c r="E171" i="64"/>
  <c r="G171" i="64" s="1"/>
  <c r="AD115" i="91"/>
  <c r="E182" i="78"/>
  <c r="G182" i="78" s="1"/>
  <c r="E170" i="84"/>
  <c r="G170" i="84" s="1"/>
  <c r="E180" i="62"/>
  <c r="G180" i="62" s="1"/>
  <c r="E167" i="66"/>
  <c r="G167" i="66" s="1"/>
  <c r="E183" i="67"/>
  <c r="G183" i="67" s="1"/>
  <c r="E178" i="85"/>
  <c r="G178" i="85" s="1"/>
  <c r="E182" i="65"/>
  <c r="G182" i="65" s="1"/>
  <c r="AD115" i="86"/>
  <c r="AD92" i="88"/>
  <c r="E180" i="63"/>
  <c r="G180" i="63" s="1"/>
  <c r="E168" i="92"/>
  <c r="G168" i="92" s="1"/>
  <c r="E174" i="91"/>
  <c r="G174" i="91" s="1"/>
  <c r="E132" i="93"/>
  <c r="E134" i="93"/>
  <c r="G134" i="93" s="1"/>
  <c r="E169" i="70"/>
  <c r="G169" i="70" s="1"/>
  <c r="E174" i="87"/>
  <c r="G174" i="87" s="1"/>
  <c r="AD92" i="80"/>
  <c r="E182" i="80"/>
  <c r="G182" i="80" s="1"/>
  <c r="AD69" i="65"/>
  <c r="E183" i="72"/>
  <c r="G183" i="72" s="1"/>
  <c r="E169" i="56"/>
  <c r="G169" i="56" s="1"/>
  <c r="E180" i="83"/>
  <c r="G180" i="83" s="1"/>
  <c r="E175" i="83"/>
  <c r="G175" i="83" s="1"/>
  <c r="AD46" i="78"/>
  <c r="AD115" i="71"/>
  <c r="E172" i="64"/>
  <c r="G172" i="64" s="1"/>
  <c r="E177" i="82"/>
  <c r="G177" i="82" s="1"/>
  <c r="E172" i="71"/>
  <c r="G172" i="71" s="1"/>
  <c r="E173" i="76"/>
  <c r="G173" i="76" s="1"/>
  <c r="E168" i="82"/>
  <c r="G168" i="82" s="1"/>
  <c r="AD115" i="65"/>
  <c r="E170" i="90"/>
  <c r="G170" i="90" s="1"/>
  <c r="E178" i="63"/>
  <c r="G178" i="63" s="1"/>
  <c r="AD138" i="74"/>
  <c r="AD138" i="76"/>
  <c r="E179" i="67"/>
  <c r="G179" i="67" s="1"/>
  <c r="E176" i="74"/>
  <c r="G176" i="74" s="1"/>
  <c r="E174" i="59"/>
  <c r="G174" i="59" s="1"/>
  <c r="E172" i="84"/>
  <c r="G172" i="84" s="1"/>
  <c r="E182" i="86"/>
  <c r="G182" i="86" s="1"/>
  <c r="E176" i="86"/>
  <c r="G176" i="86" s="1"/>
  <c r="E178" i="72"/>
  <c r="G178" i="72" s="1"/>
  <c r="E174" i="63"/>
  <c r="G174" i="63" s="1"/>
  <c r="E169" i="63"/>
  <c r="G169" i="63" s="1"/>
  <c r="AD69" i="74"/>
  <c r="E166" i="88"/>
  <c r="E174" i="89"/>
  <c r="G174" i="89" s="1"/>
  <c r="E182" i="85"/>
  <c r="G182" i="85" s="1"/>
  <c r="E181" i="86"/>
  <c r="G181" i="86" s="1"/>
  <c r="E177" i="79"/>
  <c r="G177" i="79" s="1"/>
  <c r="E169" i="74"/>
  <c r="G169" i="74" s="1"/>
  <c r="E177" i="78"/>
  <c r="G177" i="78" s="1"/>
  <c r="E181" i="89"/>
  <c r="G181" i="89" s="1"/>
  <c r="E168" i="70"/>
  <c r="G168" i="70" s="1"/>
  <c r="AD92" i="84"/>
  <c r="E178" i="86"/>
  <c r="G178" i="86" s="1"/>
  <c r="E168" i="81"/>
  <c r="G168" i="81" s="1"/>
  <c r="E171" i="88"/>
  <c r="G171" i="88" s="1"/>
  <c r="AD138" i="81"/>
  <c r="E170" i="73"/>
  <c r="G170" i="73" s="1"/>
  <c r="E177" i="84"/>
  <c r="G177" i="84" s="1"/>
  <c r="E169" i="64"/>
  <c r="G169" i="64" s="1"/>
  <c r="AD46" i="82"/>
  <c r="E173" i="73"/>
  <c r="G173" i="73" s="1"/>
  <c r="AD138" i="82"/>
  <c r="E174" i="70"/>
  <c r="G174" i="70" s="1"/>
  <c r="AD115" i="72"/>
  <c r="E175" i="75"/>
  <c r="G175" i="75" s="1"/>
  <c r="E168" i="61"/>
  <c r="G168" i="61" s="1"/>
  <c r="E168" i="72"/>
  <c r="G168" i="72" s="1"/>
  <c r="E180" i="92"/>
  <c r="G180" i="92" s="1"/>
  <c r="AD69" i="69"/>
  <c r="AD46" i="68"/>
  <c r="E184" i="68" s="1"/>
  <c r="AD92" i="64"/>
  <c r="E141" i="93"/>
  <c r="G141" i="93" s="1"/>
  <c r="AD115" i="82"/>
  <c r="E181" i="88"/>
  <c r="G181" i="88" s="1"/>
  <c r="E183" i="63"/>
  <c r="G183" i="63" s="1"/>
  <c r="E182" i="68"/>
  <c r="G182" i="68" s="1"/>
  <c r="E180" i="56"/>
  <c r="G180" i="56" s="1"/>
  <c r="E182" i="84"/>
  <c r="G182" i="84" s="1"/>
  <c r="E180" i="89"/>
  <c r="G180" i="89" s="1"/>
  <c r="E172" i="76"/>
  <c r="G172" i="76" s="1"/>
  <c r="E171" i="72"/>
  <c r="G171" i="72" s="1"/>
  <c r="AD92" i="92"/>
  <c r="AD138" i="92"/>
  <c r="AD92" i="91"/>
  <c r="E179" i="87"/>
  <c r="G179" i="87" s="1"/>
  <c r="E171" i="61"/>
  <c r="G171" i="61" s="1"/>
  <c r="E177" i="58"/>
  <c r="G177" i="58" s="1"/>
  <c r="E142" i="94"/>
  <c r="G142" i="94" s="1"/>
  <c r="E169" i="76"/>
  <c r="G169" i="76" s="1"/>
  <c r="E181" i="67"/>
  <c r="G181" i="67" s="1"/>
  <c r="E168" i="69"/>
  <c r="G168" i="69" s="1"/>
  <c r="E179" i="63"/>
  <c r="G179" i="63" s="1"/>
  <c r="E168" i="78"/>
  <c r="G168" i="78" s="1"/>
  <c r="E182" i="90"/>
  <c r="G182" i="90" s="1"/>
  <c r="E178" i="64"/>
  <c r="G178" i="64" s="1"/>
  <c r="E182" i="70"/>
  <c r="G182" i="70" s="1"/>
  <c r="E183" i="92"/>
  <c r="G183" i="92" s="1"/>
  <c r="E174" i="88"/>
  <c r="G174" i="88" s="1"/>
  <c r="E181" i="58"/>
  <c r="G181" i="58" s="1"/>
  <c r="E176" i="76"/>
  <c r="G176" i="76" s="1"/>
  <c r="E167" i="87"/>
  <c r="G167" i="87" s="1"/>
  <c r="E180" i="85"/>
  <c r="G180" i="85" s="1"/>
  <c r="E179" i="69"/>
  <c r="G179" i="69" s="1"/>
  <c r="E172" i="56"/>
  <c r="G172" i="56" s="1"/>
  <c r="E173" i="77"/>
  <c r="G173" i="77" s="1"/>
  <c r="AD46" i="70"/>
  <c r="E184" i="70" s="1"/>
  <c r="E179" i="83"/>
  <c r="G179" i="83" s="1"/>
  <c r="E175" i="63"/>
  <c r="G175" i="63" s="1"/>
  <c r="E166" i="82"/>
  <c r="E169" i="58"/>
  <c r="G169" i="58" s="1"/>
  <c r="AD115" i="84"/>
  <c r="E143" i="96"/>
  <c r="G143" i="96" s="1"/>
  <c r="E166" i="73"/>
  <c r="E168" i="74"/>
  <c r="G168" i="74" s="1"/>
  <c r="E173" i="86"/>
  <c r="G173" i="86" s="1"/>
  <c r="AD115" i="74"/>
  <c r="E166" i="87"/>
  <c r="AD69" i="82"/>
  <c r="E145" i="95"/>
  <c r="G145" i="95" s="1"/>
  <c r="E177" i="86"/>
  <c r="G177" i="86" s="1"/>
  <c r="E167" i="83"/>
  <c r="G167" i="83" s="1"/>
  <c r="E183" i="79"/>
  <c r="G183" i="79" s="1"/>
  <c r="E169" i="88"/>
  <c r="G169" i="88" s="1"/>
  <c r="E176" i="80"/>
  <c r="G176" i="80" s="1"/>
  <c r="E174" i="86"/>
  <c r="G174" i="86" s="1"/>
  <c r="AD69" i="92"/>
  <c r="E146" i="94"/>
  <c r="G146" i="94" s="1"/>
  <c r="E178" i="91"/>
  <c r="G178" i="91" s="1"/>
  <c r="AD109" i="93"/>
  <c r="AD138" i="90"/>
  <c r="E178" i="90"/>
  <c r="G178" i="90" s="1"/>
  <c r="E167" i="89"/>
  <c r="G167" i="89" s="1"/>
  <c r="AD92" i="82"/>
  <c r="E171" i="67"/>
  <c r="G171" i="67" s="1"/>
  <c r="E172" i="75"/>
  <c r="G172" i="75" s="1"/>
  <c r="E172" i="65"/>
  <c r="G172" i="65" s="1"/>
  <c r="E172" i="89"/>
  <c r="G172" i="89" s="1"/>
  <c r="E179" i="80"/>
  <c r="G179" i="80" s="1"/>
  <c r="E167" i="74"/>
  <c r="G167" i="74" s="1"/>
  <c r="AD69" i="79"/>
  <c r="AD92" i="63"/>
  <c r="E167" i="90"/>
  <c r="G167" i="90" s="1"/>
  <c r="E173" i="62"/>
  <c r="G173" i="62" s="1"/>
  <c r="AD138" i="84"/>
  <c r="E178" i="88"/>
  <c r="G178" i="88" s="1"/>
  <c r="E137" i="93"/>
  <c r="G137" i="93" s="1"/>
  <c r="E176" i="81"/>
  <c r="G176" i="81" s="1"/>
  <c r="E167" i="59"/>
  <c r="G167" i="59" s="1"/>
  <c r="E182" i="92"/>
  <c r="G182" i="92" s="1"/>
  <c r="E170" i="89"/>
  <c r="G170" i="89" s="1"/>
  <c r="E179" i="70"/>
  <c r="G179" i="70" s="1"/>
  <c r="E175" i="92"/>
  <c r="G175" i="92" s="1"/>
  <c r="E171" i="84"/>
  <c r="G171" i="84" s="1"/>
  <c r="E179" i="90"/>
  <c r="G179" i="90" s="1"/>
  <c r="E168" i="90"/>
  <c r="G168" i="90" s="1"/>
  <c r="E171" i="68"/>
  <c r="G171" i="68" s="1"/>
  <c r="E174" i="71"/>
  <c r="G174" i="71" s="1"/>
  <c r="E175" i="88"/>
  <c r="G175" i="88" s="1"/>
  <c r="E177" i="92"/>
  <c r="G177" i="92" s="1"/>
  <c r="E144" i="95"/>
  <c r="G144" i="95" s="1"/>
  <c r="E179" i="91"/>
  <c r="G179" i="91" s="1"/>
  <c r="E177" i="91"/>
  <c r="G177" i="91" s="1"/>
  <c r="E175" i="90"/>
  <c r="G175" i="90" s="1"/>
  <c r="E140" i="96"/>
  <c r="G140" i="96" s="1"/>
  <c r="E169" i="72"/>
  <c r="G169" i="72" s="1"/>
  <c r="AD138" i="72"/>
  <c r="AD92" i="94"/>
  <c r="E169" i="86"/>
  <c r="G169" i="86" s="1"/>
  <c r="AD91" i="93"/>
  <c r="E174" i="78"/>
  <c r="G174" i="78" s="1"/>
  <c r="E174" i="62"/>
  <c r="G174" i="62" s="1"/>
  <c r="E171" i="74"/>
  <c r="G171" i="74" s="1"/>
  <c r="E182" i="76"/>
  <c r="G182" i="76" s="1"/>
  <c r="E174" i="68"/>
  <c r="G174" i="68" s="1"/>
  <c r="AD138" i="67"/>
  <c r="E183" i="84"/>
  <c r="G183" i="84" s="1"/>
  <c r="E138" i="96"/>
  <c r="E180" i="91"/>
  <c r="G180" i="91" s="1"/>
  <c r="E168" i="63"/>
  <c r="G168" i="63" s="1"/>
  <c r="E183" i="87"/>
  <c r="G183" i="87" s="1"/>
  <c r="E181" i="90"/>
  <c r="G181" i="90" s="1"/>
  <c r="AD92" i="87"/>
  <c r="AD138" i="87"/>
  <c r="E182" i="73"/>
  <c r="G182" i="73" s="1"/>
  <c r="E170" i="66"/>
  <c r="G170" i="66" s="1"/>
  <c r="E171" i="65"/>
  <c r="G171" i="65" s="1"/>
  <c r="E183" i="90"/>
  <c r="G183" i="90" s="1"/>
  <c r="AD55" i="93"/>
  <c r="E137" i="94"/>
  <c r="G137" i="94" s="1"/>
  <c r="E166" i="91"/>
  <c r="E171" i="79"/>
  <c r="G171" i="79" s="1"/>
  <c r="AD55" i="95"/>
  <c r="E182" i="91"/>
  <c r="G182" i="91" s="1"/>
  <c r="E180" i="81"/>
  <c r="G180" i="81" s="1"/>
  <c r="E175" i="87"/>
  <c r="G175" i="87" s="1"/>
  <c r="E177" i="90"/>
  <c r="G177" i="90" s="1"/>
  <c r="E166" i="90"/>
  <c r="E169" i="89"/>
  <c r="G169" i="89" s="1"/>
  <c r="E172" i="88"/>
  <c r="G172" i="88" s="1"/>
  <c r="AD92" i="89"/>
  <c r="AD46" i="92"/>
  <c r="E135" i="94"/>
  <c r="G135" i="94" s="1"/>
  <c r="AD92" i="86"/>
  <c r="E179" i="75"/>
  <c r="G179" i="75" s="1"/>
  <c r="E172" i="78"/>
  <c r="G172" i="78" s="1"/>
  <c r="E176" i="87"/>
  <c r="G176" i="87" s="1"/>
  <c r="E166" i="92"/>
  <c r="E142" i="93"/>
  <c r="G142" i="93" s="1"/>
  <c r="E167" i="65"/>
  <c r="G167" i="65" s="1"/>
  <c r="AD69" i="88"/>
  <c r="E168" i="91"/>
  <c r="G168" i="91" s="1"/>
  <c r="E183" i="91"/>
  <c r="G183" i="91" s="1"/>
  <c r="E171" i="91"/>
  <c r="G171" i="91" s="1"/>
  <c r="E182" i="74"/>
  <c r="G182" i="74" s="1"/>
  <c r="E147" i="96"/>
  <c r="G147" i="96" s="1"/>
  <c r="E169" i="69"/>
  <c r="G169" i="69" s="1"/>
  <c r="E178" i="62"/>
  <c r="G178" i="62" s="1"/>
  <c r="E181" i="92"/>
  <c r="G181" i="92" s="1"/>
  <c r="E173" i="91"/>
  <c r="G173" i="91" s="1"/>
  <c r="E139" i="95"/>
  <c r="G139" i="95" s="1"/>
  <c r="E182" i="89"/>
  <c r="G182" i="89" s="1"/>
  <c r="E173" i="69"/>
  <c r="G173" i="69" s="1"/>
  <c r="E167" i="58"/>
  <c r="G167" i="58" s="1"/>
  <c r="AD69" i="89"/>
  <c r="E140" i="95"/>
  <c r="G140" i="95" s="1"/>
  <c r="AD46" i="81"/>
  <c r="E184" i="81" s="1"/>
  <c r="E180" i="75"/>
  <c r="G180" i="75" s="1"/>
  <c r="E149" i="97"/>
  <c r="G149" i="97" s="1"/>
  <c r="AD69" i="64"/>
  <c r="E176" i="89"/>
  <c r="G176" i="89" s="1"/>
  <c r="E174" i="60"/>
  <c r="G174" i="60" s="1"/>
  <c r="E173" i="74"/>
  <c r="G173" i="74" s="1"/>
  <c r="E171" i="83"/>
  <c r="G171" i="83" s="1"/>
  <c r="E135" i="93"/>
  <c r="G135" i="93" s="1"/>
  <c r="AD115" i="76"/>
  <c r="AD92" i="90"/>
  <c r="E176" i="92"/>
  <c r="G176" i="92" s="1"/>
  <c r="E172" i="92"/>
  <c r="G172" i="92" s="1"/>
  <c r="E167" i="92"/>
  <c r="G167" i="92" s="1"/>
  <c r="E170" i="72"/>
  <c r="G170" i="72" s="1"/>
  <c r="E146" i="95"/>
  <c r="G146" i="95" s="1"/>
  <c r="AD69" i="77"/>
  <c r="E183" i="89"/>
  <c r="G183" i="89" s="1"/>
  <c r="E176" i="67"/>
  <c r="G176" i="67" s="1"/>
  <c r="AD46" i="83"/>
  <c r="E184" i="83" s="1"/>
  <c r="E176" i="64"/>
  <c r="G176" i="64" s="1"/>
  <c r="AD69" i="91"/>
  <c r="AD138" i="56"/>
  <c r="E169" i="82"/>
  <c r="G169" i="82" s="1"/>
  <c r="AD46" i="89"/>
  <c r="E140" i="94"/>
  <c r="G140" i="94" s="1"/>
  <c r="AD138" i="89"/>
  <c r="E142" i="96"/>
  <c r="G142" i="96" s="1"/>
  <c r="E148" i="97"/>
  <c r="G148" i="97" s="1"/>
  <c r="E177" i="88"/>
  <c r="G177" i="88" s="1"/>
  <c r="E173" i="67"/>
  <c r="G173" i="67" s="1"/>
  <c r="E182" i="77"/>
  <c r="G182" i="77" s="1"/>
  <c r="E172" i="91"/>
  <c r="G172" i="91" s="1"/>
  <c r="E175" i="68"/>
  <c r="G175" i="68" s="1"/>
  <c r="E143" i="97"/>
  <c r="G143" i="97" s="1"/>
  <c r="AD46" i="91"/>
  <c r="E178" i="87"/>
  <c r="G178" i="87" s="1"/>
  <c r="E178" i="92"/>
  <c r="G178" i="92" s="1"/>
  <c r="E169" i="92"/>
  <c r="G169" i="92" s="1"/>
  <c r="E144" i="97"/>
  <c r="G144" i="97" s="1"/>
  <c r="E176" i="56"/>
  <c r="G176" i="56" s="1"/>
  <c r="E180" i="90"/>
  <c r="G180" i="90" s="1"/>
  <c r="E176" i="85"/>
  <c r="G176" i="85" s="1"/>
  <c r="E173" i="64"/>
  <c r="G173" i="64" s="1"/>
  <c r="E171" i="77"/>
  <c r="G171" i="77" s="1"/>
  <c r="E182" i="67"/>
  <c r="G182" i="67" s="1"/>
  <c r="AD73" i="95"/>
  <c r="AD92" i="75"/>
  <c r="E141" i="96"/>
  <c r="G141" i="96" s="1"/>
  <c r="E167" i="86"/>
  <c r="G167" i="86" s="1"/>
  <c r="E175" i="86"/>
  <c r="G175" i="86" s="1"/>
  <c r="E141" i="94"/>
  <c r="G141" i="94" s="1"/>
  <c r="E145" i="94"/>
  <c r="G145" i="94" s="1"/>
  <c r="E180" i="86"/>
  <c r="G180" i="86" s="1"/>
  <c r="E177" i="87"/>
  <c r="G177" i="87" s="1"/>
  <c r="E151" i="96"/>
  <c r="G151" i="96" s="1"/>
  <c r="AD92" i="59"/>
  <c r="AD115" i="92"/>
  <c r="E173" i="90"/>
  <c r="G173" i="90" s="1"/>
  <c r="AD46" i="87"/>
  <c r="E170" i="86"/>
  <c r="G170" i="86" s="1"/>
  <c r="E168" i="89"/>
  <c r="G168" i="89" s="1"/>
  <c r="E150" i="96"/>
  <c r="G150" i="96" s="1"/>
  <c r="E140" i="93"/>
  <c r="G140" i="93" s="1"/>
  <c r="AD114" i="97"/>
  <c r="AD55" i="94"/>
  <c r="AD37" i="93"/>
  <c r="E146" i="93" s="1"/>
  <c r="E169" i="84"/>
  <c r="G169" i="84" s="1"/>
  <c r="E143" i="94"/>
  <c r="G143" i="94" s="1"/>
  <c r="E142" i="97"/>
  <c r="G142" i="97" s="1"/>
  <c r="AD69" i="86"/>
  <c r="E172" i="90"/>
  <c r="G172" i="90" s="1"/>
  <c r="E179" i="92"/>
  <c r="G179" i="92" s="1"/>
  <c r="E146" i="96"/>
  <c r="G146" i="96" s="1"/>
  <c r="E147" i="95"/>
  <c r="AD138" i="86"/>
  <c r="E181" i="85"/>
  <c r="G181" i="85" s="1"/>
  <c r="E179" i="66"/>
  <c r="G179" i="66" s="1"/>
  <c r="AD46" i="88"/>
  <c r="E184" i="88" s="1"/>
  <c r="E149" i="96"/>
  <c r="G149" i="96" s="1"/>
  <c r="E138" i="95"/>
  <c r="G138" i="95" s="1"/>
  <c r="E171" i="87"/>
  <c r="G171" i="87" s="1"/>
  <c r="E183" i="77"/>
  <c r="G183" i="77" s="1"/>
  <c r="E150" i="97"/>
  <c r="G150" i="97" s="1"/>
  <c r="AD38" i="96"/>
  <c r="AD46" i="77"/>
  <c r="AD111" i="95"/>
  <c r="AD115" i="87"/>
  <c r="AD73" i="94"/>
  <c r="E151" i="97"/>
  <c r="G151" i="97" s="1"/>
  <c r="E145" i="97"/>
  <c r="G145" i="97" s="1"/>
  <c r="E170" i="78"/>
  <c r="G170" i="78" s="1"/>
  <c r="E179" i="85"/>
  <c r="G179" i="85" s="1"/>
  <c r="E139" i="97"/>
  <c r="G139" i="97" s="1"/>
  <c r="E146" i="97"/>
  <c r="G146" i="97" s="1"/>
  <c r="E138" i="93"/>
  <c r="G138" i="93" s="1"/>
  <c r="E176" i="84"/>
  <c r="G176" i="84" s="1"/>
  <c r="E180" i="87"/>
  <c r="G180" i="87" s="1"/>
  <c r="E141" i="97"/>
  <c r="G141" i="97" s="1"/>
  <c r="E142" i="95"/>
  <c r="G142" i="95" s="1"/>
  <c r="AD38" i="97"/>
  <c r="E167" i="88"/>
  <c r="G167" i="88" s="1"/>
  <c r="E182" i="58"/>
  <c r="G182" i="58" s="1"/>
  <c r="E137" i="95"/>
  <c r="G137" i="95" s="1"/>
  <c r="E147" i="94"/>
  <c r="E141" i="95"/>
  <c r="G141" i="95" s="1"/>
  <c r="E181" i="59"/>
  <c r="G181" i="59" s="1"/>
  <c r="E183" i="61"/>
  <c r="G183" i="61" s="1"/>
  <c r="E166" i="83"/>
  <c r="AD95" i="97"/>
  <c r="AD69" i="90"/>
  <c r="AD114" i="98"/>
  <c r="AD111" i="94"/>
  <c r="E173" i="89"/>
  <c r="G173" i="89" s="1"/>
  <c r="AD95" i="96"/>
  <c r="E140" i="97"/>
  <c r="G140" i="97" s="1"/>
  <c r="E138" i="97"/>
  <c r="E136" i="94"/>
  <c r="G136" i="94" s="1"/>
  <c r="E146" i="99"/>
  <c r="G146" i="99" s="1"/>
  <c r="AD76" i="96"/>
  <c r="E134" i="95"/>
  <c r="G134" i="95" s="1"/>
  <c r="E148" i="96"/>
  <c r="G148" i="96" s="1"/>
  <c r="E144" i="96"/>
  <c r="G144" i="96" s="1"/>
  <c r="AD57" i="97"/>
  <c r="AD46" i="58"/>
  <c r="E184" i="58" s="1"/>
  <c r="AD92" i="95"/>
  <c r="AD37" i="95"/>
  <c r="E148" i="95" s="1"/>
  <c r="E136" i="95"/>
  <c r="G136" i="95" s="1"/>
  <c r="E147" i="97"/>
  <c r="G147" i="97" s="1"/>
  <c r="E172" i="83"/>
  <c r="G172" i="83" s="1"/>
  <c r="E145" i="96"/>
  <c r="G145" i="96" s="1"/>
  <c r="E135" i="95"/>
  <c r="G135" i="95" s="1"/>
  <c r="E139" i="94"/>
  <c r="G139" i="94" s="1"/>
  <c r="E143" i="95"/>
  <c r="G143" i="95" s="1"/>
  <c r="E143" i="98"/>
  <c r="G143" i="98" s="1"/>
  <c r="AD76" i="97"/>
  <c r="AD57" i="96"/>
  <c r="E145" i="93"/>
  <c r="E150" i="98"/>
  <c r="G150" i="98" s="1"/>
  <c r="E145" i="99"/>
  <c r="G145" i="99" s="1"/>
  <c r="AD114" i="99"/>
  <c r="AD95" i="98"/>
  <c r="E141" i="98"/>
  <c r="G141" i="98" s="1"/>
  <c r="AD38" i="98"/>
  <c r="AD76" i="98"/>
  <c r="E144" i="99"/>
  <c r="G144" i="99" s="1"/>
  <c r="E139" i="99"/>
  <c r="G139" i="99" s="1"/>
  <c r="E138" i="94"/>
  <c r="G138" i="94" s="1"/>
  <c r="AD76" i="99"/>
  <c r="AD95" i="99"/>
  <c r="E144" i="94"/>
  <c r="G144" i="94" s="1"/>
  <c r="E146" i="98"/>
  <c r="G146" i="98" s="1"/>
  <c r="E151" i="99"/>
  <c r="G151" i="99" s="1"/>
  <c r="E145" i="98"/>
  <c r="G145" i="98" s="1"/>
  <c r="E151" i="98"/>
  <c r="G151" i="98" s="1"/>
  <c r="E149" i="99"/>
  <c r="G149" i="99" s="1"/>
  <c r="AD57" i="99"/>
  <c r="E150" i="99"/>
  <c r="G150" i="99" s="1"/>
  <c r="E141" i="99"/>
  <c r="G141" i="99" s="1"/>
  <c r="AD37" i="94"/>
  <c r="E140" i="98"/>
  <c r="G140" i="98" s="1"/>
  <c r="E144" i="98"/>
  <c r="G144" i="98" s="1"/>
  <c r="E147" i="99"/>
  <c r="G147" i="99" s="1"/>
  <c r="E142" i="98"/>
  <c r="G142" i="98" s="1"/>
  <c r="AD38" i="99"/>
  <c r="E138" i="99"/>
  <c r="E138" i="98"/>
  <c r="G138" i="98" s="1"/>
  <c r="E139" i="98"/>
  <c r="G139" i="98" s="1"/>
  <c r="E148" i="99"/>
  <c r="G148" i="99" s="1"/>
  <c r="G166" i="80"/>
  <c r="AD163" i="56"/>
  <c r="AD161" i="56"/>
  <c r="AD161" i="81"/>
  <c r="AD163" i="81"/>
  <c r="G166" i="89"/>
  <c r="G166" i="58"/>
  <c r="G166" i="68"/>
  <c r="AD161" i="82"/>
  <c r="AD163" i="82"/>
  <c r="G166" i="64"/>
  <c r="G166" i="72"/>
  <c r="AD161" i="72"/>
  <c r="AD163" i="72"/>
  <c r="G166" i="66"/>
  <c r="AD163" i="80"/>
  <c r="AD161" i="80"/>
  <c r="G166" i="69"/>
  <c r="AD161" i="60"/>
  <c r="AD163" i="60"/>
  <c r="G166" i="79"/>
  <c r="G166" i="77"/>
  <c r="AD163" i="84"/>
  <c r="AD161" i="84"/>
  <c r="G166" i="65"/>
  <c r="AD161" i="89"/>
  <c r="AD163" i="89"/>
  <c r="G166" i="71"/>
  <c r="G166" i="56"/>
  <c r="AD127" i="93"/>
  <c r="AD129" i="93"/>
  <c r="G166" i="67"/>
  <c r="AD163" i="63"/>
  <c r="AD161" i="63"/>
  <c r="AD163" i="85"/>
  <c r="AD161" i="85"/>
  <c r="AD161" i="71"/>
  <c r="AD163" i="71"/>
  <c r="AD161" i="64"/>
  <c r="AD163" i="64"/>
  <c r="G166" i="62"/>
  <c r="AD163" i="65"/>
  <c r="AD161" i="65"/>
  <c r="G166" i="60"/>
  <c r="AD163" i="73"/>
  <c r="AD161" i="73"/>
  <c r="AD161" i="76"/>
  <c r="AD163" i="76"/>
  <c r="AD163" i="75"/>
  <c r="AD161" i="75"/>
  <c r="G166" i="59"/>
  <c r="AD163" i="66"/>
  <c r="AD161" i="66"/>
  <c r="F185" i="78"/>
  <c r="G166" i="78"/>
  <c r="AD163" i="88"/>
  <c r="AD161" i="88"/>
  <c r="AD163" i="62"/>
  <c r="AD161" i="62"/>
  <c r="G166" i="86"/>
  <c r="G166" i="63"/>
  <c r="G166" i="70"/>
  <c r="G166" i="61"/>
  <c r="AD161" i="78"/>
  <c r="AD163" i="78"/>
  <c r="G166" i="84"/>
  <c r="AD161" i="74"/>
  <c r="AD163" i="74"/>
  <c r="AD163" i="79"/>
  <c r="AD161" i="79"/>
  <c r="AD163" i="77"/>
  <c r="AD161" i="77"/>
  <c r="AD163" i="70"/>
  <c r="AD161" i="70"/>
  <c r="G134" i="94"/>
  <c r="AD163" i="69"/>
  <c r="AD161" i="69"/>
  <c r="AD161" i="68"/>
  <c r="AD163" i="68"/>
  <c r="G132" i="93"/>
  <c r="AD161" i="58"/>
  <c r="AD163" i="58"/>
  <c r="AD163" i="67"/>
  <c r="AD161" i="67"/>
  <c r="AD163" i="83"/>
  <c r="AD161" i="83"/>
  <c r="AD163" i="61"/>
  <c r="AD161" i="61"/>
  <c r="G166" i="88"/>
  <c r="F185" i="88"/>
  <c r="AD163" i="87"/>
  <c r="AD161" i="87"/>
  <c r="AD163" i="86"/>
  <c r="AD161" i="86"/>
  <c r="G166" i="82"/>
  <c r="G166" i="73"/>
  <c r="G166" i="87"/>
  <c r="AD163" i="92"/>
  <c r="AD161" i="92"/>
  <c r="AD163" i="59"/>
  <c r="AD161" i="59"/>
  <c r="G138" i="96"/>
  <c r="G166" i="91"/>
  <c r="G166" i="90"/>
  <c r="F185" i="90"/>
  <c r="G166" i="92"/>
  <c r="AD161" i="91"/>
  <c r="AD163" i="91"/>
  <c r="AD161" i="90"/>
  <c r="AD163" i="90"/>
  <c r="AD129" i="94"/>
  <c r="AD131" i="94"/>
  <c r="G166" i="83"/>
  <c r="AD133" i="97"/>
  <c r="AD135" i="97"/>
  <c r="AD129" i="95"/>
  <c r="AD131" i="95"/>
  <c r="G138" i="97"/>
  <c r="AD133" i="96"/>
  <c r="AD135" i="96"/>
  <c r="AD135" i="98"/>
  <c r="AD133" i="98"/>
  <c r="G138" i="99"/>
  <c r="AD133" i="99"/>
  <c r="AD135" i="99"/>
  <c r="AD57" i="98"/>
  <c r="E143" i="99"/>
  <c r="G143" i="99" s="1"/>
  <c r="E142" i="99"/>
  <c r="G142" i="99" s="1"/>
  <c r="E147" i="98"/>
  <c r="G147" i="98" s="1"/>
  <c r="E140" i="99"/>
  <c r="G140" i="99" s="1"/>
  <c r="E149" i="98"/>
  <c r="G149" i="98" s="1"/>
  <c r="E148" i="98"/>
  <c r="G148" i="98" s="1"/>
  <c r="F185" i="61" l="1"/>
  <c r="F185" i="66"/>
  <c r="F185" i="80"/>
  <c r="F185" i="91"/>
  <c r="F185" i="75"/>
  <c r="F185" i="71"/>
  <c r="F185" i="89"/>
  <c r="E184" i="64"/>
  <c r="F185" i="85"/>
  <c r="E184" i="63"/>
  <c r="F185" i="74"/>
  <c r="E184" i="80"/>
  <c r="E184" i="71"/>
  <c r="F185" i="86"/>
  <c r="F185" i="79"/>
  <c r="E184" i="77"/>
  <c r="E184" i="75"/>
  <c r="F149" i="95"/>
  <c r="F185" i="81"/>
  <c r="F185" i="68"/>
  <c r="E152" i="99"/>
  <c r="E152" i="97"/>
  <c r="E152" i="96"/>
  <c r="E184" i="61"/>
  <c r="E184" i="90"/>
  <c r="F153" i="96"/>
  <c r="F185" i="73"/>
  <c r="F149" i="94"/>
  <c r="F185" i="56"/>
  <c r="F185" i="65"/>
  <c r="E184" i="87"/>
  <c r="E184" i="91"/>
  <c r="E184" i="78"/>
  <c r="E184" i="66"/>
  <c r="E184" i="69"/>
  <c r="E184" i="67"/>
  <c r="E184" i="76"/>
  <c r="F185" i="87"/>
  <c r="F153" i="98"/>
  <c r="F185" i="83"/>
  <c r="F185" i="92"/>
  <c r="F185" i="82"/>
  <c r="F147" i="93"/>
  <c r="F185" i="70"/>
  <c r="F185" i="59"/>
  <c r="F185" i="62"/>
  <c r="E184" i="82"/>
  <c r="E184" i="56"/>
  <c r="E184" i="79"/>
  <c r="E184" i="85"/>
  <c r="E184" i="73"/>
  <c r="F185" i="69"/>
  <c r="F185" i="72"/>
  <c r="F185" i="58"/>
  <c r="E184" i="86"/>
  <c r="F185" i="64"/>
  <c r="E184" i="89"/>
  <c r="E184" i="72"/>
  <c r="E184" i="59"/>
  <c r="E184" i="84"/>
  <c r="E184" i="62"/>
  <c r="E184" i="65"/>
  <c r="F185" i="76"/>
  <c r="F153" i="97"/>
  <c r="F185" i="60"/>
  <c r="F185" i="67"/>
  <c r="F153" i="99"/>
  <c r="F185" i="84"/>
  <c r="F185" i="63"/>
  <c r="F185" i="77"/>
  <c r="E148" i="94"/>
  <c r="E152" i="98"/>
  <c r="E184" i="92"/>
  <c r="E184" i="74"/>
  <c r="BC53" i="94"/>
  <c r="BC67" i="72"/>
  <c r="BC67" i="79"/>
  <c r="BC67" i="85"/>
  <c r="BC67" i="90"/>
  <c r="BC67" i="87"/>
  <c r="BC53" i="93"/>
  <c r="BC67" i="82"/>
  <c r="BC67" i="56"/>
  <c r="BC67" i="62"/>
  <c r="BC54" i="99"/>
  <c r="BC67" i="65"/>
  <c r="BC67" i="73"/>
  <c r="BC67" i="67"/>
  <c r="BC67" i="66"/>
  <c r="BC54" i="98"/>
  <c r="BC67" i="59"/>
  <c r="BC67" i="74"/>
  <c r="BC54" i="100"/>
  <c r="BC67" i="63"/>
  <c r="BC67" i="91"/>
  <c r="BC67" i="78"/>
  <c r="BC67" i="92"/>
  <c r="BC67" i="84"/>
  <c r="BC67" i="70"/>
  <c r="BC67" i="76"/>
  <c r="BC67" i="83"/>
  <c r="BC67" i="60"/>
  <c r="BC67" i="61"/>
  <c r="BC67" i="89"/>
  <c r="BC53" i="95"/>
  <c r="BC67" i="77"/>
  <c r="BC67" i="88"/>
  <c r="BC67" i="80"/>
  <c r="BC67" i="64"/>
  <c r="BC67" i="68"/>
  <c r="BC67" i="69"/>
  <c r="BC67" i="81"/>
  <c r="BC54" i="96"/>
  <c r="BC67" i="58"/>
  <c r="BC67" i="75"/>
  <c r="BC67" i="86"/>
  <c r="BC54" i="97"/>
  <c r="BC67" i="71"/>
</calcChain>
</file>

<file path=xl/sharedStrings.xml><?xml version="1.0" encoding="utf-8"?>
<sst xmlns="http://schemas.openxmlformats.org/spreadsheetml/2006/main" count="27365" uniqueCount="483">
  <si>
    <t>NOM</t>
  </si>
  <si>
    <t>Caisse 1</t>
  </si>
  <si>
    <t>Surface</t>
  </si>
  <si>
    <t>Bureau</t>
  </si>
  <si>
    <t>Formation</t>
  </si>
  <si>
    <t>Réunion</t>
  </si>
  <si>
    <t>Contrainte</t>
  </si>
  <si>
    <t>Mission extérieure</t>
  </si>
  <si>
    <t>6h30</t>
  </si>
  <si>
    <t>7h00</t>
  </si>
  <si>
    <t>7h30</t>
  </si>
  <si>
    <t>8h</t>
  </si>
  <si>
    <t>8h30</t>
  </si>
  <si>
    <t>9h</t>
  </si>
  <si>
    <t>9h30</t>
  </si>
  <si>
    <t>10h</t>
  </si>
  <si>
    <t>10h30</t>
  </si>
  <si>
    <t>11h</t>
  </si>
  <si>
    <t>11h30</t>
  </si>
  <si>
    <t>12h</t>
  </si>
  <si>
    <t>12h30</t>
  </si>
  <si>
    <t>13h</t>
  </si>
  <si>
    <t>13h30</t>
  </si>
  <si>
    <t>14h</t>
  </si>
  <si>
    <t>14h30</t>
  </si>
  <si>
    <t>15h</t>
  </si>
  <si>
    <t>15h30</t>
  </si>
  <si>
    <t>16h</t>
  </si>
  <si>
    <t>16h30</t>
  </si>
  <si>
    <t>17h</t>
  </si>
  <si>
    <t>17h30</t>
  </si>
  <si>
    <t>18h</t>
  </si>
  <si>
    <t>18h30</t>
  </si>
  <si>
    <t>19h</t>
  </si>
  <si>
    <t>19h30</t>
  </si>
  <si>
    <t>20h</t>
  </si>
  <si>
    <t>TOTAL HEURES</t>
  </si>
  <si>
    <t>TOTAL CAISSE</t>
  </si>
  <si>
    <t>TOTAL</t>
  </si>
  <si>
    <t>20h30</t>
  </si>
  <si>
    <t>Alison</t>
  </si>
  <si>
    <t>Anh Linh</t>
  </si>
  <si>
    <t>Aurélien</t>
  </si>
  <si>
    <t>Arthur</t>
  </si>
  <si>
    <t>William</t>
  </si>
  <si>
    <t>Lois</t>
  </si>
  <si>
    <t>Kevin R</t>
  </si>
  <si>
    <t>Leon</t>
  </si>
  <si>
    <t>Loic</t>
  </si>
  <si>
    <t>Effectif en caisse</t>
  </si>
  <si>
    <t>Effectif en surface</t>
  </si>
  <si>
    <t>Effectif présent</t>
  </si>
  <si>
    <t>Effectif présent en caisse</t>
  </si>
  <si>
    <t>Effectif présent surface</t>
  </si>
  <si>
    <t>Aurelien</t>
  </si>
  <si>
    <t>20h15</t>
  </si>
  <si>
    <t>Nom</t>
  </si>
  <si>
    <t>H contrat</t>
  </si>
  <si>
    <t>H effectuées</t>
  </si>
  <si>
    <t>Différence</t>
  </si>
  <si>
    <t>Commentaires</t>
  </si>
  <si>
    <t>ETP</t>
  </si>
  <si>
    <t xml:space="preserve">Contrainte </t>
  </si>
  <si>
    <t>Lucille</t>
  </si>
  <si>
    <t>x</t>
  </si>
  <si>
    <t>Jean</t>
  </si>
  <si>
    <t>Noé</t>
  </si>
  <si>
    <t xml:space="preserve">Noé </t>
  </si>
  <si>
    <t>Noe</t>
  </si>
  <si>
    <t xml:space="preserve">Jean </t>
  </si>
  <si>
    <t>vivi</t>
  </si>
  <si>
    <t>alexandre</t>
  </si>
  <si>
    <t xml:space="preserve">jean baptiste </t>
  </si>
  <si>
    <t>jean baptiste</t>
  </si>
  <si>
    <t>renaud</t>
  </si>
  <si>
    <t>semaine 1</t>
  </si>
  <si>
    <t>FRAIS</t>
  </si>
  <si>
    <t>FEL</t>
  </si>
  <si>
    <t>sec</t>
  </si>
  <si>
    <t>frais</t>
  </si>
  <si>
    <t>fel</t>
  </si>
  <si>
    <t>formation caisse</t>
  </si>
  <si>
    <t>former renaud</t>
  </si>
  <si>
    <t>assiste renaud</t>
  </si>
  <si>
    <t>sec/frais</t>
  </si>
  <si>
    <t>donner les taches du soir à renaud</t>
  </si>
  <si>
    <t>sider…</t>
  </si>
  <si>
    <t>sider pour les fel</t>
  </si>
  <si>
    <t>SIDE</t>
  </si>
  <si>
    <t>cp</t>
  </si>
  <si>
    <t xml:space="preserve">arret </t>
  </si>
  <si>
    <t>forfait jour</t>
  </si>
  <si>
    <t>sider : sec</t>
  </si>
  <si>
    <t>SIDER fel</t>
  </si>
  <si>
    <t>fel/sec</t>
  </si>
  <si>
    <t>tu manages les tours de caisse</t>
  </si>
  <si>
    <t>35h du 10 au 16 janvier</t>
  </si>
  <si>
    <t>semaine 2</t>
  </si>
  <si>
    <t xml:space="preserve">sider </t>
  </si>
  <si>
    <t>si besoin</t>
  </si>
  <si>
    <t>sider</t>
  </si>
  <si>
    <t>sa</t>
  </si>
  <si>
    <t>isolement a partir du 06/01</t>
  </si>
  <si>
    <t>isolement a partir du 04/01</t>
  </si>
  <si>
    <t xml:space="preserve">inventaire fel </t>
  </si>
  <si>
    <t>sec/fel voir avec aurelien</t>
  </si>
  <si>
    <t>fel/sec aurelien tu geres</t>
  </si>
  <si>
    <t>fel pour palette puis sec</t>
  </si>
  <si>
    <t xml:space="preserve">side pour remplir les fel </t>
  </si>
  <si>
    <t xml:space="preserve">fel et commande fel </t>
  </si>
  <si>
    <t>tu geres l'organisation des caisses</t>
  </si>
  <si>
    <t>SIDER</t>
  </si>
  <si>
    <t>side</t>
  </si>
  <si>
    <t>arret maladie</t>
  </si>
  <si>
    <t>tu me devais 3h :)</t>
  </si>
  <si>
    <t xml:space="preserve">forfait jour </t>
  </si>
  <si>
    <t>gestion caisse en fonction des besoins</t>
  </si>
  <si>
    <t>side au fel</t>
  </si>
  <si>
    <t>side fel</t>
  </si>
  <si>
    <t>side sec</t>
  </si>
  <si>
    <t>arret covid</t>
  </si>
  <si>
    <t>retour le vendredi 14</t>
  </si>
  <si>
    <t>sokha</t>
  </si>
  <si>
    <t>sider sec</t>
  </si>
  <si>
    <t>side/sokha</t>
  </si>
  <si>
    <t>retour le 15</t>
  </si>
  <si>
    <t>4,5h sup</t>
  </si>
  <si>
    <t>semaine 3</t>
  </si>
  <si>
    <t>sider FEL ou SEC</t>
  </si>
  <si>
    <t>fel puis sec</t>
  </si>
  <si>
    <t>sider fel ou sec</t>
  </si>
  <si>
    <t>sec/fel</t>
  </si>
  <si>
    <t xml:space="preserve">cp </t>
  </si>
  <si>
    <t>reprise le 22/01</t>
  </si>
  <si>
    <t>je te dois 1 journée</t>
  </si>
  <si>
    <t>gestion caisse</t>
  </si>
  <si>
    <t>gestion tours de caisse</t>
  </si>
  <si>
    <t>gestion caisses</t>
  </si>
  <si>
    <t>side fel puis sec</t>
  </si>
  <si>
    <t xml:space="preserve">ajouter planche </t>
  </si>
  <si>
    <t>sider fel</t>
  </si>
  <si>
    <t>fermeture SA</t>
  </si>
  <si>
    <t>arret, retour samedi</t>
  </si>
  <si>
    <t>semaine 4</t>
  </si>
  <si>
    <t>installation compteur linky magasin</t>
  </si>
  <si>
    <t>gros taff de fond sur le frigo ulf</t>
  </si>
  <si>
    <t>fel avec arthur puis sec</t>
  </si>
  <si>
    <t>frais/sec</t>
  </si>
  <si>
    <t>side fel/sec</t>
  </si>
  <si>
    <t>reception petite commande</t>
  </si>
  <si>
    <t>petite/moyenne commande vendredi</t>
  </si>
  <si>
    <t>arret</t>
  </si>
  <si>
    <t xml:space="preserve">3h sur les 8h que tu me dois </t>
  </si>
  <si>
    <t>admin</t>
  </si>
  <si>
    <t>je te dois 1jour</t>
  </si>
  <si>
    <t>installation planche</t>
  </si>
  <si>
    <t xml:space="preserve">2h sur les 4h que tu me dois </t>
  </si>
  <si>
    <t>ulf</t>
  </si>
  <si>
    <t>ulf/sec</t>
  </si>
  <si>
    <t>semaine 5</t>
  </si>
  <si>
    <t>elise segretain</t>
  </si>
  <si>
    <t>stage 3 eme</t>
  </si>
  <si>
    <t xml:space="preserve">elise </t>
  </si>
  <si>
    <t>side fel ou sec</t>
  </si>
  <si>
    <t xml:space="preserve">3h en plus sur les 8h </t>
  </si>
  <si>
    <t>cp mercredi</t>
  </si>
  <si>
    <t>faire visiter le magasin à Elise</t>
  </si>
  <si>
    <t xml:space="preserve">travaillez ensemble au départ puis dispersez vous </t>
  </si>
  <si>
    <t>caisse</t>
  </si>
  <si>
    <t>soutien elise</t>
  </si>
  <si>
    <t>semaine 6</t>
  </si>
  <si>
    <t xml:space="preserve">fel puis frais, voir avec arthur </t>
  </si>
  <si>
    <t>polyvalent fel puis sec/frais</t>
  </si>
  <si>
    <t xml:space="preserve">polyvalent </t>
  </si>
  <si>
    <t>polyvalent</t>
  </si>
  <si>
    <t>il restait 2h sur les 8h</t>
  </si>
  <si>
    <t>je te dois une journée</t>
  </si>
  <si>
    <t>tracabilité...</t>
  </si>
  <si>
    <t>mettre 1 planche</t>
  </si>
  <si>
    <t xml:space="preserve">il restait 2h sur les 4h </t>
  </si>
  <si>
    <t>semaine 7</t>
  </si>
  <si>
    <t>CP</t>
  </si>
  <si>
    <t>ryan (peut faire de la caisse CB)</t>
  </si>
  <si>
    <t xml:space="preserve">side ryan normalement </t>
  </si>
  <si>
    <t>semaine 8</t>
  </si>
  <si>
    <t>formation reseaux sociaux</t>
  </si>
  <si>
    <t>ANIMATION FRUITS DETENDUS</t>
  </si>
  <si>
    <t>REUNION EQUIPE</t>
  </si>
  <si>
    <t>me devait 1h30</t>
  </si>
  <si>
    <t>admin ulf</t>
  </si>
  <si>
    <t>polyv</t>
  </si>
  <si>
    <t>poly</t>
  </si>
  <si>
    <t>semaine 9</t>
  </si>
  <si>
    <t xml:space="preserve">récupérer clé magasin </t>
  </si>
  <si>
    <t>PASSAGE BIO CREATION BOIS POUR MEUBLE LESSIVIEL</t>
  </si>
  <si>
    <t>pain</t>
  </si>
  <si>
    <t>ouverture frais assisté par William</t>
  </si>
  <si>
    <t>semaine 10</t>
  </si>
  <si>
    <t>fel/sa</t>
  </si>
  <si>
    <t>TERRE DE LIENS ANIMATION POUR LES DONS 2022</t>
  </si>
  <si>
    <t>REUNION DIRECTION</t>
  </si>
  <si>
    <t>petite commande vendredi</t>
  </si>
  <si>
    <t>arret jusqu'au 8 mars inclus</t>
  </si>
  <si>
    <t>cp samedi</t>
  </si>
  <si>
    <t>side..</t>
  </si>
  <si>
    <t>dernière semaine à la Ruche…</t>
  </si>
  <si>
    <t>avec loic</t>
  </si>
  <si>
    <t>semaine 11</t>
  </si>
  <si>
    <t>tu me dois 1h</t>
  </si>
  <si>
    <t xml:space="preserve">fel </t>
  </si>
  <si>
    <t>loic</t>
  </si>
  <si>
    <t>BIO CREATION BOIS PASSERA CETTE SEMAINE, SI JAMAIS JE SUIS ABSENT ET QU IL VOUS MANQUE UNE INFO, N HESITEZ PAS A ME CONTACTER ;)</t>
  </si>
  <si>
    <t>L INVENTAIRE ANNUEL APPROCHE ! COMMENCEZ A VIDER VOS STOCKS (SURTOUT SEC) COMME L ANNEE DERNIERE</t>
  </si>
  <si>
    <t>GESTION CAISSE</t>
  </si>
  <si>
    <t>semaine 12</t>
  </si>
  <si>
    <t>docu permaculture à partir de 19h</t>
  </si>
  <si>
    <t>tu me dois 7h</t>
  </si>
  <si>
    <t>sec ou fel</t>
  </si>
  <si>
    <t>side sec ou fel</t>
  </si>
  <si>
    <t>sec, voir ou va le side</t>
  </si>
  <si>
    <t>polyva</t>
  </si>
  <si>
    <t>semaine 13</t>
  </si>
  <si>
    <t>emprunter clés lucille dimanche 27 et donner les clés à Alison pour fermeture</t>
  </si>
  <si>
    <t>pas de commande sec pour mercredi</t>
  </si>
  <si>
    <t xml:space="preserve">pas de reception sec </t>
  </si>
  <si>
    <t>pas de recep (faire les dernieres remontées sec avant comptage reserve)</t>
  </si>
  <si>
    <t xml:space="preserve">petite ou pas de recep frais </t>
  </si>
  <si>
    <t>petite  ou pas de recep fel</t>
  </si>
  <si>
    <t>commande vendredi + comptage reserve</t>
  </si>
  <si>
    <t>APRES COMPTAGE DE LA RESERVE SEC, IL NE FAUDRA PLUS FAIRE DE REMONTEES</t>
  </si>
  <si>
    <t xml:space="preserve">integration comptage sec + frais dans le fichier inventaire </t>
  </si>
  <si>
    <t>commande fel</t>
  </si>
  <si>
    <t>commande frais</t>
  </si>
  <si>
    <t xml:space="preserve">commande sec </t>
  </si>
  <si>
    <t>deduction de 9h</t>
  </si>
  <si>
    <t>heures sup</t>
  </si>
  <si>
    <t>pas de commande</t>
  </si>
  <si>
    <t>stage</t>
  </si>
  <si>
    <t>petite recep</t>
  </si>
  <si>
    <t>l'inventaire aura lieu ce jeudi 31, du coup dernière commande SEC ce lundi 28, pour le frais et le fel FLUX tendu au max</t>
  </si>
  <si>
    <t xml:space="preserve">INVENTAIRE </t>
  </si>
  <si>
    <t xml:space="preserve">present si besoin </t>
  </si>
  <si>
    <t>semaine 14</t>
  </si>
  <si>
    <t>gestions tours caisse</t>
  </si>
  <si>
    <t>semaine 15</t>
  </si>
  <si>
    <t>Cécile</t>
  </si>
  <si>
    <t>cécile</t>
  </si>
  <si>
    <t>accueillir cecile</t>
  </si>
  <si>
    <t>avec léon</t>
  </si>
  <si>
    <t>former cecile</t>
  </si>
  <si>
    <t>forma caisse</t>
  </si>
  <si>
    <t>forma traiteur</t>
  </si>
  <si>
    <t>traiteur cecile</t>
  </si>
  <si>
    <t>avec lois</t>
  </si>
  <si>
    <t>avec cécile</t>
  </si>
  <si>
    <t xml:space="preserve">fel puis sec </t>
  </si>
  <si>
    <t>je te dois 1 jour</t>
  </si>
  <si>
    <t>semaine 16</t>
  </si>
  <si>
    <t>Magasin fermé</t>
  </si>
  <si>
    <t>reunion equipe</t>
  </si>
  <si>
    <t>visite platefomre biocoop rdv glaciere 13h15</t>
  </si>
  <si>
    <t>7h sup à noter sur planning papier</t>
  </si>
  <si>
    <t>heures du lundi</t>
  </si>
  <si>
    <t>fel sec</t>
  </si>
  <si>
    <t>gestions tours de caisse</t>
  </si>
  <si>
    <t>pour l'équipe du matin, arrivez à 6h45, petit tournage par quentin pour diffusion sur reseaux sociaux (15 minutes sup)</t>
  </si>
  <si>
    <t>semaine 17</t>
  </si>
  <si>
    <t>visite coopérative producteurs IDF rdv 13h15 glacière</t>
  </si>
  <si>
    <t>reunion mouffetard</t>
  </si>
  <si>
    <t>2h que tu me dois sur les 5h30</t>
  </si>
  <si>
    <t>magasin fermé</t>
  </si>
  <si>
    <t>dimanche</t>
  </si>
  <si>
    <t>cp le 27 + dimanche</t>
  </si>
  <si>
    <t>je te dois 1 jour de repos</t>
  </si>
  <si>
    <t>objectif : remplacer lucille au sec dimanche donc journée au sec avec lois</t>
  </si>
  <si>
    <t>semaine 18</t>
  </si>
  <si>
    <t>camille</t>
  </si>
  <si>
    <t>formation fel</t>
  </si>
  <si>
    <t>ryan</t>
  </si>
  <si>
    <t>petite commande pour mardi (formation camille)</t>
  </si>
  <si>
    <t>2 eme partie formation</t>
  </si>
  <si>
    <t xml:space="preserve">2,5 sur les 5,5 il reste 3 </t>
  </si>
  <si>
    <t>admin frais</t>
  </si>
  <si>
    <t>cp lundi</t>
  </si>
  <si>
    <t>fel/frais</t>
  </si>
  <si>
    <t>former camille ouverture fel/commande/prix..</t>
  </si>
  <si>
    <t>former camille</t>
  </si>
  <si>
    <t>soutien camille</t>
  </si>
  <si>
    <t>formation traiteur</t>
  </si>
  <si>
    <t>preco avec alex</t>
  </si>
  <si>
    <t>preco avec willi</t>
  </si>
  <si>
    <t>semaine 19</t>
  </si>
  <si>
    <t>prendre les clés à Lois le 07/05</t>
  </si>
  <si>
    <t xml:space="preserve">service clients </t>
  </si>
  <si>
    <t>préparation pour le ptit dej, dejeuner…et service</t>
  </si>
  <si>
    <t>alessandro</t>
  </si>
  <si>
    <t xml:space="preserve">biscuiterie bio de la savoie </t>
  </si>
  <si>
    <t>alternatiba</t>
  </si>
  <si>
    <t>bord à bord</t>
  </si>
  <si>
    <t>Le cuistot Vegan : il prépare de bonnes choses en plus de nos préparations à nous</t>
  </si>
  <si>
    <t>side jusqu'à 13h</t>
  </si>
  <si>
    <t>service clients</t>
  </si>
  <si>
    <t>preparation ptit dej, dejeuner, service clients…</t>
  </si>
  <si>
    <t>superproducteur</t>
  </si>
  <si>
    <t>symbiose kefir</t>
  </si>
  <si>
    <t>concert</t>
  </si>
  <si>
    <r>
      <t xml:space="preserve">graine de choc : pas sur   </t>
    </r>
    <r>
      <rPr>
        <b/>
        <sz val="10"/>
        <rFont val="Calibri"/>
        <family val="2"/>
        <scheme val="minor"/>
      </rPr>
      <t>pour l'horaire</t>
    </r>
  </si>
  <si>
    <t>side et anims…</t>
  </si>
  <si>
    <t>service clients, alcool…</t>
  </si>
  <si>
    <t>il restait 3h…</t>
  </si>
  <si>
    <t>sup</t>
  </si>
  <si>
    <t>avec alex</t>
  </si>
  <si>
    <t>semaine 20</t>
  </si>
  <si>
    <t>Réunion ULF</t>
  </si>
  <si>
    <t>viens si possible</t>
  </si>
  <si>
    <t>reunion direction à Alesia</t>
  </si>
  <si>
    <t xml:space="preserve">side fel puis sec </t>
  </si>
  <si>
    <t>side et co</t>
  </si>
  <si>
    <t>je te dois 2 jours</t>
  </si>
  <si>
    <t>ajouter planches (biere..)</t>
  </si>
  <si>
    <t xml:space="preserve">side fel </t>
  </si>
  <si>
    <t>réu resps rayons</t>
  </si>
  <si>
    <t>semaine 21</t>
  </si>
  <si>
    <t>jeudi férié</t>
  </si>
  <si>
    <t>sup, j'ai pris note pas besoin de mettre sur planning</t>
  </si>
  <si>
    <t>Magasin fermé, jour férié</t>
  </si>
  <si>
    <t xml:space="preserve">journée vin et fromage avec biocoop </t>
  </si>
  <si>
    <t xml:space="preserve">il reste plus que 1,5h </t>
  </si>
  <si>
    <t>fils de pomme ET deck &amp; donohue</t>
  </si>
  <si>
    <t>chambelland ET inakakoura</t>
  </si>
  <si>
    <t>semaine 22</t>
  </si>
  <si>
    <t>ouverture 14h30</t>
  </si>
  <si>
    <t>degust</t>
  </si>
  <si>
    <t>h sup : j'ai pris note</t>
  </si>
  <si>
    <t>moins les 2,5h que tu me dois = 3h sup (j'ai pris note)</t>
  </si>
  <si>
    <t>h sup (j'ai pris note)</t>
  </si>
  <si>
    <t>jeudi férié + cp</t>
  </si>
  <si>
    <t>en terme de nettoyage, faites ce que vous pouvez, priorisez mais ne faites pas tout, je  peux comprendre que le temps soit limité</t>
  </si>
  <si>
    <r>
      <t>Avis aux responsables de commandes :  je ne veux pas de reception ce jour, merci.</t>
    </r>
    <r>
      <rPr>
        <b/>
        <u/>
        <sz val="14"/>
        <rFont val="Calibri"/>
        <family val="2"/>
        <scheme val="minor"/>
      </rPr>
      <t xml:space="preserve"> FEL</t>
    </r>
    <r>
      <rPr>
        <b/>
        <sz val="14"/>
        <rFont val="Calibri"/>
        <family val="2"/>
        <scheme val="minor"/>
      </rPr>
      <t xml:space="preserve"> : dynamis (flux tendu) avant 17h pour mardi 7 juin (camille ouvre le rayon). </t>
    </r>
    <r>
      <rPr>
        <b/>
        <u/>
        <sz val="14"/>
        <rFont val="Calibri"/>
        <family val="2"/>
        <scheme val="minor"/>
      </rPr>
      <t>ULF</t>
    </r>
    <r>
      <rPr>
        <b/>
        <sz val="14"/>
        <rFont val="Calibri"/>
        <family val="2"/>
        <scheme val="minor"/>
      </rPr>
      <t xml:space="preserve"> : commande dimanche 5 juin pour mardi 7 juin (flux tendu) et demander au boulangers de venir à partir de 11h30 ou déposer chez les macarios.</t>
    </r>
  </si>
  <si>
    <t xml:space="preserve">side </t>
  </si>
  <si>
    <t>7h sup (c'est noté)</t>
  </si>
  <si>
    <t>base 38h - 7 (cp) + 5h30 (que tu me dois) = 36h30</t>
  </si>
  <si>
    <t>side …</t>
  </si>
  <si>
    <t>gestion tours caisse</t>
  </si>
  <si>
    <t>tu me devais 1h30</t>
  </si>
  <si>
    <t>tu as souhaité faire ce samedi par rapport au lundi 02 mai…</t>
  </si>
  <si>
    <t>première ouverture fel seule</t>
  </si>
  <si>
    <t>semaine 24</t>
  </si>
  <si>
    <t>semaine 23</t>
  </si>
  <si>
    <t>olivier</t>
  </si>
  <si>
    <t>sec et fel</t>
  </si>
  <si>
    <t>fel et sec</t>
  </si>
  <si>
    <t xml:space="preserve"> </t>
  </si>
  <si>
    <t>oliver</t>
  </si>
  <si>
    <t>sec frais</t>
  </si>
  <si>
    <t>h sup : c'est noté</t>
  </si>
  <si>
    <t>réunion equipe</t>
  </si>
  <si>
    <t>semaine 25</t>
  </si>
  <si>
    <t>4h que tu me dois</t>
  </si>
  <si>
    <t>visite jubiles avec evenelle</t>
  </si>
  <si>
    <t>degust apero</t>
  </si>
  <si>
    <t>degut</t>
  </si>
  <si>
    <t>réu tolbiac</t>
  </si>
  <si>
    <t>avec linh</t>
  </si>
  <si>
    <t>petite formation sec (anh linh) pour jeudi soir</t>
  </si>
  <si>
    <t>semaine 26</t>
  </si>
  <si>
    <t>formation</t>
  </si>
  <si>
    <t xml:space="preserve">reunion </t>
  </si>
  <si>
    <t>ouverture frais</t>
  </si>
  <si>
    <t>medecine</t>
  </si>
  <si>
    <t>cp samedi et dimanche</t>
  </si>
  <si>
    <t>h sup pour juillet : j'ai pris note</t>
  </si>
  <si>
    <t>au 1er juillet tu nous quittes :(</t>
  </si>
  <si>
    <t>fin de satge le 1er juillet</t>
  </si>
  <si>
    <t>semaine 27</t>
  </si>
  <si>
    <t>recep ulf + nettoyage traiteur</t>
  </si>
  <si>
    <t xml:space="preserve">h sup : je prends note </t>
  </si>
  <si>
    <t xml:space="preserve">avec willi </t>
  </si>
  <si>
    <t>degust client</t>
  </si>
  <si>
    <t>DEBUT DES VACANCES D ÉTÉ</t>
  </si>
  <si>
    <t>réu responsables</t>
  </si>
  <si>
    <t>semaine 28</t>
  </si>
  <si>
    <t>fel/sec/frais</t>
  </si>
  <si>
    <t>rel prix</t>
  </si>
  <si>
    <t>MAGASIN FERME</t>
  </si>
  <si>
    <t xml:space="preserve">5h sup + 7h jeudi </t>
  </si>
  <si>
    <t>prendre clés</t>
  </si>
  <si>
    <t>sec, passage commande et reception</t>
  </si>
  <si>
    <t>fermeture magasin</t>
  </si>
  <si>
    <t xml:space="preserve">PLANNING PASSATION COMMANDE EN FONCTION DE CE JEUDI AU BUREAU </t>
  </si>
  <si>
    <t>semaine 29</t>
  </si>
  <si>
    <t xml:space="preserve">recep et commande </t>
  </si>
  <si>
    <t>pas de reception frais</t>
  </si>
  <si>
    <t>pas de reception sec</t>
  </si>
  <si>
    <t>blinder fel</t>
  </si>
  <si>
    <t>semaine 30</t>
  </si>
  <si>
    <t>récupérer clés</t>
  </si>
  <si>
    <t>sec recep et commande</t>
  </si>
  <si>
    <t>frais et pas de commande pour mercredi à passer</t>
  </si>
  <si>
    <t>pain…</t>
  </si>
  <si>
    <t>Je sais que la fréquentation est concentrée à partir de 17h. C'est pour cela que vous devez préparer les rayons pour que vous n'ayez plus à vous en occuper à partir de 17h (sauf exception : lessiviel, servir au traiteur…). ULF : faire toutes les découp nécessaires, emballer tous les pains et les mettre sur la vitrine/nettoyer les étagères de pains... SEC : avoir fait les casquettes et facing, le vrac et les remontées. FEL : blinder le rayon une dernière fois avant 17h. MAGASIN : préparer les palettes avant 17h, fermer la grille traiteur, mettre les chariots dans le monte charge bref tout ce qui peu etre fait en avance. Avant 17h c'est le désert en magasin et vous etes 4 ou 5 donc il faut absolument s'avancer rapidement pour pouvoir s'occuper que de la caisse en soirée.</t>
  </si>
  <si>
    <t>semaine 31</t>
  </si>
  <si>
    <t>sec/fel/frais</t>
  </si>
  <si>
    <t xml:space="preserve">prendre clés magasin </t>
  </si>
  <si>
    <t xml:space="preserve"> caisse</t>
  </si>
  <si>
    <t>h sup : je note sur mon fichier</t>
  </si>
  <si>
    <t>semaine 32</t>
  </si>
  <si>
    <t>h sup : je note</t>
  </si>
  <si>
    <t>MAJ suivi fel</t>
  </si>
  <si>
    <t>fel/frais (le soir)</t>
  </si>
  <si>
    <t>fermeture mag</t>
  </si>
  <si>
    <t>briefer arthur sur ce qu'il reste à faire au sec</t>
  </si>
  <si>
    <t>prendre clés mag et coffre (vivi dimanche)</t>
  </si>
  <si>
    <t>semaine 33</t>
  </si>
  <si>
    <t>donner taches du soir arthur</t>
  </si>
  <si>
    <t>heures lundi + 1h sup que je note</t>
  </si>
  <si>
    <t>heures lundi + 2h sup que je note</t>
  </si>
  <si>
    <t>heures lundi + 7h sup que je note</t>
  </si>
  <si>
    <t xml:space="preserve">h sup : je note </t>
  </si>
  <si>
    <t>semaine 34</t>
  </si>
  <si>
    <t>sec commande recep</t>
  </si>
  <si>
    <t>gesion caisse</t>
  </si>
  <si>
    <t>cp dimanche</t>
  </si>
  <si>
    <t>apero</t>
  </si>
  <si>
    <t>semaine 35</t>
  </si>
  <si>
    <t>frais puis fel avec arthur une fois alex arrivé</t>
  </si>
  <si>
    <t>sec avec léon</t>
  </si>
  <si>
    <t>formation avec lois pour savoir les taches SEC du dimanche</t>
  </si>
  <si>
    <t>début de semaine</t>
  </si>
  <si>
    <t>h sup septembre : je note</t>
  </si>
  <si>
    <t>willi</t>
  </si>
  <si>
    <t>anhlinh</t>
  </si>
  <si>
    <t>semaine 36</t>
  </si>
  <si>
    <t>prendre clés arthur le 04/09</t>
  </si>
  <si>
    <t>formation sec avec lois</t>
  </si>
  <si>
    <t>relevé de prix fel</t>
  </si>
  <si>
    <t>réu resp rayons</t>
  </si>
  <si>
    <t>nettoyage et rangement complet cuisine à 12h</t>
  </si>
  <si>
    <t>side caisse</t>
  </si>
  <si>
    <t>semaine 37</t>
  </si>
  <si>
    <t>fel si besoin puis sec</t>
  </si>
  <si>
    <t xml:space="preserve">réunion </t>
  </si>
  <si>
    <t>soutien manutention</t>
  </si>
  <si>
    <t>semaine 38</t>
  </si>
  <si>
    <t>formation hygiène alimentaire biocoop</t>
  </si>
  <si>
    <t>animation exterieure</t>
  </si>
  <si>
    <t>semaine 39</t>
  </si>
  <si>
    <t>bouchra</t>
  </si>
  <si>
    <t>taches soir sec</t>
  </si>
  <si>
    <t xml:space="preserve">avec lois </t>
  </si>
  <si>
    <t>biocoop attitude</t>
  </si>
  <si>
    <t>réu ulf</t>
  </si>
  <si>
    <t>présenter MAG à bouchra +</t>
  </si>
  <si>
    <t>former bouchra</t>
  </si>
  <si>
    <t>avec kevin</t>
  </si>
  <si>
    <t>semaine 40</t>
  </si>
  <si>
    <t>REUNION</t>
  </si>
  <si>
    <t>une heure sur les 2h30 que tu dois.</t>
  </si>
  <si>
    <t>6h que je placerai sur prochains plannings</t>
  </si>
  <si>
    <t>avec Andreas</t>
  </si>
  <si>
    <t>semaine 41</t>
  </si>
  <si>
    <t>Pensez à prévenir Max pour les produits cool douche manquants. Merci</t>
  </si>
  <si>
    <t>SOIREE INTER RUCHES CE MERCREDI 12 !!</t>
  </si>
  <si>
    <t>1h30 que tu me devais.</t>
  </si>
  <si>
    <t>gestion tous de caisse</t>
  </si>
  <si>
    <t>semaine 42</t>
  </si>
  <si>
    <t>ilai</t>
  </si>
  <si>
    <t>formation alexandre</t>
  </si>
  <si>
    <t>matinée avec anh linh</t>
  </si>
  <si>
    <t>thomas de glacière viendra de 7h à 10h pour une formation fel</t>
  </si>
  <si>
    <t>Pensez à prévenir max pour les ruptures cool douche…</t>
  </si>
  <si>
    <t xml:space="preserve">Anh linh et Alex ont besoin d'etre ensemble toute la matinée, comme dab, petite recep fel et sec </t>
  </si>
  <si>
    <t xml:space="preserve">repas </t>
  </si>
  <si>
    <t>avec anh</t>
  </si>
  <si>
    <t>de 12h à 12h30, une personne volontaire pour préparer le repas</t>
  </si>
  <si>
    <t>repas</t>
  </si>
  <si>
    <t>reu fel</t>
  </si>
  <si>
    <t>semaine 43</t>
  </si>
  <si>
    <t>adrien</t>
  </si>
  <si>
    <t>side jusqu'à 11h pour le sec</t>
  </si>
  <si>
    <t>side jusqu'à 10h pour le sec</t>
  </si>
  <si>
    <t>4h que tu dois et 1h30 sup : je note</t>
  </si>
  <si>
    <t>2h que tu dois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</si>
</sst>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Semaine&quot;\ General"/>
    <numFmt numFmtId="165" formatCode="[$-40C]ddd\ d\ mmm\ yyyy"/>
    <numFmt numFmtId="166" formatCode="0.0"/>
    <numFmt numFmtId="167" formatCode="[$-F800]dddd\,\ mmmm\ dd\,\ yyyy"/>
  </numFmts>
  <fonts count="73" x14ac:knownFonts="1">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scheme val="minor"/>
    </font>
    <font>
      <b/>
      <sz val="10"/>
      <color rgb="FFFF0000"/>
      <name val="Calibri"/>
      <family val="2"/>
      <scheme val="minor"/>
    </font>
    <font>
      <sz val="10"/>
      <color theme="1"/>
      <name val="Calibri"/>
      <family val="2"/>
      <scheme val="minor"/>
    </font>
    <font>
      <b/>
      <sz val="14"/>
      <color theme="1"/>
      <name val="Calibri"/>
      <family val="2"/>
      <scheme val="minor"/>
    </font>
    <font>
      <b/>
      <sz val="9"/>
      <color theme="1"/>
      <name val="Calibri"/>
      <family val="2"/>
      <scheme val="minor"/>
    </font>
    <font>
      <b/>
      <sz val="10"/>
      <color theme="1"/>
      <name val="Calibri"/>
      <family val="2"/>
      <scheme val="minor"/>
    </font>
    <font>
      <b/>
      <sz val="8"/>
      <color theme="1"/>
      <name val="Calibri"/>
      <family val="2"/>
      <scheme val="minor"/>
    </font>
    <font>
      <b/>
      <sz val="11"/>
      <color indexed="8"/>
      <name val="Calibri"/>
      <family val="2"/>
    </font>
    <font>
      <b/>
      <sz val="11"/>
      <color rgb="FFFF0000"/>
      <name val="Calibri"/>
      <family val="2"/>
    </font>
    <font>
      <i/>
      <sz val="11"/>
      <color theme="1"/>
      <name val="Calibri"/>
      <family val="2"/>
      <scheme val="minor"/>
    </font>
    <font>
      <sz val="11"/>
      <name val="Calibri"/>
      <family val="2"/>
      <scheme val="minor"/>
    </font>
    <font>
      <sz val="11"/>
      <color rgb="FF00FF00"/>
      <name val="Calibri"/>
      <family val="2"/>
      <scheme val="minor"/>
    </font>
    <font>
      <sz val="11"/>
      <color rgb="FFFFFF00"/>
      <name val="Calibri"/>
      <family val="2"/>
      <scheme val="minor"/>
    </font>
    <font>
      <b/>
      <sz val="8"/>
      <name val="Calibri"/>
      <family val="2"/>
      <scheme val="minor"/>
    </font>
    <font>
      <b/>
      <sz val="11"/>
      <name val="Calibri"/>
      <family val="2"/>
      <scheme val="minor"/>
    </font>
    <font>
      <sz val="11"/>
      <color theme="0"/>
      <name val="Calibri"/>
      <family val="2"/>
      <scheme val="minor"/>
    </font>
    <font>
      <b/>
      <sz val="11"/>
      <name val="Calibri"/>
      <family val="2"/>
    </font>
    <font>
      <sz val="9"/>
      <color theme="1"/>
      <name val="Calibri"/>
      <family val="2"/>
      <scheme val="minor"/>
    </font>
    <font>
      <b/>
      <sz val="36"/>
      <color theme="1"/>
      <name val="Calibri"/>
      <family val="2"/>
      <scheme val="minor"/>
    </font>
    <font>
      <b/>
      <sz val="72"/>
      <color theme="1"/>
      <name val="Calibri"/>
      <family val="2"/>
      <scheme val="minor"/>
    </font>
    <font>
      <b/>
      <sz val="11"/>
      <color theme="0"/>
      <name val="Calibri"/>
      <family val="2"/>
      <scheme val="minor"/>
    </font>
    <font>
      <b/>
      <sz val="14"/>
      <color theme="0"/>
      <name val="Calibri"/>
      <family val="2"/>
      <scheme val="minor"/>
    </font>
    <font>
      <b/>
      <sz val="12"/>
      <color theme="0"/>
      <name val="Calibri"/>
      <family val="2"/>
      <scheme val="minor"/>
    </font>
    <font>
      <b/>
      <sz val="9"/>
      <name val="Calibri"/>
      <family val="2"/>
      <scheme val="minor"/>
    </font>
    <font>
      <b/>
      <sz val="11"/>
      <color theme="0"/>
      <name val="Calibri"/>
      <family val="2"/>
    </font>
    <font>
      <b/>
      <sz val="28"/>
      <color theme="1"/>
      <name val="Calibri"/>
      <family val="2"/>
      <scheme val="minor"/>
    </font>
    <font>
      <b/>
      <sz val="26"/>
      <color theme="0"/>
      <name val="Calibri"/>
      <family val="2"/>
      <scheme val="minor"/>
    </font>
    <font>
      <sz val="9"/>
      <color theme="0"/>
      <name val="Calibri"/>
      <family val="2"/>
      <scheme val="minor"/>
    </font>
    <font>
      <b/>
      <sz val="26"/>
      <name val="Calibri"/>
      <family val="2"/>
      <scheme val="minor"/>
    </font>
    <font>
      <sz val="28"/>
      <color theme="1"/>
      <name val="Calibri"/>
      <family val="2"/>
      <scheme val="minor"/>
    </font>
    <font>
      <b/>
      <sz val="16"/>
      <color theme="1"/>
      <name val="Calibri"/>
      <family val="2"/>
      <scheme val="minor"/>
    </font>
    <font>
      <b/>
      <sz val="20"/>
      <name val="Calibri"/>
      <family val="2"/>
      <scheme val="minor"/>
    </font>
    <font>
      <sz val="8"/>
      <name val="Calibri"/>
      <family val="2"/>
      <scheme val="minor"/>
    </font>
    <font>
      <sz val="9"/>
      <name val="Calibri"/>
      <family val="2"/>
      <scheme val="minor"/>
    </font>
    <font>
      <b/>
      <sz val="12"/>
      <name val="Calibri"/>
      <family val="2"/>
      <scheme val="minor"/>
    </font>
    <font>
      <sz val="10"/>
      <name val="Calibri"/>
      <family val="2"/>
      <scheme val="minor"/>
    </font>
    <font>
      <b/>
      <sz val="10"/>
      <name val="Calibri"/>
      <family val="2"/>
      <scheme val="minor"/>
    </font>
    <font>
      <sz val="10"/>
      <color theme="0"/>
      <name val="Calibri"/>
      <family val="2"/>
      <scheme val="minor"/>
    </font>
    <font>
      <sz val="10"/>
      <color rgb="FFFF0000"/>
      <name val="Calibri"/>
      <family val="2"/>
      <scheme val="minor"/>
    </font>
    <font>
      <sz val="10"/>
      <color rgb="FF00FF00"/>
      <name val="Calibri"/>
      <family val="2"/>
      <scheme val="minor"/>
    </font>
    <font>
      <sz val="8"/>
      <color theme="0"/>
      <name val="Calibri"/>
      <family val="2"/>
      <scheme val="minor"/>
    </font>
    <font>
      <sz val="12"/>
      <color theme="1"/>
      <name val="Calibri"/>
      <family val="2"/>
      <scheme val="minor"/>
    </font>
    <font>
      <sz val="14"/>
      <color theme="1"/>
      <name val="Calibri"/>
      <family val="2"/>
      <scheme val="minor"/>
    </font>
    <font>
      <b/>
      <sz val="20"/>
      <color theme="1"/>
      <name val="Calibri"/>
      <family val="2"/>
      <scheme val="minor"/>
    </font>
    <font>
      <b/>
      <sz val="18"/>
      <name val="Calibri"/>
      <family val="2"/>
      <scheme val="minor"/>
    </font>
    <font>
      <b/>
      <sz val="14"/>
      <name val="Calibri"/>
      <family val="2"/>
      <scheme val="minor"/>
    </font>
    <font>
      <sz val="14"/>
      <name val="Calibri"/>
      <family val="2"/>
      <scheme val="minor"/>
    </font>
    <font>
      <sz val="26"/>
      <name val="Calibri"/>
      <family val="2"/>
      <scheme val="minor"/>
    </font>
    <font>
      <sz val="20"/>
      <name val="Calibri"/>
      <family val="2"/>
      <scheme val="minor"/>
    </font>
    <font>
      <sz val="28"/>
      <name val="Calibri"/>
      <family val="2"/>
      <scheme val="minor"/>
    </font>
    <font>
      <b/>
      <sz val="36"/>
      <name val="Calibri"/>
      <family val="2"/>
      <scheme val="minor"/>
    </font>
    <font>
      <b/>
      <sz val="11"/>
      <color rgb="FFFF0000"/>
      <name val="Calibri"/>
      <family val="2"/>
      <scheme val="minor"/>
    </font>
    <font>
      <b/>
      <sz val="24"/>
      <name val="Calibri"/>
      <family val="2"/>
      <scheme val="minor"/>
    </font>
    <font>
      <b/>
      <sz val="28"/>
      <name val="Calibri"/>
      <family val="2"/>
      <scheme val="minor"/>
    </font>
    <font>
      <b/>
      <sz val="10"/>
      <color theme="0"/>
      <name val="Calibri"/>
      <family val="2"/>
      <scheme val="minor"/>
    </font>
    <font>
      <b/>
      <sz val="11"/>
      <color theme="5"/>
      <name val="Calibri"/>
      <family val="2"/>
      <scheme val="minor"/>
    </font>
    <font>
      <b/>
      <sz val="18"/>
      <color theme="0"/>
      <name val="Calibri"/>
      <family val="2"/>
      <scheme val="minor"/>
    </font>
    <font>
      <b/>
      <sz val="8"/>
      <color theme="0"/>
      <name val="Calibri"/>
      <family val="2"/>
      <scheme val="minor"/>
    </font>
    <font>
      <b/>
      <sz val="9"/>
      <color theme="0"/>
      <name val="Calibri"/>
      <family val="2"/>
      <scheme val="minor"/>
    </font>
    <font>
      <b/>
      <sz val="20"/>
      <color theme="0"/>
      <name val="Calibri"/>
      <family val="2"/>
      <scheme val="minor"/>
    </font>
    <font>
      <b/>
      <u/>
      <sz val="14"/>
      <name val="Calibri"/>
      <family val="2"/>
      <scheme val="minor"/>
    </font>
    <font>
      <b/>
      <sz val="18"/>
      <color rgb="FFFF0000"/>
      <name val="Calibri"/>
      <family val="2"/>
      <scheme val="minor"/>
    </font>
    <font>
      <b/>
      <sz val="14"/>
      <color rgb="FFFF0000"/>
      <name val="Calibri"/>
      <family val="2"/>
      <scheme val="minor"/>
    </font>
    <font>
      <b/>
      <sz val="9"/>
      <color rgb="FFFF0000"/>
      <name val="Calibri"/>
      <family val="2"/>
      <scheme val="minor"/>
    </font>
    <font>
      <b/>
      <sz val="26"/>
      <color rgb="FFFF0000"/>
      <name val="Calibri"/>
      <family val="2"/>
      <scheme val="minor"/>
    </font>
    <font>
      <sz val="11"/>
      <color rgb="FF000000"/>
      <name val="Calibri"/>
      <family val="2"/>
    </font>
    <font>
      <b/>
      <sz val="22"/>
      <name val="Calibri"/>
      <family val="2"/>
      <scheme val="minor"/>
    </font>
    <font>
      <b/>
      <sz val="16"/>
      <name val="Calibri"/>
      <family val="2"/>
      <scheme val="minor"/>
    </font>
    <font>
      <b/>
      <sz val="16"/>
      <color rgb="FFFF0000"/>
      <name val="Calibri"/>
      <family val="2"/>
      <scheme val="minor"/>
    </font>
    <font>
      <b/>
      <sz val="10"/>
      <color rgb="FF00FF00"/>
      <name val="Calibri"/>
      <family val="2"/>
      <scheme val="minor"/>
    </font>
  </fonts>
  <fills count="14">
    <fill>
      <patternFill patternType="none"/>
    </fill>
    <fill>
      <patternFill patternType="gray125"/>
    </fill>
    <fill>
      <patternFill patternType="solid">
        <fgColor rgb="FFFFC000"/>
        <bgColor indexed="64"/>
      </patternFill>
    </fill>
    <fill>
      <patternFill patternType="solid">
        <fgColor rgb="FFFFFF00"/>
        <bgColor indexed="64"/>
      </patternFill>
    </fill>
    <fill>
      <patternFill patternType="solid">
        <fgColor rgb="FF00FF00"/>
        <bgColor indexed="64"/>
      </patternFill>
    </fill>
    <fill>
      <patternFill patternType="solid">
        <fgColor rgb="FF0066FF"/>
        <bgColor indexed="64"/>
      </patternFill>
    </fill>
    <fill>
      <patternFill patternType="solid">
        <fgColor rgb="FFFF33CC"/>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theme="2"/>
        <bgColor indexed="64"/>
      </patternFill>
    </fill>
    <fill>
      <patternFill patternType="solid">
        <fgColor rgb="FF92D050"/>
        <bgColor indexed="64"/>
      </patternFill>
    </fill>
    <fill>
      <patternFill patternType="solid">
        <fgColor theme="7" tint="0.79998168889431442"/>
        <bgColor indexed="64"/>
      </patternFill>
    </fill>
    <fill>
      <patternFill patternType="solid">
        <fgColor theme="8" tint="-0.249977111117893"/>
        <bgColor indexed="64"/>
      </patternFill>
    </fill>
  </fills>
  <borders count="53">
    <border>
      <left/>
      <right/>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s>
  <cellStyleXfs count="1">
    <xf numFmtId="0" fontId="0" fillId="0" borderId="0"/>
  </cellStyleXfs>
  <cellXfs count="854">
    <xf numFmtId="0" fontId="0" fillId="0" borderId="0" xfId="0"/>
    <xf numFmtId="164" fontId="3" fillId="0" borderId="1" xfId="0" applyNumberFormat="1" applyFont="1" applyFill="1" applyBorder="1" applyAlignment="1">
      <alignment horizontal="center" vertic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0" fillId="3" borderId="4" xfId="0" applyFill="1" applyBorder="1"/>
    <xf numFmtId="0" fontId="0" fillId="3" borderId="3" xfId="0" applyFill="1" applyBorder="1"/>
    <xf numFmtId="0" fontId="0" fillId="4" borderId="4" xfId="0" applyFill="1" applyBorder="1"/>
    <xf numFmtId="0" fontId="0" fillId="4" borderId="3" xfId="0" applyFill="1" applyBorder="1"/>
    <xf numFmtId="0" fontId="0" fillId="5" borderId="4" xfId="0" applyFill="1" applyBorder="1"/>
    <xf numFmtId="0" fontId="0" fillId="5" borderId="3" xfId="0" applyFill="1" applyBorder="1"/>
    <xf numFmtId="0" fontId="0" fillId="6" borderId="4" xfId="0" applyFill="1" applyBorder="1"/>
    <xf numFmtId="0" fontId="0" fillId="6" borderId="2" xfId="0" applyFill="1" applyBorder="1"/>
    <xf numFmtId="0" fontId="0" fillId="6" borderId="3" xfId="0" applyFill="1" applyBorder="1"/>
    <xf numFmtId="0" fontId="0" fillId="7" borderId="4" xfId="0" applyFill="1" applyBorder="1"/>
    <xf numFmtId="0" fontId="0" fillId="7" borderId="3" xfId="0" applyFill="1" applyBorder="1"/>
    <xf numFmtId="0" fontId="0" fillId="0" borderId="0" xfId="0" applyFill="1"/>
    <xf numFmtId="0" fontId="6" fillId="2" borderId="0" xfId="0" applyFont="1" applyFill="1" applyBorder="1" applyAlignment="1">
      <alignment horizontal="centerContinuous" vertical="center"/>
    </xf>
    <xf numFmtId="0" fontId="0" fillId="9" borderId="8" xfId="0" applyFill="1" applyBorder="1" applyAlignment="1">
      <alignment horizontal="center" vertical="center"/>
    </xf>
    <xf numFmtId="0" fontId="0" fillId="9" borderId="10" xfId="0" applyFill="1" applyBorder="1" applyAlignment="1">
      <alignment horizontal="center" vertical="center"/>
    </xf>
    <xf numFmtId="0" fontId="10" fillId="0" borderId="7" xfId="0" applyFont="1" applyFill="1" applyBorder="1"/>
    <xf numFmtId="0" fontId="0" fillId="0" borderId="7" xfId="0" applyFill="1" applyBorder="1"/>
    <xf numFmtId="0" fontId="0" fillId="0" borderId="7" xfId="0" applyBorder="1"/>
    <xf numFmtId="0" fontId="0" fillId="0" borderId="11" xfId="0" applyBorder="1"/>
    <xf numFmtId="0" fontId="2" fillId="0" borderId="7" xfId="0" applyFont="1" applyBorder="1"/>
    <xf numFmtId="0" fontId="2" fillId="0" borderId="5" xfId="0" applyFont="1" applyBorder="1"/>
    <xf numFmtId="0" fontId="0" fillId="0" borderId="12" xfId="0" applyFill="1" applyBorder="1"/>
    <xf numFmtId="0" fontId="0" fillId="0" borderId="12" xfId="0" applyBorder="1"/>
    <xf numFmtId="0" fontId="12" fillId="10" borderId="13" xfId="0" applyFont="1" applyFill="1" applyBorder="1"/>
    <xf numFmtId="0" fontId="0" fillId="10" borderId="0" xfId="0" applyFill="1"/>
    <xf numFmtId="0" fontId="12" fillId="0" borderId="17" xfId="0" applyFont="1" applyBorder="1"/>
    <xf numFmtId="0" fontId="12" fillId="0" borderId="21" xfId="0" applyFont="1" applyBorder="1"/>
    <xf numFmtId="0" fontId="13" fillId="0" borderId="7" xfId="0" applyFont="1" applyFill="1" applyBorder="1"/>
    <xf numFmtId="0" fontId="2" fillId="0" borderId="12" xfId="0" applyFont="1" applyFill="1" applyBorder="1"/>
    <xf numFmtId="0" fontId="12" fillId="0" borderId="13" xfId="0" applyFont="1" applyBorder="1"/>
    <xf numFmtId="0" fontId="15" fillId="0" borderId="7" xfId="0" applyFont="1" applyFill="1" applyBorder="1"/>
    <xf numFmtId="0" fontId="14" fillId="0" borderId="7" xfId="0" applyFont="1" applyFill="1" applyBorder="1"/>
    <xf numFmtId="0" fontId="1" fillId="0" borderId="7" xfId="0" applyFont="1" applyFill="1" applyBorder="1"/>
    <xf numFmtId="0" fontId="0" fillId="0" borderId="27" xfId="0" applyBorder="1" applyAlignment="1">
      <alignment horizontal="left"/>
    </xf>
    <xf numFmtId="0" fontId="0" fillId="0" borderId="27" xfId="0" applyBorder="1"/>
    <xf numFmtId="0" fontId="10" fillId="0" borderId="27" xfId="0" applyFont="1" applyFill="1" applyBorder="1"/>
    <xf numFmtId="0" fontId="2" fillId="0" borderId="27" xfId="0" applyFont="1" applyBorder="1"/>
    <xf numFmtId="0" fontId="2" fillId="0" borderId="27" xfId="0" applyFont="1" applyFill="1" applyBorder="1"/>
    <xf numFmtId="0" fontId="18" fillId="0" borderId="7" xfId="0" applyFont="1" applyFill="1" applyBorder="1"/>
    <xf numFmtId="0" fontId="19" fillId="0" borderId="7" xfId="0" applyFont="1" applyFill="1" applyBorder="1" applyAlignment="1">
      <alignment horizontal="left"/>
    </xf>
    <xf numFmtId="0" fontId="0" fillId="0" borderId="0" xfId="0" applyFont="1"/>
    <xf numFmtId="0" fontId="0" fillId="0" borderId="0" xfId="0" applyBorder="1"/>
    <xf numFmtId="0" fontId="10" fillId="0" borderId="0" xfId="0" applyFont="1" applyFill="1" applyBorder="1"/>
    <xf numFmtId="0" fontId="11" fillId="0" borderId="0" xfId="0" applyFont="1" applyFill="1" applyBorder="1"/>
    <xf numFmtId="0" fontId="2" fillId="0" borderId="0" xfId="0" applyFont="1" applyBorder="1"/>
    <xf numFmtId="0" fontId="2" fillId="0" borderId="0" xfId="0" applyFont="1" applyFill="1" applyBorder="1"/>
    <xf numFmtId="0" fontId="0" fillId="0" borderId="0" xfId="0" applyFill="1" applyBorder="1"/>
    <xf numFmtId="0" fontId="2" fillId="0" borderId="0" xfId="0" applyFont="1" applyFill="1" applyBorder="1" applyAlignment="1">
      <alignment horizontal="center" vertical="center" wrapText="1"/>
    </xf>
    <xf numFmtId="0" fontId="8" fillId="0" borderId="0" xfId="0" applyFont="1" applyFill="1" applyBorder="1" applyAlignment="1">
      <alignment horizontal="center" vertical="center" wrapText="1"/>
    </xf>
    <xf numFmtId="0" fontId="2" fillId="0" borderId="0" xfId="0" applyFont="1" applyFill="1" applyBorder="1" applyAlignment="1">
      <alignment horizontal="center" vertical="center"/>
    </xf>
    <xf numFmtId="9" fontId="0" fillId="0" borderId="0" xfId="0" applyNumberFormat="1" applyFill="1" applyBorder="1"/>
    <xf numFmtId="0" fontId="8" fillId="12" borderId="6" xfId="0" applyFont="1" applyFill="1" applyBorder="1" applyAlignment="1">
      <alignment horizontal="center"/>
    </xf>
    <xf numFmtId="0" fontId="8" fillId="12" borderId="7" xfId="0" applyFont="1" applyFill="1" applyBorder="1" applyAlignment="1">
      <alignment horizontal="center"/>
    </xf>
    <xf numFmtId="0" fontId="20" fillId="0" borderId="7" xfId="0" applyFont="1" applyFill="1" applyBorder="1"/>
    <xf numFmtId="0" fontId="18" fillId="0" borderId="0" xfId="0" applyFont="1" applyFill="1" applyBorder="1"/>
    <xf numFmtId="0" fontId="27" fillId="0" borderId="0" xfId="0" applyFont="1" applyFill="1" applyBorder="1"/>
    <xf numFmtId="0" fontId="23" fillId="0" borderId="0" xfId="0" applyFont="1" applyFill="1" applyBorder="1"/>
    <xf numFmtId="0" fontId="19" fillId="0" borderId="7" xfId="0" applyFont="1" applyFill="1" applyBorder="1"/>
    <xf numFmtId="0" fontId="17" fillId="0" borderId="7" xfId="0" applyFont="1" applyBorder="1"/>
    <xf numFmtId="0" fontId="19" fillId="0" borderId="27" xfId="0" applyFont="1" applyFill="1" applyBorder="1"/>
    <xf numFmtId="0" fontId="17" fillId="0" borderId="27" xfId="0" applyFont="1" applyBorder="1"/>
    <xf numFmtId="0" fontId="5" fillId="0" borderId="7" xfId="0" applyFont="1" applyFill="1" applyBorder="1"/>
    <xf numFmtId="0" fontId="2" fillId="0" borderId="7" xfId="0" applyFont="1" applyFill="1" applyBorder="1" applyAlignment="1"/>
    <xf numFmtId="0" fontId="17" fillId="0" borderId="5" xfId="0" applyFont="1" applyBorder="1"/>
    <xf numFmtId="20" fontId="18" fillId="0" borderId="7" xfId="0" applyNumberFormat="1" applyFont="1" applyFill="1" applyBorder="1"/>
    <xf numFmtId="0" fontId="18" fillId="0" borderId="0" xfId="0" applyFont="1" applyFill="1" applyBorder="1" applyAlignment="1">
      <alignment horizontal="center"/>
    </xf>
    <xf numFmtId="0" fontId="0" fillId="0" borderId="0" xfId="0" applyFill="1" applyBorder="1" applyAlignment="1">
      <alignment horizontal="center"/>
    </xf>
    <xf numFmtId="0" fontId="0" fillId="0" borderId="6" xfId="0" applyBorder="1"/>
    <xf numFmtId="0" fontId="22" fillId="0" borderId="7" xfId="0" applyFont="1" applyFill="1" applyBorder="1" applyAlignment="1">
      <alignment vertical="center"/>
    </xf>
    <xf numFmtId="0" fontId="21" fillId="0" borderId="7" xfId="0" applyFont="1" applyFill="1" applyBorder="1" applyAlignment="1">
      <alignment vertical="center"/>
    </xf>
    <xf numFmtId="0" fontId="30" fillId="0" borderId="7" xfId="0" applyFont="1" applyFill="1" applyBorder="1"/>
    <xf numFmtId="0" fontId="36" fillId="0" borderId="7" xfId="0" applyFont="1" applyFill="1" applyBorder="1"/>
    <xf numFmtId="0" fontId="26" fillId="0" borderId="7" xfId="0" applyFont="1" applyFill="1" applyBorder="1"/>
    <xf numFmtId="0" fontId="17" fillId="0" borderId="7" xfId="0" applyFont="1" applyFill="1" applyBorder="1"/>
    <xf numFmtId="0" fontId="18" fillId="0" borderId="0" xfId="0" applyFont="1" applyFill="1" applyBorder="1" applyAlignment="1">
      <alignment horizontal="center"/>
    </xf>
    <xf numFmtId="0" fontId="0" fillId="0" borderId="0" xfId="0" applyFill="1" applyBorder="1" applyAlignment="1">
      <alignment horizontal="center"/>
    </xf>
    <xf numFmtId="0" fontId="28" fillId="0" borderId="7" xfId="0" applyFont="1" applyFill="1" applyBorder="1" applyAlignment="1"/>
    <xf numFmtId="0" fontId="32" fillId="0" borderId="7" xfId="0" applyFont="1" applyFill="1" applyBorder="1" applyAlignment="1"/>
    <xf numFmtId="0" fontId="20" fillId="0" borderId="7" xfId="0" applyFont="1" applyFill="1" applyBorder="1" applyAlignment="1"/>
    <xf numFmtId="0" fontId="3" fillId="0" borderId="7" xfId="0" applyFont="1" applyFill="1" applyBorder="1" applyAlignment="1">
      <alignment vertical="center"/>
    </xf>
    <xf numFmtId="0" fontId="0" fillId="10" borderId="6" xfId="0" applyFill="1" applyBorder="1"/>
    <xf numFmtId="0" fontId="2" fillId="0" borderId="7" xfId="0" applyFont="1" applyFill="1" applyBorder="1" applyAlignment="1">
      <alignment wrapText="1"/>
    </xf>
    <xf numFmtId="0" fontId="0" fillId="0" borderId="7" xfId="0" applyFill="1" applyBorder="1" applyAlignment="1"/>
    <xf numFmtId="0" fontId="33" fillId="0" borderId="7" xfId="0" applyFont="1" applyFill="1" applyBorder="1" applyAlignment="1">
      <alignment vertical="center"/>
    </xf>
    <xf numFmtId="0" fontId="3" fillId="0" borderId="7" xfId="0" applyFont="1" applyFill="1" applyBorder="1" applyAlignment="1"/>
    <xf numFmtId="0" fontId="30" fillId="0" borderId="7" xfId="0" applyFont="1" applyFill="1" applyBorder="1" applyAlignment="1"/>
    <xf numFmtId="0" fontId="9" fillId="0" borderId="7" xfId="0" applyFont="1" applyFill="1" applyBorder="1" applyAlignment="1"/>
    <xf numFmtId="0" fontId="35" fillId="0" borderId="7" xfId="0" applyFont="1" applyFill="1" applyBorder="1" applyAlignment="1"/>
    <xf numFmtId="0" fontId="18" fillId="0" borderId="7" xfId="0" applyFont="1" applyFill="1" applyBorder="1" applyAlignment="1"/>
    <xf numFmtId="0" fontId="25" fillId="0" borderId="7" xfId="0" applyFont="1" applyFill="1" applyBorder="1" applyAlignment="1"/>
    <xf numFmtId="0" fontId="0" fillId="0" borderId="31" xfId="0" applyFill="1" applyBorder="1"/>
    <xf numFmtId="0" fontId="13" fillId="0" borderId="7" xfId="0" applyFont="1" applyFill="1" applyBorder="1" applyAlignment="1"/>
    <xf numFmtId="0" fontId="17" fillId="0" borderId="7" xfId="0" applyFont="1" applyFill="1" applyBorder="1" applyAlignment="1"/>
    <xf numFmtId="0" fontId="16" fillId="0" borderId="7" xfId="0" applyFont="1" applyFill="1" applyBorder="1" applyAlignment="1"/>
    <xf numFmtId="0" fontId="31" fillId="0" borderId="7" xfId="0" applyFont="1" applyFill="1" applyBorder="1" applyAlignment="1"/>
    <xf numFmtId="0" fontId="29" fillId="0" borderId="7" xfId="0" applyFont="1" applyFill="1" applyBorder="1" applyAlignment="1"/>
    <xf numFmtId="0" fontId="34" fillId="0" borderId="7" xfId="0" applyFont="1" applyFill="1" applyBorder="1" applyAlignment="1"/>
    <xf numFmtId="0" fontId="17" fillId="0" borderId="12" xfId="0" applyFont="1" applyBorder="1"/>
    <xf numFmtId="0" fontId="0" fillId="4" borderId="7" xfId="0" applyFill="1" applyBorder="1"/>
    <xf numFmtId="0" fontId="0" fillId="3" borderId="7" xfId="0" applyFill="1" applyBorder="1"/>
    <xf numFmtId="0" fontId="0" fillId="4" borderId="7" xfId="0" applyFill="1" applyBorder="1" applyAlignment="1"/>
    <xf numFmtId="0" fontId="18" fillId="4" borderId="7" xfId="0" applyFont="1" applyFill="1" applyBorder="1"/>
    <xf numFmtId="0" fontId="5" fillId="4" borderId="7" xfId="0" applyFont="1" applyFill="1" applyBorder="1"/>
    <xf numFmtId="0" fontId="33" fillId="4" borderId="7" xfId="0" applyFont="1" applyFill="1" applyBorder="1" applyAlignment="1">
      <alignment vertical="center"/>
    </xf>
    <xf numFmtId="0" fontId="33" fillId="3" borderId="7" xfId="0" applyFont="1" applyFill="1" applyBorder="1" applyAlignment="1">
      <alignment vertical="center"/>
    </xf>
    <xf numFmtId="0" fontId="7" fillId="3" borderId="7" xfId="0" applyFont="1" applyFill="1" applyBorder="1" applyAlignment="1">
      <alignment vertical="center"/>
    </xf>
    <xf numFmtId="0" fontId="13" fillId="4" borderId="7" xfId="0" applyFont="1" applyFill="1" applyBorder="1"/>
    <xf numFmtId="0" fontId="37" fillId="0" borderId="7" xfId="0" applyFont="1" applyFill="1" applyBorder="1" applyAlignment="1"/>
    <xf numFmtId="0" fontId="36" fillId="0" borderId="7" xfId="0" applyFont="1" applyFill="1" applyBorder="1" applyAlignment="1"/>
    <xf numFmtId="0" fontId="13" fillId="3" borderId="7" xfId="0" applyFont="1" applyFill="1" applyBorder="1"/>
    <xf numFmtId="0" fontId="25" fillId="4" borderId="7" xfId="0" applyFont="1" applyFill="1" applyBorder="1" applyAlignment="1"/>
    <xf numFmtId="0" fontId="25" fillId="3" borderId="7" xfId="0" applyFont="1" applyFill="1" applyBorder="1" applyAlignment="1"/>
    <xf numFmtId="0" fontId="18" fillId="3" borderId="7" xfId="0" applyFont="1" applyFill="1" applyBorder="1" applyAlignment="1"/>
    <xf numFmtId="20" fontId="18" fillId="4" borderId="7" xfId="0" applyNumberFormat="1" applyFont="1" applyFill="1" applyBorder="1"/>
    <xf numFmtId="0" fontId="35" fillId="4" borderId="7" xfId="0" applyFont="1" applyFill="1" applyBorder="1" applyAlignment="1"/>
    <xf numFmtId="0" fontId="29" fillId="4" borderId="7" xfId="0" applyFont="1" applyFill="1" applyBorder="1" applyAlignment="1"/>
    <xf numFmtId="0" fontId="0" fillId="4" borderId="0" xfId="0" applyFill="1"/>
    <xf numFmtId="0" fontId="16" fillId="4" borderId="7" xfId="0" applyFont="1" applyFill="1" applyBorder="1" applyAlignment="1"/>
    <xf numFmtId="0" fontId="21" fillId="4" borderId="7" xfId="0" applyFont="1" applyFill="1" applyBorder="1" applyAlignment="1">
      <alignment vertical="center"/>
    </xf>
    <xf numFmtId="0" fontId="3" fillId="4" borderId="7" xfId="0" applyFont="1" applyFill="1" applyBorder="1" applyAlignment="1">
      <alignment vertical="center"/>
    </xf>
    <xf numFmtId="0" fontId="20" fillId="4" borderId="7" xfId="0" applyFont="1" applyFill="1" applyBorder="1" applyAlignment="1"/>
    <xf numFmtId="0" fontId="36" fillId="4" borderId="7" xfId="0" applyFont="1" applyFill="1" applyBorder="1"/>
    <xf numFmtId="0" fontId="35" fillId="3" borderId="7" xfId="0" applyFont="1" applyFill="1" applyBorder="1" applyAlignment="1"/>
    <xf numFmtId="0" fontId="29" fillId="3" borderId="7" xfId="0" applyFont="1" applyFill="1" applyBorder="1" applyAlignment="1"/>
    <xf numFmtId="0" fontId="38" fillId="0" borderId="7" xfId="0" applyFont="1" applyFill="1" applyBorder="1"/>
    <xf numFmtId="0" fontId="39" fillId="0" borderId="7" xfId="0" applyFont="1" applyFill="1" applyBorder="1" applyAlignment="1">
      <alignment vertical="center"/>
    </xf>
    <xf numFmtId="0" fontId="39" fillId="4" borderId="7" xfId="0" applyFont="1" applyFill="1" applyBorder="1" applyAlignment="1">
      <alignment vertical="center"/>
    </xf>
    <xf numFmtId="0" fontId="39" fillId="3" borderId="7" xfId="0" applyFont="1" applyFill="1" applyBorder="1" applyAlignment="1">
      <alignment vertical="center"/>
    </xf>
    <xf numFmtId="0" fontId="38" fillId="3" borderId="7" xfId="0" applyFont="1" applyFill="1" applyBorder="1"/>
    <xf numFmtId="0" fontId="38" fillId="4" borderId="7" xfId="0" applyFont="1" applyFill="1" applyBorder="1"/>
    <xf numFmtId="0" fontId="39" fillId="0" borderId="7" xfId="0" applyFont="1" applyFill="1" applyBorder="1" applyAlignment="1"/>
    <xf numFmtId="0" fontId="39" fillId="4" borderId="7" xfId="0" applyFont="1" applyFill="1" applyBorder="1" applyAlignment="1"/>
    <xf numFmtId="0" fontId="38" fillId="0" borderId="7" xfId="0" applyFont="1" applyFill="1" applyBorder="1" applyAlignment="1"/>
    <xf numFmtId="0" fontId="38" fillId="4" borderId="7" xfId="0" applyFont="1" applyFill="1" applyBorder="1" applyAlignment="1"/>
    <xf numFmtId="0" fontId="38" fillId="3" borderId="7" xfId="0" applyFont="1" applyFill="1" applyBorder="1" applyAlignment="1"/>
    <xf numFmtId="0" fontId="21" fillId="3" borderId="7" xfId="0" applyFont="1" applyFill="1" applyBorder="1" applyAlignment="1">
      <alignment vertical="center"/>
    </xf>
    <xf numFmtId="0" fontId="3" fillId="3" borderId="7" xfId="0" applyFont="1" applyFill="1" applyBorder="1" applyAlignment="1">
      <alignment vertical="center"/>
    </xf>
    <xf numFmtId="0" fontId="18" fillId="0" borderId="0" xfId="0" applyFont="1" applyFill="1" applyBorder="1" applyAlignment="1">
      <alignment horizontal="center"/>
    </xf>
    <xf numFmtId="0" fontId="2" fillId="4" borderId="7" xfId="0" applyFont="1" applyFill="1" applyBorder="1" applyAlignment="1"/>
    <xf numFmtId="0" fontId="37" fillId="4" borderId="7" xfId="0" applyFont="1" applyFill="1" applyBorder="1" applyAlignment="1"/>
    <xf numFmtId="0" fontId="2" fillId="4" borderId="7" xfId="0" applyFont="1" applyFill="1" applyBorder="1" applyAlignment="1">
      <alignment vertical="center"/>
    </xf>
    <xf numFmtId="0" fontId="20" fillId="4" borderId="7" xfId="0" applyFont="1" applyFill="1" applyBorder="1"/>
    <xf numFmtId="0" fontId="2" fillId="4" borderId="7" xfId="0" applyFont="1" applyFill="1" applyBorder="1" applyAlignment="1">
      <alignment wrapText="1"/>
    </xf>
    <xf numFmtId="0" fontId="2" fillId="4" borderId="7" xfId="0" applyFont="1" applyFill="1" applyBorder="1"/>
    <xf numFmtId="0" fontId="18" fillId="3" borderId="7" xfId="0" applyFont="1" applyFill="1" applyBorder="1"/>
    <xf numFmtId="0" fontId="5" fillId="3" borderId="7" xfId="0" applyFont="1" applyFill="1" applyBorder="1"/>
    <xf numFmtId="0" fontId="18" fillId="4" borderId="7" xfId="0" applyFont="1" applyFill="1" applyBorder="1" applyAlignment="1"/>
    <xf numFmtId="0" fontId="17" fillId="4" borderId="7" xfId="0" applyFont="1" applyFill="1" applyBorder="1" applyAlignment="1"/>
    <xf numFmtId="0" fontId="13" fillId="4" borderId="7" xfId="0" applyFont="1" applyFill="1" applyBorder="1" applyAlignment="1"/>
    <xf numFmtId="0" fontId="2" fillId="0" borderId="7" xfId="0" applyFont="1" applyFill="1" applyBorder="1" applyAlignment="1">
      <alignment vertical="center"/>
    </xf>
    <xf numFmtId="0" fontId="8" fillId="4" borderId="7" xfId="0" applyFont="1" applyFill="1" applyBorder="1" applyAlignment="1">
      <alignment vertical="center"/>
    </xf>
    <xf numFmtId="0" fontId="8" fillId="0" borderId="7" xfId="0" applyFont="1" applyFill="1" applyBorder="1" applyAlignment="1">
      <alignment vertical="center"/>
    </xf>
    <xf numFmtId="0" fontId="8" fillId="3" borderId="7" xfId="0" applyFont="1" applyFill="1" applyBorder="1" applyAlignment="1">
      <alignment vertical="center"/>
    </xf>
    <xf numFmtId="0" fontId="8" fillId="0" borderId="7" xfId="0" applyFont="1" applyFill="1" applyBorder="1" applyAlignment="1"/>
    <xf numFmtId="0" fontId="40" fillId="0" borderId="7" xfId="0" applyFont="1" applyFill="1" applyBorder="1"/>
    <xf numFmtId="0" fontId="8" fillId="4" borderId="7" xfId="0" applyFont="1" applyFill="1" applyBorder="1" applyAlignment="1"/>
    <xf numFmtId="0" fontId="5" fillId="4" borderId="7" xfId="0" applyFont="1" applyFill="1" applyBorder="1" applyAlignment="1"/>
    <xf numFmtId="0" fontId="5" fillId="0" borderId="7" xfId="0" applyFont="1" applyFill="1" applyBorder="1" applyAlignment="1"/>
    <xf numFmtId="0" fontId="0" fillId="3" borderId="7" xfId="0" applyFill="1" applyBorder="1" applyAlignment="1"/>
    <xf numFmtId="0" fontId="3" fillId="4" borderId="7" xfId="0" applyFont="1" applyFill="1" applyBorder="1" applyAlignment="1"/>
    <xf numFmtId="0" fontId="41" fillId="0" borderId="7" xfId="0" applyFont="1" applyFill="1" applyBorder="1"/>
    <xf numFmtId="0" fontId="17" fillId="4" borderId="7" xfId="0" applyFont="1" applyFill="1" applyBorder="1"/>
    <xf numFmtId="0" fontId="6" fillId="0" borderId="7" xfId="0" applyFont="1" applyFill="1" applyBorder="1" applyAlignment="1">
      <alignment vertical="center"/>
    </xf>
    <xf numFmtId="0" fontId="0" fillId="0" borderId="7" xfId="0" applyFont="1" applyFill="1" applyBorder="1"/>
    <xf numFmtId="0" fontId="18" fillId="0" borderId="0" xfId="0" applyFont="1" applyFill="1" applyBorder="1" applyAlignment="1">
      <alignment horizontal="center"/>
    </xf>
    <xf numFmtId="0" fontId="2" fillId="0" borderId="7" xfId="0" applyFont="1" applyFill="1" applyBorder="1"/>
    <xf numFmtId="0" fontId="32" fillId="4" borderId="7" xfId="0" applyFont="1" applyFill="1" applyBorder="1" applyAlignment="1"/>
    <xf numFmtId="0" fontId="9" fillId="4" borderId="7" xfId="0" applyFont="1" applyFill="1" applyBorder="1" applyAlignment="1"/>
    <xf numFmtId="0" fontId="34" fillId="4" borderId="7" xfId="0" applyFont="1" applyFill="1" applyBorder="1" applyAlignment="1"/>
    <xf numFmtId="0" fontId="39" fillId="4" borderId="7" xfId="0" applyFont="1" applyFill="1" applyBorder="1"/>
    <xf numFmtId="0" fontId="41" fillId="4" borderId="7" xfId="0" applyFont="1" applyFill="1" applyBorder="1"/>
    <xf numFmtId="0" fontId="42" fillId="4" borderId="7" xfId="0" applyFont="1" applyFill="1" applyBorder="1"/>
    <xf numFmtId="0" fontId="35" fillId="9" borderId="7" xfId="0" applyFont="1" applyFill="1" applyBorder="1" applyAlignment="1"/>
    <xf numFmtId="0" fontId="18" fillId="9" borderId="7" xfId="0" applyFont="1" applyFill="1" applyBorder="1"/>
    <xf numFmtId="0" fontId="43" fillId="9" borderId="7" xfId="0" applyFont="1" applyFill="1" applyBorder="1"/>
    <xf numFmtId="0" fontId="0" fillId="7" borderId="7" xfId="0" applyFill="1" applyBorder="1"/>
    <xf numFmtId="0" fontId="18" fillId="7" borderId="7" xfId="0" applyFont="1" applyFill="1" applyBorder="1"/>
    <xf numFmtId="0" fontId="37" fillId="3" borderId="7" xfId="0" applyFont="1" applyFill="1" applyBorder="1" applyAlignment="1"/>
    <xf numFmtId="0" fontId="18" fillId="0" borderId="0" xfId="0" applyFont="1" applyFill="1" applyBorder="1" applyAlignment="1">
      <alignment horizontal="center"/>
    </xf>
    <xf numFmtId="0" fontId="0" fillId="4" borderId="7" xfId="0" applyFont="1" applyFill="1" applyBorder="1"/>
    <xf numFmtId="0" fontId="0" fillId="0" borderId="7" xfId="0" applyFont="1" applyFill="1" applyBorder="1" applyAlignment="1"/>
    <xf numFmtId="0" fontId="0" fillId="0" borderId="7" xfId="0" applyFont="1" applyFill="1" applyBorder="1" applyAlignment="1">
      <alignment vertical="center"/>
    </xf>
    <xf numFmtId="0" fontId="0" fillId="4" borderId="7" xfId="0" applyFont="1" applyFill="1" applyBorder="1" applyAlignment="1">
      <alignment vertical="center"/>
    </xf>
    <xf numFmtId="0" fontId="1" fillId="4" borderId="7" xfId="0" applyFont="1" applyFill="1" applyBorder="1"/>
    <xf numFmtId="0" fontId="26" fillId="4" borderId="7" xfId="0" applyFont="1" applyFill="1" applyBorder="1" applyAlignment="1"/>
    <xf numFmtId="0" fontId="22" fillId="4" borderId="7" xfId="0" applyFont="1" applyFill="1" applyBorder="1" applyAlignment="1">
      <alignment vertical="center"/>
    </xf>
    <xf numFmtId="0" fontId="35" fillId="7" borderId="7" xfId="0" applyFont="1" applyFill="1" applyBorder="1" applyAlignment="1"/>
    <xf numFmtId="0" fontId="1" fillId="7" borderId="7" xfId="0" applyFont="1" applyFill="1" applyBorder="1"/>
    <xf numFmtId="0" fontId="13" fillId="9" borderId="7" xfId="0" applyFont="1" applyFill="1" applyBorder="1"/>
    <xf numFmtId="0" fontId="23" fillId="9" borderId="7" xfId="0" applyFont="1" applyFill="1" applyBorder="1" applyAlignment="1"/>
    <xf numFmtId="0" fontId="30" fillId="9" borderId="7" xfId="0" applyFont="1" applyFill="1" applyBorder="1"/>
    <xf numFmtId="0" fontId="0" fillId="3" borderId="7" xfId="0" applyFont="1" applyFill="1" applyBorder="1"/>
    <xf numFmtId="0" fontId="1" fillId="3" borderId="7" xfId="0" applyFont="1" applyFill="1" applyBorder="1"/>
    <xf numFmtId="0" fontId="22" fillId="3" borderId="7" xfId="0" applyFont="1" applyFill="1" applyBorder="1" applyAlignment="1">
      <alignment vertical="center"/>
    </xf>
    <xf numFmtId="0" fontId="2" fillId="3" borderId="7" xfId="0" applyFont="1" applyFill="1" applyBorder="1" applyAlignment="1">
      <alignment vertical="center"/>
    </xf>
    <xf numFmtId="0" fontId="44" fillId="0" borderId="7" xfId="0" applyFont="1" applyFill="1" applyBorder="1" applyAlignment="1"/>
    <xf numFmtId="0" fontId="44" fillId="4" borderId="7" xfId="0" applyFont="1" applyFill="1" applyBorder="1" applyAlignment="1"/>
    <xf numFmtId="0" fontId="18" fillId="0" borderId="0" xfId="0" applyFont="1" applyFill="1" applyBorder="1" applyAlignment="1">
      <alignment horizontal="center"/>
    </xf>
    <xf numFmtId="0" fontId="11" fillId="0" borderId="27" xfId="0" applyFont="1" applyFill="1" applyBorder="1"/>
    <xf numFmtId="0" fontId="11" fillId="0" borderId="7" xfId="0" applyFont="1" applyFill="1" applyBorder="1" applyAlignment="1">
      <alignment horizontal="left"/>
    </xf>
    <xf numFmtId="0" fontId="30" fillId="4" borderId="7" xfId="0" applyFont="1" applyFill="1" applyBorder="1" applyAlignment="1"/>
    <xf numFmtId="0" fontId="36" fillId="4" borderId="7" xfId="0" applyFont="1" applyFill="1" applyBorder="1" applyAlignment="1"/>
    <xf numFmtId="0" fontId="0" fillId="4" borderId="7" xfId="0" applyFont="1" applyFill="1" applyBorder="1" applyAlignment="1"/>
    <xf numFmtId="0" fontId="0" fillId="9" borderId="7" xfId="0" applyFill="1" applyBorder="1"/>
    <xf numFmtId="0" fontId="1" fillId="6" borderId="7" xfId="0" applyFont="1" applyFill="1" applyBorder="1"/>
    <xf numFmtId="0" fontId="0" fillId="6" borderId="7" xfId="0" applyFill="1" applyBorder="1"/>
    <xf numFmtId="0" fontId="2" fillId="3" borderId="7" xfId="0" applyFont="1" applyFill="1" applyBorder="1" applyAlignment="1"/>
    <xf numFmtId="0" fontId="7" fillId="3" borderId="7" xfId="0" applyFont="1" applyFill="1" applyBorder="1" applyAlignment="1"/>
    <xf numFmtId="0" fontId="20" fillId="3" borderId="7" xfId="0" applyFont="1" applyFill="1" applyBorder="1"/>
    <xf numFmtId="0" fontId="18" fillId="0" borderId="0" xfId="0" applyFont="1" applyFill="1" applyBorder="1" applyAlignment="1">
      <alignment horizontal="center"/>
    </xf>
    <xf numFmtId="0" fontId="7" fillId="0" borderId="7" xfId="0" applyFont="1" applyFill="1" applyBorder="1" applyAlignment="1"/>
    <xf numFmtId="0" fontId="43" fillId="9" borderId="7" xfId="0" applyFont="1" applyFill="1" applyBorder="1" applyAlignment="1"/>
    <xf numFmtId="0" fontId="31" fillId="3" borderId="7" xfId="0" applyFont="1" applyFill="1" applyBorder="1" applyAlignment="1"/>
    <xf numFmtId="0" fontId="17" fillId="3" borderId="7" xfId="0" applyFont="1" applyFill="1" applyBorder="1" applyAlignment="1">
      <alignment vertical="center"/>
    </xf>
    <xf numFmtId="0" fontId="18" fillId="0" borderId="0" xfId="0" applyFont="1" applyFill="1" applyBorder="1" applyAlignment="1">
      <alignment horizontal="center"/>
    </xf>
    <xf numFmtId="0" fontId="43" fillId="0" borderId="7" xfId="0" applyFont="1" applyFill="1" applyBorder="1" applyAlignment="1"/>
    <xf numFmtId="0" fontId="30" fillId="4" borderId="7" xfId="0" applyFont="1" applyFill="1" applyBorder="1"/>
    <xf numFmtId="0" fontId="17" fillId="4" borderId="7" xfId="0" applyFont="1" applyFill="1" applyBorder="1" applyAlignment="1">
      <alignment vertical="center"/>
    </xf>
    <xf numFmtId="0" fontId="31" fillId="4" borderId="7" xfId="0" applyFont="1" applyFill="1" applyBorder="1" applyAlignment="1"/>
    <xf numFmtId="0" fontId="2" fillId="9" borderId="7" xfId="0" applyFont="1" applyFill="1" applyBorder="1" applyAlignment="1">
      <alignment vertical="center"/>
    </xf>
    <xf numFmtId="0" fontId="7" fillId="4" borderId="7" xfId="0" applyFont="1" applyFill="1" applyBorder="1" applyAlignment="1"/>
    <xf numFmtId="0" fontId="23" fillId="3" borderId="7" xfId="0" applyFont="1" applyFill="1" applyBorder="1" applyAlignment="1">
      <alignment vertical="center"/>
    </xf>
    <xf numFmtId="0" fontId="18" fillId="0" borderId="0" xfId="0" applyFont="1" applyFill="1" applyBorder="1" applyAlignment="1">
      <alignment horizontal="center"/>
    </xf>
    <xf numFmtId="0" fontId="17" fillId="0" borderId="7" xfId="0" applyFont="1" applyFill="1" applyBorder="1" applyAlignment="1">
      <alignment vertical="center"/>
    </xf>
    <xf numFmtId="0" fontId="23" fillId="0" borderId="7" xfId="0" applyFont="1" applyFill="1" applyBorder="1" applyAlignment="1">
      <alignment vertical="center"/>
    </xf>
    <xf numFmtId="0" fontId="0" fillId="6" borderId="7" xfId="0" applyFont="1" applyFill="1" applyBorder="1"/>
    <xf numFmtId="0" fontId="23" fillId="6" borderId="7" xfId="0" applyFont="1" applyFill="1" applyBorder="1"/>
    <xf numFmtId="0" fontId="30" fillId="7" borderId="7" xfId="0" applyFont="1" applyFill="1" applyBorder="1"/>
    <xf numFmtId="0" fontId="43" fillId="6" borderId="7" xfId="0" applyFont="1" applyFill="1" applyBorder="1"/>
    <xf numFmtId="0" fontId="43" fillId="4" borderId="7" xfId="0" applyFont="1" applyFill="1" applyBorder="1"/>
    <xf numFmtId="0" fontId="23" fillId="9" borderId="7" xfId="0" applyFont="1" applyFill="1" applyBorder="1" applyAlignment="1">
      <alignment vertical="center"/>
    </xf>
    <xf numFmtId="0" fontId="18" fillId="0" borderId="0" xfId="0" applyFont="1" applyFill="1" applyBorder="1" applyAlignment="1">
      <alignment horizontal="center"/>
    </xf>
    <xf numFmtId="0" fontId="23" fillId="0" borderId="7" xfId="0" applyFont="1" applyFill="1" applyBorder="1"/>
    <xf numFmtId="0" fontId="43" fillId="0" borderId="7" xfId="0" applyFont="1" applyFill="1" applyBorder="1"/>
    <xf numFmtId="0" fontId="45" fillId="0" borderId="7" xfId="0" applyFont="1" applyFill="1" applyBorder="1" applyAlignment="1"/>
    <xf numFmtId="0" fontId="18" fillId="6" borderId="7" xfId="0" applyFont="1" applyFill="1" applyBorder="1"/>
    <xf numFmtId="0" fontId="13" fillId="6" borderId="7" xfId="0" applyFont="1" applyFill="1" applyBorder="1"/>
    <xf numFmtId="0" fontId="23" fillId="4" borderId="7" xfId="0" applyFont="1" applyFill="1" applyBorder="1" applyAlignment="1">
      <alignment vertical="center"/>
    </xf>
    <xf numFmtId="0" fontId="2" fillId="9" borderId="7" xfId="0" applyFont="1" applyFill="1" applyBorder="1" applyAlignment="1"/>
    <xf numFmtId="0" fontId="30" fillId="6" borderId="7" xfId="0" applyFont="1" applyFill="1" applyBorder="1"/>
    <xf numFmtId="0" fontId="30" fillId="3" borderId="7" xfId="0" applyFont="1" applyFill="1" applyBorder="1"/>
    <xf numFmtId="0" fontId="18" fillId="0" borderId="0" xfId="0" applyFont="1" applyFill="1" applyBorder="1" applyAlignment="1">
      <alignment horizontal="center"/>
    </xf>
    <xf numFmtId="0" fontId="13" fillId="7" borderId="7" xfId="0" applyFont="1" applyFill="1" applyBorder="1"/>
    <xf numFmtId="20" fontId="13" fillId="4" borderId="7" xfId="0" applyNumberFormat="1" applyFont="1" applyFill="1" applyBorder="1"/>
    <xf numFmtId="0" fontId="13" fillId="3" borderId="7" xfId="0" applyFont="1" applyFill="1" applyBorder="1" applyAlignment="1"/>
    <xf numFmtId="0" fontId="18" fillId="0" borderId="0" xfId="0" applyFont="1" applyFill="1" applyBorder="1" applyAlignment="1">
      <alignment horizontal="center"/>
    </xf>
    <xf numFmtId="20" fontId="13" fillId="0" borderId="7" xfId="0" applyNumberFormat="1" applyFont="1" applyFill="1" applyBorder="1"/>
    <xf numFmtId="0" fontId="18" fillId="0" borderId="0" xfId="0" applyFont="1" applyFill="1" applyBorder="1" applyAlignment="1">
      <alignment horizontal="center"/>
    </xf>
    <xf numFmtId="0" fontId="26" fillId="0" borderId="7" xfId="0" applyFont="1" applyFill="1" applyBorder="1" applyAlignment="1"/>
    <xf numFmtId="0" fontId="47" fillId="0" borderId="7" xfId="0" applyFont="1" applyFill="1" applyBorder="1" applyAlignment="1">
      <alignment vertical="center"/>
    </xf>
    <xf numFmtId="0" fontId="46" fillId="0" borderId="7" xfId="0" applyFont="1" applyFill="1" applyBorder="1" applyAlignment="1"/>
    <xf numFmtId="0" fontId="36" fillId="9" borderId="7" xfId="0" applyFont="1" applyFill="1" applyBorder="1"/>
    <xf numFmtId="0" fontId="26" fillId="0" borderId="33" xfId="0" applyFont="1" applyFill="1" applyBorder="1" applyAlignment="1"/>
    <xf numFmtId="0" fontId="26" fillId="0" borderId="34" xfId="0" applyFont="1" applyFill="1" applyBorder="1" applyAlignment="1"/>
    <xf numFmtId="0" fontId="13" fillId="8" borderId="7" xfId="0" applyFont="1" applyFill="1" applyBorder="1" applyAlignment="1"/>
    <xf numFmtId="0" fontId="26" fillId="8" borderId="32" xfId="0" applyFont="1" applyFill="1" applyBorder="1" applyAlignment="1"/>
    <xf numFmtId="0" fontId="18" fillId="8" borderId="7" xfId="0" applyFont="1" applyFill="1" applyBorder="1" applyAlignment="1"/>
    <xf numFmtId="0" fontId="35" fillId="0" borderId="7" xfId="0" applyFont="1" applyFill="1" applyBorder="1"/>
    <xf numFmtId="0" fontId="35" fillId="4" borderId="7" xfId="0" applyFont="1" applyFill="1" applyBorder="1"/>
    <xf numFmtId="0" fontId="48" fillId="0" borderId="7" xfId="0" applyFont="1" applyFill="1" applyBorder="1" applyAlignment="1">
      <alignment vertical="center" wrapText="1"/>
    </xf>
    <xf numFmtId="0" fontId="49" fillId="0" borderId="7" xfId="0" applyFont="1" applyFill="1" applyBorder="1" applyAlignment="1"/>
    <xf numFmtId="0" fontId="50" fillId="0" borderId="7" xfId="0" applyFont="1" applyFill="1" applyBorder="1" applyAlignment="1"/>
    <xf numFmtId="0" fontId="51" fillId="0" borderId="7" xfId="0" applyFont="1" applyFill="1" applyBorder="1" applyAlignment="1"/>
    <xf numFmtId="0" fontId="13" fillId="0" borderId="7" xfId="0" applyFont="1" applyFill="1" applyBorder="1" applyAlignment="1">
      <alignment vertical="center"/>
    </xf>
    <xf numFmtId="0" fontId="18" fillId="0" borderId="0" xfId="0" applyFont="1" applyFill="1" applyBorder="1" applyAlignment="1">
      <alignment horizontal="center"/>
    </xf>
    <xf numFmtId="0" fontId="26" fillId="0" borderId="32" xfId="0" applyFont="1" applyFill="1" applyBorder="1" applyAlignment="1"/>
    <xf numFmtId="0" fontId="52" fillId="0" borderId="7" xfId="0" applyFont="1" applyFill="1" applyBorder="1" applyAlignment="1"/>
    <xf numFmtId="0" fontId="53" fillId="0" borderId="7" xfId="0" applyFont="1" applyFill="1" applyBorder="1" applyAlignment="1">
      <alignment vertical="center"/>
    </xf>
    <xf numFmtId="0" fontId="54" fillId="0" borderId="7" xfId="0" applyFont="1" applyFill="1" applyBorder="1" applyAlignment="1">
      <alignment vertical="center"/>
    </xf>
    <xf numFmtId="0" fontId="17" fillId="9" borderId="7" xfId="0" applyFont="1" applyFill="1" applyBorder="1" applyAlignment="1">
      <alignment vertical="center"/>
    </xf>
    <xf numFmtId="0" fontId="36" fillId="3" borderId="7" xfId="0" applyFont="1" applyFill="1" applyBorder="1"/>
    <xf numFmtId="0" fontId="18" fillId="0" borderId="0" xfId="0" applyFont="1" applyFill="1" applyBorder="1" applyAlignment="1">
      <alignment horizontal="center"/>
    </xf>
    <xf numFmtId="0" fontId="54" fillId="4" borderId="7" xfId="0" applyFont="1" applyFill="1" applyBorder="1" applyAlignment="1">
      <alignment vertical="center"/>
    </xf>
    <xf numFmtId="0" fontId="18" fillId="0" borderId="0" xfId="0" applyFont="1" applyFill="1" applyBorder="1" applyAlignment="1">
      <alignment horizontal="center"/>
    </xf>
    <xf numFmtId="0" fontId="39" fillId="0" borderId="7" xfId="0" applyFont="1" applyFill="1" applyBorder="1"/>
    <xf numFmtId="0" fontId="16" fillId="0" borderId="7" xfId="0" applyFont="1" applyFill="1" applyBorder="1"/>
    <xf numFmtId="0" fontId="56" fillId="0" borderId="7" xfId="0" applyFont="1" applyFill="1" applyBorder="1" applyAlignment="1"/>
    <xf numFmtId="0" fontId="17" fillId="3" borderId="7" xfId="0" applyFont="1" applyFill="1" applyBorder="1" applyAlignment="1"/>
    <xf numFmtId="0" fontId="17" fillId="6" borderId="7" xfId="0" applyFont="1" applyFill="1" applyBorder="1" applyAlignment="1"/>
    <xf numFmtId="0" fontId="23" fillId="6" borderId="7" xfId="0" applyFont="1" applyFill="1" applyBorder="1" applyAlignment="1"/>
    <xf numFmtId="0" fontId="57" fillId="6" borderId="7" xfId="0" applyFont="1" applyFill="1" applyBorder="1" applyAlignment="1"/>
    <xf numFmtId="0" fontId="39" fillId="3" borderId="7" xfId="0" applyFont="1" applyFill="1" applyBorder="1" applyAlignment="1"/>
    <xf numFmtId="0" fontId="58" fillId="3" borderId="7" xfId="0" applyFont="1" applyFill="1" applyBorder="1" applyAlignment="1"/>
    <xf numFmtId="0" fontId="26" fillId="4" borderId="7" xfId="0" applyFont="1" applyFill="1" applyBorder="1"/>
    <xf numFmtId="0" fontId="17" fillId="9" borderId="7" xfId="0" applyFont="1" applyFill="1" applyBorder="1"/>
    <xf numFmtId="0" fontId="16" fillId="9" borderId="7" xfId="0" applyFont="1" applyFill="1" applyBorder="1" applyAlignment="1"/>
    <xf numFmtId="0" fontId="58" fillId="0" borderId="7" xfId="0" applyFont="1" applyFill="1" applyBorder="1"/>
    <xf numFmtId="0" fontId="58" fillId="0" borderId="7" xfId="0" applyFont="1" applyFill="1" applyBorder="1" applyAlignment="1">
      <alignment vertical="center"/>
    </xf>
    <xf numFmtId="0" fontId="58" fillId="4" borderId="7" xfId="0" applyFont="1" applyFill="1" applyBorder="1" applyAlignment="1">
      <alignment vertical="center"/>
    </xf>
    <xf numFmtId="0" fontId="58" fillId="9" borderId="7" xfId="0" applyFont="1" applyFill="1" applyBorder="1" applyAlignment="1">
      <alignment vertical="center"/>
    </xf>
    <xf numFmtId="0" fontId="54" fillId="0" borderId="7" xfId="0" applyFont="1" applyFill="1" applyBorder="1" applyAlignment="1"/>
    <xf numFmtId="0" fontId="54" fillId="4" borderId="7" xfId="0" applyFont="1" applyFill="1" applyBorder="1" applyAlignment="1"/>
    <xf numFmtId="0" fontId="17" fillId="3" borderId="7" xfId="0" applyFont="1" applyFill="1" applyBorder="1"/>
    <xf numFmtId="0" fontId="39" fillId="3" borderId="7" xfId="0" applyFont="1" applyFill="1" applyBorder="1"/>
    <xf numFmtId="0" fontId="26" fillId="3" borderId="7" xfId="0" applyFont="1" applyFill="1" applyBorder="1"/>
    <xf numFmtId="0" fontId="18" fillId="0" borderId="0" xfId="0" applyFont="1" applyFill="1" applyBorder="1" applyAlignment="1">
      <alignment horizontal="center"/>
    </xf>
    <xf numFmtId="0" fontId="16" fillId="4" borderId="7" xfId="0" applyFont="1" applyFill="1" applyBorder="1"/>
    <xf numFmtId="0" fontId="17" fillId="7" borderId="7" xfId="0" applyFont="1" applyFill="1" applyBorder="1"/>
    <xf numFmtId="0" fontId="26" fillId="7" borderId="7" xfId="0" applyFont="1" applyFill="1" applyBorder="1"/>
    <xf numFmtId="0" fontId="23" fillId="8" borderId="7" xfId="0" applyFont="1" applyFill="1" applyBorder="1"/>
    <xf numFmtId="0" fontId="54" fillId="4" borderId="7" xfId="0" applyFont="1" applyFill="1" applyBorder="1"/>
    <xf numFmtId="0" fontId="26" fillId="3" borderId="32" xfId="0" applyFont="1" applyFill="1" applyBorder="1" applyAlignment="1"/>
    <xf numFmtId="0" fontId="26" fillId="3" borderId="33" xfId="0" applyFont="1" applyFill="1" applyBorder="1" applyAlignment="1"/>
    <xf numFmtId="0" fontId="26" fillId="4" borderId="34" xfId="0" applyFont="1" applyFill="1" applyBorder="1" applyAlignment="1"/>
    <xf numFmtId="0" fontId="58" fillId="3" borderId="7" xfId="0" applyFont="1" applyFill="1" applyBorder="1"/>
    <xf numFmtId="0" fontId="18" fillId="0" borderId="0" xfId="0" applyFont="1" applyFill="1" applyBorder="1" applyAlignment="1">
      <alignment horizontal="center"/>
    </xf>
    <xf numFmtId="0" fontId="54" fillId="0" borderId="7" xfId="0" applyFont="1" applyFill="1" applyBorder="1"/>
    <xf numFmtId="0" fontId="23" fillId="4" borderId="7" xfId="0" applyFont="1" applyFill="1" applyBorder="1"/>
    <xf numFmtId="0" fontId="4" fillId="3" borderId="7" xfId="0" applyFont="1" applyFill="1" applyBorder="1"/>
    <xf numFmtId="0" fontId="54" fillId="3" borderId="7" xfId="0" applyFont="1" applyFill="1" applyBorder="1"/>
    <xf numFmtId="0" fontId="23" fillId="3" borderId="7" xfId="0" applyFont="1" applyFill="1" applyBorder="1"/>
    <xf numFmtId="0" fontId="54" fillId="3" borderId="7" xfId="0" applyFont="1" applyFill="1" applyBorder="1" applyAlignment="1">
      <alignment vertical="center"/>
    </xf>
    <xf numFmtId="0" fontId="18" fillId="0" borderId="0" xfId="0" applyFont="1" applyFill="1" applyBorder="1" applyAlignment="1">
      <alignment horizontal="center"/>
    </xf>
    <xf numFmtId="0" fontId="18" fillId="0" borderId="0" xfId="0" applyFont="1" applyFill="1" applyBorder="1" applyAlignment="1">
      <alignment horizontal="center"/>
    </xf>
    <xf numFmtId="0" fontId="47" fillId="4" borderId="7" xfId="0" applyFont="1" applyFill="1" applyBorder="1" applyAlignment="1">
      <alignment vertical="center"/>
    </xf>
    <xf numFmtId="0" fontId="59" fillId="7" borderId="7" xfId="0" applyFont="1" applyFill="1" applyBorder="1" applyAlignment="1">
      <alignment vertical="center"/>
    </xf>
    <xf numFmtId="0" fontId="25" fillId="7" borderId="7" xfId="0" applyFont="1" applyFill="1" applyBorder="1" applyAlignment="1">
      <alignment vertical="center"/>
    </xf>
    <xf numFmtId="0" fontId="23" fillId="7" borderId="7" xfId="0" applyFont="1" applyFill="1" applyBorder="1"/>
    <xf numFmtId="0" fontId="26" fillId="3" borderId="34" xfId="0" applyFont="1" applyFill="1" applyBorder="1" applyAlignment="1"/>
    <xf numFmtId="0" fontId="47" fillId="0" borderId="7" xfId="0" applyFont="1" applyFill="1" applyBorder="1" applyAlignment="1">
      <alignment vertical="center" wrapText="1"/>
    </xf>
    <xf numFmtId="0" fontId="47" fillId="4" borderId="7" xfId="0" applyFont="1" applyFill="1" applyBorder="1" applyAlignment="1">
      <alignment vertical="center" wrapText="1"/>
    </xf>
    <xf numFmtId="0" fontId="48" fillId="4" borderId="7" xfId="0" applyFont="1" applyFill="1" applyBorder="1" applyAlignment="1">
      <alignment vertical="center" wrapText="1"/>
    </xf>
    <xf numFmtId="0" fontId="48" fillId="7" borderId="7" xfId="0" applyFont="1" applyFill="1" applyBorder="1" applyAlignment="1">
      <alignment vertical="center" wrapText="1"/>
    </xf>
    <xf numFmtId="0" fontId="47" fillId="7" borderId="7" xfId="0" applyFont="1" applyFill="1" applyBorder="1" applyAlignment="1">
      <alignment vertical="center"/>
    </xf>
    <xf numFmtId="0" fontId="47" fillId="3" borderId="7" xfId="0" applyFont="1" applyFill="1" applyBorder="1" applyAlignment="1">
      <alignment vertical="center"/>
    </xf>
    <xf numFmtId="0" fontId="37" fillId="3" borderId="7" xfId="0" applyFont="1" applyFill="1" applyBorder="1" applyAlignment="1">
      <alignment vertical="center"/>
    </xf>
    <xf numFmtId="0" fontId="37" fillId="4" borderId="7" xfId="0" applyFont="1" applyFill="1" applyBorder="1" applyAlignment="1">
      <alignment vertical="center" wrapText="1"/>
    </xf>
    <xf numFmtId="0" fontId="16" fillId="7" borderId="7" xfId="0" applyFont="1" applyFill="1" applyBorder="1"/>
    <xf numFmtId="0" fontId="16" fillId="3" borderId="7" xfId="0" applyFont="1" applyFill="1" applyBorder="1" applyAlignment="1"/>
    <xf numFmtId="0" fontId="61" fillId="9" borderId="7" xfId="0" applyFont="1" applyFill="1" applyBorder="1"/>
    <xf numFmtId="0" fontId="61" fillId="9" borderId="7" xfId="0" applyFont="1" applyFill="1" applyBorder="1" applyAlignment="1"/>
    <xf numFmtId="0" fontId="4" fillId="4" borderId="7" xfId="0" applyFont="1" applyFill="1" applyBorder="1" applyAlignment="1"/>
    <xf numFmtId="0" fontId="25" fillId="4" borderId="7" xfId="0" applyFont="1" applyFill="1" applyBorder="1" applyAlignment="1">
      <alignment vertical="center"/>
    </xf>
    <xf numFmtId="0" fontId="59" fillId="4" borderId="7" xfId="0" applyFont="1" applyFill="1" applyBorder="1" applyAlignment="1">
      <alignment vertical="center"/>
    </xf>
    <xf numFmtId="0" fontId="37" fillId="4" borderId="7" xfId="0" applyFont="1" applyFill="1" applyBorder="1" applyAlignment="1">
      <alignment vertical="center"/>
    </xf>
    <xf numFmtId="0" fontId="17" fillId="8" borderId="7" xfId="0" applyFont="1" applyFill="1" applyBorder="1"/>
    <xf numFmtId="0" fontId="29" fillId="8" borderId="7" xfId="0" applyFont="1" applyFill="1" applyBorder="1" applyAlignment="1"/>
    <xf numFmtId="0" fontId="62" fillId="8" borderId="7" xfId="0" applyFont="1" applyFill="1" applyBorder="1" applyAlignment="1"/>
    <xf numFmtId="0" fontId="23" fillId="8" borderId="7" xfId="0" applyFont="1" applyFill="1" applyBorder="1" applyAlignment="1">
      <alignment vertical="center"/>
    </xf>
    <xf numFmtId="0" fontId="24" fillId="8" borderId="7" xfId="0" applyFont="1" applyFill="1" applyBorder="1" applyAlignment="1">
      <alignment horizontal="left" vertical="center"/>
    </xf>
    <xf numFmtId="0" fontId="23" fillId="8" borderId="7" xfId="0" applyFont="1" applyFill="1" applyBorder="1" applyAlignment="1">
      <alignment horizontal="left" vertical="center"/>
    </xf>
    <xf numFmtId="0" fontId="57" fillId="8" borderId="7" xfId="0" applyFont="1" applyFill="1" applyBorder="1" applyAlignment="1">
      <alignment horizontal="left" vertical="center"/>
    </xf>
    <xf numFmtId="0" fontId="17" fillId="7" borderId="7" xfId="0" applyFont="1" applyFill="1" applyBorder="1" applyAlignment="1">
      <alignment vertical="center"/>
    </xf>
    <xf numFmtId="0" fontId="23" fillId="7" borderId="7" xfId="0" applyFont="1" applyFill="1" applyBorder="1" applyAlignment="1">
      <alignment vertical="center"/>
    </xf>
    <xf numFmtId="0" fontId="17" fillId="8" borderId="7" xfId="0" applyFont="1" applyFill="1" applyBorder="1" applyAlignment="1">
      <alignment vertical="center"/>
    </xf>
    <xf numFmtId="0" fontId="54" fillId="8" borderId="7" xfId="0" applyFont="1" applyFill="1" applyBorder="1" applyAlignment="1">
      <alignment vertical="center"/>
    </xf>
    <xf numFmtId="0" fontId="54" fillId="8" borderId="7" xfId="0" applyFont="1" applyFill="1" applyBorder="1"/>
    <xf numFmtId="0" fontId="56" fillId="8" borderId="7" xfId="0" applyFont="1" applyFill="1" applyBorder="1" applyAlignment="1"/>
    <xf numFmtId="0" fontId="57" fillId="8" borderId="7" xfId="0" applyFont="1" applyFill="1" applyBorder="1" applyAlignment="1">
      <alignment vertical="center"/>
    </xf>
    <xf numFmtId="0" fontId="61" fillId="7" borderId="7" xfId="0" applyFont="1" applyFill="1" applyBorder="1"/>
    <xf numFmtId="0" fontId="17" fillId="13" borderId="7" xfId="0" applyFont="1" applyFill="1" applyBorder="1"/>
    <xf numFmtId="0" fontId="16" fillId="13" borderId="7" xfId="0" applyFont="1" applyFill="1" applyBorder="1" applyAlignment="1"/>
    <xf numFmtId="0" fontId="4" fillId="3" borderId="7" xfId="0" applyFont="1" applyFill="1" applyBorder="1" applyAlignment="1"/>
    <xf numFmtId="0" fontId="54" fillId="3" borderId="7" xfId="0" applyFont="1" applyFill="1" applyBorder="1" applyAlignment="1"/>
    <xf numFmtId="0" fontId="23" fillId="9" borderId="7" xfId="0" applyFont="1" applyFill="1" applyBorder="1"/>
    <xf numFmtId="0" fontId="37" fillId="3" borderId="7" xfId="0" applyFont="1" applyFill="1" applyBorder="1" applyAlignment="1">
      <alignment vertical="center" wrapText="1"/>
    </xf>
    <xf numFmtId="0" fontId="47" fillId="3" borderId="7" xfId="0" applyFont="1" applyFill="1" applyBorder="1" applyAlignment="1">
      <alignment vertical="center" wrapText="1"/>
    </xf>
    <xf numFmtId="0" fontId="26" fillId="13" borderId="7" xfId="0" applyFont="1" applyFill="1" applyBorder="1" applyAlignment="1"/>
    <xf numFmtId="0" fontId="4" fillId="4" borderId="7" xfId="0" applyFont="1" applyFill="1" applyBorder="1"/>
    <xf numFmtId="0" fontId="18" fillId="0" borderId="0" xfId="0" applyFont="1" applyFill="1" applyBorder="1" applyAlignment="1">
      <alignment horizontal="center"/>
    </xf>
    <xf numFmtId="0" fontId="31" fillId="0" borderId="7" xfId="0" applyFont="1" applyFill="1" applyBorder="1" applyAlignment="1">
      <alignment vertical="center" wrapText="1"/>
    </xf>
    <xf numFmtId="0" fontId="4" fillId="0" borderId="7" xfId="0" applyFont="1" applyFill="1" applyBorder="1"/>
    <xf numFmtId="0" fontId="17" fillId="0" borderId="7" xfId="0" applyFont="1" applyFill="1" applyBorder="1" applyAlignment="1">
      <alignment vertical="center" wrapText="1"/>
    </xf>
    <xf numFmtId="0" fontId="39" fillId="0" borderId="7" xfId="0" applyFont="1" applyFill="1" applyBorder="1" applyAlignment="1">
      <alignment horizontal="left" vertical="center"/>
    </xf>
    <xf numFmtId="0" fontId="37" fillId="0" borderId="7" xfId="0" applyFont="1" applyFill="1" applyBorder="1" applyAlignment="1">
      <alignment horizontal="left" vertical="center"/>
    </xf>
    <xf numFmtId="0" fontId="48" fillId="0" borderId="7" xfId="0" applyFont="1" applyFill="1" applyBorder="1" applyAlignment="1">
      <alignment horizontal="left" vertical="center"/>
    </xf>
    <xf numFmtId="0" fontId="48" fillId="0" borderId="7" xfId="0" applyFont="1" applyFill="1" applyBorder="1" applyAlignment="1"/>
    <xf numFmtId="0" fontId="26" fillId="3" borderId="7" xfId="0" applyFont="1" applyFill="1" applyBorder="1" applyAlignment="1"/>
    <xf numFmtId="0" fontId="60" fillId="4" borderId="7" xfId="0" applyFont="1" applyFill="1" applyBorder="1" applyAlignment="1">
      <alignment vertical="center"/>
    </xf>
    <xf numFmtId="0" fontId="17" fillId="4" borderId="7" xfId="0" applyFont="1" applyFill="1" applyBorder="1" applyAlignment="1">
      <alignment horizontal="left" vertical="center"/>
    </xf>
    <xf numFmtId="0" fontId="34" fillId="3" borderId="7" xfId="0" applyFont="1" applyFill="1" applyBorder="1" applyAlignment="1"/>
    <xf numFmtId="0" fontId="54" fillId="7" borderId="7" xfId="0" applyFont="1" applyFill="1" applyBorder="1"/>
    <xf numFmtId="0" fontId="18" fillId="0" borderId="0" xfId="0" applyFont="1" applyFill="1" applyBorder="1" applyAlignment="1">
      <alignment horizontal="center"/>
    </xf>
    <xf numFmtId="0" fontId="17" fillId="9" borderId="7" xfId="0" applyFont="1" applyFill="1" applyBorder="1" applyAlignment="1"/>
    <xf numFmtId="0" fontId="23" fillId="4" borderId="7" xfId="0" applyFont="1" applyFill="1" applyBorder="1" applyAlignment="1"/>
    <xf numFmtId="0" fontId="60" fillId="8" borderId="7" xfId="0" applyFont="1" applyFill="1" applyBorder="1" applyAlignment="1"/>
    <xf numFmtId="0" fontId="61" fillId="8" borderId="7" xfId="0" applyFont="1" applyFill="1" applyBorder="1" applyAlignment="1"/>
    <xf numFmtId="0" fontId="60" fillId="0" borderId="7" xfId="0" applyFont="1" applyFill="1" applyBorder="1" applyAlignment="1"/>
    <xf numFmtId="0" fontId="23" fillId="8" borderId="7" xfId="0" applyFont="1" applyFill="1" applyBorder="1" applyAlignment="1"/>
    <xf numFmtId="0" fontId="25" fillId="0" borderId="7" xfId="0" applyFont="1" applyFill="1" applyBorder="1" applyAlignment="1">
      <alignment horizontal="left" vertical="center"/>
    </xf>
    <xf numFmtId="0" fontId="18" fillId="0" borderId="0" xfId="0" applyFont="1" applyFill="1" applyBorder="1" applyAlignment="1">
      <alignment horizontal="center"/>
    </xf>
    <xf numFmtId="0" fontId="61" fillId="4" borderId="7" xfId="0" applyFont="1" applyFill="1" applyBorder="1" applyAlignment="1"/>
    <xf numFmtId="0" fontId="18" fillId="0" borderId="0" xfId="0" applyFont="1" applyFill="1" applyBorder="1" applyAlignment="1">
      <alignment horizontal="center"/>
    </xf>
    <xf numFmtId="0" fontId="17" fillId="4" borderId="34" xfId="0" applyFont="1" applyFill="1" applyBorder="1" applyAlignment="1"/>
    <xf numFmtId="0" fontId="17" fillId="0" borderId="34" xfId="0" applyFont="1" applyFill="1" applyBorder="1" applyAlignment="1"/>
    <xf numFmtId="0" fontId="13" fillId="0" borderId="34" xfId="0" applyFont="1" applyFill="1" applyBorder="1"/>
    <xf numFmtId="0" fontId="17" fillId="0" borderId="5" xfId="0" applyFont="1" applyFill="1" applyBorder="1" applyAlignment="1"/>
    <xf numFmtId="0" fontId="17" fillId="0" borderId="6" xfId="0" applyFont="1" applyFill="1" applyBorder="1" applyAlignment="1"/>
    <xf numFmtId="0" fontId="19" fillId="0" borderId="32" xfId="0" applyFont="1" applyFill="1" applyBorder="1"/>
    <xf numFmtId="0" fontId="19" fillId="0" borderId="32" xfId="0" applyFont="1" applyFill="1" applyBorder="1" applyAlignment="1">
      <alignment horizontal="left"/>
    </xf>
    <xf numFmtId="0" fontId="17" fillId="0" borderId="32" xfId="0" applyFont="1" applyBorder="1"/>
    <xf numFmtId="0" fontId="2" fillId="0" borderId="35" xfId="0" applyFont="1" applyBorder="1"/>
    <xf numFmtId="0" fontId="57" fillId="4" borderId="7" xfId="0" applyFont="1" applyFill="1" applyBorder="1" applyAlignment="1"/>
    <xf numFmtId="0" fontId="13" fillId="4" borderId="0" xfId="0" applyFont="1" applyFill="1"/>
    <xf numFmtId="0" fontId="57" fillId="9" borderId="7" xfId="0" applyFont="1" applyFill="1" applyBorder="1" applyAlignment="1"/>
    <xf numFmtId="0" fontId="18" fillId="0" borderId="0" xfId="0" applyFont="1" applyFill="1" applyBorder="1" applyAlignment="1">
      <alignment horizontal="center"/>
    </xf>
    <xf numFmtId="0" fontId="57" fillId="0" borderId="7" xfId="0" applyFont="1" applyFill="1" applyBorder="1" applyAlignment="1"/>
    <xf numFmtId="0" fontId="10" fillId="0" borderId="32" xfId="0" applyFont="1" applyFill="1" applyBorder="1"/>
    <xf numFmtId="0" fontId="17" fillId="0" borderId="35" xfId="0" applyFont="1" applyBorder="1"/>
    <xf numFmtId="0" fontId="17" fillId="0" borderId="44" xfId="0" applyFont="1" applyBorder="1"/>
    <xf numFmtId="0" fontId="2" fillId="0" borderId="32" xfId="0" applyFont="1" applyBorder="1"/>
    <xf numFmtId="0" fontId="2" fillId="0" borderId="44" xfId="0" applyFont="1" applyFill="1" applyBorder="1"/>
    <xf numFmtId="0" fontId="18" fillId="0" borderId="0" xfId="0" applyFont="1" applyFill="1" applyBorder="1" applyAlignment="1">
      <alignment horizontal="center"/>
    </xf>
    <xf numFmtId="0" fontId="54" fillId="0" borderId="44" xfId="0" applyFont="1" applyFill="1" applyBorder="1"/>
    <xf numFmtId="0" fontId="17" fillId="7" borderId="7" xfId="0" applyFont="1" applyFill="1" applyBorder="1" applyAlignment="1"/>
    <xf numFmtId="0" fontId="17" fillId="4" borderId="7" xfId="0" applyFont="1" applyFill="1" applyBorder="1" applyAlignment="1">
      <alignment horizontal="center" vertical="top" wrapText="1"/>
    </xf>
    <xf numFmtId="0" fontId="17" fillId="0" borderId="32" xfId="0" applyFont="1" applyFill="1" applyBorder="1" applyAlignment="1"/>
    <xf numFmtId="0" fontId="8" fillId="12" borderId="5" xfId="0" applyFont="1" applyFill="1" applyBorder="1" applyAlignment="1">
      <alignment horizontal="center"/>
    </xf>
    <xf numFmtId="0" fontId="17" fillId="7" borderId="6" xfId="0" applyFont="1" applyFill="1" applyBorder="1" applyAlignment="1"/>
    <xf numFmtId="0" fontId="31" fillId="0" borderId="7" xfId="0" applyFont="1" applyFill="1" applyBorder="1" applyAlignment="1">
      <alignment wrapText="1"/>
    </xf>
    <xf numFmtId="0" fontId="17" fillId="8" borderId="7" xfId="0" applyFont="1" applyFill="1" applyBorder="1" applyAlignment="1"/>
    <xf numFmtId="0" fontId="54" fillId="0" borderId="27" xfId="0" applyFont="1" applyFill="1" applyBorder="1"/>
    <xf numFmtId="0" fontId="17" fillId="0" borderId="7" xfId="0" applyFont="1" applyFill="1" applyBorder="1" applyAlignment="1">
      <alignment horizontal="center"/>
    </xf>
    <xf numFmtId="0" fontId="48" fillId="4" borderId="7" xfId="0" applyFont="1" applyFill="1" applyBorder="1" applyAlignment="1"/>
    <xf numFmtId="0" fontId="18" fillId="0" borderId="0" xfId="0" applyFont="1" applyFill="1" applyBorder="1" applyAlignment="1">
      <alignment horizontal="center"/>
    </xf>
    <xf numFmtId="0" fontId="23" fillId="0" borderId="7" xfId="0" applyFont="1" applyFill="1" applyBorder="1" applyAlignment="1"/>
    <xf numFmtId="0" fontId="26" fillId="8" borderId="7" xfId="0" applyFont="1" applyFill="1" applyBorder="1" applyAlignment="1"/>
    <xf numFmtId="0" fontId="64" fillId="4" borderId="7" xfId="0" applyFont="1" applyFill="1" applyBorder="1" applyAlignment="1">
      <alignment vertical="center" wrapText="1"/>
    </xf>
    <xf numFmtId="0" fontId="17" fillId="0" borderId="44" xfId="0" applyFont="1" applyFill="1" applyBorder="1"/>
    <xf numFmtId="0" fontId="23" fillId="3" borderId="7" xfId="0" applyFont="1" applyFill="1" applyBorder="1" applyAlignment="1"/>
    <xf numFmtId="0" fontId="60" fillId="9" borderId="7" xfId="0" applyFont="1" applyFill="1" applyBorder="1" applyAlignment="1"/>
    <xf numFmtId="0" fontId="18" fillId="0" borderId="0" xfId="0" applyFont="1" applyFill="1" applyBorder="1" applyAlignment="1">
      <alignment horizontal="center"/>
    </xf>
    <xf numFmtId="0" fontId="64" fillId="0" borderId="7" xfId="0" applyFont="1" applyFill="1" applyBorder="1" applyAlignment="1">
      <alignment vertical="center" wrapText="1"/>
    </xf>
    <xf numFmtId="0" fontId="17" fillId="0" borderId="27" xfId="0" applyFont="1" applyFill="1" applyBorder="1"/>
    <xf numFmtId="0" fontId="31" fillId="4" borderId="7" xfId="0" applyFont="1" applyFill="1" applyBorder="1" applyAlignment="1">
      <alignment wrapText="1"/>
    </xf>
    <xf numFmtId="0" fontId="23" fillId="7" borderId="7" xfId="0" applyFont="1" applyFill="1" applyBorder="1" applyAlignment="1"/>
    <xf numFmtId="0" fontId="54" fillId="7" borderId="7" xfId="0" applyFont="1" applyFill="1" applyBorder="1" applyAlignment="1"/>
    <xf numFmtId="0" fontId="61" fillId="3" borderId="7" xfId="0" applyFont="1" applyFill="1" applyBorder="1" applyAlignment="1"/>
    <xf numFmtId="0" fontId="31" fillId="4" borderId="7" xfId="0" applyFont="1" applyFill="1" applyBorder="1" applyAlignment="1">
      <alignment vertical="center" wrapText="1"/>
    </xf>
    <xf numFmtId="0" fontId="18" fillId="0" borderId="0" xfId="0" applyFont="1" applyFill="1" applyBorder="1" applyAlignment="1">
      <alignment horizontal="center"/>
    </xf>
    <xf numFmtId="0" fontId="17" fillId="4" borderId="7" xfId="0" applyFont="1" applyFill="1" applyBorder="1" applyAlignment="1">
      <alignment horizontal="center"/>
    </xf>
    <xf numFmtId="0" fontId="57" fillId="8" borderId="7" xfId="0" applyFont="1" applyFill="1" applyBorder="1" applyAlignment="1"/>
    <xf numFmtId="0" fontId="17" fillId="4" borderId="7" xfId="0" applyFont="1" applyFill="1" applyBorder="1" applyAlignment="1">
      <alignment vertical="center" wrapText="1"/>
    </xf>
    <xf numFmtId="0" fontId="18" fillId="0" borderId="0" xfId="0" applyFont="1" applyFill="1" applyBorder="1" applyAlignment="1">
      <alignment horizontal="center"/>
    </xf>
    <xf numFmtId="0" fontId="65" fillId="4" borderId="7" xfId="0" applyFont="1" applyFill="1" applyBorder="1" applyAlignment="1">
      <alignment vertical="center" wrapText="1"/>
    </xf>
    <xf numFmtId="0" fontId="4" fillId="0" borderId="7" xfId="0" applyFont="1" applyFill="1" applyBorder="1" applyAlignment="1">
      <alignment vertical="center"/>
    </xf>
    <xf numFmtId="0" fontId="3" fillId="4" borderId="7" xfId="0" applyFont="1" applyFill="1" applyBorder="1" applyAlignment="1">
      <alignment vertical="center" wrapText="1"/>
    </xf>
    <xf numFmtId="0" fontId="57" fillId="3" borderId="7" xfId="0" applyFont="1" applyFill="1" applyBorder="1" applyAlignment="1"/>
    <xf numFmtId="0" fontId="18" fillId="0" borderId="0" xfId="0" applyFont="1" applyFill="1" applyBorder="1" applyAlignment="1">
      <alignment horizontal="center"/>
    </xf>
    <xf numFmtId="0" fontId="37" fillId="0" borderId="7" xfId="0" applyFont="1" applyFill="1" applyBorder="1" applyAlignment="1">
      <alignment vertical="center" wrapText="1"/>
    </xf>
    <xf numFmtId="0" fontId="39" fillId="4" borderId="7" xfId="0" applyFont="1" applyFill="1" applyBorder="1" applyAlignment="1">
      <alignment vertical="center" wrapText="1"/>
    </xf>
    <xf numFmtId="0" fontId="17" fillId="4" borderId="7" xfId="0" applyFont="1" applyFill="1" applyBorder="1" applyAlignment="1">
      <alignment horizontal="center" vertical="top"/>
    </xf>
    <xf numFmtId="0" fontId="37" fillId="4" borderId="7" xfId="0" applyFont="1" applyFill="1" applyBorder="1" applyAlignment="1">
      <alignment horizontal="left" vertical="top"/>
    </xf>
    <xf numFmtId="0" fontId="39" fillId="9" borderId="7" xfId="0" applyFont="1" applyFill="1" applyBorder="1" applyAlignment="1"/>
    <xf numFmtId="0" fontId="18" fillId="0" borderId="0" xfId="0" applyFont="1" applyFill="1" applyBorder="1" applyAlignment="1">
      <alignment horizontal="center"/>
    </xf>
    <xf numFmtId="0" fontId="37" fillId="0" borderId="7" xfId="0" applyFont="1" applyFill="1" applyBorder="1" applyAlignment="1">
      <alignment vertical="center"/>
    </xf>
    <xf numFmtId="0" fontId="26" fillId="0" borderId="7" xfId="0" applyFont="1" applyFill="1" applyBorder="1" applyAlignment="1">
      <alignment wrapText="1"/>
    </xf>
    <xf numFmtId="0" fontId="31" fillId="3" borderId="7" xfId="0" applyFont="1" applyFill="1" applyBorder="1" applyAlignment="1">
      <alignment vertical="center" wrapText="1"/>
    </xf>
    <xf numFmtId="0" fontId="61" fillId="9" borderId="7" xfId="0" applyFont="1" applyFill="1" applyBorder="1" applyAlignment="1">
      <alignment horizontal="left" vertical="center" wrapText="1"/>
    </xf>
    <xf numFmtId="0" fontId="18" fillId="0" borderId="0" xfId="0" applyFont="1" applyFill="1" applyBorder="1" applyAlignment="1">
      <alignment horizontal="center"/>
    </xf>
    <xf numFmtId="0" fontId="61" fillId="0" borderId="7" xfId="0" applyFont="1" applyFill="1" applyBorder="1" applyAlignment="1">
      <alignment horizontal="left" vertical="center" wrapText="1"/>
    </xf>
    <xf numFmtId="0" fontId="18" fillId="0" borderId="0" xfId="0" applyFont="1" applyFill="1" applyBorder="1" applyAlignment="1">
      <alignment horizontal="center"/>
    </xf>
    <xf numFmtId="0" fontId="37" fillId="0" borderId="7" xfId="0" applyFont="1" applyFill="1" applyBorder="1" applyAlignment="1">
      <alignment horizontal="left" vertical="top"/>
    </xf>
    <xf numFmtId="0" fontId="17" fillId="0" borderId="7" xfId="0" applyFont="1" applyFill="1" applyBorder="1" applyAlignment="1">
      <alignment horizontal="center" vertical="top"/>
    </xf>
    <xf numFmtId="0" fontId="39" fillId="0" borderId="7" xfId="0" applyFont="1" applyFill="1" applyBorder="1" applyAlignment="1">
      <alignment vertical="center" wrapText="1"/>
    </xf>
    <xf numFmtId="0" fontId="54" fillId="9" borderId="7" xfId="0" applyFont="1" applyFill="1" applyBorder="1" applyAlignment="1"/>
    <xf numFmtId="0" fontId="18" fillId="0" borderId="0" xfId="0" applyFont="1" applyFill="1" applyBorder="1" applyAlignment="1">
      <alignment horizontal="center"/>
    </xf>
    <xf numFmtId="0" fontId="17" fillId="0" borderId="34" xfId="0" applyFont="1" applyFill="1" applyBorder="1"/>
    <xf numFmtId="0" fontId="39" fillId="0" borderId="6" xfId="0" applyFont="1" applyFill="1" applyBorder="1" applyAlignment="1">
      <alignment vertical="center" wrapText="1"/>
    </xf>
    <xf numFmtId="0" fontId="48" fillId="0" borderId="6" xfId="0" applyFont="1" applyFill="1" applyBorder="1" applyAlignment="1">
      <alignment vertical="center" wrapText="1"/>
    </xf>
    <xf numFmtId="0" fontId="17" fillId="0" borderId="6" xfId="0" applyFont="1" applyFill="1" applyBorder="1" applyAlignment="1">
      <alignment vertical="center" wrapText="1"/>
    </xf>
    <xf numFmtId="0" fontId="17" fillId="0" borderId="7" xfId="0" applyFont="1" applyFill="1" applyBorder="1" applyAlignment="1">
      <alignment wrapText="1"/>
    </xf>
    <xf numFmtId="0" fontId="39" fillId="0" borderId="32" xfId="0" applyFont="1" applyFill="1" applyBorder="1" applyAlignment="1"/>
    <xf numFmtId="0" fontId="39" fillId="0" borderId="33" xfId="0" applyFont="1" applyFill="1" applyBorder="1" applyAlignment="1"/>
    <xf numFmtId="0" fontId="39" fillId="0" borderId="34" xfId="0" applyFont="1" applyFill="1" applyBorder="1" applyAlignment="1"/>
    <xf numFmtId="0" fontId="26" fillId="4" borderId="7" xfId="0" applyFont="1" applyFill="1" applyBorder="1" applyAlignment="1">
      <alignment wrapText="1"/>
    </xf>
    <xf numFmtId="0" fontId="26" fillId="4" borderId="7" xfId="0" applyFont="1" applyFill="1" applyBorder="1" applyAlignment="1">
      <alignment vertical="center" wrapText="1"/>
    </xf>
    <xf numFmtId="0" fontId="54" fillId="0" borderId="34" xfId="0" applyFont="1" applyFill="1" applyBorder="1" applyAlignment="1"/>
    <xf numFmtId="0" fontId="17" fillId="4" borderId="32" xfId="0" applyFont="1" applyFill="1" applyBorder="1" applyAlignment="1"/>
    <xf numFmtId="0" fontId="17" fillId="4" borderId="33" xfId="0" applyFont="1" applyFill="1" applyBorder="1" applyAlignment="1"/>
    <xf numFmtId="0" fontId="18" fillId="0" borderId="0" xfId="0" applyFont="1" applyFill="1" applyBorder="1" applyAlignment="1">
      <alignment horizontal="center"/>
    </xf>
    <xf numFmtId="0" fontId="17" fillId="0" borderId="33" xfId="0" applyFont="1" applyFill="1" applyBorder="1" applyAlignment="1"/>
    <xf numFmtId="0" fontId="54" fillId="0" borderId="44" xfId="0" applyFont="1" applyBorder="1"/>
    <xf numFmtId="0" fontId="26" fillId="4" borderId="7" xfId="0" applyFont="1" applyFill="1" applyBorder="1" applyAlignment="1">
      <alignment vertical="center"/>
    </xf>
    <xf numFmtId="0" fontId="26" fillId="9" borderId="7" xfId="0" applyFont="1" applyFill="1" applyBorder="1" applyAlignment="1"/>
    <xf numFmtId="0" fontId="67" fillId="4" borderId="7" xfId="0" applyFont="1" applyFill="1" applyBorder="1" applyAlignment="1">
      <alignment wrapText="1"/>
    </xf>
    <xf numFmtId="0" fontId="39" fillId="4" borderId="33" xfId="0" applyFont="1" applyFill="1" applyBorder="1" applyAlignment="1"/>
    <xf numFmtId="0" fontId="39" fillId="4" borderId="34" xfId="0" applyFont="1" applyFill="1" applyBorder="1" applyAlignment="1"/>
    <xf numFmtId="0" fontId="66" fillId="3" borderId="7" xfId="0" applyFont="1" applyFill="1" applyBorder="1" applyAlignment="1">
      <alignment horizontal="left" vertical="center" wrapText="1"/>
    </xf>
    <xf numFmtId="0" fontId="67" fillId="3" borderId="7" xfId="0" applyFont="1" applyFill="1" applyBorder="1" applyAlignment="1">
      <alignment wrapText="1"/>
    </xf>
    <xf numFmtId="0" fontId="39" fillId="3" borderId="32" xfId="0" applyFont="1" applyFill="1" applyBorder="1" applyAlignment="1"/>
    <xf numFmtId="0" fontId="39" fillId="3" borderId="33" xfId="0" applyFont="1" applyFill="1" applyBorder="1" applyAlignment="1"/>
    <xf numFmtId="0" fontId="23" fillId="9" borderId="7" xfId="0" applyFont="1" applyFill="1" applyBorder="1" applyAlignment="1">
      <alignment horizontal="center" vertical="center"/>
    </xf>
    <xf numFmtId="0" fontId="18" fillId="0" borderId="0" xfId="0" applyFont="1" applyFill="1" applyBorder="1" applyAlignment="1">
      <alignment horizontal="center"/>
    </xf>
    <xf numFmtId="0" fontId="26" fillId="0" borderId="7" xfId="0" applyFont="1" applyFill="1" applyBorder="1" applyAlignment="1">
      <alignment vertical="center"/>
    </xf>
    <xf numFmtId="0" fontId="26" fillId="0" borderId="7" xfId="0" applyFont="1" applyFill="1" applyBorder="1" applyAlignment="1">
      <alignment vertical="center" wrapText="1"/>
    </xf>
    <xf numFmtId="0" fontId="19" fillId="0" borderId="32" xfId="0" applyFont="1" applyFill="1" applyBorder="1" applyAlignment="1">
      <alignment horizontal="left" vertical="center"/>
    </xf>
    <xf numFmtId="0" fontId="39" fillId="4" borderId="6" xfId="0" applyFont="1" applyFill="1" applyBorder="1" applyAlignment="1">
      <alignment vertical="center" wrapText="1"/>
    </xf>
    <xf numFmtId="0" fontId="48" fillId="4" borderId="6" xfId="0" applyFont="1" applyFill="1" applyBorder="1" applyAlignment="1">
      <alignment vertical="center" wrapText="1"/>
    </xf>
    <xf numFmtId="0" fontId="17" fillId="4" borderId="6" xfId="0" applyFont="1" applyFill="1" applyBorder="1" applyAlignment="1">
      <alignment vertical="center" wrapText="1"/>
    </xf>
    <xf numFmtId="0" fontId="17" fillId="4" borderId="6" xfId="0" applyFont="1" applyFill="1" applyBorder="1" applyAlignment="1"/>
    <xf numFmtId="0" fontId="39" fillId="4" borderId="32" xfId="0" applyFont="1" applyFill="1" applyBorder="1" applyAlignment="1"/>
    <xf numFmtId="0" fontId="23" fillId="0" borderId="34" xfId="0" applyFont="1" applyFill="1" applyBorder="1" applyAlignment="1"/>
    <xf numFmtId="0" fontId="23" fillId="9" borderId="32" xfId="0" applyFont="1" applyFill="1" applyBorder="1" applyAlignment="1"/>
    <xf numFmtId="0" fontId="57" fillId="7" borderId="7" xfId="0" applyFont="1" applyFill="1" applyBorder="1" applyAlignment="1"/>
    <xf numFmtId="0" fontId="39" fillId="7" borderId="7" xfId="0" applyFont="1" applyFill="1" applyBorder="1" applyAlignment="1"/>
    <xf numFmtId="0" fontId="54" fillId="0" borderId="0" xfId="0" applyFont="1" applyBorder="1"/>
    <xf numFmtId="0" fontId="31" fillId="0" borderId="6" xfId="0" applyFont="1" applyFill="1" applyBorder="1" applyAlignment="1">
      <alignment vertical="center" wrapText="1"/>
    </xf>
    <xf numFmtId="0" fontId="17" fillId="0" borderId="6" xfId="0" applyFont="1" applyFill="1" applyBorder="1" applyAlignment="1">
      <alignment vertical="center"/>
    </xf>
    <xf numFmtId="0" fontId="54" fillId="0" borderId="8" xfId="0" applyFont="1" applyFill="1" applyBorder="1"/>
    <xf numFmtId="0" fontId="31" fillId="4" borderId="6" xfId="0" applyFont="1" applyFill="1" applyBorder="1" applyAlignment="1">
      <alignment vertical="center" wrapText="1"/>
    </xf>
    <xf numFmtId="0" fontId="37" fillId="4" borderId="6" xfId="0" applyFont="1" applyFill="1" applyBorder="1" applyAlignment="1">
      <alignment vertical="center"/>
    </xf>
    <xf numFmtId="0" fontId="18" fillId="0" borderId="0" xfId="0" applyFont="1" applyFill="1" applyBorder="1" applyAlignment="1">
      <alignment horizontal="center"/>
    </xf>
    <xf numFmtId="0" fontId="37" fillId="0" borderId="6" xfId="0" applyFont="1" applyFill="1" applyBorder="1" applyAlignment="1">
      <alignment vertical="center"/>
    </xf>
    <xf numFmtId="0" fontId="54" fillId="0" borderId="0" xfId="0" applyFont="1" applyFill="1" applyBorder="1"/>
    <xf numFmtId="0" fontId="54" fillId="0" borderId="35" xfId="0" applyFont="1" applyFill="1" applyBorder="1"/>
    <xf numFmtId="0" fontId="17" fillId="4" borderId="5" xfId="0" applyFont="1" applyFill="1" applyBorder="1" applyAlignment="1"/>
    <xf numFmtId="0" fontId="12" fillId="0" borderId="52" xfId="0" applyFont="1" applyBorder="1"/>
    <xf numFmtId="0" fontId="23" fillId="4" borderId="32" xfId="0" applyFont="1" applyFill="1" applyBorder="1" applyAlignment="1"/>
    <xf numFmtId="0" fontId="23" fillId="9" borderId="34" xfId="0" applyFont="1" applyFill="1" applyBorder="1" applyAlignment="1"/>
    <xf numFmtId="0" fontId="17" fillId="3" borderId="5" xfId="0" applyFont="1" applyFill="1" applyBorder="1" applyAlignment="1"/>
    <xf numFmtId="0" fontId="18" fillId="0" borderId="0" xfId="0" applyFont="1" applyFill="1" applyBorder="1" applyAlignment="1">
      <alignment horizontal="center"/>
    </xf>
    <xf numFmtId="0" fontId="54" fillId="0" borderId="35" xfId="0" applyFont="1" applyBorder="1"/>
    <xf numFmtId="0" fontId="12" fillId="10" borderId="52" xfId="0" applyFont="1" applyFill="1" applyBorder="1"/>
    <xf numFmtId="0" fontId="54" fillId="0" borderId="7" xfId="0" applyFont="1" applyBorder="1"/>
    <xf numFmtId="0" fontId="23" fillId="4" borderId="7" xfId="0" applyFont="1" applyFill="1" applyBorder="1" applyAlignment="1">
      <alignment horizontal="center" vertical="center"/>
    </xf>
    <xf numFmtId="0" fontId="66" fillId="4" borderId="7" xfId="0" applyFont="1" applyFill="1" applyBorder="1" applyAlignment="1">
      <alignment horizontal="left" vertical="center" wrapText="1"/>
    </xf>
    <xf numFmtId="0" fontId="31" fillId="3" borderId="6" xfId="0" applyFont="1" applyFill="1" applyBorder="1" applyAlignment="1">
      <alignment vertical="center" wrapText="1"/>
    </xf>
    <xf numFmtId="0" fontId="37" fillId="3" borderId="6" xfId="0" applyFont="1" applyFill="1" applyBorder="1" applyAlignment="1">
      <alignment vertical="center"/>
    </xf>
    <xf numFmtId="0" fontId="18" fillId="0" borderId="0" xfId="0" applyFont="1" applyFill="1" applyBorder="1" applyAlignment="1">
      <alignment horizontal="center"/>
    </xf>
    <xf numFmtId="0" fontId="17" fillId="0" borderId="0" xfId="0" applyFont="1" applyFill="1" applyBorder="1"/>
    <xf numFmtId="0" fontId="39" fillId="0" borderId="38" xfId="0" applyFont="1" applyFill="1" applyBorder="1" applyAlignment="1">
      <alignment horizontal="center"/>
    </xf>
    <xf numFmtId="0" fontId="39" fillId="0" borderId="39" xfId="0" applyFont="1" applyFill="1" applyBorder="1" applyAlignment="1">
      <alignment horizontal="center"/>
    </xf>
    <xf numFmtId="0" fontId="17" fillId="0" borderId="35" xfId="0" applyFont="1" applyFill="1" applyBorder="1"/>
    <xf numFmtId="0" fontId="37" fillId="0" borderId="6" xfId="0" applyFont="1" applyFill="1" applyBorder="1" applyAlignment="1"/>
    <xf numFmtId="0" fontId="25" fillId="0" borderId="6" xfId="0" applyFont="1" applyFill="1" applyBorder="1" applyAlignment="1"/>
    <xf numFmtId="0" fontId="23" fillId="0" borderId="6" xfId="0" applyFont="1" applyFill="1" applyBorder="1" applyAlignment="1"/>
    <xf numFmtId="0" fontId="17" fillId="0" borderId="8" xfId="0" applyFont="1" applyFill="1" applyBorder="1"/>
    <xf numFmtId="0" fontId="37" fillId="4" borderId="6" xfId="0" applyFont="1" applyFill="1" applyBorder="1" applyAlignment="1">
      <alignment vertical="center" wrapText="1"/>
    </xf>
    <xf numFmtId="0" fontId="23" fillId="4" borderId="6" xfId="0" applyFont="1" applyFill="1" applyBorder="1" applyAlignment="1"/>
    <xf numFmtId="0" fontId="66" fillId="7" borderId="7" xfId="0" applyFont="1" applyFill="1" applyBorder="1" applyAlignment="1">
      <alignment horizontal="left" vertical="center" wrapText="1"/>
    </xf>
    <xf numFmtId="0" fontId="67" fillId="7" borderId="7" xfId="0" applyFont="1" applyFill="1" applyBorder="1" applyAlignment="1">
      <alignment wrapText="1"/>
    </xf>
    <xf numFmtId="0" fontId="4" fillId="9" borderId="7" xfId="0" applyFont="1" applyFill="1" applyBorder="1" applyAlignment="1"/>
    <xf numFmtId="0" fontId="17" fillId="3" borderId="6" xfId="0" applyFont="1" applyFill="1" applyBorder="1" applyAlignment="1"/>
    <xf numFmtId="0" fontId="17" fillId="3" borderId="34" xfId="0" applyFont="1" applyFill="1" applyBorder="1" applyAlignment="1"/>
    <xf numFmtId="0" fontId="18" fillId="0" borderId="0" xfId="0" applyFont="1" applyFill="1" applyBorder="1" applyAlignment="1">
      <alignment horizontal="center"/>
    </xf>
    <xf numFmtId="0" fontId="61" fillId="0" borderId="7" xfId="0" applyFont="1" applyFill="1" applyBorder="1" applyAlignment="1"/>
    <xf numFmtId="0" fontId="4" fillId="0" borderId="7" xfId="0" applyFont="1" applyFill="1" applyBorder="1" applyAlignment="1"/>
    <xf numFmtId="0" fontId="39" fillId="0" borderId="7" xfId="0" applyFont="1" applyFill="1" applyBorder="1" applyAlignment="1">
      <alignment horizontal="center"/>
    </xf>
    <xf numFmtId="0" fontId="39" fillId="7" borderId="32" xfId="0" applyFont="1" applyFill="1" applyBorder="1" applyAlignment="1"/>
    <xf numFmtId="0" fontId="0" fillId="0" borderId="7" xfId="0" applyFill="1" applyBorder="1" applyAlignment="1">
      <alignment horizontal="right" vertical="center"/>
    </xf>
    <xf numFmtId="0" fontId="25" fillId="4" borderId="6" xfId="0" applyFont="1" applyFill="1" applyBorder="1" applyAlignment="1"/>
    <xf numFmtId="0" fontId="23" fillId="0" borderId="32" xfId="0" applyFont="1" applyFill="1" applyBorder="1" applyAlignment="1"/>
    <xf numFmtId="0" fontId="18" fillId="0" borderId="0" xfId="0" applyFont="1" applyFill="1" applyBorder="1" applyAlignment="1">
      <alignment horizontal="center"/>
    </xf>
    <xf numFmtId="0" fontId="55" fillId="0" borderId="7" xfId="0" applyFont="1" applyFill="1" applyBorder="1" applyAlignment="1">
      <alignment vertical="center" wrapText="1"/>
    </xf>
    <xf numFmtId="0" fontId="55" fillId="4" borderId="7" xfId="0" applyFont="1" applyFill="1" applyBorder="1" applyAlignment="1">
      <alignment vertical="center" wrapText="1"/>
    </xf>
    <xf numFmtId="0" fontId="23" fillId="0" borderId="7" xfId="0" applyFont="1" applyFill="1" applyBorder="1" applyAlignment="1">
      <alignment horizontal="center" vertical="center"/>
    </xf>
    <xf numFmtId="0" fontId="0" fillId="9" borderId="0" xfId="0" applyFill="1"/>
    <xf numFmtId="0" fontId="0" fillId="3" borderId="0" xfId="0" applyFill="1"/>
    <xf numFmtId="0" fontId="2" fillId="3" borderId="0" xfId="0" applyFont="1" applyFill="1"/>
    <xf numFmtId="0" fontId="18" fillId="0" borderId="0" xfId="0" applyFont="1" applyFill="1" applyBorder="1" applyAlignment="1">
      <alignment horizontal="center"/>
    </xf>
    <xf numFmtId="0" fontId="70" fillId="0" borderId="7" xfId="0" applyFont="1" applyFill="1" applyBorder="1" applyAlignment="1">
      <alignment vertical="center" wrapText="1"/>
    </xf>
    <xf numFmtId="0" fontId="34" fillId="0" borderId="7" xfId="0" applyFont="1" applyFill="1" applyBorder="1" applyAlignment="1">
      <alignment vertical="center" wrapText="1"/>
    </xf>
    <xf numFmtId="0" fontId="69" fillId="0" borderId="7" xfId="0" applyFont="1" applyFill="1" applyBorder="1" applyAlignment="1">
      <alignment vertical="center" wrapText="1"/>
    </xf>
    <xf numFmtId="0" fontId="71" fillId="4" borderId="7" xfId="0" applyFont="1" applyFill="1" applyBorder="1" applyAlignment="1">
      <alignment vertical="center" wrapText="1"/>
    </xf>
    <xf numFmtId="0" fontId="66" fillId="4" borderId="7" xfId="0" applyFont="1" applyFill="1" applyBorder="1" applyAlignment="1">
      <alignment wrapText="1"/>
    </xf>
    <xf numFmtId="0" fontId="70" fillId="4" borderId="7" xfId="0" applyFont="1" applyFill="1" applyBorder="1" applyAlignment="1">
      <alignment vertical="center" wrapText="1"/>
    </xf>
    <xf numFmtId="0" fontId="2" fillId="3" borderId="7" xfId="0" applyFont="1" applyFill="1" applyBorder="1"/>
    <xf numFmtId="0" fontId="26" fillId="7" borderId="7" xfId="0" applyFont="1" applyFill="1" applyBorder="1" applyAlignment="1"/>
    <xf numFmtId="0" fontId="23" fillId="7" borderId="34" xfId="0" applyFont="1" applyFill="1" applyBorder="1" applyAlignment="1"/>
    <xf numFmtId="0" fontId="17" fillId="7" borderId="32" xfId="0" applyFont="1" applyFill="1" applyBorder="1" applyAlignment="1"/>
    <xf numFmtId="0" fontId="18" fillId="0" borderId="0" xfId="0" applyFont="1" applyFill="1" applyBorder="1" applyAlignment="1">
      <alignment horizontal="center"/>
    </xf>
    <xf numFmtId="0" fontId="71" fillId="0" borderId="7" xfId="0" applyFont="1" applyFill="1" applyBorder="1" applyAlignment="1">
      <alignment vertical="center" wrapText="1"/>
    </xf>
    <xf numFmtId="0" fontId="66" fillId="0" borderId="7" xfId="0" applyFont="1" applyFill="1" applyBorder="1" applyAlignment="1">
      <alignment wrapText="1"/>
    </xf>
    <xf numFmtId="0" fontId="37" fillId="0" borderId="7" xfId="0" applyFont="1" applyFill="1" applyBorder="1" applyAlignment="1">
      <alignment wrapText="1"/>
    </xf>
    <xf numFmtId="0" fontId="37" fillId="4" borderId="7" xfId="0" applyFont="1" applyFill="1" applyBorder="1" applyAlignment="1">
      <alignment wrapText="1"/>
    </xf>
    <xf numFmtId="0" fontId="72" fillId="4" borderId="7" xfId="0" applyFont="1" applyFill="1" applyBorder="1" applyAlignment="1"/>
    <xf numFmtId="0" fontId="25" fillId="0" borderId="0" xfId="0" applyFont="1" applyFill="1" applyBorder="1" applyAlignment="1">
      <alignment horizontal="center" vertical="center"/>
    </xf>
    <xf numFmtId="0" fontId="18" fillId="0" borderId="0" xfId="0" applyFont="1" applyFill="1" applyBorder="1" applyAlignment="1">
      <alignment horizontal="center"/>
    </xf>
    <xf numFmtId="164" fontId="24" fillId="0" borderId="0" xfId="0" applyNumberFormat="1" applyFont="1" applyFill="1" applyBorder="1" applyAlignment="1">
      <alignment horizontal="center"/>
    </xf>
    <xf numFmtId="0" fontId="24" fillId="0" borderId="0" xfId="0" applyFont="1" applyFill="1" applyBorder="1" applyAlignment="1">
      <alignment horizontal="center"/>
    </xf>
    <xf numFmtId="0" fontId="23" fillId="0" borderId="0" xfId="0" applyFont="1" applyFill="1" applyBorder="1" applyAlignment="1">
      <alignment horizontal="center" vertical="center"/>
    </xf>
    <xf numFmtId="0" fontId="18" fillId="0" borderId="0" xfId="0" applyFont="1" applyFill="1" applyBorder="1" applyAlignment="1">
      <alignment horizontal="center" vertical="center"/>
    </xf>
    <xf numFmtId="167" fontId="24" fillId="0" borderId="0" xfId="0" applyNumberFormat="1" applyFont="1" applyFill="1" applyBorder="1" applyAlignment="1">
      <alignment horizontal="center" vertical="center"/>
    </xf>
    <xf numFmtId="0" fontId="25" fillId="0" borderId="0" xfId="0" applyFont="1" applyFill="1" applyBorder="1" applyAlignment="1">
      <alignment horizontal="center"/>
    </xf>
    <xf numFmtId="0" fontId="0" fillId="11" borderId="28" xfId="0" applyFill="1" applyBorder="1" applyAlignment="1">
      <alignment horizontal="center"/>
    </xf>
    <xf numFmtId="0" fontId="0" fillId="11" borderId="29" xfId="0" applyFill="1" applyBorder="1" applyAlignment="1">
      <alignment horizontal="center"/>
    </xf>
    <xf numFmtId="0" fontId="0" fillId="11" borderId="30" xfId="0" applyFill="1" applyBorder="1" applyAlignment="1">
      <alignment horizontal="center"/>
    </xf>
    <xf numFmtId="0" fontId="17" fillId="3" borderId="27" xfId="0" applyFont="1" applyFill="1" applyBorder="1" applyAlignment="1">
      <alignment horizontal="center"/>
    </xf>
    <xf numFmtId="0" fontId="0" fillId="0" borderId="27" xfId="0" applyBorder="1" applyAlignment="1">
      <alignment horizontal="center"/>
    </xf>
    <xf numFmtId="0" fontId="0" fillId="0" borderId="28" xfId="0" applyBorder="1" applyAlignment="1">
      <alignment horizontal="center" wrapText="1"/>
    </xf>
    <xf numFmtId="0" fontId="0" fillId="0" borderId="29" xfId="0" applyBorder="1" applyAlignment="1">
      <alignment horizontal="center" wrapText="1"/>
    </xf>
    <xf numFmtId="0" fontId="0" fillId="0" borderId="30" xfId="0" applyBorder="1" applyAlignment="1">
      <alignment horizontal="center" wrapText="1"/>
    </xf>
    <xf numFmtId="0" fontId="0" fillId="11" borderId="27" xfId="0" applyFill="1" applyBorder="1" applyAlignment="1">
      <alignment horizontal="center"/>
    </xf>
    <xf numFmtId="0" fontId="0" fillId="0" borderId="27" xfId="0" applyBorder="1" applyAlignment="1">
      <alignment horizontal="center" vertical="center" wrapText="1"/>
    </xf>
    <xf numFmtId="0" fontId="0" fillId="0" borderId="29" xfId="0" applyBorder="1" applyAlignment="1">
      <alignment horizontal="center"/>
    </xf>
    <xf numFmtId="166" fontId="0" fillId="0" borderId="28" xfId="0" applyNumberFormat="1" applyBorder="1" applyAlignment="1">
      <alignment horizontal="center"/>
    </xf>
    <xf numFmtId="166" fontId="0" fillId="0" borderId="30" xfId="0" applyNumberFormat="1" applyBorder="1" applyAlignment="1">
      <alignment horizontal="center"/>
    </xf>
    <xf numFmtId="2" fontId="0" fillId="0" borderId="28" xfId="0" applyNumberFormat="1" applyBorder="1" applyAlignment="1">
      <alignment horizontal="center"/>
    </xf>
    <xf numFmtId="2" fontId="0" fillId="0" borderId="30" xfId="0" applyNumberFormat="1" applyBorder="1" applyAlignment="1">
      <alignment horizontal="center"/>
    </xf>
    <xf numFmtId="0" fontId="0" fillId="0" borderId="28" xfId="0" applyBorder="1" applyAlignment="1">
      <alignment horizontal="center"/>
    </xf>
    <xf numFmtId="0" fontId="0" fillId="0" borderId="30" xfId="0" applyBorder="1" applyAlignment="1">
      <alignment horizontal="center"/>
    </xf>
    <xf numFmtId="0" fontId="13" fillId="11" borderId="27" xfId="0" applyFont="1" applyFill="1" applyBorder="1" applyAlignment="1">
      <alignment horizontal="center"/>
    </xf>
    <xf numFmtId="0" fontId="20" fillId="0" borderId="27" xfId="0" applyFont="1" applyBorder="1" applyAlignment="1">
      <alignment horizontal="center"/>
    </xf>
    <xf numFmtId="0" fontId="13" fillId="0" borderId="27" xfId="0" applyFont="1" applyBorder="1" applyAlignment="1">
      <alignment horizontal="center"/>
    </xf>
    <xf numFmtId="0" fontId="1" fillId="0" borderId="27" xfId="0" applyFont="1" applyBorder="1" applyAlignment="1">
      <alignment horizontal="center"/>
    </xf>
    <xf numFmtId="0" fontId="0" fillId="10" borderId="14" xfId="0" applyFill="1" applyBorder="1" applyAlignment="1">
      <alignment horizontal="center"/>
    </xf>
    <xf numFmtId="0" fontId="0" fillId="10" borderId="18" xfId="0" applyFill="1" applyBorder="1" applyAlignment="1">
      <alignment horizontal="center"/>
    </xf>
    <xf numFmtId="0" fontId="0" fillId="10" borderId="22" xfId="0" applyFill="1" applyBorder="1" applyAlignment="1">
      <alignment horizontal="center"/>
    </xf>
    <xf numFmtId="0" fontId="0" fillId="10" borderId="25" xfId="0" applyFill="1" applyBorder="1" applyAlignment="1">
      <alignment horizontal="center"/>
    </xf>
    <xf numFmtId="0" fontId="0" fillId="10" borderId="26" xfId="0" applyFill="1" applyBorder="1" applyAlignment="1">
      <alignment horizontal="center"/>
    </xf>
    <xf numFmtId="0" fontId="0" fillId="10" borderId="19" xfId="0" applyFill="1" applyBorder="1" applyAlignment="1">
      <alignment horizontal="center"/>
    </xf>
    <xf numFmtId="0" fontId="0" fillId="10" borderId="20" xfId="0" applyFill="1" applyBorder="1" applyAlignment="1">
      <alignment horizontal="center"/>
    </xf>
    <xf numFmtId="0" fontId="0" fillId="10" borderId="23" xfId="0" applyFill="1" applyBorder="1" applyAlignment="1">
      <alignment horizontal="center"/>
    </xf>
    <xf numFmtId="0" fontId="0" fillId="10" borderId="24" xfId="0" applyFill="1" applyBorder="1" applyAlignment="1">
      <alignment horizontal="center"/>
    </xf>
    <xf numFmtId="0" fontId="16" fillId="0" borderId="27" xfId="0" applyFont="1" applyBorder="1" applyAlignment="1">
      <alignment horizontal="center" vertical="center"/>
    </xf>
    <xf numFmtId="0" fontId="9" fillId="0" borderId="27" xfId="0" applyFont="1" applyBorder="1" applyAlignment="1">
      <alignment horizontal="center" vertical="center"/>
    </xf>
    <xf numFmtId="0" fontId="2" fillId="0" borderId="27" xfId="0" applyFont="1" applyBorder="1" applyAlignment="1">
      <alignment horizontal="center" vertical="center" wrapText="1"/>
    </xf>
    <xf numFmtId="0" fontId="13" fillId="10" borderId="15" xfId="0" applyFont="1" applyFill="1" applyBorder="1" applyAlignment="1">
      <alignment horizontal="center"/>
    </xf>
    <xf numFmtId="0" fontId="13" fillId="10" borderId="16" xfId="0" applyFont="1" applyFill="1" applyBorder="1" applyAlignment="1">
      <alignment horizontal="center"/>
    </xf>
    <xf numFmtId="0" fontId="13" fillId="10" borderId="19" xfId="0" applyFont="1" applyFill="1" applyBorder="1" applyAlignment="1">
      <alignment horizontal="center"/>
    </xf>
    <xf numFmtId="0" fontId="13" fillId="10" borderId="20" xfId="0" applyFont="1" applyFill="1" applyBorder="1" applyAlignment="1">
      <alignment horizontal="center"/>
    </xf>
    <xf numFmtId="0" fontId="13" fillId="10" borderId="23" xfId="0" applyFont="1" applyFill="1" applyBorder="1" applyAlignment="1">
      <alignment horizontal="center"/>
    </xf>
    <xf numFmtId="0" fontId="13" fillId="10" borderId="24" xfId="0" applyFont="1" applyFill="1" applyBorder="1" applyAlignment="1">
      <alignment horizontal="center"/>
    </xf>
    <xf numFmtId="165" fontId="7" fillId="12" borderId="5" xfId="0" applyNumberFormat="1" applyFont="1" applyFill="1" applyBorder="1" applyAlignment="1">
      <alignment horizontal="left" vertical="center" wrapText="1"/>
    </xf>
    <xf numFmtId="165" fontId="7" fillId="12" borderId="6" xfId="0" applyNumberFormat="1" applyFont="1" applyFill="1" applyBorder="1" applyAlignment="1">
      <alignment horizontal="left" vertical="center" wrapText="1"/>
    </xf>
    <xf numFmtId="0" fontId="9" fillId="12" borderId="5" xfId="0" applyFont="1" applyFill="1" applyBorder="1" applyAlignment="1">
      <alignment horizontal="center" vertical="center" wrapText="1"/>
    </xf>
    <xf numFmtId="0" fontId="9" fillId="12" borderId="6" xfId="0" applyFont="1" applyFill="1" applyBorder="1" applyAlignment="1">
      <alignment horizontal="center" vertical="center" wrapText="1"/>
    </xf>
    <xf numFmtId="0" fontId="4" fillId="0" borderId="4" xfId="0" applyFont="1" applyBorder="1" applyAlignment="1">
      <alignment horizontal="center"/>
    </xf>
    <xf numFmtId="0" fontId="4" fillId="0" borderId="3" xfId="0" applyFont="1" applyBorder="1" applyAlignment="1">
      <alignment horizontal="center"/>
    </xf>
    <xf numFmtId="0" fontId="5" fillId="8" borderId="4" xfId="0" applyFont="1" applyFill="1" applyBorder="1" applyAlignment="1">
      <alignment horizontal="center"/>
    </xf>
    <xf numFmtId="0" fontId="5" fillId="8" borderId="2" xfId="0" applyFont="1" applyFill="1" applyBorder="1" applyAlignment="1">
      <alignment horizontal="center"/>
    </xf>
    <xf numFmtId="0" fontId="5" fillId="8" borderId="3" xfId="0" applyFont="1" applyFill="1" applyBorder="1" applyAlignment="1">
      <alignment horizontal="center"/>
    </xf>
    <xf numFmtId="0" fontId="0" fillId="3" borderId="8" xfId="0" applyFill="1" applyBorder="1" applyAlignment="1">
      <alignment horizontal="center" wrapText="1"/>
    </xf>
    <xf numFmtId="0" fontId="0" fillId="3" borderId="9" xfId="0" applyFill="1" applyBorder="1" applyAlignment="1">
      <alignment horizontal="center" wrapText="1"/>
    </xf>
    <xf numFmtId="0" fontId="2" fillId="0" borderId="32" xfId="0" applyFont="1" applyFill="1" applyBorder="1" applyAlignment="1">
      <alignment horizontal="center"/>
    </xf>
    <xf numFmtId="0" fontId="2" fillId="0" borderId="33" xfId="0" applyFont="1" applyFill="1" applyBorder="1" applyAlignment="1">
      <alignment horizontal="center"/>
    </xf>
    <xf numFmtId="0" fontId="2" fillId="0" borderId="34" xfId="0" applyFont="1" applyFill="1" applyBorder="1" applyAlignment="1">
      <alignment horizontal="center"/>
    </xf>
    <xf numFmtId="0" fontId="8" fillId="3" borderId="32" xfId="0" applyFont="1" applyFill="1" applyBorder="1" applyAlignment="1">
      <alignment horizontal="center"/>
    </xf>
    <xf numFmtId="0" fontId="8" fillId="3" borderId="33" xfId="0" applyFont="1" applyFill="1" applyBorder="1" applyAlignment="1">
      <alignment horizontal="center"/>
    </xf>
    <xf numFmtId="0" fontId="8" fillId="3" borderId="34" xfId="0" applyFont="1" applyFill="1" applyBorder="1" applyAlignment="1">
      <alignment horizontal="center"/>
    </xf>
    <xf numFmtId="0" fontId="45" fillId="3" borderId="32" xfId="0" applyFont="1" applyFill="1" applyBorder="1" applyAlignment="1">
      <alignment horizontal="center"/>
    </xf>
    <xf numFmtId="0" fontId="45" fillId="3" borderId="33" xfId="0" applyFont="1" applyFill="1" applyBorder="1" applyAlignment="1">
      <alignment horizontal="center"/>
    </xf>
    <xf numFmtId="0" fontId="45" fillId="3" borderId="34" xfId="0" applyFont="1" applyFill="1" applyBorder="1" applyAlignment="1">
      <alignment horizontal="center"/>
    </xf>
    <xf numFmtId="0" fontId="0" fillId="3" borderId="32" xfId="0" applyFill="1" applyBorder="1" applyAlignment="1">
      <alignment horizontal="center"/>
    </xf>
    <xf numFmtId="0" fontId="0" fillId="3" borderId="33" xfId="0" applyFill="1" applyBorder="1" applyAlignment="1">
      <alignment horizontal="center"/>
    </xf>
    <xf numFmtId="0" fontId="0" fillId="3" borderId="34" xfId="0" applyFill="1" applyBorder="1" applyAlignment="1">
      <alignment horizontal="center"/>
    </xf>
    <xf numFmtId="0" fontId="6" fillId="3" borderId="35"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6" fillId="3" borderId="38" xfId="0" applyFont="1" applyFill="1" applyBorder="1" applyAlignment="1">
      <alignment horizontal="center" vertical="center" wrapText="1"/>
    </xf>
    <xf numFmtId="0" fontId="6" fillId="3" borderId="39" xfId="0" applyFont="1" applyFill="1" applyBorder="1" applyAlignment="1">
      <alignment horizontal="center" vertical="center" wrapText="1"/>
    </xf>
    <xf numFmtId="0" fontId="6" fillId="3" borderId="40" xfId="0" applyFont="1" applyFill="1" applyBorder="1" applyAlignment="1">
      <alignment horizontal="center" vertical="center" wrapText="1"/>
    </xf>
    <xf numFmtId="0" fontId="46" fillId="3" borderId="35" xfId="0" applyFont="1" applyFill="1" applyBorder="1" applyAlignment="1">
      <alignment horizontal="center"/>
    </xf>
    <xf numFmtId="0" fontId="46" fillId="3" borderId="36" xfId="0" applyFont="1" applyFill="1" applyBorder="1" applyAlignment="1">
      <alignment horizontal="center"/>
    </xf>
    <xf numFmtId="0" fontId="46" fillId="3" borderId="37" xfId="0" applyFont="1" applyFill="1" applyBorder="1" applyAlignment="1">
      <alignment horizontal="center"/>
    </xf>
    <xf numFmtId="0" fontId="46" fillId="3" borderId="38" xfId="0" applyFont="1" applyFill="1" applyBorder="1" applyAlignment="1">
      <alignment horizontal="center"/>
    </xf>
    <xf numFmtId="0" fontId="46" fillId="3" borderId="39" xfId="0" applyFont="1" applyFill="1" applyBorder="1" applyAlignment="1">
      <alignment horizontal="center"/>
    </xf>
    <xf numFmtId="0" fontId="46" fillId="3" borderId="40" xfId="0" applyFont="1" applyFill="1" applyBorder="1" applyAlignment="1">
      <alignment horizontal="center"/>
    </xf>
    <xf numFmtId="0" fontId="6" fillId="0" borderId="35" xfId="0" applyFont="1" applyFill="1" applyBorder="1" applyAlignment="1">
      <alignment horizontal="center" vertical="center" wrapText="1"/>
    </xf>
    <xf numFmtId="0" fontId="6" fillId="0" borderId="36" xfId="0" applyFont="1" applyFill="1" applyBorder="1" applyAlignment="1">
      <alignment horizontal="center" vertical="center" wrapText="1"/>
    </xf>
    <xf numFmtId="0" fontId="6" fillId="0" borderId="37" xfId="0" applyFont="1" applyFill="1" applyBorder="1" applyAlignment="1">
      <alignment horizontal="center" vertical="center" wrapText="1"/>
    </xf>
    <xf numFmtId="0" fontId="6" fillId="0" borderId="38" xfId="0" applyFont="1" applyFill="1" applyBorder="1" applyAlignment="1">
      <alignment horizontal="center" vertical="center" wrapText="1"/>
    </xf>
    <xf numFmtId="0" fontId="6" fillId="0" borderId="39" xfId="0" applyFont="1" applyFill="1" applyBorder="1" applyAlignment="1">
      <alignment horizontal="center" vertical="center" wrapText="1"/>
    </xf>
    <xf numFmtId="0" fontId="6" fillId="0" borderId="40" xfId="0" applyFont="1" applyFill="1" applyBorder="1" applyAlignment="1">
      <alignment horizontal="center" vertical="center" wrapText="1"/>
    </xf>
    <xf numFmtId="0" fontId="47" fillId="0" borderId="35" xfId="0" applyFont="1" applyFill="1" applyBorder="1" applyAlignment="1">
      <alignment horizontal="center" vertical="center"/>
    </xf>
    <xf numFmtId="0" fontId="47" fillId="0" borderId="36" xfId="0" applyFont="1" applyFill="1" applyBorder="1" applyAlignment="1">
      <alignment horizontal="center" vertical="center"/>
    </xf>
    <xf numFmtId="0" fontId="47" fillId="0" borderId="37" xfId="0" applyFont="1" applyFill="1" applyBorder="1" applyAlignment="1">
      <alignment horizontal="center" vertical="center"/>
    </xf>
    <xf numFmtId="0" fontId="47" fillId="0" borderId="38" xfId="0" applyFont="1" applyFill="1" applyBorder="1" applyAlignment="1">
      <alignment horizontal="center" vertical="center"/>
    </xf>
    <xf numFmtId="0" fontId="47" fillId="0" borderId="39" xfId="0" applyFont="1" applyFill="1" applyBorder="1" applyAlignment="1">
      <alignment horizontal="center" vertical="center"/>
    </xf>
    <xf numFmtId="0" fontId="47" fillId="0" borderId="40" xfId="0" applyFont="1" applyFill="1" applyBorder="1" applyAlignment="1">
      <alignment horizontal="center" vertical="center"/>
    </xf>
    <xf numFmtId="0" fontId="46" fillId="0" borderId="35" xfId="0" applyFont="1" applyFill="1" applyBorder="1" applyAlignment="1">
      <alignment horizontal="center"/>
    </xf>
    <xf numFmtId="0" fontId="46" fillId="0" borderId="36" xfId="0" applyFont="1" applyFill="1" applyBorder="1" applyAlignment="1">
      <alignment horizontal="center"/>
    </xf>
    <xf numFmtId="0" fontId="46" fillId="0" borderId="37" xfId="0" applyFont="1" applyFill="1" applyBorder="1" applyAlignment="1">
      <alignment horizontal="center"/>
    </xf>
    <xf numFmtId="0" fontId="46" fillId="0" borderId="38" xfId="0" applyFont="1" applyFill="1" applyBorder="1" applyAlignment="1">
      <alignment horizontal="center"/>
    </xf>
    <xf numFmtId="0" fontId="46" fillId="0" borderId="39" xfId="0" applyFont="1" applyFill="1" applyBorder="1" applyAlignment="1">
      <alignment horizontal="center"/>
    </xf>
    <xf numFmtId="0" fontId="46" fillId="0" borderId="40" xfId="0" applyFont="1" applyFill="1" applyBorder="1" applyAlignment="1">
      <alignment horizontal="center"/>
    </xf>
    <xf numFmtId="0" fontId="6" fillId="0" borderId="35" xfId="0" applyFont="1" applyFill="1" applyBorder="1" applyAlignment="1">
      <alignment horizontal="center" vertical="center"/>
    </xf>
    <xf numFmtId="0" fontId="6" fillId="0" borderId="36" xfId="0" applyFont="1" applyFill="1" applyBorder="1" applyAlignment="1">
      <alignment horizontal="center" vertical="center"/>
    </xf>
    <xf numFmtId="0" fontId="6" fillId="0" borderId="37" xfId="0" applyFont="1" applyFill="1" applyBorder="1" applyAlignment="1">
      <alignment horizontal="center" vertical="center"/>
    </xf>
    <xf numFmtId="0" fontId="6" fillId="0" borderId="38" xfId="0" applyFont="1" applyFill="1" applyBorder="1" applyAlignment="1">
      <alignment horizontal="center" vertical="center"/>
    </xf>
    <xf numFmtId="0" fontId="6" fillId="0" borderId="39" xfId="0" applyFont="1" applyFill="1" applyBorder="1" applyAlignment="1">
      <alignment horizontal="center" vertical="center"/>
    </xf>
    <xf numFmtId="0" fontId="6" fillId="0" borderId="40" xfId="0" applyFont="1" applyFill="1" applyBorder="1" applyAlignment="1">
      <alignment horizontal="center" vertical="center"/>
    </xf>
    <xf numFmtId="0" fontId="17" fillId="3" borderId="35" xfId="0" applyFont="1" applyFill="1" applyBorder="1" applyAlignment="1">
      <alignment horizontal="center" vertical="center" wrapText="1"/>
    </xf>
    <xf numFmtId="0" fontId="17" fillId="3" borderId="36" xfId="0" applyFont="1" applyFill="1" applyBorder="1" applyAlignment="1">
      <alignment horizontal="center" vertical="center" wrapText="1"/>
    </xf>
    <xf numFmtId="0" fontId="17" fillId="3" borderId="37" xfId="0" applyFont="1" applyFill="1" applyBorder="1" applyAlignment="1">
      <alignment horizontal="center" vertical="center" wrapText="1"/>
    </xf>
    <xf numFmtId="0" fontId="17" fillId="3" borderId="38" xfId="0" applyFont="1" applyFill="1" applyBorder="1" applyAlignment="1">
      <alignment horizontal="center" vertical="center" wrapText="1"/>
    </xf>
    <xf numFmtId="0" fontId="17" fillId="3" borderId="39" xfId="0" applyFont="1" applyFill="1" applyBorder="1" applyAlignment="1">
      <alignment horizontal="center" vertical="center" wrapText="1"/>
    </xf>
    <xf numFmtId="0" fontId="17" fillId="3" borderId="40" xfId="0" applyFont="1" applyFill="1" applyBorder="1" applyAlignment="1">
      <alignment horizontal="center" vertical="center" wrapText="1"/>
    </xf>
    <xf numFmtId="0" fontId="48" fillId="0" borderId="35" xfId="0" applyFont="1" applyFill="1" applyBorder="1" applyAlignment="1">
      <alignment horizontal="center" vertical="center" wrapText="1"/>
    </xf>
    <xf numFmtId="0" fontId="48" fillId="0" borderId="36" xfId="0" applyFont="1" applyFill="1" applyBorder="1" applyAlignment="1">
      <alignment horizontal="center" vertical="center" wrapText="1"/>
    </xf>
    <xf numFmtId="0" fontId="48" fillId="0" borderId="37" xfId="0" applyFont="1" applyFill="1" applyBorder="1" applyAlignment="1">
      <alignment horizontal="center" vertical="center" wrapText="1"/>
    </xf>
    <xf numFmtId="0" fontId="48" fillId="0" borderId="38" xfId="0" applyFont="1" applyFill="1" applyBorder="1" applyAlignment="1">
      <alignment horizontal="center" vertical="center" wrapText="1"/>
    </xf>
    <xf numFmtId="0" fontId="48" fillId="0" borderId="39" xfId="0" applyFont="1" applyFill="1" applyBorder="1" applyAlignment="1">
      <alignment horizontal="center" vertical="center" wrapText="1"/>
    </xf>
    <xf numFmtId="0" fontId="48" fillId="0" borderId="40" xfId="0" applyFont="1" applyFill="1" applyBorder="1" applyAlignment="1">
      <alignment horizontal="center" vertical="center" wrapText="1"/>
    </xf>
    <xf numFmtId="0" fontId="47" fillId="0" borderId="35" xfId="0" applyFont="1" applyFill="1" applyBorder="1" applyAlignment="1">
      <alignment horizontal="center" vertical="center" wrapText="1"/>
    </xf>
    <xf numFmtId="0" fontId="47" fillId="0" borderId="36" xfId="0" applyFont="1" applyFill="1" applyBorder="1" applyAlignment="1">
      <alignment horizontal="center" vertical="center" wrapText="1"/>
    </xf>
    <xf numFmtId="0" fontId="47" fillId="0" borderId="37" xfId="0" applyFont="1" applyFill="1" applyBorder="1" applyAlignment="1">
      <alignment horizontal="center" vertical="center" wrapText="1"/>
    </xf>
    <xf numFmtId="0" fontId="47" fillId="0" borderId="38" xfId="0" applyFont="1" applyFill="1" applyBorder="1" applyAlignment="1">
      <alignment horizontal="center" vertical="center" wrapText="1"/>
    </xf>
    <xf numFmtId="0" fontId="47" fillId="0" borderId="39" xfId="0" applyFont="1" applyFill="1" applyBorder="1" applyAlignment="1">
      <alignment horizontal="center" vertical="center" wrapText="1"/>
    </xf>
    <xf numFmtId="0" fontId="47" fillId="0" borderId="40" xfId="0" applyFont="1" applyFill="1" applyBorder="1" applyAlignment="1">
      <alignment horizontal="center" vertical="center" wrapText="1"/>
    </xf>
    <xf numFmtId="0" fontId="26" fillId="4" borderId="32" xfId="0" applyFont="1" applyFill="1" applyBorder="1" applyAlignment="1">
      <alignment horizontal="center"/>
    </xf>
    <xf numFmtId="0" fontId="26" fillId="4" borderId="33" xfId="0" applyFont="1" applyFill="1" applyBorder="1" applyAlignment="1">
      <alignment horizontal="center"/>
    </xf>
    <xf numFmtId="0" fontId="26" fillId="4" borderId="34" xfId="0" applyFont="1" applyFill="1" applyBorder="1" applyAlignment="1">
      <alignment horizontal="center"/>
    </xf>
    <xf numFmtId="0" fontId="17" fillId="0" borderId="35" xfId="0" applyFont="1" applyFill="1" applyBorder="1" applyAlignment="1">
      <alignment horizontal="center" vertical="center" wrapText="1"/>
    </xf>
    <xf numFmtId="0" fontId="17" fillId="0" borderId="36" xfId="0" applyFont="1" applyFill="1" applyBorder="1" applyAlignment="1">
      <alignment horizontal="center" vertical="center" wrapText="1"/>
    </xf>
    <xf numFmtId="0" fontId="17" fillId="0" borderId="37" xfId="0" applyFont="1" applyFill="1" applyBorder="1" applyAlignment="1">
      <alignment horizontal="center" vertical="center" wrapText="1"/>
    </xf>
    <xf numFmtId="0" fontId="17" fillId="0" borderId="38" xfId="0" applyFont="1" applyFill="1" applyBorder="1" applyAlignment="1">
      <alignment horizontal="center" vertical="center" wrapText="1"/>
    </xf>
    <xf numFmtId="0" fontId="17" fillId="0" borderId="39" xfId="0" applyFont="1" applyFill="1" applyBorder="1" applyAlignment="1">
      <alignment horizontal="center" vertical="center" wrapText="1"/>
    </xf>
    <xf numFmtId="0" fontId="17" fillId="0" borderId="40" xfId="0" applyFont="1" applyFill="1" applyBorder="1" applyAlignment="1">
      <alignment horizontal="center" vertical="center" wrapText="1"/>
    </xf>
    <xf numFmtId="0" fontId="55" fillId="0" borderId="35" xfId="0" applyFont="1" applyFill="1" applyBorder="1" applyAlignment="1">
      <alignment horizontal="center"/>
    </xf>
    <xf numFmtId="0" fontId="55" fillId="0" borderId="36" xfId="0" applyFont="1" applyFill="1" applyBorder="1" applyAlignment="1">
      <alignment horizontal="center"/>
    </xf>
    <xf numFmtId="0" fontId="55" fillId="0" borderId="37" xfId="0" applyFont="1" applyFill="1" applyBorder="1" applyAlignment="1">
      <alignment horizontal="center"/>
    </xf>
    <xf numFmtId="0" fontId="55" fillId="0" borderId="38" xfId="0" applyFont="1" applyFill="1" applyBorder="1" applyAlignment="1">
      <alignment horizontal="center"/>
    </xf>
    <xf numFmtId="0" fontId="55" fillId="0" borderId="39" xfId="0" applyFont="1" applyFill="1" applyBorder="1" applyAlignment="1">
      <alignment horizontal="center"/>
    </xf>
    <xf numFmtId="0" fontId="55" fillId="0" borderId="40" xfId="0" applyFont="1" applyFill="1" applyBorder="1" applyAlignment="1">
      <alignment horizontal="center"/>
    </xf>
    <xf numFmtId="0" fontId="26" fillId="3" borderId="32" xfId="0" applyFont="1" applyFill="1" applyBorder="1" applyAlignment="1">
      <alignment horizontal="center"/>
    </xf>
    <xf numFmtId="0" fontId="26" fillId="3" borderId="33" xfId="0" applyFont="1" applyFill="1" applyBorder="1" applyAlignment="1">
      <alignment horizontal="center"/>
    </xf>
    <xf numFmtId="0" fontId="26" fillId="3" borderId="34" xfId="0" applyFont="1" applyFill="1" applyBorder="1" applyAlignment="1">
      <alignment horizontal="center"/>
    </xf>
    <xf numFmtId="0" fontId="26" fillId="0" borderId="32" xfId="0" applyFont="1" applyFill="1" applyBorder="1" applyAlignment="1">
      <alignment horizontal="center"/>
    </xf>
    <xf numFmtId="0" fontId="26" fillId="0" borderId="33" xfId="0" applyFont="1" applyFill="1" applyBorder="1" applyAlignment="1">
      <alignment horizontal="center"/>
    </xf>
    <xf numFmtId="0" fontId="26" fillId="0" borderId="34" xfId="0" applyFont="1" applyFill="1" applyBorder="1" applyAlignment="1">
      <alignment horizontal="center"/>
    </xf>
    <xf numFmtId="0" fontId="31" fillId="0" borderId="35" xfId="0" applyFont="1" applyFill="1" applyBorder="1" applyAlignment="1">
      <alignment horizontal="center" vertical="center" wrapText="1"/>
    </xf>
    <xf numFmtId="0" fontId="31" fillId="0" borderId="36" xfId="0" applyFont="1" applyFill="1" applyBorder="1" applyAlignment="1">
      <alignment horizontal="center" vertical="center" wrapText="1"/>
    </xf>
    <xf numFmtId="0" fontId="31" fillId="0" borderId="37" xfId="0" applyFont="1" applyFill="1" applyBorder="1" applyAlignment="1">
      <alignment horizontal="center" vertical="center" wrapText="1"/>
    </xf>
    <xf numFmtId="0" fontId="31" fillId="0" borderId="38" xfId="0" applyFont="1" applyFill="1" applyBorder="1" applyAlignment="1">
      <alignment horizontal="center" vertical="center" wrapText="1"/>
    </xf>
    <xf numFmtId="0" fontId="31" fillId="0" borderId="39" xfId="0" applyFont="1" applyFill="1" applyBorder="1" applyAlignment="1">
      <alignment horizontal="center" vertical="center" wrapText="1"/>
    </xf>
    <xf numFmtId="0" fontId="31" fillId="0" borderId="40" xfId="0" applyFont="1" applyFill="1" applyBorder="1" applyAlignment="1">
      <alignment horizontal="center" vertical="center" wrapText="1"/>
    </xf>
    <xf numFmtId="0" fontId="37" fillId="0" borderId="32" xfId="0" applyFont="1" applyFill="1" applyBorder="1" applyAlignment="1">
      <alignment horizontal="center"/>
    </xf>
    <xf numFmtId="0" fontId="37" fillId="0" borderId="33" xfId="0" applyFont="1" applyFill="1" applyBorder="1" applyAlignment="1">
      <alignment horizontal="center"/>
    </xf>
    <xf numFmtId="0" fontId="37" fillId="0" borderId="34" xfId="0" applyFont="1" applyFill="1" applyBorder="1" applyAlignment="1">
      <alignment horizontal="center"/>
    </xf>
    <xf numFmtId="0" fontId="17" fillId="0" borderId="32" xfId="0" applyFont="1" applyFill="1" applyBorder="1" applyAlignment="1">
      <alignment horizontal="center"/>
    </xf>
    <xf numFmtId="0" fontId="17" fillId="0" borderId="33" xfId="0" applyFont="1" applyFill="1" applyBorder="1" applyAlignment="1">
      <alignment horizontal="center"/>
    </xf>
    <xf numFmtId="0" fontId="17" fillId="0" borderId="34" xfId="0" applyFont="1" applyFill="1" applyBorder="1" applyAlignment="1">
      <alignment horizontal="center"/>
    </xf>
    <xf numFmtId="0" fontId="48" fillId="0" borderId="32" xfId="0" applyFont="1" applyFill="1" applyBorder="1" applyAlignment="1">
      <alignment horizontal="center"/>
    </xf>
    <xf numFmtId="0" fontId="48" fillId="0" borderId="33" xfId="0" applyFont="1" applyFill="1" applyBorder="1" applyAlignment="1">
      <alignment horizontal="center"/>
    </xf>
    <xf numFmtId="0" fontId="48" fillId="0" borderId="34" xfId="0" applyFont="1" applyFill="1" applyBorder="1" applyAlignment="1">
      <alignment horizontal="center"/>
    </xf>
    <xf numFmtId="0" fontId="60" fillId="7" borderId="32" xfId="0" applyFont="1" applyFill="1" applyBorder="1" applyAlignment="1">
      <alignment horizontal="center" vertical="center"/>
    </xf>
    <xf numFmtId="0" fontId="60" fillId="7" borderId="34" xfId="0" applyFont="1" applyFill="1" applyBorder="1" applyAlignment="1">
      <alignment horizontal="center" vertical="center"/>
    </xf>
    <xf numFmtId="0" fontId="60" fillId="4" borderId="32" xfId="0" applyFont="1" applyFill="1" applyBorder="1" applyAlignment="1">
      <alignment horizontal="center" vertical="center"/>
    </xf>
    <xf numFmtId="0" fontId="60" fillId="4" borderId="34" xfId="0" applyFont="1" applyFill="1" applyBorder="1" applyAlignment="1">
      <alignment horizontal="center" vertical="center"/>
    </xf>
    <xf numFmtId="0" fontId="5" fillId="0" borderId="28" xfId="0" applyFont="1" applyBorder="1" applyAlignment="1">
      <alignment horizontal="center"/>
    </xf>
    <xf numFmtId="0" fontId="5" fillId="0" borderId="29" xfId="0" applyFont="1" applyBorder="1" applyAlignment="1">
      <alignment horizontal="center"/>
    </xf>
    <xf numFmtId="0" fontId="5" fillId="0" borderId="30" xfId="0" applyFont="1" applyBorder="1" applyAlignment="1">
      <alignment horizontal="center"/>
    </xf>
    <xf numFmtId="0" fontId="5" fillId="0" borderId="27" xfId="0" applyFont="1" applyBorder="1" applyAlignment="1">
      <alignment horizontal="center"/>
    </xf>
    <xf numFmtId="0" fontId="48" fillId="0" borderId="7" xfId="0" applyFont="1" applyFill="1" applyBorder="1" applyAlignment="1">
      <alignment horizontal="center"/>
    </xf>
    <xf numFmtId="0" fontId="48" fillId="0" borderId="15" xfId="0" applyFont="1" applyFill="1" applyBorder="1" applyAlignment="1">
      <alignment horizontal="center" vertical="center" wrapText="1"/>
    </xf>
    <xf numFmtId="0" fontId="48" fillId="0" borderId="1" xfId="0" applyFont="1" applyFill="1" applyBorder="1" applyAlignment="1">
      <alignment horizontal="center" vertical="center" wrapText="1"/>
    </xf>
    <xf numFmtId="0" fontId="48" fillId="0" borderId="16" xfId="0" applyFont="1" applyFill="1" applyBorder="1" applyAlignment="1">
      <alignment horizontal="center" vertical="center" wrapText="1"/>
    </xf>
    <xf numFmtId="0" fontId="48" fillId="0" borderId="19" xfId="0" applyFont="1" applyFill="1" applyBorder="1" applyAlignment="1">
      <alignment horizontal="center" vertical="center" wrapText="1"/>
    </xf>
    <xf numFmtId="0" fontId="48" fillId="0" borderId="0" xfId="0" applyFont="1" applyFill="1" applyBorder="1" applyAlignment="1">
      <alignment horizontal="center" vertical="center" wrapText="1"/>
    </xf>
    <xf numFmtId="0" fontId="48" fillId="0" borderId="20" xfId="0" applyFont="1" applyFill="1" applyBorder="1" applyAlignment="1">
      <alignment horizontal="center" vertical="center" wrapText="1"/>
    </xf>
    <xf numFmtId="0" fontId="48" fillId="0" borderId="41" xfId="0" applyFont="1" applyFill="1" applyBorder="1" applyAlignment="1">
      <alignment horizontal="center" vertical="center" wrapText="1"/>
    </xf>
    <xf numFmtId="0" fontId="48" fillId="0" borderId="42" xfId="0" applyFont="1" applyFill="1" applyBorder="1" applyAlignment="1">
      <alignment horizontal="center" vertical="center" wrapText="1"/>
    </xf>
    <xf numFmtId="0" fontId="48" fillId="0" borderId="43" xfId="0" applyFont="1" applyFill="1" applyBorder="1" applyAlignment="1">
      <alignment horizontal="center" vertical="center" wrapText="1"/>
    </xf>
    <xf numFmtId="0" fontId="31" fillId="0" borderId="15" xfId="0" applyFont="1" applyFill="1" applyBorder="1" applyAlignment="1">
      <alignment horizontal="center" wrapText="1"/>
    </xf>
    <xf numFmtId="0" fontId="31" fillId="0" borderId="1" xfId="0" applyFont="1" applyFill="1" applyBorder="1" applyAlignment="1">
      <alignment horizontal="center" wrapText="1"/>
    </xf>
    <xf numFmtId="0" fontId="31" fillId="0" borderId="16" xfId="0" applyFont="1" applyFill="1" applyBorder="1" applyAlignment="1">
      <alignment horizontal="center" wrapText="1"/>
    </xf>
    <xf numFmtId="0" fontId="31" fillId="0" borderId="19" xfId="0" applyFont="1" applyFill="1" applyBorder="1" applyAlignment="1">
      <alignment horizontal="center" wrapText="1"/>
    </xf>
    <xf numFmtId="0" fontId="31" fillId="0" borderId="0" xfId="0" applyFont="1" applyFill="1" applyBorder="1" applyAlignment="1">
      <alignment horizontal="center" wrapText="1"/>
    </xf>
    <xf numFmtId="0" fontId="31" fillId="0" borderId="20" xfId="0" applyFont="1" applyFill="1" applyBorder="1" applyAlignment="1">
      <alignment horizontal="center" wrapText="1"/>
    </xf>
    <xf numFmtId="0" fontId="31" fillId="0" borderId="41" xfId="0" applyFont="1" applyFill="1" applyBorder="1" applyAlignment="1">
      <alignment horizontal="center" wrapText="1"/>
    </xf>
    <xf numFmtId="0" fontId="31" fillId="0" borderId="42" xfId="0" applyFont="1" applyFill="1" applyBorder="1" applyAlignment="1">
      <alignment horizontal="center" wrapText="1"/>
    </xf>
    <xf numFmtId="0" fontId="31" fillId="0" borderId="43" xfId="0" applyFont="1" applyFill="1" applyBorder="1" applyAlignment="1">
      <alignment horizontal="center" wrapText="1"/>
    </xf>
    <xf numFmtId="0" fontId="16" fillId="0" borderId="32" xfId="0" applyFont="1" applyFill="1" applyBorder="1" applyAlignment="1">
      <alignment horizontal="center"/>
    </xf>
    <xf numFmtId="0" fontId="16" fillId="0" borderId="33" xfId="0" applyFont="1" applyFill="1" applyBorder="1" applyAlignment="1">
      <alignment horizontal="center"/>
    </xf>
    <xf numFmtId="0" fontId="16" fillId="0" borderId="34" xfId="0" applyFont="1" applyFill="1" applyBorder="1" applyAlignment="1">
      <alignment horizontal="center"/>
    </xf>
    <xf numFmtId="0" fontId="25" fillId="8" borderId="32" xfId="0" applyFont="1" applyFill="1" applyBorder="1" applyAlignment="1">
      <alignment horizontal="center" vertical="center" wrapText="1"/>
    </xf>
    <xf numFmtId="0" fontId="25" fillId="8" borderId="33" xfId="0" applyFont="1" applyFill="1" applyBorder="1" applyAlignment="1">
      <alignment horizontal="center" vertical="center" wrapText="1"/>
    </xf>
    <xf numFmtId="0" fontId="25" fillId="8" borderId="34" xfId="0" applyFont="1" applyFill="1" applyBorder="1" applyAlignment="1">
      <alignment horizontal="center" vertical="center" wrapText="1"/>
    </xf>
    <xf numFmtId="0" fontId="16" fillId="4" borderId="32" xfId="0" applyFont="1" applyFill="1" applyBorder="1" applyAlignment="1">
      <alignment horizontal="center"/>
    </xf>
    <xf numFmtId="0" fontId="16" fillId="4" borderId="33" xfId="0" applyFont="1" applyFill="1" applyBorder="1" applyAlignment="1">
      <alignment horizontal="center"/>
    </xf>
    <xf numFmtId="0" fontId="16" fillId="4" borderId="34" xfId="0" applyFont="1" applyFill="1" applyBorder="1" applyAlignment="1">
      <alignment horizontal="center"/>
    </xf>
    <xf numFmtId="0" fontId="17" fillId="4" borderId="32" xfId="0" applyFont="1" applyFill="1" applyBorder="1" applyAlignment="1">
      <alignment horizontal="center" vertical="center" wrapText="1"/>
    </xf>
    <xf numFmtId="0" fontId="17" fillId="4" borderId="33" xfId="0" applyFont="1" applyFill="1" applyBorder="1" applyAlignment="1">
      <alignment horizontal="center" vertical="center" wrapText="1"/>
    </xf>
    <xf numFmtId="0" fontId="17" fillId="4" borderId="34" xfId="0" applyFont="1" applyFill="1" applyBorder="1" applyAlignment="1">
      <alignment horizontal="center" vertical="center" wrapText="1"/>
    </xf>
    <xf numFmtId="0" fontId="25" fillId="0" borderId="32" xfId="0" applyFont="1" applyFill="1" applyBorder="1" applyAlignment="1">
      <alignment horizontal="center" vertical="center" wrapText="1"/>
    </xf>
    <xf numFmtId="0" fontId="25" fillId="0" borderId="33" xfId="0" applyFont="1" applyFill="1" applyBorder="1" applyAlignment="1">
      <alignment horizontal="center" vertical="center" wrapText="1"/>
    </xf>
    <xf numFmtId="0" fontId="25" fillId="0" borderId="34" xfId="0" applyFont="1" applyFill="1" applyBorder="1" applyAlignment="1">
      <alignment horizontal="center" vertical="center" wrapText="1"/>
    </xf>
    <xf numFmtId="0" fontId="39" fillId="4" borderId="32" xfId="0" applyFont="1" applyFill="1" applyBorder="1" applyAlignment="1">
      <alignment horizontal="center" vertical="center" wrapText="1"/>
    </xf>
    <xf numFmtId="0" fontId="39" fillId="4" borderId="33" xfId="0" applyFont="1" applyFill="1" applyBorder="1" applyAlignment="1">
      <alignment horizontal="center" vertical="center" wrapText="1"/>
    </xf>
    <xf numFmtId="0" fontId="39" fillId="4" borderId="34" xfId="0" applyFont="1" applyFill="1" applyBorder="1" applyAlignment="1">
      <alignment horizontal="center" vertical="center" wrapText="1"/>
    </xf>
    <xf numFmtId="0" fontId="17" fillId="0" borderId="32" xfId="0" applyFont="1" applyFill="1" applyBorder="1" applyAlignment="1">
      <alignment horizontal="center" vertical="center" wrapText="1"/>
    </xf>
    <xf numFmtId="0" fontId="17" fillId="0" borderId="33" xfId="0" applyFont="1" applyFill="1" applyBorder="1" applyAlignment="1">
      <alignment horizontal="center" vertical="center" wrapText="1"/>
    </xf>
    <xf numFmtId="0" fontId="17" fillId="0" borderId="34" xfId="0" applyFont="1" applyFill="1" applyBorder="1" applyAlignment="1">
      <alignment horizontal="center" vertical="center" wrapText="1"/>
    </xf>
    <xf numFmtId="0" fontId="36" fillId="0" borderId="32" xfId="0" applyFont="1" applyFill="1" applyBorder="1" applyAlignment="1">
      <alignment horizontal="center"/>
    </xf>
    <xf numFmtId="0" fontId="36" fillId="0" borderId="34" xfId="0" applyFont="1" applyFill="1" applyBorder="1" applyAlignment="1">
      <alignment horizontal="center"/>
    </xf>
    <xf numFmtId="0" fontId="39" fillId="0" borderId="32" xfId="0" applyFont="1" applyFill="1" applyBorder="1" applyAlignment="1">
      <alignment horizontal="center" vertical="center" wrapText="1"/>
    </xf>
    <xf numFmtId="0" fontId="39" fillId="0" borderId="33" xfId="0" applyFont="1" applyFill="1" applyBorder="1" applyAlignment="1">
      <alignment horizontal="center" vertical="center" wrapText="1"/>
    </xf>
    <xf numFmtId="0" fontId="39" fillId="0" borderId="34" xfId="0" applyFont="1" applyFill="1" applyBorder="1" applyAlignment="1">
      <alignment horizontal="center" vertical="center" wrapText="1"/>
    </xf>
    <xf numFmtId="0" fontId="17" fillId="4" borderId="32" xfId="0" applyFont="1" applyFill="1" applyBorder="1" applyAlignment="1">
      <alignment horizontal="center"/>
    </xf>
    <xf numFmtId="0" fontId="17" fillId="4" borderId="34" xfId="0" applyFont="1" applyFill="1" applyBorder="1" applyAlignment="1">
      <alignment horizontal="center"/>
    </xf>
    <xf numFmtId="0" fontId="26" fillId="0" borderId="35" xfId="0" applyFont="1" applyFill="1" applyBorder="1" applyAlignment="1">
      <alignment horizontal="center" wrapText="1"/>
    </xf>
    <xf numFmtId="0" fontId="26" fillId="0" borderId="36" xfId="0" applyFont="1" applyFill="1" applyBorder="1" applyAlignment="1">
      <alignment horizontal="center" wrapText="1"/>
    </xf>
    <xf numFmtId="0" fontId="26" fillId="0" borderId="37" xfId="0" applyFont="1" applyFill="1" applyBorder="1" applyAlignment="1">
      <alignment horizontal="center" wrapText="1"/>
    </xf>
    <xf numFmtId="0" fontId="26" fillId="0" borderId="45" xfId="0" applyFont="1" applyFill="1" applyBorder="1" applyAlignment="1">
      <alignment horizontal="center" wrapText="1"/>
    </xf>
    <xf numFmtId="0" fontId="26" fillId="0" borderId="0" xfId="0" applyFont="1" applyFill="1" applyBorder="1" applyAlignment="1">
      <alignment horizontal="center" wrapText="1"/>
    </xf>
    <xf numFmtId="0" fontId="26" fillId="0" borderId="46" xfId="0" applyFont="1" applyFill="1" applyBorder="1" applyAlignment="1">
      <alignment horizontal="center" wrapText="1"/>
    </xf>
    <xf numFmtId="0" fontId="26" fillId="0" borderId="38" xfId="0" applyFont="1" applyFill="1" applyBorder="1" applyAlignment="1">
      <alignment horizontal="center" wrapText="1"/>
    </xf>
    <xf numFmtId="0" fontId="26" fillId="0" borderId="39" xfId="0" applyFont="1" applyFill="1" applyBorder="1" applyAlignment="1">
      <alignment horizontal="center" wrapText="1"/>
    </xf>
    <xf numFmtId="0" fontId="26" fillId="0" borderId="40" xfId="0" applyFont="1" applyFill="1" applyBorder="1" applyAlignment="1">
      <alignment horizontal="center" wrapText="1"/>
    </xf>
    <xf numFmtId="0" fontId="26" fillId="4" borderId="32" xfId="0" applyFont="1" applyFill="1" applyBorder="1" applyAlignment="1">
      <alignment horizontal="center" vertical="center" wrapText="1"/>
    </xf>
    <xf numFmtId="0" fontId="26" fillId="4" borderId="34" xfId="0" applyFont="1" applyFill="1" applyBorder="1" applyAlignment="1">
      <alignment horizontal="center" vertical="center" wrapText="1"/>
    </xf>
    <xf numFmtId="0" fontId="39" fillId="0" borderId="32" xfId="0" applyFont="1" applyFill="1" applyBorder="1" applyAlignment="1">
      <alignment horizontal="center"/>
    </xf>
    <xf numFmtId="0" fontId="39" fillId="0" borderId="33" xfId="0" applyFont="1" applyFill="1" applyBorder="1" applyAlignment="1">
      <alignment horizontal="center"/>
    </xf>
    <xf numFmtId="0" fontId="39" fillId="0" borderId="34" xfId="0" applyFont="1" applyFill="1" applyBorder="1" applyAlignment="1">
      <alignment horizontal="center"/>
    </xf>
    <xf numFmtId="0" fontId="26" fillId="0" borderId="32" xfId="0" applyFont="1" applyFill="1" applyBorder="1" applyAlignment="1">
      <alignment horizontal="center" vertical="center" wrapText="1"/>
    </xf>
    <xf numFmtId="0" fontId="26" fillId="0" borderId="34" xfId="0" applyFont="1" applyFill="1" applyBorder="1" applyAlignment="1">
      <alignment horizontal="center" vertical="center" wrapText="1"/>
    </xf>
    <xf numFmtId="0" fontId="17" fillId="0" borderId="32" xfId="0" applyFont="1" applyFill="1" applyBorder="1" applyAlignment="1">
      <alignment horizontal="center" wrapText="1"/>
    </xf>
    <xf numFmtId="0" fontId="17" fillId="0" borderId="33" xfId="0" applyFont="1" applyFill="1" applyBorder="1" applyAlignment="1">
      <alignment horizontal="center" wrapText="1"/>
    </xf>
    <xf numFmtId="0" fontId="17" fillId="0" borderId="34" xfId="0" applyFont="1" applyFill="1" applyBorder="1" applyAlignment="1">
      <alignment horizontal="center" wrapText="1"/>
    </xf>
    <xf numFmtId="0" fontId="0" fillId="11" borderId="8" xfId="0" applyFill="1" applyBorder="1" applyAlignment="1">
      <alignment horizontal="center"/>
    </xf>
    <xf numFmtId="0" fontId="17" fillId="3" borderId="8" xfId="0" applyFont="1" applyFill="1" applyBorder="1" applyAlignment="1">
      <alignment horizontal="center"/>
    </xf>
    <xf numFmtId="0" fontId="0" fillId="0" borderId="8" xfId="0" applyBorder="1" applyAlignment="1">
      <alignment horizontal="center"/>
    </xf>
    <xf numFmtId="0" fontId="0" fillId="0" borderId="8" xfId="0" applyBorder="1" applyAlignment="1">
      <alignment horizontal="center" vertical="center" wrapText="1"/>
    </xf>
    <xf numFmtId="0" fontId="0" fillId="0" borderId="42" xfId="0" applyBorder="1" applyAlignment="1">
      <alignment horizontal="center"/>
    </xf>
    <xf numFmtId="0" fontId="0" fillId="11" borderId="47" xfId="0" applyFill="1" applyBorder="1" applyAlignment="1">
      <alignment horizontal="center"/>
    </xf>
    <xf numFmtId="0" fontId="0" fillId="11" borderId="48" xfId="0" applyFill="1" applyBorder="1" applyAlignment="1">
      <alignment horizontal="center"/>
    </xf>
    <xf numFmtId="0" fontId="17" fillId="3" borderId="51" xfId="0" applyFont="1" applyFill="1" applyBorder="1" applyAlignment="1">
      <alignment horizontal="center"/>
    </xf>
    <xf numFmtId="0" fontId="17" fillId="3" borderId="50" xfId="0" applyFont="1" applyFill="1" applyBorder="1" applyAlignment="1">
      <alignment horizontal="center"/>
    </xf>
    <xf numFmtId="0" fontId="0" fillId="0" borderId="48" xfId="0" applyBorder="1" applyAlignment="1">
      <alignment horizontal="center"/>
    </xf>
    <xf numFmtId="0" fontId="0" fillId="0" borderId="49" xfId="0" applyBorder="1" applyAlignment="1">
      <alignment horizontal="center"/>
    </xf>
    <xf numFmtId="0" fontId="0" fillId="0" borderId="28" xfId="0" applyBorder="1" applyAlignment="1">
      <alignment horizontal="center" vertical="center" wrapText="1"/>
    </xf>
    <xf numFmtId="0" fontId="0" fillId="0" borderId="29" xfId="0" applyBorder="1" applyAlignment="1">
      <alignment horizontal="center" vertical="center" wrapText="1"/>
    </xf>
    <xf numFmtId="0" fontId="0" fillId="0" borderId="30" xfId="0" applyBorder="1" applyAlignment="1">
      <alignment horizontal="center" vertical="center" wrapText="1"/>
    </xf>
    <xf numFmtId="0" fontId="39" fillId="4" borderId="32" xfId="0" applyFont="1" applyFill="1" applyBorder="1" applyAlignment="1">
      <alignment horizontal="center"/>
    </xf>
    <xf numFmtId="0" fontId="39" fillId="4" borderId="33" xfId="0" applyFont="1" applyFill="1" applyBorder="1" applyAlignment="1">
      <alignment horizontal="center"/>
    </xf>
    <xf numFmtId="0" fontId="39" fillId="4" borderId="34" xfId="0" applyFont="1" applyFill="1" applyBorder="1" applyAlignment="1">
      <alignment horizontal="center"/>
    </xf>
    <xf numFmtId="0" fontId="23" fillId="9" borderId="33" xfId="0" applyFont="1" applyFill="1" applyBorder="1" applyAlignment="1">
      <alignment horizontal="center"/>
    </xf>
    <xf numFmtId="0" fontId="23" fillId="9" borderId="34" xfId="0" applyFont="1" applyFill="1" applyBorder="1" applyAlignment="1">
      <alignment horizontal="center"/>
    </xf>
    <xf numFmtId="0" fontId="69" fillId="0" borderId="35" xfId="0" applyFont="1" applyFill="1" applyBorder="1" applyAlignment="1">
      <alignment horizontal="center" vertical="center" wrapText="1"/>
    </xf>
    <xf numFmtId="0" fontId="69" fillId="0" borderId="36" xfId="0" applyFont="1" applyFill="1" applyBorder="1" applyAlignment="1">
      <alignment horizontal="center" vertical="center" wrapText="1"/>
    </xf>
    <xf numFmtId="0" fontId="69" fillId="0" borderId="37" xfId="0" applyFont="1" applyFill="1" applyBorder="1" applyAlignment="1">
      <alignment horizontal="center" vertical="center" wrapText="1"/>
    </xf>
    <xf numFmtId="0" fontId="69" fillId="0" borderId="38" xfId="0" applyFont="1" applyFill="1" applyBorder="1" applyAlignment="1">
      <alignment horizontal="center" vertical="center" wrapText="1"/>
    </xf>
    <xf numFmtId="0" fontId="69" fillId="0" borderId="39" xfId="0" applyFont="1" applyFill="1" applyBorder="1" applyAlignment="1">
      <alignment horizontal="center" vertical="center" wrapText="1"/>
    </xf>
    <xf numFmtId="0" fontId="69" fillId="0" borderId="40" xfId="0" applyFont="1" applyFill="1" applyBorder="1" applyAlignment="1">
      <alignment horizontal="center" vertical="center" wrapText="1"/>
    </xf>
    <xf numFmtId="0" fontId="70" fillId="0" borderId="35" xfId="0" applyFont="1" applyFill="1" applyBorder="1" applyAlignment="1">
      <alignment horizontal="center" vertical="center" wrapText="1"/>
    </xf>
    <xf numFmtId="0" fontId="70" fillId="0" borderId="36" xfId="0" applyFont="1" applyFill="1" applyBorder="1" applyAlignment="1">
      <alignment horizontal="center" vertical="center" wrapText="1"/>
    </xf>
    <xf numFmtId="0" fontId="70" fillId="0" borderId="37" xfId="0" applyFont="1" applyFill="1" applyBorder="1" applyAlignment="1">
      <alignment horizontal="center" vertical="center" wrapText="1"/>
    </xf>
    <xf numFmtId="0" fontId="70" fillId="0" borderId="45" xfId="0" applyFont="1" applyFill="1" applyBorder="1" applyAlignment="1">
      <alignment horizontal="center" vertical="center" wrapText="1"/>
    </xf>
    <xf numFmtId="0" fontId="70" fillId="0" borderId="0" xfId="0" applyFont="1" applyFill="1" applyBorder="1" applyAlignment="1">
      <alignment horizontal="center" vertical="center" wrapText="1"/>
    </xf>
    <xf numFmtId="0" fontId="70" fillId="0" borderId="46" xfId="0" applyFont="1" applyFill="1" applyBorder="1" applyAlignment="1">
      <alignment horizontal="center" vertical="center" wrapText="1"/>
    </xf>
    <xf numFmtId="0" fontId="70" fillId="0" borderId="38" xfId="0" applyFont="1" applyFill="1" applyBorder="1" applyAlignment="1">
      <alignment horizontal="center" vertical="center" wrapText="1"/>
    </xf>
    <xf numFmtId="0" fontId="70" fillId="0" borderId="39" xfId="0" applyFont="1" applyFill="1" applyBorder="1" applyAlignment="1">
      <alignment horizontal="center" vertical="center" wrapText="1"/>
    </xf>
    <xf numFmtId="0" fontId="70" fillId="0" borderId="40" xfId="0" applyFont="1" applyFill="1" applyBorder="1" applyAlignment="1">
      <alignment horizontal="center" vertical="center" wrapText="1"/>
    </xf>
    <xf numFmtId="0" fontId="34" fillId="0" borderId="35" xfId="0" applyFont="1" applyFill="1" applyBorder="1" applyAlignment="1">
      <alignment horizontal="center" vertical="center" wrapText="1"/>
    </xf>
    <xf numFmtId="0" fontId="34" fillId="0" borderId="36" xfId="0" applyFont="1" applyFill="1" applyBorder="1" applyAlignment="1">
      <alignment horizontal="center" vertical="center" wrapText="1"/>
    </xf>
    <xf numFmtId="0" fontId="34" fillId="0" borderId="37" xfId="0" applyFont="1" applyFill="1" applyBorder="1" applyAlignment="1">
      <alignment horizontal="center" vertical="center" wrapText="1"/>
    </xf>
    <xf numFmtId="0" fontId="34" fillId="0" borderId="45" xfId="0" applyFont="1" applyFill="1" applyBorder="1" applyAlignment="1">
      <alignment horizontal="center" vertical="center" wrapText="1"/>
    </xf>
    <xf numFmtId="0" fontId="34" fillId="0" borderId="0" xfId="0" applyFont="1" applyFill="1" applyBorder="1" applyAlignment="1">
      <alignment horizontal="center" vertical="center" wrapText="1"/>
    </xf>
    <xf numFmtId="0" fontId="34" fillId="0" borderId="46" xfId="0" applyFont="1" applyFill="1" applyBorder="1" applyAlignment="1">
      <alignment horizontal="center" vertical="center" wrapText="1"/>
    </xf>
    <xf numFmtId="0" fontId="48" fillId="0" borderId="45" xfId="0" applyFont="1" applyFill="1" applyBorder="1" applyAlignment="1">
      <alignment horizontal="center" vertical="center" wrapText="1"/>
    </xf>
    <xf numFmtId="0" fontId="48" fillId="0" borderId="46" xfId="0" applyFont="1" applyFill="1" applyBorder="1" applyAlignment="1">
      <alignment horizontal="center" vertical="center" wrapText="1"/>
    </xf>
    <xf numFmtId="0" fontId="37" fillId="0" borderId="35" xfId="0" applyFont="1" applyFill="1" applyBorder="1" applyAlignment="1">
      <alignment horizontal="center" wrapText="1"/>
    </xf>
    <xf numFmtId="0" fontId="37" fillId="0" borderId="36" xfId="0" applyFont="1" applyFill="1" applyBorder="1" applyAlignment="1">
      <alignment horizontal="center" wrapText="1"/>
    </xf>
    <xf numFmtId="0" fontId="37" fillId="0" borderId="37" xfId="0" applyFont="1" applyFill="1" applyBorder="1" applyAlignment="1">
      <alignment horizontal="center" wrapText="1"/>
    </xf>
    <xf numFmtId="0" fontId="37" fillId="0" borderId="38" xfId="0" applyFont="1" applyFill="1" applyBorder="1" applyAlignment="1">
      <alignment horizontal="center" wrapText="1"/>
    </xf>
    <xf numFmtId="0" fontId="37" fillId="0" borderId="39" xfId="0" applyFont="1" applyFill="1" applyBorder="1" applyAlignment="1">
      <alignment horizontal="center" wrapText="1"/>
    </xf>
    <xf numFmtId="0" fontId="37" fillId="0" borderId="40" xfId="0" applyFont="1" applyFill="1" applyBorder="1" applyAlignment="1">
      <alignment horizontal="center" wrapText="1"/>
    </xf>
    <xf numFmtId="16" fontId="0" fillId="0" borderId="28" xfId="0" applyNumberFormat="1" applyBorder="1" applyAlignment="1">
      <alignment horizontal="center" vertical="center" wrapText="1"/>
    </xf>
  </cellXfs>
  <cellStyles count="1">
    <cellStyle name="Normal" xfId="0" builtinId="0"/>
  </cellStyles>
  <dxfs count="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000-0000010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1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200-0000011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0657" name="Button 1" hidden="1">
              <a:extLst>
                <a:ext uri="{63B3BB69-23CF-44E3-9099-C40C66FF867C}">
                  <a14:compatExt spid="_x0000_s70657"/>
                </a:ext>
                <a:ext uri="{FF2B5EF4-FFF2-40B4-BE49-F238E27FC236}">
                  <a16:creationId xmlns:a16="http://schemas.microsoft.com/office/drawing/2014/main" id="{00000000-0008-0000-0300-000001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400-0000011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7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8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900-0000012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A00-0000013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B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C00-0000013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D00-0000013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E00-000001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F00-0000014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000-0000014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1200-0000015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1300-0000015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1400-0000015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500-0000015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600-0000016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700-0000016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1800-0000016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900-0000016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4209" name="Button 1" hidden="1">
              <a:extLst>
                <a:ext uri="{63B3BB69-23CF-44E3-9099-C40C66FF867C}">
                  <a14:compatExt spid="_x0000_s94209"/>
                </a:ext>
                <a:ext uri="{FF2B5EF4-FFF2-40B4-BE49-F238E27FC236}">
                  <a16:creationId xmlns:a16="http://schemas.microsoft.com/office/drawing/2014/main" id="{00000000-0008-0000-1A00-0000017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B00-0000017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C00-0000017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7281" name="Button 1" hidden="1">
              <a:extLst>
                <a:ext uri="{63B3BB69-23CF-44E3-9099-C40C66FF867C}">
                  <a14:compatExt spid="_x0000_s97281"/>
                </a:ext>
                <a:ext uri="{FF2B5EF4-FFF2-40B4-BE49-F238E27FC236}">
                  <a16:creationId xmlns:a16="http://schemas.microsoft.com/office/drawing/2014/main" id="{00000000-0008-0000-1D00-0000017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E00-0000018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F00-0000018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2000-000001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2100-0000018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200-0000019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3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2400-000001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25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600-000001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700-000001A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28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2900-000001A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327660</xdr:colOff>
          <xdr:row>0</xdr:row>
          <xdr:rowOff>0</xdr:rowOff>
        </xdr:from>
        <xdr:to>
          <xdr:col>6</xdr:col>
          <xdr:colOff>83820</xdr:colOff>
          <xdr:row>0</xdr:row>
          <xdr:rowOff>60960</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B00-000001B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Rafraichir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_rapa_ge3/Desktop/Ressorce%20humaine/planning/2019/Planning%20semaine%202019%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emaine 02_2019"/>
      <sheetName val="planning semaine 3"/>
      <sheetName val="planning semaine 4"/>
      <sheetName val="planning semaine 4 modifié"/>
      <sheetName val="planning semaine 5"/>
      <sheetName val="planning semaine 5 modif lundi"/>
      <sheetName val="planning semaine 6"/>
      <sheetName val="planning semaine 7"/>
      <sheetName val="planning semaine 8"/>
      <sheetName val="planning semaine 10"/>
      <sheetName val="planning semaine 9"/>
      <sheetName val="planning semaine 11"/>
      <sheetName val="planning semaine 12"/>
      <sheetName val="planning semaine 14"/>
      <sheetName val="planning semaine 15"/>
      <sheetName val="planning semaine 16"/>
      <sheetName val="planning semaine 17"/>
      <sheetName val="planning semaine 18"/>
      <sheetName val="planning semaine 19"/>
      <sheetName val="planning semaine 20"/>
      <sheetName val="planning semaine 21"/>
      <sheetName val="planning semaine 22"/>
      <sheetName val="planning semaine 23"/>
      <sheetName val="planning semaine 24"/>
      <sheetName val="planning semaine 25"/>
      <sheetName val="planning semaine 26"/>
      <sheetName val="planning semaine 27"/>
      <sheetName val="planning semaine 28"/>
      <sheetName val="planning semaine 29"/>
      <sheetName val="planning semaine 30"/>
      <sheetName val="planning semaine 31"/>
      <sheetName val="planning semaine 32"/>
      <sheetName val="planning semaine 33"/>
      <sheetName val="planning semaine 34"/>
      <sheetName val="planning semaine 35"/>
      <sheetName val="planning semaine 36"/>
      <sheetName val="planning semaine 37"/>
      <sheetName val="planning semaine 38"/>
      <sheetName val="planning semaine 39"/>
      <sheetName val="planning semaine 40"/>
      <sheetName val="planning semaine 41"/>
      <sheetName val="planning semaine 42"/>
      <sheetName val="planning semaine 43"/>
      <sheetName val="planning semaine V2"/>
      <sheetName val="planning semaine 44"/>
      <sheetName val="planning semaine 45"/>
      <sheetName val="planning semaine 46"/>
      <sheetName val="planning semaine 47"/>
      <sheetName val="planning semaine 48"/>
      <sheetName val="planning semaine 50"/>
      <sheetName val="planning semaine 51"/>
      <sheetName val="planning semaine 52"/>
      <sheetName val="planning semaine 42 (2)"/>
      <sheetName val="Planning semaine 2019 V2"/>
    </sheetNames>
    <definedNames>
      <definedName name="Bouton2_Cliquer"/>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2.bin"/><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3.bin"/><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5.bin"/><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7.xml"/><Relationship Id="rId1" Type="http://schemas.openxmlformats.org/officeDocument/2006/relationships/printerSettings" Target="../printerSettings/printerSettings27.bin"/><Relationship Id="rId4" Type="http://schemas.openxmlformats.org/officeDocument/2006/relationships/ctrlProp" Target="../ctrlProps/ctrlProp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8.bin"/><Relationship Id="rId4" Type="http://schemas.openxmlformats.org/officeDocument/2006/relationships/ctrlProp" Target="../ctrlProps/ctrlProp2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29.bin"/><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1.xml"/><Relationship Id="rId1" Type="http://schemas.openxmlformats.org/officeDocument/2006/relationships/printerSettings" Target="../printerSettings/printerSettings31.bin"/><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2.xml"/><Relationship Id="rId1" Type="http://schemas.openxmlformats.org/officeDocument/2006/relationships/printerSettings" Target="../printerSettings/printerSettings32.bin"/><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3.bin"/><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4.xml"/><Relationship Id="rId1" Type="http://schemas.openxmlformats.org/officeDocument/2006/relationships/printerSettings" Target="../printerSettings/printerSettings34.bin"/><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5.bin"/><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6.bin"/><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7.bin"/><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8.xml"/><Relationship Id="rId1" Type="http://schemas.openxmlformats.org/officeDocument/2006/relationships/printerSettings" Target="../printerSettings/printerSettings38.bin"/><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9.bin"/><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40.bin"/><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41.bin"/><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2.xml"/><Relationship Id="rId1" Type="http://schemas.openxmlformats.org/officeDocument/2006/relationships/printerSettings" Target="../printerSettings/printerSettings42.bin"/><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3.xml"/><Relationship Id="rId1" Type="http://schemas.openxmlformats.org/officeDocument/2006/relationships/printerSettings" Target="../printerSettings/printerSettings43.bin"/><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4.xml"/><Relationship Id="rId1" Type="http://schemas.openxmlformats.org/officeDocument/2006/relationships/printerSettings" Target="../printerSettings/printerSettings44.bin"/><Relationship Id="rId4" Type="http://schemas.openxmlformats.org/officeDocument/2006/relationships/ctrlProp" Target="../ctrlProps/ctrlProp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5DEC-0006-4CD7-AA80-BFCC96EBE402}">
  <sheetPr codeName="Feuil152"/>
  <dimension ref="A1:BC231"/>
  <sheetViews>
    <sheetView showGridLines="0" topLeftCell="A41" zoomScale="88" zoomScaleNormal="90" workbookViewId="0">
      <selection activeCell="D36" sqref="D3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tr">
        <f>CONCATENATE("Semaine"," ",WEEKNUM($A$3,1))</f>
        <v>Semaine 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44564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57"/>
      <c r="I10" s="20"/>
      <c r="J10" s="20"/>
      <c r="K10" s="20"/>
      <c r="L10" s="20"/>
      <c r="M10" s="20"/>
      <c r="N10" s="20"/>
      <c r="O10" s="20"/>
      <c r="P10" s="20"/>
      <c r="Q10" s="20"/>
      <c r="R10" s="20"/>
      <c r="S10" s="20"/>
      <c r="T10" s="65"/>
      <c r="U10" s="65"/>
      <c r="V10" s="20"/>
      <c r="W10" s="20"/>
      <c r="X10" s="20"/>
      <c r="Y10" s="20"/>
      <c r="Z10" s="20"/>
      <c r="AA10" s="20"/>
      <c r="AB10" s="20"/>
      <c r="AC10" s="20"/>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600">
        <f>SUM(AC8:AC21)</f>
        <v>0</v>
      </c>
      <c r="AF23" s="612"/>
      <c r="AG23" s="613"/>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601"/>
      <c r="AF24" s="614"/>
      <c r="AG24" s="615"/>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602"/>
      <c r="AF25" s="614"/>
      <c r="AG25" s="615"/>
    </row>
    <row r="26" spans="1:33" ht="15" customHeight="1" x14ac:dyDescent="0.3">
      <c r="A26" s="618">
        <f>A3+1</f>
        <v>44565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65"/>
      <c r="P33" s="20"/>
      <c r="Q33" s="20"/>
      <c r="R33" s="20"/>
      <c r="S33" s="20"/>
      <c r="T33" s="20"/>
      <c r="U33" s="20"/>
      <c r="V33" s="20"/>
      <c r="W33" s="20"/>
      <c r="X33" s="20"/>
      <c r="Y33" s="20"/>
      <c r="Z33" s="20"/>
      <c r="AA33" s="20"/>
      <c r="AB33" s="20"/>
      <c r="AC33" s="20"/>
      <c r="AD33" s="21">
        <f t="shared" ca="1" si="11"/>
        <v>0</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20"/>
      <c r="P34" s="20"/>
      <c r="Q34" s="20"/>
      <c r="R34" s="20"/>
      <c r="S34" s="20"/>
      <c r="T34" s="20"/>
      <c r="U34" s="20"/>
      <c r="V34" s="20"/>
      <c r="W34" s="20"/>
      <c r="X34" s="20"/>
      <c r="Y34" s="20"/>
      <c r="Z34" s="20"/>
      <c r="AA34" s="20"/>
      <c r="AB34" s="20"/>
      <c r="AC34" s="20"/>
      <c r="AD34" s="21">
        <f t="shared" ca="1" si="11"/>
        <v>0</v>
      </c>
      <c r="AF34" s="22">
        <f t="shared" ca="1" si="12"/>
        <v>0</v>
      </c>
      <c r="AG34" s="22">
        <f t="shared" ca="1" si="13"/>
        <v>0</v>
      </c>
    </row>
    <row r="35" spans="1:33" x14ac:dyDescent="0.3">
      <c r="A35" s="62" t="s">
        <v>44</v>
      </c>
      <c r="B35" s="20"/>
      <c r="C35" s="20"/>
      <c r="D35" s="20"/>
      <c r="E35" s="20"/>
      <c r="F35" s="20"/>
      <c r="G35" s="20"/>
      <c r="H35" s="20"/>
      <c r="I35" s="20"/>
      <c r="J35" s="20"/>
      <c r="K35" s="42"/>
      <c r="L35" s="42"/>
      <c r="M35" s="65"/>
      <c r="N35" s="20"/>
      <c r="O35" s="20"/>
      <c r="P35" s="20"/>
      <c r="Q35" s="20"/>
      <c r="R35" s="20"/>
      <c r="S35" s="20"/>
      <c r="T35" s="20"/>
      <c r="U35" s="20"/>
      <c r="V35" s="20"/>
      <c r="W35" s="20"/>
      <c r="X35" s="20"/>
      <c r="Y35" s="20"/>
      <c r="Z35" s="20"/>
      <c r="AA35" s="20"/>
      <c r="AB35" s="20"/>
      <c r="AC35" s="20"/>
      <c r="AD35" s="21">
        <f t="shared" ca="1" si="11"/>
        <v>0</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1">
        <f ca="1">NbCoul(B42:AC42)*0.5</f>
        <v>0</v>
      </c>
      <c r="AF42" s="22">
        <f t="shared" ca="1" si="12"/>
        <v>0</v>
      </c>
      <c r="AG42" s="22">
        <f t="shared" ca="1" si="13"/>
        <v>0</v>
      </c>
    </row>
    <row r="43" spans="1:33" x14ac:dyDescent="0.3">
      <c r="A43" s="67" t="s">
        <v>71</v>
      </c>
      <c r="B43" s="20"/>
      <c r="C43" s="20"/>
      <c r="D43" s="20"/>
      <c r="E43" s="20"/>
      <c r="F43" s="20"/>
      <c r="G43" s="20"/>
      <c r="H43" s="20"/>
      <c r="I43" s="20"/>
      <c r="J43" s="20"/>
      <c r="K43" s="65"/>
      <c r="L43" s="42"/>
      <c r="M43" s="65"/>
      <c r="N43" s="20"/>
      <c r="O43" s="20"/>
      <c r="P43" s="20"/>
      <c r="Q43" s="20"/>
      <c r="R43" s="20"/>
      <c r="S43" s="20"/>
      <c r="T43" s="20"/>
      <c r="U43" s="20"/>
      <c r="V43" s="20"/>
      <c r="W43" s="20"/>
      <c r="X43" s="20"/>
      <c r="Y43" s="20"/>
      <c r="Z43" s="20"/>
      <c r="AA43" s="20"/>
      <c r="AB43" s="20"/>
      <c r="AC43" s="20"/>
      <c r="AD43" s="21">
        <f ca="1">NbCoul(B43:AC43)*0.5</f>
        <v>0</v>
      </c>
      <c r="AF43" s="22">
        <f t="shared" ca="1" si="12"/>
        <v>0</v>
      </c>
      <c r="AG43" s="22">
        <f t="shared" ca="1" si="13"/>
        <v>0</v>
      </c>
    </row>
    <row r="44" spans="1:33" ht="14.4" customHeight="1" x14ac:dyDescent="0.3">
      <c r="A44" s="67" t="s">
        <v>72</v>
      </c>
      <c r="B44" s="20"/>
      <c r="C44" s="20"/>
      <c r="D44" s="20"/>
      <c r="E44" s="20"/>
      <c r="F44" s="20"/>
      <c r="G44" s="87"/>
      <c r="H44" s="87"/>
      <c r="I44" s="87"/>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0</v>
      </c>
      <c r="J46" s="71">
        <f t="shared" ca="1" si="14"/>
        <v>0</v>
      </c>
      <c r="K46" s="71">
        <f t="shared" ca="1" si="14"/>
        <v>0</v>
      </c>
      <c r="L46" s="71">
        <f t="shared" ca="1" si="14"/>
        <v>0</v>
      </c>
      <c r="M46" s="71">
        <f t="shared" ca="1" si="14"/>
        <v>0</v>
      </c>
      <c r="N46" s="71">
        <f t="shared" ca="1" si="14"/>
        <v>0</v>
      </c>
      <c r="O46" s="71">
        <f t="shared" ca="1" si="14"/>
        <v>0</v>
      </c>
      <c r="P46" s="71">
        <f t="shared" ca="1" si="14"/>
        <v>0</v>
      </c>
      <c r="Q46" s="71">
        <f t="shared" ca="1" si="14"/>
        <v>0</v>
      </c>
      <c r="R46" s="71">
        <f t="shared" ca="1" si="14"/>
        <v>0</v>
      </c>
      <c r="S46" s="71">
        <f t="shared" ca="1" si="14"/>
        <v>0</v>
      </c>
      <c r="T46" s="71">
        <f t="shared" ca="1" si="14"/>
        <v>0</v>
      </c>
      <c r="U46" s="71">
        <f t="shared" ca="1" si="14"/>
        <v>0</v>
      </c>
      <c r="V46" s="71">
        <f t="shared" ca="1" si="14"/>
        <v>0</v>
      </c>
      <c r="W46" s="71">
        <f t="shared" ca="1" si="14"/>
        <v>0</v>
      </c>
      <c r="X46" s="71">
        <f t="shared" ca="1" si="14"/>
        <v>0</v>
      </c>
      <c r="Y46" s="71">
        <f t="shared" ca="1" si="14"/>
        <v>0</v>
      </c>
      <c r="Z46" s="71">
        <f t="shared" ca="1" si="14"/>
        <v>0</v>
      </c>
      <c r="AA46" s="71">
        <f t="shared" ca="1" si="14"/>
        <v>0</v>
      </c>
      <c r="AB46" s="71">
        <f t="shared" ca="1" si="14"/>
        <v>0</v>
      </c>
      <c r="AC46" s="71">
        <f t="shared" ca="1" si="14"/>
        <v>0</v>
      </c>
      <c r="AD46" s="600">
        <f ca="1">SUM(AD28:AD45)</f>
        <v>0</v>
      </c>
      <c r="AF46" s="612"/>
      <c r="AG46" s="613"/>
    </row>
    <row r="47" spans="1:33" x14ac:dyDescent="0.3">
      <c r="A47" s="29" t="s">
        <v>53</v>
      </c>
      <c r="B47" s="21">
        <f ca="1">NbCoulbis(B28:B45)</f>
        <v>0</v>
      </c>
      <c r="C47" s="21">
        <f t="shared" ref="C47:AC47" ca="1" si="15">NbCoulbis(C28:C45)</f>
        <v>0</v>
      </c>
      <c r="D47" s="21">
        <f t="shared" ca="1" si="15"/>
        <v>0</v>
      </c>
      <c r="E47" s="21">
        <f t="shared" ca="1" si="15"/>
        <v>0</v>
      </c>
      <c r="F47" s="21">
        <f t="shared" ca="1" si="15"/>
        <v>0</v>
      </c>
      <c r="G47" s="21">
        <f t="shared" ca="1" si="15"/>
        <v>0</v>
      </c>
      <c r="H47" s="21">
        <f t="shared" ca="1" si="15"/>
        <v>0</v>
      </c>
      <c r="I47" s="21">
        <f t="shared" ca="1" si="15"/>
        <v>0</v>
      </c>
      <c r="J47" s="21">
        <f t="shared" ca="1" si="15"/>
        <v>0</v>
      </c>
      <c r="K47" s="21">
        <f t="shared" ca="1" si="15"/>
        <v>0</v>
      </c>
      <c r="L47" s="21">
        <f t="shared" ca="1" si="15"/>
        <v>0</v>
      </c>
      <c r="M47" s="21">
        <f t="shared" ca="1" si="15"/>
        <v>0</v>
      </c>
      <c r="N47" s="21">
        <f t="shared" ca="1" si="15"/>
        <v>0</v>
      </c>
      <c r="O47" s="21">
        <f t="shared" ca="1" si="15"/>
        <v>0</v>
      </c>
      <c r="P47" s="21">
        <f t="shared" ca="1" si="15"/>
        <v>0</v>
      </c>
      <c r="Q47" s="21">
        <f t="shared" ca="1" si="15"/>
        <v>0</v>
      </c>
      <c r="R47" s="21">
        <f t="shared" ca="1" si="15"/>
        <v>0</v>
      </c>
      <c r="S47" s="21">
        <f t="shared" ca="1" si="15"/>
        <v>0</v>
      </c>
      <c r="T47" s="21">
        <f t="shared" ca="1" si="15"/>
        <v>0</v>
      </c>
      <c r="U47" s="21">
        <f t="shared" ca="1" si="15"/>
        <v>0</v>
      </c>
      <c r="V47" s="21">
        <f t="shared" ca="1" si="15"/>
        <v>0</v>
      </c>
      <c r="W47" s="21">
        <f t="shared" ca="1" si="15"/>
        <v>0</v>
      </c>
      <c r="X47" s="21">
        <f t="shared" ca="1" si="15"/>
        <v>0</v>
      </c>
      <c r="Y47" s="21">
        <f t="shared" ca="1" si="15"/>
        <v>0</v>
      </c>
      <c r="Z47" s="21">
        <f t="shared" ca="1" si="15"/>
        <v>0</v>
      </c>
      <c r="AA47" s="21">
        <f t="shared" ca="1" si="15"/>
        <v>0</v>
      </c>
      <c r="AB47" s="21">
        <f t="shared" ca="1" si="15"/>
        <v>0</v>
      </c>
      <c r="AC47" s="21">
        <f t="shared" ca="1" si="15"/>
        <v>0</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0</v>
      </c>
      <c r="D48" s="26">
        <f t="shared" ca="1" si="16"/>
        <v>0</v>
      </c>
      <c r="E48" s="26">
        <f t="shared" ca="1" si="16"/>
        <v>0</v>
      </c>
      <c r="F48" s="26">
        <f t="shared" ca="1" si="16"/>
        <v>0</v>
      </c>
      <c r="G48" s="26">
        <f t="shared" ca="1" si="16"/>
        <v>0</v>
      </c>
      <c r="H48" s="26">
        <f t="shared" ca="1" si="16"/>
        <v>0</v>
      </c>
      <c r="I48" s="26">
        <f t="shared" ca="1" si="16"/>
        <v>0</v>
      </c>
      <c r="J48" s="26">
        <f t="shared" ca="1" si="16"/>
        <v>0</v>
      </c>
      <c r="K48" s="26">
        <f t="shared" ca="1" si="16"/>
        <v>0</v>
      </c>
      <c r="L48" s="26">
        <f t="shared" ca="1" si="16"/>
        <v>0</v>
      </c>
      <c r="M48" s="26">
        <f t="shared" ca="1" si="16"/>
        <v>0</v>
      </c>
      <c r="N48" s="26">
        <f t="shared" ca="1" si="16"/>
        <v>0</v>
      </c>
      <c r="O48" s="26">
        <f t="shared" ca="1" si="16"/>
        <v>0</v>
      </c>
      <c r="P48" s="26">
        <f t="shared" ca="1" si="16"/>
        <v>0</v>
      </c>
      <c r="Q48" s="26">
        <f t="shared" ca="1" si="16"/>
        <v>0</v>
      </c>
      <c r="R48" s="26">
        <f t="shared" ca="1" si="16"/>
        <v>0</v>
      </c>
      <c r="S48" s="26">
        <f t="shared" ca="1" si="16"/>
        <v>0</v>
      </c>
      <c r="T48" s="26">
        <f t="shared" ca="1" si="16"/>
        <v>0</v>
      </c>
      <c r="U48" s="26">
        <f t="shared" ca="1" si="16"/>
        <v>0</v>
      </c>
      <c r="V48" s="26">
        <f t="shared" ca="1" si="16"/>
        <v>0</v>
      </c>
      <c r="W48" s="26">
        <f t="shared" ca="1" si="16"/>
        <v>0</v>
      </c>
      <c r="X48" s="26">
        <f t="shared" ca="1" si="16"/>
        <v>0</v>
      </c>
      <c r="Y48" s="26">
        <f t="shared" ca="1" si="16"/>
        <v>0</v>
      </c>
      <c r="Z48" s="26">
        <f t="shared" ca="1" si="16"/>
        <v>0</v>
      </c>
      <c r="AA48" s="26">
        <f t="shared" ca="1" si="16"/>
        <v>0</v>
      </c>
      <c r="AB48" s="26">
        <f t="shared" ca="1" si="16"/>
        <v>0</v>
      </c>
      <c r="AC48" s="26">
        <f t="shared" ca="1" si="16"/>
        <v>0</v>
      </c>
      <c r="AD48" s="602"/>
      <c r="AF48" s="614">
        <f ca="1">CompteCouleurFond(B48:AC48,6)*0.5</f>
        <v>0</v>
      </c>
      <c r="AG48" s="615">
        <f ca="1">CompteCouleurFond(K48:AC48,23)*0.5</f>
        <v>0</v>
      </c>
    </row>
    <row r="49" spans="1:33" ht="15" customHeight="1" x14ac:dyDescent="0.3">
      <c r="A49" s="618">
        <f>A26+1</f>
        <v>44566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f t="shared" ca="1" si="17"/>
        <v>0</v>
      </c>
      <c r="AF56" s="22">
        <f t="shared" ca="1" si="19"/>
        <v>0</v>
      </c>
      <c r="AG56" s="22">
        <f t="shared" ca="1" si="18"/>
        <v>0</v>
      </c>
    </row>
    <row r="57" spans="1:33" x14ac:dyDescent="0.3">
      <c r="A57" s="62" t="s">
        <v>43</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f t="shared" ca="1" si="17"/>
        <v>0</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f t="shared" ca="1" si="17"/>
        <v>0</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89"/>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20"/>
      <c r="D65" s="20"/>
      <c r="E65" s="20"/>
      <c r="F65" s="20"/>
      <c r="G65" s="20"/>
      <c r="H65" s="20"/>
      <c r="I65" s="20"/>
      <c r="J65" s="20"/>
      <c r="K65" s="20"/>
      <c r="L65" s="20"/>
      <c r="M65" s="20"/>
      <c r="N65" s="20"/>
      <c r="O65" s="20"/>
      <c r="P65" s="20"/>
      <c r="Q65" s="20"/>
      <c r="R65" s="20"/>
      <c r="S65" s="74"/>
      <c r="T65" s="42"/>
      <c r="U65" s="42"/>
      <c r="V65" s="42"/>
      <c r="W65" s="20"/>
      <c r="X65" s="20"/>
      <c r="Y65" s="20"/>
      <c r="Z65" s="20"/>
      <c r="AA65" s="20"/>
      <c r="AB65" s="20"/>
      <c r="AC65" s="20"/>
      <c r="AD65" s="20">
        <f t="shared" ca="1" si="17"/>
        <v>0</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f t="shared" ca="1" si="17"/>
        <v>0</v>
      </c>
      <c r="AF66" s="22">
        <f t="shared" ca="1" si="20"/>
        <v>0</v>
      </c>
      <c r="AG66" s="22">
        <f t="shared" ca="1" si="18"/>
        <v>0</v>
      </c>
    </row>
    <row r="67" spans="1:55" ht="14.25" customHeight="1" x14ac:dyDescent="0.3">
      <c r="A67" s="67" t="s">
        <v>72</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0</v>
      </c>
      <c r="J69" s="71">
        <f t="shared" ca="1" si="21"/>
        <v>0</v>
      </c>
      <c r="K69" s="71">
        <f t="shared" ca="1" si="21"/>
        <v>0</v>
      </c>
      <c r="L69" s="71">
        <f t="shared" ca="1" si="21"/>
        <v>0</v>
      </c>
      <c r="M69" s="71">
        <f t="shared" ca="1" si="21"/>
        <v>0</v>
      </c>
      <c r="N69" s="71">
        <f t="shared" ca="1" si="21"/>
        <v>0</v>
      </c>
      <c r="O69" s="71">
        <f t="shared" ca="1" si="21"/>
        <v>0</v>
      </c>
      <c r="P69" s="71">
        <f t="shared" ca="1" si="21"/>
        <v>0</v>
      </c>
      <c r="Q69" s="71">
        <f t="shared" ca="1" si="21"/>
        <v>0</v>
      </c>
      <c r="R69" s="71">
        <f t="shared" ca="1" si="21"/>
        <v>0</v>
      </c>
      <c r="S69" s="71">
        <f t="shared" ca="1" si="21"/>
        <v>0</v>
      </c>
      <c r="T69" s="71">
        <f t="shared" ca="1" si="21"/>
        <v>0</v>
      </c>
      <c r="U69" s="71">
        <f t="shared" ca="1" si="21"/>
        <v>0</v>
      </c>
      <c r="V69" s="71">
        <f t="shared" ca="1" si="21"/>
        <v>0</v>
      </c>
      <c r="W69" s="71">
        <f t="shared" ca="1" si="21"/>
        <v>0</v>
      </c>
      <c r="X69" s="71">
        <f t="shared" ca="1" si="21"/>
        <v>0</v>
      </c>
      <c r="Y69" s="71">
        <f t="shared" ca="1" si="21"/>
        <v>0</v>
      </c>
      <c r="Z69" s="71">
        <f t="shared" ca="1" si="21"/>
        <v>0</v>
      </c>
      <c r="AA69" s="71">
        <f t="shared" ca="1" si="21"/>
        <v>0</v>
      </c>
      <c r="AB69" s="71">
        <f t="shared" ca="1" si="21"/>
        <v>0</v>
      </c>
      <c r="AC69" s="71">
        <f t="shared" ca="1" si="21"/>
        <v>0</v>
      </c>
      <c r="AD69" s="600">
        <f ca="1">SUM(AD51:AD68)</f>
        <v>0</v>
      </c>
      <c r="AF69" s="612"/>
      <c r="AG69" s="613"/>
    </row>
    <row r="70" spans="1:55" x14ac:dyDescent="0.3">
      <c r="A70" s="29" t="s">
        <v>53</v>
      </c>
      <c r="B70" s="21">
        <f ca="1">NbCoulbis(B51:B68)</f>
        <v>0</v>
      </c>
      <c r="C70" s="21">
        <f ca="1">NbCoulbis(C51:C63)</f>
        <v>0</v>
      </c>
      <c r="D70" s="21">
        <f t="shared" ref="D70:M70" ca="1" si="22">NbCoulbis(D54:D63)</f>
        <v>0</v>
      </c>
      <c r="E70" s="21">
        <f t="shared" ca="1" si="22"/>
        <v>0</v>
      </c>
      <c r="F70" s="21">
        <f t="shared" ca="1" si="22"/>
        <v>0</v>
      </c>
      <c r="G70" s="21">
        <f t="shared" ca="1" si="22"/>
        <v>0</v>
      </c>
      <c r="H70" s="21">
        <f t="shared" ca="1" si="22"/>
        <v>0</v>
      </c>
      <c r="I70" s="21">
        <f t="shared" ca="1" si="22"/>
        <v>0</v>
      </c>
      <c r="J70" s="21">
        <f t="shared" ca="1" si="22"/>
        <v>0</v>
      </c>
      <c r="K70" s="21">
        <f t="shared" ca="1" si="22"/>
        <v>0</v>
      </c>
      <c r="L70" s="21">
        <f t="shared" ca="1" si="22"/>
        <v>0</v>
      </c>
      <c r="M70" s="21">
        <f t="shared" ca="1" si="22"/>
        <v>0</v>
      </c>
      <c r="N70" s="21">
        <f ca="1">NbCoulbis(N53:N63)</f>
        <v>0</v>
      </c>
      <c r="O70" s="21">
        <f t="shared" ref="O70:AC70" ca="1" si="23">NbCoulbis(O53:O65)</f>
        <v>0</v>
      </c>
      <c r="P70" s="21">
        <f t="shared" ca="1" si="23"/>
        <v>0</v>
      </c>
      <c r="Q70" s="21">
        <f t="shared" ca="1" si="23"/>
        <v>0</v>
      </c>
      <c r="R70" s="21">
        <f t="shared" ca="1" si="23"/>
        <v>0</v>
      </c>
      <c r="S70" s="21">
        <f t="shared" ref="S70:Y70" ca="1" si="24">NbCoulbis(S53:S64)</f>
        <v>0</v>
      </c>
      <c r="T70" s="21">
        <f t="shared" ca="1" si="24"/>
        <v>0</v>
      </c>
      <c r="U70" s="21">
        <f t="shared" ca="1" si="24"/>
        <v>0</v>
      </c>
      <c r="V70" s="21">
        <f t="shared" ca="1" si="24"/>
        <v>0</v>
      </c>
      <c r="W70" s="21">
        <f t="shared" ca="1" si="24"/>
        <v>0</v>
      </c>
      <c r="X70" s="21">
        <f t="shared" ca="1" si="24"/>
        <v>0</v>
      </c>
      <c r="Y70" s="21">
        <f t="shared" ca="1" si="24"/>
        <v>0</v>
      </c>
      <c r="Z70" s="21">
        <f t="shared" ca="1" si="23"/>
        <v>0</v>
      </c>
      <c r="AA70" s="21">
        <f t="shared" ca="1" si="23"/>
        <v>0</v>
      </c>
      <c r="AB70" s="21">
        <f t="shared" ca="1" si="23"/>
        <v>0</v>
      </c>
      <c r="AC70" s="21">
        <f t="shared" ca="1" si="23"/>
        <v>0</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0</v>
      </c>
      <c r="D71" s="26">
        <f t="shared" ref="D71:M71" ca="1" si="26">NbCoul(D54:D63)</f>
        <v>0</v>
      </c>
      <c r="E71" s="26">
        <f t="shared" ca="1" si="26"/>
        <v>0</v>
      </c>
      <c r="F71" s="26">
        <f t="shared" ca="1" si="26"/>
        <v>0</v>
      </c>
      <c r="G71" s="26">
        <f t="shared" ca="1" si="26"/>
        <v>0</v>
      </c>
      <c r="H71" s="26">
        <f t="shared" ca="1" si="26"/>
        <v>0</v>
      </c>
      <c r="I71" s="26">
        <f t="shared" ca="1" si="26"/>
        <v>0</v>
      </c>
      <c r="J71" s="26">
        <f t="shared" ca="1" si="26"/>
        <v>0</v>
      </c>
      <c r="K71" s="26">
        <f t="shared" ca="1" si="26"/>
        <v>0</v>
      </c>
      <c r="L71" s="26">
        <f t="shared" ca="1" si="26"/>
        <v>0</v>
      </c>
      <c r="M71" s="26">
        <f t="shared" ca="1" si="26"/>
        <v>0</v>
      </c>
      <c r="N71" s="26">
        <f ca="1">NbCoul(N53:N63)</f>
        <v>0</v>
      </c>
      <c r="O71" s="26">
        <f t="shared" ref="O71:AC71" ca="1" si="27">NbCoul(O53:O65)</f>
        <v>0</v>
      </c>
      <c r="P71" s="26">
        <f t="shared" ca="1" si="27"/>
        <v>0</v>
      </c>
      <c r="Q71" s="26">
        <f t="shared" ca="1" si="27"/>
        <v>0</v>
      </c>
      <c r="R71" s="26">
        <f t="shared" ca="1" si="27"/>
        <v>0</v>
      </c>
      <c r="S71" s="26">
        <f t="shared" ref="S71:Y71" ca="1" si="28">NbCoul(S53:S64)</f>
        <v>0</v>
      </c>
      <c r="T71" s="26">
        <f t="shared" ca="1" si="28"/>
        <v>0</v>
      </c>
      <c r="U71" s="26">
        <f t="shared" ca="1" si="28"/>
        <v>0</v>
      </c>
      <c r="V71" s="26">
        <f t="shared" ca="1" si="28"/>
        <v>0</v>
      </c>
      <c r="W71" s="26">
        <f t="shared" ca="1" si="28"/>
        <v>0</v>
      </c>
      <c r="X71" s="26">
        <f t="shared" ca="1" si="28"/>
        <v>0</v>
      </c>
      <c r="Y71" s="26">
        <f t="shared" ca="1" si="28"/>
        <v>0</v>
      </c>
      <c r="Z71" s="26">
        <f t="shared" ca="1" si="27"/>
        <v>0</v>
      </c>
      <c r="AA71" s="26">
        <f t="shared" ca="1" si="27"/>
        <v>0</v>
      </c>
      <c r="AB71" s="26">
        <f t="shared" ca="1" si="27"/>
        <v>0</v>
      </c>
      <c r="AC71" s="26">
        <f t="shared" ca="1" si="27"/>
        <v>0</v>
      </c>
      <c r="AD71" s="602">
        <f ca="1">NbCoul(D71:AB71)*0.5+NbCoul(B71:C71)*0.25+NbCoul(AC71:AC71)*0.25</f>
        <v>0</v>
      </c>
      <c r="AF71" s="614">
        <f t="shared" ca="1" si="25"/>
        <v>0</v>
      </c>
      <c r="AG71" s="615">
        <f ca="1">CompteCouleurFond(K71:AC71,23)*0.5</f>
        <v>0</v>
      </c>
    </row>
    <row r="72" spans="1:55" ht="15" customHeight="1" x14ac:dyDescent="0.3">
      <c r="A72" s="618">
        <f>A49+1</f>
        <v>44567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90"/>
      <c r="D80" s="90"/>
      <c r="E80" s="90"/>
      <c r="F80" s="90"/>
      <c r="G80" s="90"/>
      <c r="H80" s="90"/>
      <c r="I80" s="90"/>
      <c r="J80" s="90"/>
      <c r="K80" s="90"/>
      <c r="L80" s="90"/>
      <c r="M80" s="90"/>
      <c r="N80" s="20"/>
      <c r="O80" s="20"/>
      <c r="P80" s="20"/>
      <c r="Q80" s="20"/>
      <c r="R80" s="20"/>
      <c r="S80" s="42"/>
      <c r="T80" s="20"/>
      <c r="U80" s="20"/>
      <c r="V80" s="20"/>
      <c r="W80" s="20"/>
      <c r="X80" s="20"/>
      <c r="Y80" s="20"/>
      <c r="Z80" s="20"/>
      <c r="AA80" s="20"/>
      <c r="AB80" s="20"/>
      <c r="AC80" s="20"/>
      <c r="AD80" s="21">
        <f ca="1">NbCoul(B80:AC80)*0.5</f>
        <v>0</v>
      </c>
      <c r="AF80" s="22">
        <f t="shared" ca="1" si="25"/>
        <v>0</v>
      </c>
      <c r="AG80" s="22">
        <f t="shared" ca="1" si="30"/>
        <v>0</v>
      </c>
    </row>
    <row r="81" spans="1:34" x14ac:dyDescent="0.3">
      <c r="A81" s="62" t="s">
        <v>44</v>
      </c>
      <c r="B81" s="20"/>
      <c r="C81" s="20"/>
      <c r="D81" s="20"/>
      <c r="E81" s="31"/>
      <c r="F81" s="31"/>
      <c r="G81" s="31"/>
      <c r="H81" s="31"/>
      <c r="I81" s="68"/>
      <c r="J81" s="42"/>
      <c r="K81" s="42"/>
      <c r="L81" s="42"/>
      <c r="M81" s="91"/>
      <c r="N81" s="91"/>
      <c r="O81" s="91"/>
      <c r="P81" s="91"/>
      <c r="Q81" s="91"/>
      <c r="R81" s="91"/>
      <c r="S81" s="91"/>
      <c r="T81" s="91"/>
      <c r="U81" s="91"/>
      <c r="V81" s="42"/>
      <c r="W81" s="42"/>
      <c r="X81" s="42"/>
      <c r="Y81" s="42"/>
      <c r="Z81" s="42"/>
      <c r="AA81" s="42"/>
      <c r="AB81" s="42"/>
      <c r="AC81" s="42"/>
      <c r="AD81" s="21">
        <f t="shared" ca="1" si="29"/>
        <v>0</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20"/>
      <c r="D85" s="20"/>
      <c r="E85" s="93"/>
      <c r="F85" s="93"/>
      <c r="G85" s="93"/>
      <c r="H85" s="93"/>
      <c r="I85" s="93"/>
      <c r="J85" s="92"/>
      <c r="K85" s="92"/>
      <c r="L85" s="92"/>
      <c r="M85" s="92"/>
      <c r="N85" s="93"/>
      <c r="O85" s="93"/>
      <c r="P85" s="93"/>
      <c r="Q85" s="93"/>
      <c r="R85" s="93"/>
      <c r="S85" s="93"/>
      <c r="T85" s="93"/>
      <c r="U85" s="93"/>
      <c r="V85" s="93"/>
      <c r="W85" s="93"/>
      <c r="X85" s="20"/>
      <c r="Y85" s="20"/>
      <c r="Z85" s="20"/>
      <c r="AA85" s="20"/>
      <c r="AB85" s="20"/>
      <c r="AC85" s="20"/>
      <c r="AD85" s="21">
        <f t="shared" ca="1" si="29"/>
        <v>0</v>
      </c>
      <c r="AF85" s="22">
        <f t="shared" ca="1" si="25"/>
        <v>0</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20"/>
      <c r="P88" s="20"/>
      <c r="Q88" s="20"/>
      <c r="R88" s="20"/>
      <c r="S88" s="20"/>
      <c r="T88" s="20"/>
      <c r="U88" s="20"/>
      <c r="V88" s="20"/>
      <c r="W88" s="20"/>
      <c r="X88" s="20"/>
      <c r="Y88" s="20"/>
      <c r="Z88" s="20"/>
      <c r="AA88" s="20"/>
      <c r="AB88" s="20"/>
      <c r="AC88" s="20"/>
      <c r="AD88" s="21">
        <f t="shared" ca="1" si="29"/>
        <v>0</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72</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0</v>
      </c>
      <c r="J92" s="71">
        <f t="shared" ca="1" si="33"/>
        <v>0</v>
      </c>
      <c r="K92" s="71">
        <f t="shared" ca="1" si="33"/>
        <v>0</v>
      </c>
      <c r="L92" s="71">
        <f t="shared" ca="1" si="33"/>
        <v>0</v>
      </c>
      <c r="M92" s="71">
        <f t="shared" ca="1" si="33"/>
        <v>0</v>
      </c>
      <c r="N92" s="71">
        <f t="shared" ca="1" si="33"/>
        <v>0</v>
      </c>
      <c r="O92" s="71">
        <f t="shared" ca="1" si="32"/>
        <v>0</v>
      </c>
      <c r="P92" s="71">
        <f t="shared" ca="1" si="32"/>
        <v>0</v>
      </c>
      <c r="Q92" s="71">
        <f t="shared" ca="1" si="32"/>
        <v>0</v>
      </c>
      <c r="R92" s="71">
        <f t="shared" ca="1" si="32"/>
        <v>0</v>
      </c>
      <c r="S92" s="71">
        <f t="shared" ca="1" si="32"/>
        <v>0</v>
      </c>
      <c r="T92" s="71">
        <f t="shared" ca="1" si="32"/>
        <v>0</v>
      </c>
      <c r="U92" s="71">
        <f t="shared" ca="1" si="32"/>
        <v>0</v>
      </c>
      <c r="V92" s="71">
        <f t="shared" ca="1" si="32"/>
        <v>0</v>
      </c>
      <c r="W92" s="71">
        <f t="shared" ca="1" si="32"/>
        <v>0</v>
      </c>
      <c r="X92" s="71">
        <f t="shared" ca="1" si="32"/>
        <v>0</v>
      </c>
      <c r="Y92" s="71">
        <f t="shared" ca="1" si="32"/>
        <v>0</v>
      </c>
      <c r="Z92" s="71">
        <f t="shared" ca="1" si="32"/>
        <v>0</v>
      </c>
      <c r="AA92" s="71">
        <f t="shared" ca="1" si="32"/>
        <v>0</v>
      </c>
      <c r="AB92" s="71">
        <f t="shared" ca="1" si="32"/>
        <v>0</v>
      </c>
      <c r="AC92" s="71">
        <f t="shared" ca="1" si="32"/>
        <v>0</v>
      </c>
      <c r="AD92" s="600">
        <f ca="1">SUM(AD74:AD91)</f>
        <v>0</v>
      </c>
      <c r="AF92" s="612"/>
      <c r="AG92" s="613"/>
    </row>
    <row r="93" spans="1:34" x14ac:dyDescent="0.3">
      <c r="A93" s="29" t="s">
        <v>53</v>
      </c>
      <c r="B93" s="21">
        <f ca="1">NbCoulbis(B74:B91)</f>
        <v>0</v>
      </c>
      <c r="C93" s="21">
        <f ca="1">NbCoulbis(C74:C87)</f>
        <v>0</v>
      </c>
      <c r="D93" s="21">
        <f t="shared" ref="D93:N93" ca="1" si="34">NbCoulbis(D79:D86)</f>
        <v>0</v>
      </c>
      <c r="E93" s="21">
        <f t="shared" ca="1" si="34"/>
        <v>0</v>
      </c>
      <c r="F93" s="21">
        <f t="shared" ca="1" si="34"/>
        <v>0</v>
      </c>
      <c r="G93" s="21">
        <f t="shared" ca="1" si="34"/>
        <v>0</v>
      </c>
      <c r="H93" s="21">
        <f t="shared" ca="1" si="34"/>
        <v>0</v>
      </c>
      <c r="I93" s="21">
        <f t="shared" ca="1" si="34"/>
        <v>0</v>
      </c>
      <c r="J93" s="21">
        <f t="shared" ca="1" si="34"/>
        <v>0</v>
      </c>
      <c r="K93" s="21">
        <f t="shared" ca="1" si="34"/>
        <v>0</v>
      </c>
      <c r="L93" s="21">
        <f t="shared" ca="1" si="34"/>
        <v>0</v>
      </c>
      <c r="M93" s="21">
        <f t="shared" ca="1" si="34"/>
        <v>0</v>
      </c>
      <c r="N93" s="21">
        <f t="shared" ca="1" si="34"/>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5">NbCoulbis(X75:X91)</f>
        <v>0</v>
      </c>
      <c r="Y93" s="21">
        <f t="shared" ca="1" si="35"/>
        <v>0</v>
      </c>
      <c r="Z93" s="21">
        <f t="shared" ca="1" si="35"/>
        <v>0</v>
      </c>
      <c r="AA93" s="21">
        <f t="shared" ca="1" si="35"/>
        <v>0</v>
      </c>
      <c r="AB93" s="21">
        <f t="shared" ca="1" si="35"/>
        <v>0</v>
      </c>
      <c r="AC93" s="21">
        <f t="shared" ca="1" si="35"/>
        <v>0</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0</v>
      </c>
      <c r="D94" s="26">
        <f t="shared" ref="D94:N94" ca="1" si="37">NbCoul(D79:D86)</f>
        <v>0</v>
      </c>
      <c r="E94" s="26">
        <f t="shared" ca="1" si="37"/>
        <v>0</v>
      </c>
      <c r="F94" s="26">
        <f t="shared" ca="1" si="37"/>
        <v>0</v>
      </c>
      <c r="G94" s="26">
        <f t="shared" ca="1" si="37"/>
        <v>0</v>
      </c>
      <c r="H94" s="26">
        <f t="shared" ca="1" si="37"/>
        <v>0</v>
      </c>
      <c r="I94" s="26">
        <f t="shared" ca="1" si="37"/>
        <v>0</v>
      </c>
      <c r="J94" s="26">
        <f t="shared" ca="1" si="37"/>
        <v>0</v>
      </c>
      <c r="K94" s="26">
        <f t="shared" ca="1" si="37"/>
        <v>0</v>
      </c>
      <c r="L94" s="26">
        <f t="shared" ca="1" si="37"/>
        <v>0</v>
      </c>
      <c r="M94" s="26">
        <f t="shared" ca="1" si="37"/>
        <v>0</v>
      </c>
      <c r="N94" s="26">
        <f t="shared" ca="1" si="37"/>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8">NbCoul(X75:X91)</f>
        <v>0</v>
      </c>
      <c r="Y94" s="26">
        <f t="shared" ca="1" si="38"/>
        <v>0</v>
      </c>
      <c r="Z94" s="26">
        <f t="shared" ca="1" si="38"/>
        <v>0</v>
      </c>
      <c r="AA94" s="26">
        <f t="shared" ca="1" si="38"/>
        <v>0</v>
      </c>
      <c r="AB94" s="26">
        <f t="shared" ca="1" si="38"/>
        <v>0</v>
      </c>
      <c r="AC94" s="26">
        <f t="shared" ca="1" si="38"/>
        <v>0</v>
      </c>
      <c r="AD94" s="602">
        <f ca="1">NbCoul(D94:AB94)*0.5+NbCoul(B94:C94)*0.25+NbCoul(AC94:AC94)*0.25</f>
        <v>0</v>
      </c>
      <c r="AF94" s="614">
        <f t="shared" ca="1" si="36"/>
        <v>0</v>
      </c>
      <c r="AG94" s="615">
        <f ca="1">CompteCouleurFond(K94:AC94,23)*0.5</f>
        <v>0</v>
      </c>
    </row>
    <row r="95" spans="1:34" ht="15" customHeight="1" x14ac:dyDescent="0.3">
      <c r="A95" s="618">
        <f>A72+1</f>
        <v>44568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1"/>
      <c r="AA103" s="31"/>
      <c r="AB103" s="31"/>
      <c r="AC103" s="31"/>
      <c r="AD103" s="21">
        <f t="shared" ca="1" si="39"/>
        <v>0</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31"/>
      <c r="N104" s="31"/>
      <c r="O104" s="31"/>
      <c r="P104" s="31"/>
      <c r="Q104" s="31"/>
      <c r="R104" s="31"/>
      <c r="S104" s="31"/>
      <c r="T104" s="31"/>
      <c r="U104" s="31"/>
      <c r="V104" s="31"/>
      <c r="W104" s="31"/>
      <c r="X104" s="31"/>
      <c r="Y104" s="31"/>
      <c r="Z104" s="31"/>
      <c r="AA104" s="31"/>
      <c r="AB104" s="31"/>
      <c r="AC104" s="31"/>
      <c r="AD104" s="21">
        <f ca="1">NbCoul(B104:AC104)*0.5</f>
        <v>0</v>
      </c>
      <c r="AF104" s="22">
        <f t="shared" ca="1" si="36"/>
        <v>0</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31"/>
      <c r="T108" s="76"/>
      <c r="U108" s="31"/>
      <c r="V108" s="31"/>
      <c r="W108" s="31"/>
      <c r="X108" s="31"/>
      <c r="Y108" s="31"/>
      <c r="Z108" s="31"/>
      <c r="AA108" s="31"/>
      <c r="AB108" s="31"/>
      <c r="AC108" s="31"/>
      <c r="AD108" s="21">
        <f ca="1">NbCoul(B108:AC108)*0.5</f>
        <v>0</v>
      </c>
      <c r="AF108" s="22">
        <f t="shared" ca="1" si="36"/>
        <v>0</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9"/>
        <v>0</v>
      </c>
      <c r="AF112" s="22">
        <f t="shared" ca="1" si="36"/>
        <v>0</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0</v>
      </c>
      <c r="J115" s="94">
        <f t="shared" ref="J115:Y115" ca="1" si="42">CompteCouleurFond(J99:J114,6)</f>
        <v>0</v>
      </c>
      <c r="K115" s="94">
        <f t="shared" ca="1" si="42"/>
        <v>0</v>
      </c>
      <c r="L115" s="94">
        <f t="shared" ca="1" si="42"/>
        <v>0</v>
      </c>
      <c r="M115" s="94">
        <f t="shared" ca="1" si="42"/>
        <v>0</v>
      </c>
      <c r="N115" s="94">
        <f t="shared" ca="1" si="42"/>
        <v>0</v>
      </c>
      <c r="O115" s="94">
        <f t="shared" ca="1" si="42"/>
        <v>0</v>
      </c>
      <c r="P115" s="94">
        <f t="shared" ca="1" si="42"/>
        <v>0</v>
      </c>
      <c r="Q115" s="94">
        <f t="shared" ca="1" si="42"/>
        <v>0</v>
      </c>
      <c r="R115" s="94">
        <f t="shared" ca="1" si="42"/>
        <v>0</v>
      </c>
      <c r="S115" s="94">
        <f t="shared" ca="1" si="42"/>
        <v>0</v>
      </c>
      <c r="T115" s="94">
        <f t="shared" ca="1" si="42"/>
        <v>0</v>
      </c>
      <c r="U115" s="94">
        <f t="shared" ca="1" si="42"/>
        <v>0</v>
      </c>
      <c r="V115" s="94">
        <f t="shared" ca="1" si="42"/>
        <v>0</v>
      </c>
      <c r="W115" s="94">
        <f t="shared" ca="1" si="42"/>
        <v>0</v>
      </c>
      <c r="X115" s="94">
        <f t="shared" ca="1" si="42"/>
        <v>0</v>
      </c>
      <c r="Y115" s="94">
        <f t="shared" ca="1" si="42"/>
        <v>0</v>
      </c>
      <c r="Z115" s="94">
        <f ca="1">CompteCouleurFond(Z97:Z114,6)</f>
        <v>0</v>
      </c>
      <c r="AA115" s="94">
        <f ca="1">CompteCouleurFond(AA97:AA114,6)</f>
        <v>0</v>
      </c>
      <c r="AB115" s="94">
        <f ca="1">CompteCouleurFond(AB97:AB114,6)</f>
        <v>0</v>
      </c>
      <c r="AC115" s="94">
        <f ca="1">CompteCouleurFond(AC97:AC114,6)</f>
        <v>0</v>
      </c>
      <c r="AD115" s="600">
        <f ca="1">SUM(AD97:AD114)</f>
        <v>0</v>
      </c>
      <c r="AF115" s="612"/>
      <c r="AG115" s="613"/>
    </row>
    <row r="116" spans="1:33" s="15" customFormat="1" x14ac:dyDescent="0.3">
      <c r="A116" s="29" t="s">
        <v>53</v>
      </c>
      <c r="B116" s="21">
        <f ca="1">NbCoulbis(B97:B114)</f>
        <v>0</v>
      </c>
      <c r="C116" s="21">
        <f ca="1">NbCoulbis(C98:C113)</f>
        <v>0</v>
      </c>
      <c r="D116" s="21">
        <f t="shared" ref="D116:I116" ca="1" si="43">NbCoulbis(D98:D110)</f>
        <v>0</v>
      </c>
      <c r="E116" s="21">
        <f t="shared" ca="1" si="43"/>
        <v>0</v>
      </c>
      <c r="F116" s="21">
        <f t="shared" ca="1" si="43"/>
        <v>0</v>
      </c>
      <c r="G116" s="21">
        <f t="shared" ca="1" si="43"/>
        <v>0</v>
      </c>
      <c r="H116" s="21">
        <f t="shared" ca="1" si="43"/>
        <v>0</v>
      </c>
      <c r="I116" s="21">
        <f t="shared" ca="1" si="43"/>
        <v>0</v>
      </c>
      <c r="J116" s="21">
        <f ca="1">NbCoulbis(J99:J110)</f>
        <v>0</v>
      </c>
      <c r="K116" s="21">
        <f ca="1">NbCoulbis(K99:K110)</f>
        <v>0</v>
      </c>
      <c r="L116" s="21">
        <f ca="1">NbCoulbis(L99:L110)</f>
        <v>0</v>
      </c>
      <c r="M116" s="21">
        <f ca="1">NbCoulbis(M99:M110)</f>
        <v>0</v>
      </c>
      <c r="N116" s="21">
        <f ca="1">NbCoulbis(N99:N108)</f>
        <v>0</v>
      </c>
      <c r="O116" s="21">
        <f ca="1">NbCoulbis(O99:O108)</f>
        <v>0</v>
      </c>
      <c r="P116" s="21">
        <f ca="1">NbCoulbis(P99:P108)</f>
        <v>0</v>
      </c>
      <c r="Q116" s="21">
        <f ca="1">NbCoulbis(Q98:Q105)</f>
        <v>0</v>
      </c>
      <c r="R116" s="21">
        <f ca="1">NbCoulbis(R98:R105)</f>
        <v>0</v>
      </c>
      <c r="S116" s="21">
        <f ca="1">NbCoulbis(S98:S105)</f>
        <v>0</v>
      </c>
      <c r="T116" s="21">
        <f t="shared" ref="T116:Y116" ca="1" si="44">NbCoulbis(T100:T105)</f>
        <v>0</v>
      </c>
      <c r="U116" s="21">
        <f t="shared" ca="1" si="44"/>
        <v>0</v>
      </c>
      <c r="V116" s="21">
        <f t="shared" ca="1" si="44"/>
        <v>0</v>
      </c>
      <c r="W116" s="21">
        <f t="shared" ca="1" si="44"/>
        <v>0</v>
      </c>
      <c r="X116" s="21">
        <f t="shared" ca="1" si="44"/>
        <v>0</v>
      </c>
      <c r="Y116" s="21">
        <f t="shared" ca="1" si="44"/>
        <v>0</v>
      </c>
      <c r="Z116" s="21">
        <f ca="1">NbCoulbis(Z100:Z108)</f>
        <v>0</v>
      </c>
      <c r="AA116" s="21">
        <f ca="1">NbCoulbis(AA100:AA108)</f>
        <v>0</v>
      </c>
      <c r="AB116" s="21">
        <f ca="1">NbCoulbis(AB100:AB108)</f>
        <v>0</v>
      </c>
      <c r="AC116" s="21">
        <f ca="1">NbCoulbis(AC100:AC108)</f>
        <v>0</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0</v>
      </c>
      <c r="D117" s="26">
        <f t="shared" ref="D117:I117" ca="1" si="45">NbCoul(D98:D110)</f>
        <v>0</v>
      </c>
      <c r="E117" s="26">
        <f t="shared" ca="1" si="45"/>
        <v>0</v>
      </c>
      <c r="F117" s="26">
        <f t="shared" ca="1" si="45"/>
        <v>0</v>
      </c>
      <c r="G117" s="26">
        <f t="shared" ca="1" si="45"/>
        <v>0</v>
      </c>
      <c r="H117" s="26">
        <f t="shared" ca="1" si="45"/>
        <v>0</v>
      </c>
      <c r="I117" s="26">
        <f t="shared" ca="1" si="45"/>
        <v>0</v>
      </c>
      <c r="J117" s="26">
        <f ca="1">NbCoul(J99:J110)</f>
        <v>0</v>
      </c>
      <c r="K117" s="26">
        <f ca="1">NbCoul(K99:K110)</f>
        <v>0</v>
      </c>
      <c r="L117" s="26">
        <f ca="1">NbCoul(L99:L110)</f>
        <v>0</v>
      </c>
      <c r="M117" s="26">
        <f ca="1">NbCoul(M99:M110)</f>
        <v>0</v>
      </c>
      <c r="N117" s="26">
        <f ca="1">NbCoul(N99:N108)</f>
        <v>0</v>
      </c>
      <c r="O117" s="26">
        <f ca="1">NbCoul(O99:O108)</f>
        <v>0</v>
      </c>
      <c r="P117" s="26">
        <f ca="1">NbCoul(P99:P108)</f>
        <v>0</v>
      </c>
      <c r="Q117" s="26">
        <f ca="1">NbCoul(Q98:Q105)</f>
        <v>0</v>
      </c>
      <c r="R117" s="26">
        <f ca="1">NbCoul(R98:R105)</f>
        <v>0</v>
      </c>
      <c r="S117" s="26">
        <f ca="1">NbCoul(S98:S105)</f>
        <v>0</v>
      </c>
      <c r="T117" s="26">
        <f t="shared" ref="T117:Y117" ca="1" si="46">NbCoul(T100:T105)</f>
        <v>0</v>
      </c>
      <c r="U117" s="26">
        <f t="shared" ca="1" si="46"/>
        <v>0</v>
      </c>
      <c r="V117" s="26">
        <f t="shared" ca="1" si="46"/>
        <v>0</v>
      </c>
      <c r="W117" s="26">
        <f t="shared" ca="1" si="46"/>
        <v>0</v>
      </c>
      <c r="X117" s="26">
        <f t="shared" ca="1" si="46"/>
        <v>0</v>
      </c>
      <c r="Y117" s="26">
        <f t="shared" ca="1" si="46"/>
        <v>0</v>
      </c>
      <c r="Z117" s="26">
        <f ca="1">NbCoul(Z100:Z108)</f>
        <v>0</v>
      </c>
      <c r="AA117" s="26">
        <f ca="1">NbCoul(AA100:AA108)</f>
        <v>0</v>
      </c>
      <c r="AB117" s="26">
        <f ca="1">NbCoul(AB100:AB108)</f>
        <v>0</v>
      </c>
      <c r="AC117" s="26">
        <f ca="1">NbCoul(AC100:AC108)</f>
        <v>0</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44569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20"/>
      <c r="D120" s="20"/>
      <c r="E120" s="20"/>
      <c r="F120" s="20"/>
      <c r="G120" s="72"/>
      <c r="H120" s="72"/>
      <c r="I120" s="72"/>
      <c r="J120" s="72"/>
      <c r="K120" s="72"/>
      <c r="L120" s="72"/>
      <c r="M120" s="72"/>
      <c r="N120" s="72"/>
      <c r="O120" s="72"/>
      <c r="P120" s="72"/>
      <c r="Q120" s="72"/>
      <c r="R120" s="72"/>
      <c r="S120" s="72"/>
      <c r="T120" s="72"/>
      <c r="U120" s="72"/>
      <c r="V120" s="72"/>
      <c r="W120" s="72"/>
      <c r="X120" s="72"/>
      <c r="Y120" s="20"/>
      <c r="Z120" s="20"/>
      <c r="AA120" s="20"/>
      <c r="AB120" s="20"/>
      <c r="AC120" s="20"/>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20"/>
      <c r="D121" s="20"/>
      <c r="E121" s="20"/>
      <c r="F121" s="20"/>
      <c r="G121" s="72"/>
      <c r="H121" s="72"/>
      <c r="I121" s="72"/>
      <c r="J121" s="72"/>
      <c r="K121" s="72"/>
      <c r="L121" s="72"/>
      <c r="M121" s="72"/>
      <c r="N121" s="72"/>
      <c r="O121" s="72"/>
      <c r="P121" s="72"/>
      <c r="Q121" s="72"/>
      <c r="R121" s="72"/>
      <c r="S121" s="72"/>
      <c r="T121" s="72"/>
      <c r="U121" s="72"/>
      <c r="V121" s="72"/>
      <c r="W121" s="72"/>
      <c r="X121" s="72"/>
      <c r="Y121" s="20"/>
      <c r="Z121" s="20"/>
      <c r="AA121" s="20"/>
      <c r="AB121" s="20"/>
      <c r="AC121" s="20"/>
      <c r="AD121" s="21">
        <f t="shared" ca="1" si="47"/>
        <v>0</v>
      </c>
      <c r="AF121" s="22">
        <f ca="1">CompteCouleurFond(B121:AC121,6)*0.5</f>
        <v>0</v>
      </c>
      <c r="AG121" s="22">
        <f t="shared" ca="1" si="48"/>
        <v>0</v>
      </c>
    </row>
    <row r="122" spans="1:33" ht="14.4" customHeight="1" x14ac:dyDescent="0.3">
      <c r="A122" s="19" t="s">
        <v>41</v>
      </c>
      <c r="B122" s="20"/>
      <c r="C122" s="20"/>
      <c r="D122" s="20"/>
      <c r="E122" s="20"/>
      <c r="F122" s="20"/>
      <c r="G122" s="72"/>
      <c r="H122" s="72"/>
      <c r="I122" s="72"/>
      <c r="J122" s="72"/>
      <c r="K122" s="72"/>
      <c r="L122" s="72"/>
      <c r="M122" s="72"/>
      <c r="N122" s="72"/>
      <c r="O122" s="72"/>
      <c r="P122" s="72"/>
      <c r="Q122" s="72"/>
      <c r="R122" s="72"/>
      <c r="S122" s="72"/>
      <c r="T122" s="72"/>
      <c r="U122" s="72"/>
      <c r="V122" s="72"/>
      <c r="W122" s="72"/>
      <c r="X122" s="72"/>
      <c r="Y122" s="20"/>
      <c r="Z122" s="20"/>
      <c r="AA122" s="20"/>
      <c r="AB122" s="20"/>
      <c r="AC122" s="20"/>
      <c r="AD122" s="21">
        <f t="shared" ca="1" si="47"/>
        <v>0</v>
      </c>
      <c r="AF122" s="22">
        <f t="shared" ref="AF122:AF128" ca="1" si="49">CompteCouleurFond(B122:AC122,6)*0.5</f>
        <v>0</v>
      </c>
      <c r="AG122" s="22">
        <f t="shared" ca="1" si="48"/>
        <v>0</v>
      </c>
    </row>
    <row r="123" spans="1:33" ht="14.4" customHeight="1" x14ac:dyDescent="0.3">
      <c r="A123" s="61" t="s">
        <v>65</v>
      </c>
      <c r="B123" s="20"/>
      <c r="C123" s="20"/>
      <c r="D123" s="20"/>
      <c r="E123" s="20"/>
      <c r="F123" s="20"/>
      <c r="G123" s="72"/>
      <c r="H123" s="72"/>
      <c r="I123" s="72"/>
      <c r="J123" s="72"/>
      <c r="K123" s="72"/>
      <c r="L123" s="72"/>
      <c r="M123" s="72"/>
      <c r="N123" s="72"/>
      <c r="O123" s="72"/>
      <c r="P123" s="72"/>
      <c r="Q123" s="72"/>
      <c r="R123" s="72"/>
      <c r="S123" s="72"/>
      <c r="T123" s="72"/>
      <c r="U123" s="72"/>
      <c r="V123" s="72"/>
      <c r="W123" s="72"/>
      <c r="X123" s="72"/>
      <c r="Y123" s="20"/>
      <c r="Z123" s="20"/>
      <c r="AA123" s="20"/>
      <c r="AB123" s="20"/>
      <c r="AC123" s="20"/>
      <c r="AD123" s="21">
        <f t="shared" ca="1" si="47"/>
        <v>0</v>
      </c>
      <c r="AF123" s="22">
        <f t="shared" ca="1" si="49"/>
        <v>0</v>
      </c>
      <c r="AG123" s="22">
        <f t="shared" ca="1" si="48"/>
        <v>0</v>
      </c>
    </row>
    <row r="124" spans="1:33" ht="14.4" customHeight="1" x14ac:dyDescent="0.3">
      <c r="A124" s="61" t="s">
        <v>64</v>
      </c>
      <c r="B124" s="20"/>
      <c r="C124" s="20"/>
      <c r="D124" s="20"/>
      <c r="E124" s="20"/>
      <c r="F124" s="20"/>
      <c r="G124" s="72"/>
      <c r="H124" s="72"/>
      <c r="I124" s="72"/>
      <c r="J124" s="72"/>
      <c r="K124" s="72"/>
      <c r="L124" s="72"/>
      <c r="M124" s="72"/>
      <c r="N124" s="72"/>
      <c r="O124" s="72"/>
      <c r="P124" s="72"/>
      <c r="Q124" s="72"/>
      <c r="R124" s="72"/>
      <c r="S124" s="72"/>
      <c r="T124" s="72"/>
      <c r="U124" s="72"/>
      <c r="V124" s="72"/>
      <c r="W124" s="72"/>
      <c r="X124" s="72"/>
      <c r="Y124" s="20"/>
      <c r="Z124" s="20"/>
      <c r="AA124" s="20"/>
      <c r="AB124" s="20"/>
      <c r="AC124" s="20"/>
      <c r="AD124" s="21">
        <f t="shared" ca="1" si="47"/>
        <v>0</v>
      </c>
      <c r="AF124" s="22">
        <f ca="1">CompteCouleurFond(B124:AC124,6)*0.5</f>
        <v>0</v>
      </c>
      <c r="AG124" s="22">
        <f t="shared" ca="1" si="48"/>
        <v>0</v>
      </c>
    </row>
    <row r="125" spans="1:33" ht="14.4" customHeight="1" x14ac:dyDescent="0.3">
      <c r="A125" s="61" t="s">
        <v>54</v>
      </c>
      <c r="B125" s="20"/>
      <c r="C125" s="20"/>
      <c r="D125" s="20"/>
      <c r="E125" s="20"/>
      <c r="F125" s="20"/>
      <c r="G125" s="72"/>
      <c r="H125" s="72"/>
      <c r="I125" s="72"/>
      <c r="J125" s="72"/>
      <c r="K125" s="72"/>
      <c r="L125" s="72"/>
      <c r="M125" s="72"/>
      <c r="N125" s="72"/>
      <c r="O125" s="72"/>
      <c r="P125" s="72"/>
      <c r="Q125" s="72"/>
      <c r="R125" s="72"/>
      <c r="S125" s="72"/>
      <c r="T125" s="72"/>
      <c r="U125" s="72"/>
      <c r="V125" s="72"/>
      <c r="W125" s="72"/>
      <c r="X125" s="72"/>
      <c r="Y125" s="20"/>
      <c r="Z125" s="20"/>
      <c r="AA125" s="20"/>
      <c r="AB125" s="20"/>
      <c r="AC125" s="20"/>
      <c r="AD125" s="21">
        <f t="shared" ca="1" si="47"/>
        <v>0</v>
      </c>
      <c r="AF125" s="22">
        <f t="shared" ca="1" si="49"/>
        <v>0</v>
      </c>
      <c r="AG125" s="22">
        <f t="shared" ca="1" si="48"/>
        <v>0</v>
      </c>
    </row>
    <row r="126" spans="1:33" ht="14.4" customHeight="1" x14ac:dyDescent="0.3">
      <c r="A126" s="62" t="s">
        <v>43</v>
      </c>
      <c r="B126" s="20"/>
      <c r="C126" s="20"/>
      <c r="D126" s="20"/>
      <c r="E126" s="20"/>
      <c r="F126" s="20"/>
      <c r="G126" s="72"/>
      <c r="H126" s="72"/>
      <c r="I126" s="72"/>
      <c r="J126" s="72"/>
      <c r="K126" s="72"/>
      <c r="L126" s="72"/>
      <c r="M126" s="72"/>
      <c r="N126" s="72"/>
      <c r="O126" s="72"/>
      <c r="P126" s="72"/>
      <c r="Q126" s="72"/>
      <c r="R126" s="72"/>
      <c r="S126" s="72"/>
      <c r="T126" s="72"/>
      <c r="U126" s="72"/>
      <c r="V126" s="72"/>
      <c r="W126" s="72"/>
      <c r="X126" s="72"/>
      <c r="Y126" s="20"/>
      <c r="Z126" s="20"/>
      <c r="AA126" s="20"/>
      <c r="AB126" s="20"/>
      <c r="AC126" s="20"/>
      <c r="AD126" s="21">
        <f t="shared" ca="1" si="47"/>
        <v>0</v>
      </c>
      <c r="AF126" s="22">
        <f t="shared" ca="1" si="49"/>
        <v>0</v>
      </c>
      <c r="AG126" s="22">
        <f t="shared" ca="1" si="48"/>
        <v>0</v>
      </c>
    </row>
    <row r="127" spans="1:33" ht="14.4" customHeight="1" x14ac:dyDescent="0.3">
      <c r="A127" s="62" t="s">
        <v>44</v>
      </c>
      <c r="B127" s="20"/>
      <c r="C127" s="42"/>
      <c r="D127" s="20"/>
      <c r="E127" s="20"/>
      <c r="F127" s="20"/>
      <c r="G127" s="72"/>
      <c r="H127" s="72"/>
      <c r="I127" s="72"/>
      <c r="J127" s="72"/>
      <c r="K127" s="72"/>
      <c r="L127" s="72"/>
      <c r="M127" s="72"/>
      <c r="N127" s="72"/>
      <c r="O127" s="72"/>
      <c r="P127" s="72"/>
      <c r="Q127" s="72"/>
      <c r="R127" s="72"/>
      <c r="S127" s="72"/>
      <c r="T127" s="72"/>
      <c r="U127" s="72"/>
      <c r="V127" s="72"/>
      <c r="W127" s="72"/>
      <c r="X127" s="72"/>
      <c r="Y127" s="20"/>
      <c r="Z127" s="20"/>
      <c r="AA127" s="20"/>
      <c r="AB127" s="20"/>
      <c r="AC127" s="20"/>
      <c r="AD127" s="21">
        <f t="shared" ca="1" si="47"/>
        <v>0</v>
      </c>
      <c r="AF127" s="22">
        <f t="shared" ca="1" si="49"/>
        <v>0</v>
      </c>
      <c r="AG127" s="22">
        <f t="shared" ca="1" si="48"/>
        <v>0</v>
      </c>
    </row>
    <row r="128" spans="1:33" ht="14.4" customHeight="1" x14ac:dyDescent="0.3">
      <c r="A128" s="62" t="s">
        <v>45</v>
      </c>
      <c r="B128" s="20"/>
      <c r="C128" s="20"/>
      <c r="D128" s="20"/>
      <c r="E128" s="20"/>
      <c r="F128" s="20"/>
      <c r="G128" s="72"/>
      <c r="H128" s="72"/>
      <c r="I128" s="72"/>
      <c r="J128" s="72"/>
      <c r="K128" s="72"/>
      <c r="L128" s="72"/>
      <c r="M128" s="72"/>
      <c r="N128" s="72"/>
      <c r="O128" s="72"/>
      <c r="P128" s="72"/>
      <c r="Q128" s="72"/>
      <c r="R128" s="72"/>
      <c r="S128" s="72"/>
      <c r="T128" s="72"/>
      <c r="U128" s="72"/>
      <c r="V128" s="72"/>
      <c r="W128" s="72"/>
      <c r="X128" s="72"/>
      <c r="Y128" s="20"/>
      <c r="Z128" s="20"/>
      <c r="AA128" s="20"/>
      <c r="AB128" s="20"/>
      <c r="AC128" s="20"/>
      <c r="AD128" s="21">
        <f t="shared" ca="1" si="47"/>
        <v>0</v>
      </c>
      <c r="AF128" s="22">
        <f t="shared" ca="1" si="49"/>
        <v>0</v>
      </c>
      <c r="AG128" s="22">
        <f t="shared" ca="1" si="48"/>
        <v>0</v>
      </c>
    </row>
    <row r="129" spans="1:34" ht="14.4" customHeight="1" x14ac:dyDescent="0.3">
      <c r="A129" s="62" t="s">
        <v>70</v>
      </c>
      <c r="B129" s="20"/>
      <c r="C129" s="20"/>
      <c r="D129" s="20"/>
      <c r="E129" s="20"/>
      <c r="F129" s="20"/>
      <c r="G129" s="72"/>
      <c r="H129" s="72"/>
      <c r="I129" s="72"/>
      <c r="J129" s="72"/>
      <c r="K129" s="72"/>
      <c r="L129" s="72"/>
      <c r="M129" s="72"/>
      <c r="N129" s="72"/>
      <c r="O129" s="72"/>
      <c r="P129" s="72"/>
      <c r="Q129" s="72"/>
      <c r="R129" s="72"/>
      <c r="S129" s="72"/>
      <c r="T129" s="72"/>
      <c r="U129" s="72"/>
      <c r="V129" s="72"/>
      <c r="W129" s="72"/>
      <c r="X129" s="72"/>
      <c r="Y129" s="36"/>
      <c r="Z129" s="36"/>
      <c r="AA129" s="36"/>
      <c r="AB129" s="36"/>
      <c r="AC129" s="36"/>
      <c r="AD129" s="21">
        <f t="shared" ca="1" si="47"/>
        <v>0</v>
      </c>
      <c r="AF129" s="22">
        <f t="shared" ref="AF129:AF137" ca="1" si="50">CompteCouleurFond(B129:AC129,6)*0.5</f>
        <v>0</v>
      </c>
      <c r="AG129" s="22">
        <f t="shared" ca="1" si="48"/>
        <v>0</v>
      </c>
    </row>
    <row r="130" spans="1:34" ht="14.4" customHeight="1" x14ac:dyDescent="0.3">
      <c r="A130" s="61" t="s">
        <v>64</v>
      </c>
      <c r="B130" s="20"/>
      <c r="C130" s="66"/>
      <c r="D130" s="66"/>
      <c r="E130" s="66"/>
      <c r="F130" s="66"/>
      <c r="G130" s="72"/>
      <c r="H130" s="72"/>
      <c r="I130" s="72"/>
      <c r="J130" s="72"/>
      <c r="K130" s="72"/>
      <c r="L130" s="72"/>
      <c r="M130" s="72"/>
      <c r="N130" s="72"/>
      <c r="O130" s="72"/>
      <c r="P130" s="72"/>
      <c r="Q130" s="72"/>
      <c r="R130" s="72"/>
      <c r="S130" s="72"/>
      <c r="T130" s="72"/>
      <c r="U130" s="72"/>
      <c r="V130" s="72"/>
      <c r="W130" s="72"/>
      <c r="X130" s="72"/>
      <c r="Y130" s="20"/>
      <c r="Z130" s="20"/>
      <c r="AA130" s="20"/>
      <c r="AB130" s="20"/>
      <c r="AC130" s="20"/>
      <c r="AD130" s="21">
        <f t="shared" ca="1" si="47"/>
        <v>0</v>
      </c>
      <c r="AF130" s="22">
        <f t="shared" ca="1" si="50"/>
        <v>0</v>
      </c>
      <c r="AG130" s="22">
        <f t="shared" ca="1" si="48"/>
        <v>0</v>
      </c>
    </row>
    <row r="131" spans="1:34" ht="14.4" customHeight="1" x14ac:dyDescent="0.3">
      <c r="A131" s="62" t="s">
        <v>46</v>
      </c>
      <c r="B131" s="20"/>
      <c r="C131" s="20"/>
      <c r="D131" s="20"/>
      <c r="E131" s="20"/>
      <c r="F131" s="20"/>
      <c r="G131" s="72"/>
      <c r="H131" s="72"/>
      <c r="I131" s="72"/>
      <c r="J131" s="72"/>
      <c r="K131" s="72"/>
      <c r="L131" s="72"/>
      <c r="M131" s="72"/>
      <c r="N131" s="72"/>
      <c r="O131" s="72"/>
      <c r="P131" s="72"/>
      <c r="Q131" s="72"/>
      <c r="R131" s="72"/>
      <c r="S131" s="72"/>
      <c r="T131" s="72"/>
      <c r="U131" s="72"/>
      <c r="V131" s="72"/>
      <c r="W131" s="72"/>
      <c r="X131" s="72"/>
      <c r="Y131" s="20"/>
      <c r="Z131" s="20"/>
      <c r="AA131" s="20"/>
      <c r="AB131" s="20"/>
      <c r="AC131" s="20"/>
      <c r="AD131" s="21">
        <f t="shared" ca="1" si="47"/>
        <v>0</v>
      </c>
      <c r="AF131" s="22">
        <f t="shared" ca="1" si="50"/>
        <v>0</v>
      </c>
      <c r="AG131" s="22">
        <f t="shared" ca="1" si="48"/>
        <v>0</v>
      </c>
      <c r="AH131" s="20"/>
    </row>
    <row r="132" spans="1:34" ht="14.25" customHeight="1" x14ac:dyDescent="0.3">
      <c r="A132" s="62" t="s">
        <v>47</v>
      </c>
      <c r="B132" s="20"/>
      <c r="C132" s="20"/>
      <c r="D132" s="20"/>
      <c r="E132" s="20"/>
      <c r="F132" s="20"/>
      <c r="G132" s="72"/>
      <c r="H132" s="72"/>
      <c r="I132" s="72"/>
      <c r="J132" s="72"/>
      <c r="K132" s="72"/>
      <c r="L132" s="72"/>
      <c r="M132" s="72"/>
      <c r="N132" s="72"/>
      <c r="O132" s="72"/>
      <c r="P132" s="72"/>
      <c r="Q132" s="72"/>
      <c r="R132" s="72"/>
      <c r="S132" s="72"/>
      <c r="T132" s="72"/>
      <c r="U132" s="72"/>
      <c r="V132" s="72"/>
      <c r="W132" s="72"/>
      <c r="X132" s="72"/>
      <c r="Y132" s="20"/>
      <c r="Z132" s="20"/>
      <c r="AA132" s="20"/>
      <c r="AB132" s="20"/>
      <c r="AC132" s="20"/>
      <c r="AD132" s="21">
        <f t="shared" ca="1" si="47"/>
        <v>0</v>
      </c>
      <c r="AF132" s="22">
        <f t="shared" ca="1" si="50"/>
        <v>0</v>
      </c>
      <c r="AG132" s="22">
        <f t="shared" ca="1" si="48"/>
        <v>0</v>
      </c>
    </row>
    <row r="133" spans="1:34" ht="14.4" customHeight="1" x14ac:dyDescent="0.3">
      <c r="A133" s="62" t="s">
        <v>66</v>
      </c>
      <c r="B133" s="20"/>
      <c r="C133" s="20"/>
      <c r="D133" s="20"/>
      <c r="E133" s="20"/>
      <c r="F133" s="20"/>
      <c r="G133" s="72"/>
      <c r="H133" s="72"/>
      <c r="I133" s="72"/>
      <c r="J133" s="72"/>
      <c r="K133" s="72"/>
      <c r="L133" s="72"/>
      <c r="M133" s="72"/>
      <c r="N133" s="72"/>
      <c r="O133" s="72"/>
      <c r="P133" s="72"/>
      <c r="Q133" s="72"/>
      <c r="R133" s="72"/>
      <c r="S133" s="72"/>
      <c r="T133" s="72"/>
      <c r="U133" s="72"/>
      <c r="V133" s="72"/>
      <c r="W133" s="72"/>
      <c r="X133" s="72"/>
      <c r="Y133" s="20"/>
      <c r="Z133" s="20"/>
      <c r="AA133" s="20"/>
      <c r="AB133" s="20"/>
      <c r="AC133" s="20"/>
      <c r="AD133" s="21">
        <f ca="1">NbCoul(B133:AC133)*0.5</f>
        <v>0</v>
      </c>
      <c r="AF133" s="22">
        <f t="shared" ca="1" si="50"/>
        <v>0</v>
      </c>
      <c r="AG133" s="22">
        <f t="shared" ca="1" si="48"/>
        <v>0</v>
      </c>
    </row>
    <row r="134" spans="1:34" ht="14.4" customHeight="1" x14ac:dyDescent="0.3">
      <c r="A134" s="23" t="s">
        <v>48</v>
      </c>
      <c r="B134" s="20"/>
      <c r="C134" s="20"/>
      <c r="D134" s="20"/>
      <c r="E134" s="20"/>
      <c r="F134" s="20"/>
      <c r="G134" s="72"/>
      <c r="H134" s="72"/>
      <c r="I134" s="72"/>
      <c r="J134" s="72"/>
      <c r="K134" s="72"/>
      <c r="L134" s="72"/>
      <c r="M134" s="72"/>
      <c r="N134" s="72"/>
      <c r="O134" s="72"/>
      <c r="P134" s="72"/>
      <c r="Q134" s="72"/>
      <c r="R134" s="72"/>
      <c r="S134" s="72"/>
      <c r="T134" s="72"/>
      <c r="U134" s="72"/>
      <c r="V134" s="72"/>
      <c r="W134" s="72"/>
      <c r="X134" s="72"/>
      <c r="Y134" s="20"/>
      <c r="Z134" s="20"/>
      <c r="AA134" s="20"/>
      <c r="AB134" s="20"/>
      <c r="AC134" s="20"/>
      <c r="AD134" s="21">
        <f ca="1">NbCoul(B134:AC134)*0.5</f>
        <v>0</v>
      </c>
      <c r="AF134" s="22">
        <f t="shared" ca="1" si="50"/>
        <v>0</v>
      </c>
      <c r="AG134" s="22">
        <f t="shared" ca="1" si="48"/>
        <v>0</v>
      </c>
    </row>
    <row r="135" spans="1:34" ht="14.4" customHeight="1" x14ac:dyDescent="0.3">
      <c r="A135" s="67" t="s">
        <v>71</v>
      </c>
      <c r="B135" s="20"/>
      <c r="C135" s="42"/>
      <c r="D135" s="20"/>
      <c r="E135" s="20"/>
      <c r="F135" s="20"/>
      <c r="G135" s="72"/>
      <c r="H135" s="72"/>
      <c r="I135" s="72"/>
      <c r="J135" s="72"/>
      <c r="K135" s="72"/>
      <c r="L135" s="72"/>
      <c r="M135" s="72"/>
      <c r="N135" s="72"/>
      <c r="O135" s="72"/>
      <c r="P135" s="72"/>
      <c r="Q135" s="72"/>
      <c r="R135" s="72"/>
      <c r="S135" s="72"/>
      <c r="T135" s="72"/>
      <c r="U135" s="72"/>
      <c r="V135" s="72"/>
      <c r="W135" s="72"/>
      <c r="X135" s="72"/>
      <c r="Y135" s="20"/>
      <c r="Z135" s="20"/>
      <c r="AA135" s="20"/>
      <c r="AB135" s="20"/>
      <c r="AC135" s="31"/>
      <c r="AD135" s="21">
        <f ca="1">NbCoul(B135:AC135)*0.5</f>
        <v>0</v>
      </c>
      <c r="AF135" s="22">
        <f t="shared" ca="1" si="50"/>
        <v>0</v>
      </c>
      <c r="AG135" s="22">
        <f t="shared" ca="1" si="48"/>
        <v>0</v>
      </c>
    </row>
    <row r="136" spans="1:34" ht="15.75" customHeight="1" x14ac:dyDescent="0.7">
      <c r="A136" s="24" t="s">
        <v>72</v>
      </c>
      <c r="B136" s="20"/>
      <c r="C136" s="20"/>
      <c r="D136" s="20"/>
      <c r="E136" s="20"/>
      <c r="F136" s="20"/>
      <c r="G136" s="20"/>
      <c r="H136" s="20"/>
      <c r="I136" s="80"/>
      <c r="J136" s="81"/>
      <c r="K136" s="81"/>
      <c r="L136" s="81"/>
      <c r="M136" s="81"/>
      <c r="N136" s="81"/>
      <c r="O136" s="81"/>
      <c r="P136" s="81"/>
      <c r="Q136" s="81"/>
      <c r="R136" s="81"/>
      <c r="S136" s="81"/>
      <c r="T136" s="81"/>
      <c r="U136" s="81"/>
      <c r="V136" s="81"/>
      <c r="W136" s="81"/>
      <c r="X136" s="81"/>
      <c r="Y136" s="81"/>
      <c r="Z136" s="81"/>
      <c r="AA136" s="81"/>
      <c r="AB136" s="81"/>
      <c r="AC136" s="20"/>
      <c r="AD136" s="21">
        <f t="shared" ca="1" si="47"/>
        <v>0</v>
      </c>
      <c r="AF136" s="22">
        <f t="shared" ca="1" si="50"/>
        <v>0</v>
      </c>
      <c r="AG136" s="22">
        <f t="shared" ca="1" si="48"/>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0</v>
      </c>
      <c r="J138" s="71">
        <f ca="1">CompteCouleurFond(J123:J137,6)</f>
        <v>0</v>
      </c>
      <c r="K138" s="71">
        <f ca="1">CompteCouleurFond(K123:K137,6)</f>
        <v>0</v>
      </c>
      <c r="L138" s="71">
        <f ca="1">CompteCouleurFond(L123:L137,6)</f>
        <v>0</v>
      </c>
      <c r="M138" s="71">
        <f ca="1">CompteCouleurFond(M123:M137,6)</f>
        <v>0</v>
      </c>
      <c r="N138" s="71">
        <f t="shared" ref="N138:W138" ca="1" si="51">CompteCouleurFond(N121:N134,6)</f>
        <v>0</v>
      </c>
      <c r="O138" s="71">
        <f t="shared" ca="1" si="51"/>
        <v>0</v>
      </c>
      <c r="P138" s="71">
        <f t="shared" ca="1" si="51"/>
        <v>0</v>
      </c>
      <c r="Q138" s="71">
        <f t="shared" ca="1" si="51"/>
        <v>0</v>
      </c>
      <c r="R138" s="71">
        <f t="shared" ca="1" si="51"/>
        <v>0</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600">
        <f ca="1">SUM(AD120:AD137)</f>
        <v>0</v>
      </c>
      <c r="AF138" s="612"/>
      <c r="AG138" s="613"/>
    </row>
    <row r="139" spans="1:34" x14ac:dyDescent="0.3">
      <c r="A139" s="29" t="s">
        <v>53</v>
      </c>
      <c r="B139" s="21">
        <f ca="1">NbCoulbis(B120:B137)</f>
        <v>0</v>
      </c>
      <c r="C139" s="21">
        <f ca="1">NbCoulbis(C120:C137)</f>
        <v>0</v>
      </c>
      <c r="D139" s="21">
        <f t="shared" ref="D139:R139" ca="1" si="52">NbCoulbis(D121:D129)</f>
        <v>0</v>
      </c>
      <c r="E139" s="21">
        <f t="shared" ca="1" si="52"/>
        <v>0</v>
      </c>
      <c r="F139" s="21">
        <f t="shared" ca="1" si="52"/>
        <v>0</v>
      </c>
      <c r="G139" s="21">
        <f t="shared" ca="1" si="52"/>
        <v>0</v>
      </c>
      <c r="H139" s="21">
        <f t="shared" ca="1" si="52"/>
        <v>0</v>
      </c>
      <c r="I139" s="21">
        <f t="shared" ca="1" si="52"/>
        <v>0</v>
      </c>
      <c r="J139" s="21">
        <f t="shared" ca="1" si="52"/>
        <v>0</v>
      </c>
      <c r="K139" s="21">
        <f t="shared" ca="1" si="52"/>
        <v>0</v>
      </c>
      <c r="L139" s="21">
        <f t="shared" ca="1" si="52"/>
        <v>0</v>
      </c>
      <c r="M139" s="21">
        <f t="shared" ca="1" si="52"/>
        <v>0</v>
      </c>
      <c r="N139" s="21">
        <f t="shared" ca="1" si="52"/>
        <v>0</v>
      </c>
      <c r="O139" s="21">
        <f t="shared" ca="1" si="52"/>
        <v>0</v>
      </c>
      <c r="P139" s="21">
        <f t="shared" ca="1" si="52"/>
        <v>0</v>
      </c>
      <c r="Q139" s="21">
        <f t="shared" ca="1" si="52"/>
        <v>0</v>
      </c>
      <c r="R139" s="21">
        <f t="shared" ca="1" si="52"/>
        <v>0</v>
      </c>
      <c r="S139" s="21">
        <f ca="1">NbCoulbis(S128:S136)</f>
        <v>0</v>
      </c>
      <c r="T139" s="21">
        <f ca="1">NbCoulbis(T128:T136)</f>
        <v>0</v>
      </c>
      <c r="U139" s="21">
        <f ca="1">NbCoulbis(U120:U134)</f>
        <v>0</v>
      </c>
      <c r="V139" s="21">
        <f ca="1">NbCoulbis(V120:V134)</f>
        <v>0</v>
      </c>
      <c r="W139" s="21">
        <f ca="1">NbCoulbis(W120:W134)</f>
        <v>0</v>
      </c>
      <c r="X139" s="21">
        <f ca="1">NbCoulbis(X120:X134)</f>
        <v>0</v>
      </c>
      <c r="Y139" s="21">
        <f ca="1">NbCoulbis(Y120:Y134)</f>
        <v>0</v>
      </c>
      <c r="Z139" s="21">
        <f ca="1">NbCoulbis(Z123:Z134)</f>
        <v>0</v>
      </c>
      <c r="AA139" s="21">
        <f ca="1">NbCoulbis(AA123:AA134)</f>
        <v>0</v>
      </c>
      <c r="AB139" s="21">
        <f ca="1">NbCoulbis(AB123:AB134)</f>
        <v>0</v>
      </c>
      <c r="AC139" s="21">
        <f ca="1">NbCoulbis(AC123:AC134)</f>
        <v>0</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0</v>
      </c>
      <c r="D140" s="26">
        <f t="shared" ref="D140:R140" ca="1" si="54">NbCoul(D121:D129)</f>
        <v>0</v>
      </c>
      <c r="E140" s="26">
        <f t="shared" ca="1" si="54"/>
        <v>0</v>
      </c>
      <c r="F140" s="26">
        <f t="shared" ca="1" si="54"/>
        <v>0</v>
      </c>
      <c r="G140" s="26">
        <f t="shared" ca="1" si="54"/>
        <v>0</v>
      </c>
      <c r="H140" s="26">
        <f t="shared" ca="1" si="54"/>
        <v>0</v>
      </c>
      <c r="I140" s="26">
        <f t="shared" ca="1" si="54"/>
        <v>0</v>
      </c>
      <c r="J140" s="26">
        <f t="shared" ca="1" si="54"/>
        <v>0</v>
      </c>
      <c r="K140" s="26">
        <f t="shared" ca="1" si="54"/>
        <v>0</v>
      </c>
      <c r="L140" s="26">
        <f t="shared" ca="1" si="54"/>
        <v>0</v>
      </c>
      <c r="M140" s="26">
        <f t="shared" ca="1" si="54"/>
        <v>0</v>
      </c>
      <c r="N140" s="26">
        <f t="shared" ca="1" si="54"/>
        <v>0</v>
      </c>
      <c r="O140" s="26">
        <f t="shared" ca="1" si="54"/>
        <v>0</v>
      </c>
      <c r="P140" s="26">
        <f t="shared" ca="1" si="54"/>
        <v>0</v>
      </c>
      <c r="Q140" s="26">
        <f t="shared" ca="1" si="54"/>
        <v>0</v>
      </c>
      <c r="R140" s="26">
        <f t="shared" ca="1" si="54"/>
        <v>0</v>
      </c>
      <c r="S140" s="26">
        <f ca="1">NbCoul(S128:S136)</f>
        <v>0</v>
      </c>
      <c r="T140" s="26">
        <f ca="1">NbCoul(T128:T136)</f>
        <v>0</v>
      </c>
      <c r="U140" s="26">
        <f ca="1">NbCoul(U120:U134)</f>
        <v>0</v>
      </c>
      <c r="V140" s="26">
        <f ca="1">NbCoul(V120:V134)</f>
        <v>0</v>
      </c>
      <c r="W140" s="26">
        <f ca="1">NbCoul(W120:W134)</f>
        <v>0</v>
      </c>
      <c r="X140" s="26">
        <f ca="1">NbCoul(X120:X134)</f>
        <v>0</v>
      </c>
      <c r="Y140" s="26">
        <f ca="1">NbCoul(Y120:Y134)</f>
        <v>0</v>
      </c>
      <c r="Z140" s="26">
        <f ca="1">NbCoul(Z123:Z134)</f>
        <v>0</v>
      </c>
      <c r="AA140" s="26">
        <f ca="1">NbCoul(AA123:AA134)</f>
        <v>0</v>
      </c>
      <c r="AB140" s="26">
        <f ca="1">NbCoul(AB123:AB134)</f>
        <v>0</v>
      </c>
      <c r="AC140" s="26">
        <f ca="1">NbCoul(AC123:AC134)</f>
        <v>0</v>
      </c>
      <c r="AD140" s="602">
        <f ca="1">NbCoul(D140:AB140)*0.5+NbCoul(B140:C140)*0.25+NbCoul(AC140:AC140)*0.25</f>
        <v>0</v>
      </c>
      <c r="AF140" s="614">
        <f t="shared" ca="1" si="53"/>
        <v>0</v>
      </c>
      <c r="AG140" s="615">
        <f ca="1">CompteCouleurFond(K140:AC140,23)*0.5</f>
        <v>0</v>
      </c>
    </row>
    <row r="141" spans="1:34" ht="15" customHeight="1" x14ac:dyDescent="0.3">
      <c r="A141" s="618">
        <f>A118+1</f>
        <v>44570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82"/>
      <c r="C143" s="82"/>
      <c r="D143" s="82"/>
      <c r="E143" s="82"/>
      <c r="F143" s="73"/>
      <c r="G143" s="73"/>
      <c r="H143" s="73"/>
      <c r="I143" s="73"/>
      <c r="J143" s="73"/>
      <c r="K143" s="73"/>
      <c r="L143" s="73"/>
      <c r="M143" s="73"/>
      <c r="N143" s="73"/>
      <c r="O143" s="73"/>
      <c r="P143" s="73"/>
      <c r="Q143" s="73"/>
      <c r="R143" s="73"/>
      <c r="S143" s="73"/>
      <c r="T143" s="7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73"/>
      <c r="G146" s="73"/>
      <c r="H146" s="73"/>
      <c r="I146" s="73"/>
      <c r="J146" s="73"/>
      <c r="K146" s="73"/>
      <c r="L146" s="73"/>
      <c r="M146" s="73"/>
      <c r="N146" s="73"/>
      <c r="O146" s="73"/>
      <c r="P146" s="73"/>
      <c r="Q146" s="73"/>
      <c r="R146" s="73"/>
      <c r="S146" s="73"/>
      <c r="T146" s="73"/>
      <c r="U146" s="73"/>
      <c r="V146" s="73"/>
      <c r="W146" s="73"/>
      <c r="X146" s="20"/>
      <c r="Y146" s="20"/>
      <c r="Z146" s="20"/>
      <c r="AA146" s="34"/>
      <c r="AB146" s="35"/>
      <c r="AC146" s="35"/>
      <c r="AD146" s="21">
        <f t="shared" ca="1" si="56"/>
        <v>0</v>
      </c>
      <c r="AF146" s="22">
        <f t="shared" ca="1" si="53"/>
        <v>0</v>
      </c>
      <c r="AG146" s="22">
        <f t="shared" ca="1" si="55"/>
        <v>0</v>
      </c>
    </row>
    <row r="147" spans="1:33" ht="15" customHeight="1" x14ac:dyDescent="0.3">
      <c r="A147" s="61" t="s">
        <v>64</v>
      </c>
      <c r="B147" s="20"/>
      <c r="C147" s="20"/>
      <c r="D147" s="20"/>
      <c r="E147" s="20"/>
      <c r="F147" s="73"/>
      <c r="G147" s="73"/>
      <c r="H147" s="73"/>
      <c r="I147" s="83"/>
      <c r="J147" s="83"/>
      <c r="K147" s="83"/>
      <c r="L147" s="83"/>
      <c r="M147" s="83"/>
      <c r="N147" s="83"/>
      <c r="O147" s="73"/>
      <c r="P147" s="73"/>
      <c r="Q147" s="73"/>
      <c r="R147" s="73"/>
      <c r="S147" s="73"/>
      <c r="T147" s="7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20"/>
      <c r="E152" s="20"/>
      <c r="F152" s="73"/>
      <c r="G152" s="73"/>
      <c r="H152" s="73"/>
      <c r="I152" s="73"/>
      <c r="J152" s="73"/>
      <c r="K152" s="73"/>
      <c r="L152" s="73"/>
      <c r="M152" s="73"/>
      <c r="N152" s="73"/>
      <c r="O152" s="73"/>
      <c r="P152" s="73"/>
      <c r="Q152" s="73"/>
      <c r="R152" s="73"/>
      <c r="S152" s="73"/>
      <c r="T152" s="73"/>
      <c r="U152" s="73"/>
      <c r="V152" s="73"/>
      <c r="W152" s="73"/>
      <c r="X152" s="20"/>
      <c r="Y152" s="20"/>
      <c r="Z152" s="20"/>
      <c r="AA152" s="20"/>
      <c r="AB152" s="20"/>
      <c r="AC152" s="20"/>
      <c r="AD152" s="21">
        <f t="shared" ca="1" si="56"/>
        <v>0</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0</v>
      </c>
      <c r="AF161" s="603"/>
      <c r="AG161" s="604"/>
    </row>
    <row r="162" spans="1:40" x14ac:dyDescent="0.3">
      <c r="A162" s="29" t="s">
        <v>53</v>
      </c>
      <c r="B162" s="21">
        <f ca="1">NbCoulbis(B143:B160)</f>
        <v>0</v>
      </c>
      <c r="C162" s="21">
        <f ca="1">NbCoulbis(C143:C160)</f>
        <v>0</v>
      </c>
      <c r="D162" s="21">
        <f ca="1">NbCoulbis(D143:D160)</f>
        <v>0</v>
      </c>
      <c r="E162" s="21">
        <f ca="1">NbCoulbis(E143:E160)</f>
        <v>0</v>
      </c>
      <c r="F162" s="21">
        <f ca="1">NbCoulbis(F143:F160)</f>
        <v>0</v>
      </c>
      <c r="G162" s="21">
        <f t="shared" ref="G162:O162" ca="1" si="59">NbCoulbis(G144:G159)</f>
        <v>0</v>
      </c>
      <c r="H162" s="21">
        <f t="shared" ca="1" si="59"/>
        <v>0</v>
      </c>
      <c r="I162" s="21">
        <f t="shared" ca="1" si="59"/>
        <v>0</v>
      </c>
      <c r="J162" s="21">
        <f t="shared" ca="1" si="59"/>
        <v>0</v>
      </c>
      <c r="K162" s="21">
        <f t="shared" ca="1" si="59"/>
        <v>0</v>
      </c>
      <c r="L162" s="21">
        <f t="shared" ca="1" si="59"/>
        <v>0</v>
      </c>
      <c r="M162" s="21">
        <f t="shared" ca="1" si="59"/>
        <v>0</v>
      </c>
      <c r="N162" s="21">
        <f t="shared" ca="1" si="59"/>
        <v>0</v>
      </c>
      <c r="O162" s="21">
        <f t="shared" ca="1" si="59"/>
        <v>0</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0</v>
      </c>
      <c r="E163" s="26">
        <f ca="1">NbCoul(E143:E160)</f>
        <v>0</v>
      </c>
      <c r="F163" s="26">
        <f ca="1">NbCoul(F143:F160)</f>
        <v>0</v>
      </c>
      <c r="G163" s="26">
        <f t="shared" ref="G163:O163" ca="1" si="61">NbCoul(G144:G159)</f>
        <v>0</v>
      </c>
      <c r="H163" s="26">
        <f t="shared" ca="1" si="61"/>
        <v>0</v>
      </c>
      <c r="I163" s="26">
        <f t="shared" ca="1" si="61"/>
        <v>0</v>
      </c>
      <c r="J163" s="26">
        <f t="shared" ca="1" si="61"/>
        <v>0</v>
      </c>
      <c r="K163" s="26">
        <f t="shared" ca="1" si="61"/>
        <v>0</v>
      </c>
      <c r="L163" s="26">
        <f t="shared" ca="1" si="61"/>
        <v>0</v>
      </c>
      <c r="M163" s="26">
        <f t="shared" ca="1" si="61"/>
        <v>0</v>
      </c>
      <c r="N163" s="26">
        <f t="shared" ca="1" si="61"/>
        <v>0</v>
      </c>
      <c r="O163" s="26">
        <f t="shared" ca="1" si="61"/>
        <v>0</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0</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0"/>
      <c r="AI165" s="70"/>
      <c r="AJ165" s="50"/>
      <c r="AK165" s="50"/>
      <c r="AL165" s="51"/>
      <c r="AM165" s="52"/>
      <c r="AN165" s="53"/>
    </row>
    <row r="166" spans="1:40" ht="15" thickBot="1" x14ac:dyDescent="0.35">
      <c r="A166" s="39" t="s">
        <v>63</v>
      </c>
      <c r="B166" s="587">
        <v>21</v>
      </c>
      <c r="C166" s="587"/>
      <c r="D166" s="587"/>
      <c r="E166" s="582">
        <f t="shared" ref="E166:E183" ca="1" si="63">SUM(AD5,AD28,AD51,AD74,AD97,AD120,AD143)</f>
        <v>0</v>
      </c>
      <c r="F166" s="582"/>
      <c r="G166" s="583">
        <f ca="1">E166-B166</f>
        <v>-21</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0</v>
      </c>
      <c r="F167" s="582"/>
      <c r="G167" s="583">
        <f t="shared" ref="G167:G183" ca="1" si="64">E167-B167</f>
        <v>-28</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0</v>
      </c>
      <c r="F168" s="582"/>
      <c r="G168" s="583">
        <f t="shared" ca="1" si="64"/>
        <v>-28</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0</v>
      </c>
      <c r="F169" s="582"/>
      <c r="G169" s="583">
        <f ca="1">E169-B169</f>
        <v>-21</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0</v>
      </c>
      <c r="F170" s="582"/>
      <c r="G170" s="583">
        <f ca="1">E170-B170</f>
        <v>0</v>
      </c>
      <c r="H170" s="583"/>
      <c r="I170" s="594"/>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0</v>
      </c>
      <c r="F171" s="582"/>
      <c r="G171" s="583">
        <f t="shared" ca="1" si="64"/>
        <v>-24</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0</v>
      </c>
      <c r="F172" s="582"/>
      <c r="G172" s="583">
        <f t="shared" ca="1" si="64"/>
        <v>-35</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0</v>
      </c>
      <c r="F173" s="582"/>
      <c r="G173" s="583">
        <f t="shared" ca="1" si="64"/>
        <v>-38</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0</v>
      </c>
      <c r="F175" s="582"/>
      <c r="G175" s="583">
        <f t="shared" ca="1" si="64"/>
        <v>-35</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0</v>
      </c>
      <c r="F177" s="582"/>
      <c r="G177" s="583">
        <f t="shared" ca="1" si="64"/>
        <v>-35</v>
      </c>
      <c r="H177" s="583"/>
      <c r="I177" s="583"/>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0</v>
      </c>
      <c r="F178" s="582"/>
      <c r="G178" s="583">
        <f t="shared" ca="1" si="64"/>
        <v>-38</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0</v>
      </c>
      <c r="F179" s="582"/>
      <c r="G179" s="583">
        <f t="shared" ca="1" si="64"/>
        <v>-21</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0</v>
      </c>
      <c r="F180" s="582"/>
      <c r="G180" s="583">
        <f t="shared" ca="1" si="64"/>
        <v>-38</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0</v>
      </c>
      <c r="F181" s="582"/>
      <c r="G181" s="583">
        <f t="shared" ca="1" si="64"/>
        <v>-35</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35</v>
      </c>
      <c r="C182" s="580"/>
      <c r="D182" s="581"/>
      <c r="E182" s="582">
        <f t="shared" ca="1" si="63"/>
        <v>0</v>
      </c>
      <c r="F182" s="582"/>
      <c r="G182" s="583">
        <f t="shared" ca="1" si="64"/>
        <v>-35</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74</v>
      </c>
      <c r="B183" s="587">
        <v>21</v>
      </c>
      <c r="C183" s="587"/>
      <c r="D183" s="587"/>
      <c r="E183" s="582">
        <f t="shared" ca="1" si="63"/>
        <v>0</v>
      </c>
      <c r="F183" s="582"/>
      <c r="G183" s="583">
        <f t="shared" ca="1" si="64"/>
        <v>-21</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24</v>
      </c>
      <c r="F184" s="589"/>
      <c r="AF184" s="45"/>
      <c r="AG184" s="50"/>
      <c r="AH184" s="50"/>
      <c r="AI184" s="50"/>
      <c r="AJ184" s="50"/>
      <c r="AK184" s="50"/>
      <c r="AL184" s="50"/>
      <c r="AM184" s="50"/>
      <c r="AN184" s="50"/>
    </row>
    <row r="185" spans="1:40" ht="15" thickBot="1" x14ac:dyDescent="0.35">
      <c r="B185" s="38" t="s">
        <v>61</v>
      </c>
      <c r="C185" s="590">
        <f>SUM(B166:D183)/35</f>
        <v>13.942857142857143</v>
      </c>
      <c r="D185" s="591"/>
      <c r="E185" s="38" t="s">
        <v>61</v>
      </c>
      <c r="F185" s="592">
        <f ca="1">SUM(E166:F183)/35</f>
        <v>0</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69"/>
      <c r="E193" s="69"/>
      <c r="F193" s="69"/>
      <c r="G193" s="69"/>
      <c r="H193" s="69"/>
      <c r="I193" s="69"/>
      <c r="J193" s="69"/>
      <c r="K193" s="69"/>
      <c r="L193" s="571"/>
      <c r="M193" s="571"/>
      <c r="N193" s="69"/>
      <c r="O193" s="69"/>
      <c r="P193" s="69"/>
      <c r="Q193" s="69"/>
      <c r="R193" s="69"/>
      <c r="S193" s="69"/>
      <c r="T193" s="69"/>
      <c r="U193" s="69"/>
      <c r="V193" s="571"/>
      <c r="W193" s="571"/>
      <c r="X193" s="69"/>
      <c r="Y193" s="69"/>
      <c r="Z193" s="69"/>
      <c r="AA193" s="69"/>
      <c r="AB193" s="69"/>
      <c r="AC193" s="69"/>
      <c r="AD193" s="69"/>
      <c r="AE193" s="69"/>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69"/>
      <c r="G195" s="69"/>
      <c r="H195" s="69"/>
      <c r="I195" s="69"/>
      <c r="J195" s="69"/>
      <c r="K195" s="69"/>
      <c r="L195" s="571"/>
      <c r="M195" s="571"/>
      <c r="N195" s="69"/>
      <c r="O195" s="69"/>
      <c r="P195" s="69"/>
      <c r="Q195" s="69"/>
      <c r="R195" s="69"/>
      <c r="S195" s="69"/>
      <c r="T195" s="69"/>
      <c r="U195" s="69"/>
      <c r="V195" s="571"/>
      <c r="W195" s="571"/>
      <c r="X195" s="69"/>
      <c r="Y195" s="69"/>
      <c r="Z195" s="69"/>
      <c r="AA195" s="69"/>
      <c r="AB195" s="69"/>
      <c r="AC195" s="69"/>
      <c r="AD195" s="69"/>
      <c r="AE195" s="69"/>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69"/>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69"/>
      <c r="E216" s="69"/>
      <c r="F216" s="69"/>
      <c r="G216" s="69"/>
      <c r="H216" s="69"/>
      <c r="I216" s="69"/>
      <c r="J216" s="69"/>
      <c r="K216" s="69"/>
      <c r="L216" s="571"/>
      <c r="M216" s="571"/>
      <c r="N216" s="69"/>
      <c r="O216" s="69"/>
      <c r="P216" s="69"/>
      <c r="Q216" s="69"/>
      <c r="R216" s="69"/>
      <c r="S216" s="69"/>
      <c r="T216" s="69"/>
      <c r="U216" s="69"/>
      <c r="V216" s="571"/>
      <c r="W216" s="571"/>
      <c r="X216" s="69"/>
      <c r="Y216" s="69"/>
      <c r="Z216" s="69"/>
      <c r="AA216" s="69"/>
      <c r="AB216" s="69"/>
      <c r="AC216" s="69"/>
      <c r="AD216" s="69"/>
      <c r="AE216" s="69"/>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69"/>
      <c r="E218" s="69"/>
      <c r="F218" s="69"/>
      <c r="G218" s="69"/>
      <c r="H218" s="69"/>
      <c r="I218" s="69"/>
      <c r="J218" s="69"/>
      <c r="K218" s="69"/>
      <c r="L218" s="571"/>
      <c r="M218" s="571"/>
      <c r="N218" s="69"/>
      <c r="O218" s="69"/>
      <c r="P218" s="69"/>
      <c r="Q218" s="69"/>
      <c r="R218" s="69"/>
      <c r="S218" s="69"/>
      <c r="T218" s="69"/>
      <c r="U218" s="69"/>
      <c r="V218" s="571"/>
      <c r="W218" s="571"/>
      <c r="X218" s="69"/>
      <c r="Y218" s="69"/>
      <c r="Z218" s="69"/>
      <c r="AA218" s="69"/>
      <c r="AB218" s="69"/>
      <c r="AC218" s="69"/>
      <c r="AD218" s="69"/>
      <c r="AE218" s="69"/>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69"/>
      <c r="AD230" s="69"/>
      <c r="AE230" s="69"/>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2">
    <mergeCell ref="AD46:AD48"/>
    <mergeCell ref="AF46:AG50"/>
    <mergeCell ref="A49:A50"/>
    <mergeCell ref="AD49:AD50"/>
    <mergeCell ref="AD23:AD25"/>
    <mergeCell ref="AF23:AG27"/>
    <mergeCell ref="A26:A27"/>
    <mergeCell ref="AD26:AD27"/>
    <mergeCell ref="W1:X1"/>
    <mergeCell ref="Z1:AB1"/>
    <mergeCell ref="A3:A4"/>
    <mergeCell ref="AD3:AD4"/>
    <mergeCell ref="AF3:AF4"/>
    <mergeCell ref="AD115:AD117"/>
    <mergeCell ref="AF115:AG119"/>
    <mergeCell ref="A118:A119"/>
    <mergeCell ref="AD118:AD119"/>
    <mergeCell ref="AD92:AD94"/>
    <mergeCell ref="AF92:AG96"/>
    <mergeCell ref="A95:A96"/>
    <mergeCell ref="AD95:AD96"/>
    <mergeCell ref="AD69:AD71"/>
    <mergeCell ref="AF69:AG73"/>
    <mergeCell ref="A72:A73"/>
    <mergeCell ref="AD72:AD73"/>
    <mergeCell ref="AD161:AD163"/>
    <mergeCell ref="AF161:AG163"/>
    <mergeCell ref="B165:D165"/>
    <mergeCell ref="E165:F165"/>
    <mergeCell ref="G165:H165"/>
    <mergeCell ref="I165:P165"/>
    <mergeCell ref="AD138:AD140"/>
    <mergeCell ref="AF138:AG142"/>
    <mergeCell ref="A141:A142"/>
    <mergeCell ref="AD141:AD142"/>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2:D172"/>
    <mergeCell ref="E172:F172"/>
    <mergeCell ref="G172:H172"/>
    <mergeCell ref="I172:P172"/>
    <mergeCell ref="B173:D173"/>
    <mergeCell ref="E173:F173"/>
    <mergeCell ref="G173:H173"/>
    <mergeCell ref="I173:P173"/>
    <mergeCell ref="B170:D170"/>
    <mergeCell ref="E170:F170"/>
    <mergeCell ref="G170:H170"/>
    <mergeCell ref="I170:P170"/>
    <mergeCell ref="B171:D171"/>
    <mergeCell ref="E171:F171"/>
    <mergeCell ref="G171:H171"/>
    <mergeCell ref="I171:P171"/>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79:D179"/>
    <mergeCell ref="E179:F179"/>
    <mergeCell ref="G179:H179"/>
    <mergeCell ref="I179:P179"/>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I230:K230"/>
    <mergeCell ref="L230:M230"/>
    <mergeCell ref="N230:O230"/>
    <mergeCell ref="P230:R230"/>
    <mergeCell ref="S230:U230"/>
    <mergeCell ref="V230:W230"/>
    <mergeCell ref="B229:C229"/>
    <mergeCell ref="D229:E229"/>
    <mergeCell ref="F229:H229"/>
    <mergeCell ref="I229:K229"/>
    <mergeCell ref="L229:M229"/>
    <mergeCell ref="AC229:AE229"/>
    <mergeCell ref="B230:C230"/>
    <mergeCell ref="D230:E230"/>
    <mergeCell ref="F230:H230"/>
    <mergeCell ref="N229:O229"/>
    <mergeCell ref="P229:R229"/>
    <mergeCell ref="S229:U229"/>
    <mergeCell ref="V229:W229"/>
    <mergeCell ref="X229:Y229"/>
    <mergeCell ref="Z229:AB229"/>
  </mergeCells>
  <conditionalFormatting sqref="G166:H183">
    <cfRule type="cellIs" dxfId="4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5DA1F-28BE-4E34-9EBE-5A8AF1A24937}">
  <sheetPr codeName="Feuil153"/>
  <dimension ref="A1:BC231"/>
  <sheetViews>
    <sheetView showGridLines="0" topLeftCell="A160" zoomScale="88" zoomScaleNormal="88" workbookViewId="0">
      <selection activeCell="L138" sqref="L13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75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44564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102" t="s">
        <v>76</v>
      </c>
      <c r="D7" s="102"/>
      <c r="E7" s="102"/>
      <c r="F7" s="102"/>
      <c r="G7" s="102"/>
      <c r="H7" s="102"/>
      <c r="I7" s="102"/>
      <c r="J7" s="102"/>
      <c r="K7" s="102"/>
      <c r="L7" s="20"/>
      <c r="M7" s="20"/>
      <c r="N7" s="102"/>
      <c r="O7" s="102"/>
      <c r="P7" s="102"/>
      <c r="Q7" s="103"/>
      <c r="R7" s="103"/>
      <c r="S7" s="20"/>
      <c r="T7" s="20"/>
      <c r="U7" s="20"/>
      <c r="V7" s="20"/>
      <c r="W7" s="20"/>
      <c r="X7" s="20"/>
      <c r="Y7" s="20"/>
      <c r="Z7" s="20"/>
      <c r="AA7" s="20"/>
      <c r="AB7" s="20"/>
      <c r="AC7" s="20"/>
      <c r="AD7" s="21">
        <f t="shared" ca="1" si="0"/>
        <v>7</v>
      </c>
      <c r="AF7" s="22">
        <f ca="1">CompteCouleurFond(B7:AC7,6)*0.5</f>
        <v>1</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20"/>
      <c r="R8" s="102"/>
      <c r="S8" s="103"/>
      <c r="T8" s="103"/>
      <c r="U8" s="102"/>
      <c r="V8" s="102"/>
      <c r="W8" s="103"/>
      <c r="X8" s="103"/>
      <c r="Y8" s="102"/>
      <c r="Z8" s="102"/>
      <c r="AA8" s="103"/>
      <c r="AB8" s="103"/>
      <c r="AC8" s="102"/>
      <c r="AD8" s="21">
        <f t="shared" ca="1" si="0"/>
        <v>9.5</v>
      </c>
      <c r="AE8" t="str">
        <f>IFERROR(INDEX($B$3:$AC$3,MATCH(TRUE,INDEX(B8:AC8&gt;0,0),0)),"")</f>
        <v/>
      </c>
      <c r="AF8" s="22">
        <f t="shared" ref="AF8:AF22" ca="1" si="1">CompteCouleurFond(B8:AC8,6)*0.5</f>
        <v>3</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102"/>
      <c r="O9" s="102"/>
      <c r="P9" s="102"/>
      <c r="Q9" s="102" t="s">
        <v>93</v>
      </c>
      <c r="R9" s="102"/>
      <c r="S9" s="20"/>
      <c r="T9" s="20"/>
      <c r="U9" s="102"/>
      <c r="V9" s="102"/>
      <c r="W9" s="102"/>
      <c r="X9" s="102"/>
      <c r="Y9" s="102"/>
      <c r="Z9" s="102"/>
      <c r="AA9" s="102"/>
      <c r="AB9" s="102"/>
      <c r="AC9" s="102"/>
      <c r="AD9" s="21">
        <f t="shared" ca="1" si="0"/>
        <v>7</v>
      </c>
      <c r="AF9" s="22">
        <f ca="1">CompteCouleurFond(B9:AC9,6)*0.5</f>
        <v>0</v>
      </c>
      <c r="AG9" s="22">
        <f ca="1">CompteCouleurFond(B9:AC9,23)*0.5</f>
        <v>0</v>
      </c>
    </row>
    <row r="10" spans="1:33" ht="15" customHeight="1" x14ac:dyDescent="0.3">
      <c r="A10" s="61" t="s">
        <v>42</v>
      </c>
      <c r="B10" s="20"/>
      <c r="C10" s="20"/>
      <c r="D10" s="20"/>
      <c r="E10" s="20"/>
      <c r="F10" s="20"/>
      <c r="G10" s="20"/>
      <c r="H10" s="57"/>
      <c r="I10" s="20"/>
      <c r="J10" s="20"/>
      <c r="K10" s="20"/>
      <c r="L10" s="20"/>
      <c r="M10" s="20"/>
      <c r="N10" s="20"/>
      <c r="O10" s="20"/>
      <c r="P10" s="20"/>
      <c r="Q10" s="20"/>
      <c r="R10" s="20"/>
      <c r="S10" s="20"/>
      <c r="T10" s="65"/>
      <c r="U10" s="65"/>
      <c r="V10" s="20"/>
      <c r="W10" s="20"/>
      <c r="X10" s="20"/>
      <c r="Y10" s="20"/>
      <c r="Z10" s="20"/>
      <c r="AA10" s="20"/>
      <c r="AB10" s="20"/>
      <c r="AC10" s="20"/>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20"/>
      <c r="C11" s="102" t="s">
        <v>77</v>
      </c>
      <c r="D11" s="102"/>
      <c r="E11" s="102"/>
      <c r="F11" s="102"/>
      <c r="G11" s="102"/>
      <c r="H11" s="102"/>
      <c r="I11" s="102"/>
      <c r="J11" s="102"/>
      <c r="K11" s="102"/>
      <c r="L11" s="20"/>
      <c r="M11" s="20"/>
      <c r="N11" s="102"/>
      <c r="O11" s="102"/>
      <c r="P11" s="102"/>
      <c r="Q11" s="103"/>
      <c r="R11" s="103"/>
      <c r="S11" s="102"/>
      <c r="T11" s="102"/>
      <c r="U11" s="103"/>
      <c r="V11" s="103"/>
      <c r="W11" s="20"/>
      <c r="X11" s="20"/>
      <c r="Y11" s="20"/>
      <c r="Z11" s="20"/>
      <c r="AA11" s="20"/>
      <c r="AB11" s="20"/>
      <c r="AC11" s="20"/>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104" t="s">
        <v>92</v>
      </c>
      <c r="X15" s="104"/>
      <c r="Y15" s="104"/>
      <c r="Z15" s="104"/>
      <c r="AA15" s="104"/>
      <c r="AB15" s="104"/>
      <c r="AC15" s="102"/>
      <c r="AD15" s="21">
        <f t="shared" ca="1" si="0"/>
        <v>3.5</v>
      </c>
      <c r="AE15" t="str">
        <f>IFERROR(INDEX($B$3:$AC$3,MATCH(TRUE,INDEX(B15:AC15&gt;0,0),0)),"")</f>
        <v>17h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102"/>
      <c r="H19" s="102"/>
      <c r="I19" s="102"/>
      <c r="J19" s="102"/>
      <c r="K19" s="102"/>
      <c r="L19" s="102"/>
      <c r="M19" s="102"/>
      <c r="N19" s="20"/>
      <c r="O19" s="20"/>
      <c r="P19" s="102"/>
      <c r="Q19" s="102"/>
      <c r="R19" s="20"/>
      <c r="S19" s="103"/>
      <c r="T19" s="103"/>
      <c r="U19" s="102"/>
      <c r="V19" s="102"/>
      <c r="W19" s="103"/>
      <c r="X19" s="103"/>
      <c r="Y19" s="102"/>
      <c r="Z19" s="102"/>
      <c r="AA19" s="103"/>
      <c r="AB19" s="103"/>
      <c r="AC19" s="102"/>
      <c r="AD19" s="21">
        <f t="shared" ca="1" si="0"/>
        <v>10</v>
      </c>
      <c r="AE19" t="str">
        <f>IFERROR(INDEX($B$3:$AC$3,MATCH(TRUE,INDEX(B19:AC19&gt;0,0),0)),"")</f>
        <v/>
      </c>
      <c r="AF19" s="22">
        <f ca="1">CompteCouleurFond(B19:AC19,6)*0.5</f>
        <v>3</v>
      </c>
      <c r="AG19" s="22">
        <f ca="1">CompteCouleurFond(B19:AC19,23)*0.5</f>
        <v>0</v>
      </c>
    </row>
    <row r="20" spans="1:33" ht="15" customHeight="1" x14ac:dyDescent="0.3">
      <c r="A20" s="67" t="s">
        <v>71</v>
      </c>
      <c r="B20" s="20"/>
      <c r="C20" s="20"/>
      <c r="D20" s="20"/>
      <c r="E20" s="20"/>
      <c r="F20" s="20"/>
      <c r="G20" s="102"/>
      <c r="H20" s="102"/>
      <c r="I20" s="102"/>
      <c r="J20" s="102"/>
      <c r="K20" s="102"/>
      <c r="L20" s="102"/>
      <c r="M20" s="102"/>
      <c r="N20" s="20"/>
      <c r="O20" s="57"/>
      <c r="P20" s="102"/>
      <c r="Q20" s="102"/>
      <c r="R20" s="102"/>
      <c r="S20" s="20"/>
      <c r="T20" s="102"/>
      <c r="U20" s="103"/>
      <c r="V20" s="103"/>
      <c r="W20" s="102"/>
      <c r="X20" s="102"/>
      <c r="Y20" s="103"/>
      <c r="Z20" s="103"/>
      <c r="AA20" s="102"/>
      <c r="AB20" s="102"/>
      <c r="AC20" s="102"/>
      <c r="AD20" s="21">
        <f t="shared" ca="1" si="0"/>
        <v>10</v>
      </c>
      <c r="AE20" t="str">
        <f t="shared" si="3"/>
        <v/>
      </c>
      <c r="AF20" s="22">
        <f t="shared" ca="1" si="1"/>
        <v>2</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2</v>
      </c>
      <c r="AB23" s="84">
        <f t="shared" ca="1" si="4"/>
        <v>2</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4</v>
      </c>
      <c r="H24" s="20">
        <f t="shared" ref="H24:S24" ca="1" si="6">NbCoulbis(H6:H22)</f>
        <v>5</v>
      </c>
      <c r="I24" s="20">
        <f t="shared" ca="1" si="6"/>
        <v>5</v>
      </c>
      <c r="J24" s="20">
        <f t="shared" ca="1" si="6"/>
        <v>5</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3</v>
      </c>
      <c r="T24" s="20">
        <f t="shared" ref="T24:AC24" ca="1" si="7">NbCoulbis(T7:T22)</f>
        <v>4</v>
      </c>
      <c r="U24" s="20">
        <f t="shared" ca="1" si="7"/>
        <v>5</v>
      </c>
      <c r="V24" s="20">
        <f t="shared" ca="1" si="7"/>
        <v>5</v>
      </c>
      <c r="W24" s="20">
        <f t="shared" ca="1" si="7"/>
        <v>5</v>
      </c>
      <c r="X24" s="20">
        <f t="shared" ca="1" si="7"/>
        <v>5</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4</v>
      </c>
      <c r="H25" s="25">
        <f t="shared" ref="H25:S25" ca="1" si="9">NbCoul(H6:H22)</f>
        <v>5</v>
      </c>
      <c r="I25" s="25">
        <f t="shared" ca="1" si="9"/>
        <v>5</v>
      </c>
      <c r="J25" s="25">
        <f t="shared" ca="1" si="9"/>
        <v>5</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3</v>
      </c>
      <c r="T25" s="25">
        <f t="shared" ref="T25:AC25" ca="1" si="10">NbCoul(T7:T22)</f>
        <v>4</v>
      </c>
      <c r="U25" s="25">
        <f t="shared" ca="1" si="10"/>
        <v>5</v>
      </c>
      <c r="V25" s="25">
        <f t="shared" ca="1" si="10"/>
        <v>5</v>
      </c>
      <c r="W25" s="25">
        <f t="shared" ca="1" si="10"/>
        <v>5</v>
      </c>
      <c r="X25" s="25">
        <f t="shared" ca="1" si="10"/>
        <v>5</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44565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102"/>
      <c r="L28" s="102"/>
      <c r="M28" s="102"/>
      <c r="N28" s="102"/>
      <c r="O28" s="103"/>
      <c r="P28" s="103"/>
      <c r="Q28" s="20"/>
      <c r="R28" s="20"/>
      <c r="S28" s="102"/>
      <c r="T28" s="102"/>
      <c r="U28" s="103"/>
      <c r="V28" s="103"/>
      <c r="W28" s="102"/>
      <c r="X28" s="102"/>
      <c r="Y28" s="103"/>
      <c r="Z28" s="103"/>
      <c r="AA28" s="102"/>
      <c r="AB28" s="102"/>
      <c r="AC28" s="102"/>
      <c r="AD28" s="21">
        <f t="shared" ref="AD28:AD41" ca="1" si="11">NbCoul(B28:AC28)*0.5</f>
        <v>8.5</v>
      </c>
      <c r="AF28" s="22">
        <f t="shared" ref="AF28:AF43" ca="1" si="12">CompteCouleurFond(B28:AC28,6)*0.5</f>
        <v>3</v>
      </c>
      <c r="AG28" s="22">
        <f t="shared" ref="AG28:AG45" ca="1" si="13">CompteCouleurFond(B28:AC28,23)*0.5</f>
        <v>0</v>
      </c>
    </row>
    <row r="29" spans="1:33" x14ac:dyDescent="0.3">
      <c r="A29" s="19" t="s">
        <v>40</v>
      </c>
      <c r="B29" s="20"/>
      <c r="C29" s="102" t="s">
        <v>78</v>
      </c>
      <c r="D29" s="102"/>
      <c r="E29" s="102"/>
      <c r="F29" s="102"/>
      <c r="G29" s="102"/>
      <c r="H29" s="102"/>
      <c r="I29" s="102"/>
      <c r="J29" s="102"/>
      <c r="K29" s="102"/>
      <c r="L29" s="102"/>
      <c r="M29" s="102"/>
      <c r="N29" s="102"/>
      <c r="O29" s="20"/>
      <c r="P29" s="20"/>
      <c r="Q29" s="102"/>
      <c r="R29" s="102"/>
      <c r="S29" s="42"/>
      <c r="T29" s="20"/>
      <c r="U29" s="20"/>
      <c r="V29" s="20"/>
      <c r="W29" s="20"/>
      <c r="X29" s="20"/>
      <c r="Y29" s="20"/>
      <c r="Z29" s="20"/>
      <c r="AA29" s="20"/>
      <c r="AB29" s="20"/>
      <c r="AC29" s="20"/>
      <c r="AD29" s="21">
        <f t="shared" ca="1" si="11"/>
        <v>7</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65"/>
      <c r="P33" s="20"/>
      <c r="Q33" s="20"/>
      <c r="R33" s="20"/>
      <c r="S33" s="20"/>
      <c r="T33" s="20"/>
      <c r="U33" s="20"/>
      <c r="V33" s="20"/>
      <c r="W33" s="20"/>
      <c r="X33" s="20"/>
      <c r="Y33" s="20"/>
      <c r="Z33" s="20"/>
      <c r="AA33" s="20"/>
      <c r="AB33" s="20"/>
      <c r="AC33" s="20"/>
      <c r="AD33" s="21">
        <f t="shared" ca="1" si="11"/>
        <v>0</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102"/>
      <c r="P34" s="102"/>
      <c r="Q34" s="102"/>
      <c r="R34" s="102"/>
      <c r="S34" s="20"/>
      <c r="T34" s="20"/>
      <c r="U34" s="103"/>
      <c r="V34" s="103"/>
      <c r="W34" s="102"/>
      <c r="X34" s="102"/>
      <c r="Y34" s="102"/>
      <c r="Z34" s="102"/>
      <c r="AA34" s="102"/>
      <c r="AB34" s="102"/>
      <c r="AC34" s="102"/>
      <c r="AD34" s="21">
        <f t="shared" ca="1" si="11"/>
        <v>6.5</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3"/>
      <c r="R35" s="103"/>
      <c r="S35" s="20"/>
      <c r="T35" s="20"/>
      <c r="U35" s="20"/>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102" t="s">
        <v>80</v>
      </c>
      <c r="D39" s="102"/>
      <c r="E39" s="102"/>
      <c r="F39" s="102"/>
      <c r="G39" s="102"/>
      <c r="H39" s="102"/>
      <c r="I39" s="103"/>
      <c r="J39" s="103"/>
      <c r="K39" s="103"/>
      <c r="L39" s="103"/>
      <c r="M39" s="103"/>
      <c r="N39" s="103"/>
      <c r="O39" s="20"/>
      <c r="P39" s="20"/>
      <c r="Q39" s="20"/>
      <c r="R39" s="20"/>
      <c r="S39" s="103" t="s">
        <v>82</v>
      </c>
      <c r="T39" s="103"/>
      <c r="U39" s="86"/>
      <c r="V39" s="86"/>
      <c r="W39" s="86"/>
      <c r="X39" s="86"/>
      <c r="Y39" s="86"/>
      <c r="Z39" s="86"/>
      <c r="AA39" s="86"/>
      <c r="AB39" s="86"/>
      <c r="AC39" s="86"/>
      <c r="AD39" s="21">
        <f ca="1">NbCoul(B39:AC39)*0.5</f>
        <v>7</v>
      </c>
      <c r="AF39" s="22">
        <f t="shared" ca="1" si="12"/>
        <v>4</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102"/>
      <c r="O42" s="102"/>
      <c r="P42" s="102"/>
      <c r="Q42" s="20"/>
      <c r="R42" s="20"/>
      <c r="S42" s="102"/>
      <c r="T42" s="102"/>
      <c r="U42" s="102"/>
      <c r="V42" s="102"/>
      <c r="W42" s="103" t="s">
        <v>83</v>
      </c>
      <c r="X42" s="103"/>
      <c r="Y42" s="102"/>
      <c r="Z42" s="102"/>
      <c r="AA42" s="103" t="s">
        <v>83</v>
      </c>
      <c r="AB42" s="103"/>
      <c r="AC42" s="102"/>
      <c r="AD42" s="21">
        <f ca="1">NbCoul(B42:AC42)*0.5</f>
        <v>7</v>
      </c>
      <c r="AF42" s="22">
        <f t="shared" ca="1" si="12"/>
        <v>2</v>
      </c>
      <c r="AG42" s="22">
        <f t="shared" ca="1" si="13"/>
        <v>0</v>
      </c>
    </row>
    <row r="43" spans="1:33" x14ac:dyDescent="0.3">
      <c r="A43" s="67" t="s">
        <v>71</v>
      </c>
      <c r="B43" s="20"/>
      <c r="C43" s="20"/>
      <c r="D43" s="20"/>
      <c r="E43" s="20"/>
      <c r="F43" s="20"/>
      <c r="G43" s="20"/>
      <c r="H43" s="20"/>
      <c r="I43" s="20"/>
      <c r="J43" s="20"/>
      <c r="K43" s="65"/>
      <c r="L43" s="42"/>
      <c r="M43" s="65"/>
      <c r="N43" s="20"/>
      <c r="O43" s="103"/>
      <c r="P43" s="103"/>
      <c r="Q43" s="102"/>
      <c r="R43" s="102"/>
      <c r="S43" s="20"/>
      <c r="T43" s="20"/>
      <c r="U43" s="102"/>
      <c r="V43" s="102"/>
      <c r="W43" s="102"/>
      <c r="X43" s="102"/>
      <c r="Y43" s="103"/>
      <c r="Z43" s="103"/>
      <c r="AA43" s="102"/>
      <c r="AB43" s="102"/>
      <c r="AC43" s="102"/>
      <c r="AD43" s="21">
        <f ca="1">NbCoul(B43:AC43)*0.5</f>
        <v>6.5</v>
      </c>
      <c r="AF43" s="22">
        <f t="shared" ca="1" si="12"/>
        <v>2</v>
      </c>
      <c r="AG43" s="22">
        <f t="shared" ca="1" si="13"/>
        <v>0</v>
      </c>
    </row>
    <row r="44" spans="1:33" ht="14.4" customHeight="1" x14ac:dyDescent="0.3">
      <c r="A44" s="67" t="s">
        <v>72</v>
      </c>
      <c r="B44" s="20"/>
      <c r="C44" s="102" t="s">
        <v>78</v>
      </c>
      <c r="D44" s="102"/>
      <c r="E44" s="102"/>
      <c r="F44" s="102"/>
      <c r="G44" s="107"/>
      <c r="H44" s="107"/>
      <c r="I44" s="107"/>
      <c r="J44" s="107"/>
      <c r="K44" s="107"/>
      <c r="L44" s="107"/>
      <c r="M44" s="107"/>
      <c r="N44" s="107"/>
      <c r="O44" s="87"/>
      <c r="P44" s="87"/>
      <c r="Q44" s="108"/>
      <c r="R44" s="108"/>
      <c r="S44" s="87"/>
      <c r="T44" s="87"/>
      <c r="U44" s="20"/>
      <c r="V44" s="20"/>
      <c r="W44" s="20"/>
      <c r="X44" s="20"/>
      <c r="Y44" s="20"/>
      <c r="Z44" s="20"/>
      <c r="AA44" s="20"/>
      <c r="AB44" s="20"/>
      <c r="AC44" s="20"/>
      <c r="AD44" s="21">
        <f ca="1">NbCoul(B44:AC44)*0.5</f>
        <v>7</v>
      </c>
      <c r="AF44" s="22">
        <f ca="1">CompteCouleurFond(B44:AC44,6)*0.5</f>
        <v>1</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109" t="s">
        <v>81</v>
      </c>
      <c r="T45" s="108"/>
      <c r="U45" s="102"/>
      <c r="V45" s="102"/>
      <c r="W45" s="103"/>
      <c r="X45" s="103"/>
      <c r="Y45" s="102"/>
      <c r="Z45" s="102"/>
      <c r="AA45" s="103"/>
      <c r="AB45" s="103"/>
      <c r="AC45" s="102"/>
      <c r="AD45" s="21">
        <f ca="1">NbCoul(B45:AC45)*0.5</f>
        <v>5.5</v>
      </c>
      <c r="AF45" s="22">
        <f ca="1">CompteCouleurFond(B45:AC45,6)*0.5</f>
        <v>3</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2</v>
      </c>
      <c r="T46" s="71">
        <f t="shared" ca="1" si="14"/>
        <v>2</v>
      </c>
      <c r="U46" s="71">
        <f t="shared" ca="1" si="14"/>
        <v>2</v>
      </c>
      <c r="V46" s="71">
        <f t="shared" ca="1" si="14"/>
        <v>2</v>
      </c>
      <c r="W46" s="71">
        <f t="shared" ca="1" si="14"/>
        <v>2</v>
      </c>
      <c r="X46" s="71">
        <f t="shared" ca="1" si="14"/>
        <v>2</v>
      </c>
      <c r="Y46" s="71">
        <f t="shared" ca="1" si="14"/>
        <v>2</v>
      </c>
      <c r="Z46" s="71">
        <f t="shared" ca="1" si="14"/>
        <v>2</v>
      </c>
      <c r="AA46" s="71">
        <f t="shared" ca="1" si="14"/>
        <v>2</v>
      </c>
      <c r="AB46" s="71">
        <f t="shared" ca="1" si="14"/>
        <v>2</v>
      </c>
      <c r="AC46" s="71">
        <f t="shared" ca="1" si="14"/>
        <v>0</v>
      </c>
      <c r="AD46" s="600">
        <f ca="1">SUM(AD28:AD45)</f>
        <v>62</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5</v>
      </c>
      <c r="L47" s="21">
        <f t="shared" ca="1" si="15"/>
        <v>5</v>
      </c>
      <c r="M47" s="21">
        <f t="shared" ca="1" si="15"/>
        <v>5</v>
      </c>
      <c r="N47" s="21">
        <f t="shared" ca="1" si="15"/>
        <v>6</v>
      </c>
      <c r="O47" s="21">
        <f t="shared" ca="1" si="15"/>
        <v>4</v>
      </c>
      <c r="P47" s="21">
        <f t="shared" ca="1" si="15"/>
        <v>4</v>
      </c>
      <c r="Q47" s="21">
        <f t="shared" ca="1" si="15"/>
        <v>5</v>
      </c>
      <c r="R47" s="21">
        <f t="shared" ca="1" si="15"/>
        <v>5</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5</v>
      </c>
      <c r="L48" s="26">
        <f t="shared" ca="1" si="16"/>
        <v>5</v>
      </c>
      <c r="M48" s="26">
        <f t="shared" ca="1" si="16"/>
        <v>5</v>
      </c>
      <c r="N48" s="26">
        <f t="shared" ca="1" si="16"/>
        <v>6</v>
      </c>
      <c r="O48" s="26">
        <f t="shared" ca="1" si="16"/>
        <v>4</v>
      </c>
      <c r="P48" s="26">
        <f t="shared" ca="1" si="16"/>
        <v>4</v>
      </c>
      <c r="Q48" s="26">
        <f t="shared" ca="1" si="16"/>
        <v>5</v>
      </c>
      <c r="R48" s="26">
        <f t="shared" ca="1" si="16"/>
        <v>5</v>
      </c>
      <c r="S48" s="26">
        <f t="shared" ca="1" si="16"/>
        <v>4</v>
      </c>
      <c r="T48" s="26">
        <f t="shared" ca="1" si="16"/>
        <v>4</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44566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31"/>
      <c r="V53" s="31"/>
      <c r="W53" s="31"/>
      <c r="X53" s="31"/>
      <c r="Y53" s="31"/>
      <c r="Z53" s="31"/>
      <c r="AA53" s="31"/>
      <c r="AB53" s="31"/>
      <c r="AC53" s="31"/>
      <c r="AD53" s="20">
        <f t="shared" ca="1" si="17"/>
        <v>0</v>
      </c>
      <c r="AF53" s="22">
        <f t="shared" ref="AF53:AF5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ht="15.6" x14ac:dyDescent="0.3">
      <c r="A55" s="61" t="s">
        <v>64</v>
      </c>
      <c r="B55" s="31"/>
      <c r="C55" s="31"/>
      <c r="D55" s="31"/>
      <c r="E55" s="96"/>
      <c r="F55" s="96"/>
      <c r="G55" s="96"/>
      <c r="H55" s="96"/>
      <c r="I55" s="96"/>
      <c r="J55" s="96"/>
      <c r="K55" s="96"/>
      <c r="L55" s="96"/>
      <c r="M55" s="96"/>
      <c r="N55" s="96"/>
      <c r="O55" s="111"/>
      <c r="P55" s="111"/>
      <c r="Q55" s="111"/>
      <c r="R55" s="111"/>
      <c r="S55" s="31"/>
      <c r="T55" s="31"/>
      <c r="U55" s="31"/>
      <c r="V55" s="31"/>
      <c r="W55" s="31"/>
      <c r="X55" s="31"/>
      <c r="Y55" s="31"/>
      <c r="Z55" s="31"/>
      <c r="AA55" s="31"/>
      <c r="AB55" s="31"/>
      <c r="AC55" s="31"/>
      <c r="AD55" s="20">
        <f t="shared" ca="1" si="17"/>
        <v>0</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110" t="s">
        <v>80</v>
      </c>
      <c r="D57" s="110"/>
      <c r="E57" s="110"/>
      <c r="F57" s="110"/>
      <c r="G57" s="110"/>
      <c r="H57" s="110"/>
      <c r="I57" s="110"/>
      <c r="J57" s="110"/>
      <c r="K57" s="113"/>
      <c r="L57" s="113"/>
      <c r="M57" s="31"/>
      <c r="N57" s="31"/>
      <c r="O57" s="113"/>
      <c r="P57" s="113"/>
      <c r="Q57" s="110"/>
      <c r="R57" s="110"/>
      <c r="S57" s="31"/>
      <c r="T57" s="31"/>
      <c r="U57" s="31"/>
      <c r="V57" s="31"/>
      <c r="W57" s="31"/>
      <c r="X57" s="31"/>
      <c r="Y57" s="31"/>
      <c r="Z57" s="31"/>
      <c r="AA57" s="31"/>
      <c r="AB57" s="31"/>
      <c r="AC57" s="31"/>
      <c r="AD57" s="20">
        <f t="shared" ca="1" si="17"/>
        <v>7</v>
      </c>
      <c r="AF57" s="22">
        <f t="shared" ca="1" si="19"/>
        <v>2</v>
      </c>
      <c r="AG57" s="22">
        <f t="shared" ca="1" si="18"/>
        <v>0</v>
      </c>
    </row>
    <row r="58" spans="1:33" x14ac:dyDescent="0.3">
      <c r="A58" s="62" t="s">
        <v>44</v>
      </c>
      <c r="B58" s="31"/>
      <c r="C58" s="31"/>
      <c r="D58" s="31"/>
      <c r="E58" s="31"/>
      <c r="F58" s="31"/>
      <c r="G58" s="31"/>
      <c r="H58" s="31"/>
      <c r="I58" s="31"/>
      <c r="J58" s="31"/>
      <c r="K58" s="31"/>
      <c r="L58" s="31"/>
      <c r="M58" s="110"/>
      <c r="N58" s="110"/>
      <c r="O58" s="113"/>
      <c r="P58" s="113"/>
      <c r="Q58" s="31"/>
      <c r="R58" s="31"/>
      <c r="S58" s="110" t="s">
        <v>84</v>
      </c>
      <c r="T58" s="110"/>
      <c r="U58" s="110"/>
      <c r="V58" s="110"/>
      <c r="W58" s="110"/>
      <c r="X58" s="110"/>
      <c r="Y58" s="110"/>
      <c r="Z58" s="110"/>
      <c r="AA58" s="110"/>
      <c r="AB58" s="110"/>
      <c r="AC58" s="110"/>
      <c r="AD58" s="20">
        <f t="shared" ca="1" si="17"/>
        <v>7.5</v>
      </c>
      <c r="AF58" s="22">
        <f t="shared" ca="1" si="19"/>
        <v>1</v>
      </c>
      <c r="AG58" s="22">
        <f t="shared" ca="1" si="18"/>
        <v>0</v>
      </c>
    </row>
    <row r="59" spans="1:33" x14ac:dyDescent="0.3">
      <c r="A59" s="62" t="s">
        <v>45</v>
      </c>
      <c r="B59" s="31"/>
      <c r="C59" s="31"/>
      <c r="D59" s="31"/>
      <c r="E59" s="31"/>
      <c r="F59" s="31"/>
      <c r="G59" s="31"/>
      <c r="H59" s="31"/>
      <c r="I59" s="31"/>
      <c r="J59" s="31"/>
      <c r="K59" s="31"/>
      <c r="L59" s="31"/>
      <c r="M59" s="31"/>
      <c r="N59" s="31"/>
      <c r="O59" s="31"/>
      <c r="P59" s="31"/>
      <c r="Q59" s="31"/>
      <c r="R59" s="31"/>
      <c r="S59" s="31"/>
      <c r="T59" s="31"/>
      <c r="U59" s="31"/>
      <c r="V59" s="31"/>
      <c r="W59" s="31"/>
      <c r="X59" s="31"/>
      <c r="Y59" s="31"/>
      <c r="Z59" s="31"/>
      <c r="AA59" s="31"/>
      <c r="AB59" s="31"/>
      <c r="AC59" s="31"/>
      <c r="AD59" s="20">
        <f t="shared" ca="1" si="17"/>
        <v>0</v>
      </c>
      <c r="AF59" s="22">
        <f t="shared" ref="AF59:AF68" ca="1" si="20">CompteCouleurFond(B59:AC59,6)*0.5</f>
        <v>0</v>
      </c>
      <c r="AG59" s="22">
        <f t="shared" ca="1" si="18"/>
        <v>0</v>
      </c>
    </row>
    <row r="60" spans="1:33" x14ac:dyDescent="0.3">
      <c r="A60" s="62" t="s">
        <v>70</v>
      </c>
      <c r="B60" s="31"/>
      <c r="C60" s="31"/>
      <c r="D60" s="31"/>
      <c r="E60" s="31"/>
      <c r="F60" s="31"/>
      <c r="G60" s="31"/>
      <c r="H60" s="31"/>
      <c r="I60" s="31"/>
      <c r="J60" s="31"/>
      <c r="K60" s="31"/>
      <c r="L60" s="31"/>
      <c r="M60" s="31"/>
      <c r="N60" s="110" t="s">
        <v>80</v>
      </c>
      <c r="O60" s="110"/>
      <c r="P60" s="110"/>
      <c r="Q60" s="31"/>
      <c r="R60" s="31"/>
      <c r="S60" s="110"/>
      <c r="T60" s="110"/>
      <c r="U60" s="110"/>
      <c r="V60" s="110"/>
      <c r="W60" s="110"/>
      <c r="X60" s="110"/>
      <c r="Y60" s="110"/>
      <c r="Z60" s="110"/>
      <c r="AA60" s="110"/>
      <c r="AB60" s="110"/>
      <c r="AC60" s="110"/>
      <c r="AD60" s="20">
        <f t="shared" ca="1" si="17"/>
        <v>7</v>
      </c>
      <c r="AF60" s="22">
        <f t="shared" ca="1" si="20"/>
        <v>0</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20"/>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113"/>
      <c r="T62" s="113"/>
      <c r="U62" s="113"/>
      <c r="V62" s="113"/>
      <c r="W62" s="113"/>
      <c r="X62" s="113"/>
      <c r="Y62" s="113"/>
      <c r="Z62" s="113"/>
      <c r="AA62" s="113"/>
      <c r="AB62" s="113"/>
      <c r="AC62" s="110"/>
      <c r="AD62" s="20">
        <f t="shared" ca="1" si="17"/>
        <v>5.5</v>
      </c>
      <c r="AF62" s="22">
        <f t="shared" ca="1" si="20"/>
        <v>5</v>
      </c>
      <c r="AG62" s="22">
        <f t="shared" ca="1" si="18"/>
        <v>0</v>
      </c>
    </row>
    <row r="63" spans="1:33" x14ac:dyDescent="0.3">
      <c r="A63" s="62" t="s">
        <v>47</v>
      </c>
      <c r="B63" s="31"/>
      <c r="C63" s="31"/>
      <c r="D63" s="31"/>
      <c r="E63" s="31"/>
      <c r="F63" s="31"/>
      <c r="G63" s="31"/>
      <c r="H63" s="31"/>
      <c r="I63" s="31"/>
      <c r="J63" s="31"/>
      <c r="K63" s="31"/>
      <c r="L63" s="31"/>
      <c r="M63" s="31"/>
      <c r="N63" s="31"/>
      <c r="O63" s="31"/>
      <c r="P63" s="31"/>
      <c r="Q63" s="31"/>
      <c r="R63" s="31"/>
      <c r="S63" s="31"/>
      <c r="T63" s="31"/>
      <c r="U63" s="31"/>
      <c r="V63" s="31"/>
      <c r="W63" s="31"/>
      <c r="X63" s="31"/>
      <c r="Y63" s="31"/>
      <c r="Z63" s="31"/>
      <c r="AA63" s="31"/>
      <c r="AB63" s="31"/>
      <c r="AC63" s="31"/>
      <c r="AD63" s="20">
        <f t="shared" ca="1" si="17"/>
        <v>0</v>
      </c>
      <c r="AF63" s="22">
        <f t="shared" ca="1" si="20"/>
        <v>0</v>
      </c>
      <c r="AG63" s="22">
        <f t="shared" ca="1" si="18"/>
        <v>0</v>
      </c>
    </row>
    <row r="64" spans="1:33" x14ac:dyDescent="0.3">
      <c r="A64" s="62" t="s">
        <v>68</v>
      </c>
      <c r="B64" s="31"/>
      <c r="C64" s="110" t="s">
        <v>79</v>
      </c>
      <c r="D64" s="110"/>
      <c r="E64" s="110"/>
      <c r="F64" s="110"/>
      <c r="G64" s="110"/>
      <c r="H64" s="110"/>
      <c r="I64" s="110"/>
      <c r="J64" s="110"/>
      <c r="K64" s="110"/>
      <c r="L64" s="110"/>
      <c r="M64" s="113"/>
      <c r="N64" s="113"/>
      <c r="O64" s="31"/>
      <c r="P64" s="31"/>
      <c r="Q64" s="113"/>
      <c r="R64" s="113"/>
      <c r="S64" s="31"/>
      <c r="T64" s="31"/>
      <c r="U64" s="31"/>
      <c r="V64" s="31"/>
      <c r="W64" s="31"/>
      <c r="X64" s="31"/>
      <c r="Y64" s="31"/>
      <c r="Z64" s="31"/>
      <c r="AA64" s="31"/>
      <c r="AB64" s="31"/>
      <c r="AC64" s="31"/>
      <c r="AD64" s="20">
        <f t="shared" ca="1" si="17"/>
        <v>7</v>
      </c>
      <c r="AF64" s="22">
        <f t="shared" ca="1" si="20"/>
        <v>2</v>
      </c>
      <c r="AG64" s="22">
        <f t="shared" ca="1" si="18"/>
        <v>0</v>
      </c>
    </row>
    <row r="65" spans="1:55" ht="14.25" customHeight="1" x14ac:dyDescent="0.3">
      <c r="A65" s="23" t="s">
        <v>48</v>
      </c>
      <c r="B65" s="31"/>
      <c r="C65" s="110" t="s">
        <v>78</v>
      </c>
      <c r="D65" s="110"/>
      <c r="E65" s="110"/>
      <c r="F65" s="110"/>
      <c r="G65" s="110"/>
      <c r="H65" s="110"/>
      <c r="I65" s="110"/>
      <c r="J65" s="110"/>
      <c r="K65" s="113"/>
      <c r="L65" s="113"/>
      <c r="M65" s="110"/>
      <c r="N65" s="110"/>
      <c r="O65" s="31"/>
      <c r="P65" s="31"/>
      <c r="Q65" s="113" t="s">
        <v>85</v>
      </c>
      <c r="R65" s="113"/>
      <c r="S65" s="125"/>
      <c r="T65" s="31"/>
      <c r="U65" s="31"/>
      <c r="V65" s="31"/>
      <c r="W65" s="31"/>
      <c r="X65" s="31"/>
      <c r="Y65" s="31"/>
      <c r="Z65" s="31"/>
      <c r="AA65" s="31"/>
      <c r="AB65" s="31"/>
      <c r="AC65" s="31"/>
      <c r="AD65" s="20">
        <f t="shared" ca="1" si="17"/>
        <v>7.5</v>
      </c>
      <c r="AF65" s="22">
        <f t="shared" ca="1" si="20"/>
        <v>2</v>
      </c>
      <c r="AG65" s="22">
        <f t="shared" ca="1" si="18"/>
        <v>0</v>
      </c>
    </row>
    <row r="66" spans="1:55" ht="14.25" customHeight="1" x14ac:dyDescent="0.3">
      <c r="A66" s="67" t="s">
        <v>71</v>
      </c>
      <c r="B66" s="31"/>
      <c r="C66" s="31"/>
      <c r="D66" s="31"/>
      <c r="E66" s="31"/>
      <c r="F66" s="31"/>
      <c r="G66" s="31"/>
      <c r="H66" s="31"/>
      <c r="I66" s="31"/>
      <c r="J66" s="31"/>
      <c r="K66" s="31"/>
      <c r="L66" s="31"/>
      <c r="M66" s="31"/>
      <c r="N66" s="31"/>
      <c r="O66" s="110"/>
      <c r="P66" s="110"/>
      <c r="Q66" s="110"/>
      <c r="R66" s="110"/>
      <c r="S66" s="31"/>
      <c r="T66" s="31"/>
      <c r="U66" s="110"/>
      <c r="V66" s="110"/>
      <c r="W66" s="110"/>
      <c r="X66" s="110"/>
      <c r="Y66" s="110"/>
      <c r="Z66" s="110"/>
      <c r="AA66" s="110"/>
      <c r="AB66" s="110"/>
      <c r="AC66" s="110"/>
      <c r="AD66" s="20">
        <f t="shared" ca="1" si="17"/>
        <v>6.5</v>
      </c>
      <c r="AF66" s="22">
        <f t="shared" ca="1" si="20"/>
        <v>0</v>
      </c>
      <c r="AG66" s="22">
        <f t="shared" ca="1" si="18"/>
        <v>0</v>
      </c>
    </row>
    <row r="67" spans="1:55" ht="14.25" customHeight="1" x14ac:dyDescent="0.3">
      <c r="A67" s="67" t="s">
        <v>72</v>
      </c>
      <c r="B67" s="31"/>
      <c r="C67" s="110" t="s">
        <v>80</v>
      </c>
      <c r="D67" s="110"/>
      <c r="E67" s="110"/>
      <c r="F67" s="110"/>
      <c r="G67" s="110"/>
      <c r="H67" s="110"/>
      <c r="I67" s="113"/>
      <c r="J67" s="113"/>
      <c r="K67" s="110"/>
      <c r="L67" s="110"/>
      <c r="M67" s="113"/>
      <c r="N67" s="113"/>
      <c r="O67" s="31"/>
      <c r="P67" s="31"/>
      <c r="Q67" s="110"/>
      <c r="R67" s="110"/>
      <c r="S67" s="31"/>
      <c r="T67" s="31"/>
      <c r="U67" s="31"/>
      <c r="V67" s="31"/>
      <c r="W67" s="31"/>
      <c r="X67" s="31"/>
      <c r="Y67" s="31"/>
      <c r="Z67" s="31"/>
      <c r="AA67" s="31"/>
      <c r="AB67" s="31"/>
      <c r="AC67" s="31"/>
      <c r="AD67" s="20">
        <f t="shared" ca="1" si="17"/>
        <v>7</v>
      </c>
      <c r="AF67" s="22">
        <f t="shared" ca="1" si="20"/>
        <v>2</v>
      </c>
      <c r="AG67" s="22">
        <f t="shared" ca="1" si="18"/>
        <v>0</v>
      </c>
      <c r="BC67">
        <f ca="1">BC67</f>
        <v>0</v>
      </c>
    </row>
    <row r="68" spans="1:55" ht="15" thickBot="1" x14ac:dyDescent="0.35">
      <c r="A68" s="32" t="s">
        <v>74</v>
      </c>
      <c r="B68" s="31"/>
      <c r="C68" s="31"/>
      <c r="D68" s="31"/>
      <c r="E68" s="31"/>
      <c r="F68" s="31"/>
      <c r="G68" s="31"/>
      <c r="H68" s="31"/>
      <c r="I68" s="31"/>
      <c r="J68" s="31"/>
      <c r="K68" s="31"/>
      <c r="L68" s="31"/>
      <c r="M68" s="31"/>
      <c r="N68" s="31"/>
      <c r="O68" s="31"/>
      <c r="P68" s="31"/>
      <c r="Q68" s="31"/>
      <c r="R68" s="31"/>
      <c r="S68" s="31"/>
      <c r="T68" s="110" t="s">
        <v>78</v>
      </c>
      <c r="U68" s="110"/>
      <c r="V68" s="110"/>
      <c r="W68" s="110"/>
      <c r="X68" s="110"/>
      <c r="Y68" s="110"/>
      <c r="Z68" s="110"/>
      <c r="AA68" s="110"/>
      <c r="AB68" s="110"/>
      <c r="AC68" s="110"/>
      <c r="AD68" s="20">
        <f t="shared" ca="1" si="17"/>
        <v>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2</v>
      </c>
      <c r="L69" s="71">
        <f t="shared" ca="1" si="21"/>
        <v>2</v>
      </c>
      <c r="M69" s="71">
        <f t="shared" ca="1" si="21"/>
        <v>2</v>
      </c>
      <c r="N69" s="71">
        <f t="shared" ca="1" si="21"/>
        <v>2</v>
      </c>
      <c r="O69" s="71">
        <f t="shared" ca="1" si="21"/>
        <v>2</v>
      </c>
      <c r="P69" s="71">
        <f t="shared" ca="1" si="21"/>
        <v>2</v>
      </c>
      <c r="Q69" s="71">
        <f t="shared" ca="1" si="21"/>
        <v>2</v>
      </c>
      <c r="R69" s="71">
        <f t="shared" ca="1" si="21"/>
        <v>2</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60</v>
      </c>
      <c r="AF69" s="612"/>
      <c r="AG69" s="613"/>
    </row>
    <row r="70" spans="1:55" x14ac:dyDescent="0.3">
      <c r="A70" s="29" t="s">
        <v>53</v>
      </c>
      <c r="B70" s="21">
        <f ca="1">NbCoulbis(B51:B68)</f>
        <v>0</v>
      </c>
      <c r="C70" s="21">
        <f ca="1">NbCoulbis(C51:C63)</f>
        <v>1</v>
      </c>
      <c r="D70" s="21">
        <f t="shared" ref="D70:M70" ca="1" si="22">NbCoulbis(D54:D63)</f>
        <v>1</v>
      </c>
      <c r="E70" s="21">
        <f t="shared" ca="1" si="22"/>
        <v>1</v>
      </c>
      <c r="F70" s="21">
        <f t="shared" ca="1" si="22"/>
        <v>1</v>
      </c>
      <c r="G70" s="21">
        <f t="shared" ca="1" si="22"/>
        <v>1</v>
      </c>
      <c r="H70" s="21">
        <f t="shared" ca="1" si="22"/>
        <v>1</v>
      </c>
      <c r="I70" s="21">
        <f t="shared" ca="1" si="22"/>
        <v>1</v>
      </c>
      <c r="J70" s="21">
        <f t="shared" ca="1" si="22"/>
        <v>1</v>
      </c>
      <c r="K70" s="21">
        <f t="shared" ca="1" si="22"/>
        <v>1</v>
      </c>
      <c r="L70" s="21">
        <f t="shared" ca="1" si="22"/>
        <v>1</v>
      </c>
      <c r="M70" s="21">
        <f t="shared" ca="1" si="22"/>
        <v>1</v>
      </c>
      <c r="N70" s="21">
        <f ca="1">NbCoulbis(N53:N63)</f>
        <v>2</v>
      </c>
      <c r="O70" s="21">
        <f t="shared" ref="O70:AC70" ca="1" si="23">NbCoulbis(O53:O65)</f>
        <v>3</v>
      </c>
      <c r="P70" s="21">
        <f t="shared" ca="1" si="23"/>
        <v>3</v>
      </c>
      <c r="Q70" s="21">
        <f t="shared" ca="1" si="23"/>
        <v>3</v>
      </c>
      <c r="R70" s="21">
        <f t="shared" ca="1" si="23"/>
        <v>3</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3</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1</v>
      </c>
      <c r="D71" s="26">
        <f t="shared" ref="D71:M71" ca="1" si="26">NbCoul(D54:D63)</f>
        <v>1</v>
      </c>
      <c r="E71" s="26">
        <f t="shared" ca="1" si="26"/>
        <v>1</v>
      </c>
      <c r="F71" s="26">
        <f t="shared" ca="1" si="26"/>
        <v>1</v>
      </c>
      <c r="G71" s="26">
        <f t="shared" ca="1" si="26"/>
        <v>1</v>
      </c>
      <c r="H71" s="26">
        <f t="shared" ca="1" si="26"/>
        <v>1</v>
      </c>
      <c r="I71" s="26">
        <f t="shared" ca="1" si="26"/>
        <v>1</v>
      </c>
      <c r="J71" s="26">
        <f t="shared" ca="1" si="26"/>
        <v>1</v>
      </c>
      <c r="K71" s="26">
        <f t="shared" ca="1" si="26"/>
        <v>1</v>
      </c>
      <c r="L71" s="26">
        <f t="shared" ca="1" si="26"/>
        <v>1</v>
      </c>
      <c r="M71" s="26">
        <f t="shared" ca="1" si="26"/>
        <v>1</v>
      </c>
      <c r="N71" s="26">
        <f ca="1">NbCoul(N53:N63)</f>
        <v>2</v>
      </c>
      <c r="O71" s="26">
        <f t="shared" ref="O71:AC71" ca="1" si="27">NbCoul(O53:O65)</f>
        <v>3</v>
      </c>
      <c r="P71" s="26">
        <f t="shared" ca="1" si="27"/>
        <v>3</v>
      </c>
      <c r="Q71" s="26">
        <f t="shared" ca="1" si="27"/>
        <v>3</v>
      </c>
      <c r="R71" s="26">
        <f t="shared" ca="1" si="27"/>
        <v>3</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3</v>
      </c>
      <c r="AD71" s="602">
        <f ca="1">NbCoul(D71:AB71)*0.5+NbCoul(B71:C71)*0.25+NbCoul(AC71:AC71)*0.25</f>
        <v>0</v>
      </c>
      <c r="AF71" s="614">
        <f t="shared" ca="1" si="25"/>
        <v>0</v>
      </c>
      <c r="AG71" s="615">
        <f ca="1">CompteCouleurFond(K71:AC71,23)*0.5</f>
        <v>0</v>
      </c>
    </row>
    <row r="72" spans="1:55" ht="15" customHeight="1" x14ac:dyDescent="0.3">
      <c r="A72" s="618">
        <f>A49+1</f>
        <v>44567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102" t="s">
        <v>98</v>
      </c>
      <c r="D78" s="102"/>
      <c r="E78" s="142"/>
      <c r="F78" s="142"/>
      <c r="G78" s="142"/>
      <c r="H78" s="142"/>
      <c r="I78" s="142"/>
      <c r="J78" s="142"/>
      <c r="K78" s="142"/>
      <c r="L78" s="142"/>
      <c r="M78" s="142"/>
      <c r="N78" s="142"/>
      <c r="O78" s="20"/>
      <c r="P78" s="20"/>
      <c r="Q78" s="20"/>
      <c r="R78" s="20"/>
      <c r="S78" s="20"/>
      <c r="T78" s="20"/>
      <c r="U78" s="20"/>
      <c r="V78" s="20"/>
      <c r="W78" s="20"/>
      <c r="X78" s="20"/>
      <c r="Y78" s="20"/>
      <c r="Z78" s="20"/>
      <c r="AA78" s="20"/>
      <c r="AB78" s="20"/>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90"/>
      <c r="D80" s="90"/>
      <c r="E80" s="90"/>
      <c r="F80" s="90"/>
      <c r="G80" s="90"/>
      <c r="H80" s="90"/>
      <c r="I80" s="90"/>
      <c r="J80" s="90"/>
      <c r="K80" s="90"/>
      <c r="L80" s="90"/>
      <c r="M80" s="90"/>
      <c r="N80" s="20"/>
      <c r="O80" s="102"/>
      <c r="P80" s="102"/>
      <c r="Q80" s="102"/>
      <c r="R80" s="102"/>
      <c r="S80" s="42"/>
      <c r="T80" s="20"/>
      <c r="U80" s="103"/>
      <c r="V80" s="103"/>
      <c r="W80" s="102"/>
      <c r="X80" s="102"/>
      <c r="Y80" s="103"/>
      <c r="Z80" s="103"/>
      <c r="AA80" s="102"/>
      <c r="AB80" s="102"/>
      <c r="AC80" s="102"/>
      <c r="AD80" s="21">
        <f ca="1">NbCoul(B80:AC80)*0.5</f>
        <v>6.5</v>
      </c>
      <c r="AF80" s="22">
        <f t="shared" ca="1" si="25"/>
        <v>2</v>
      </c>
      <c r="AG80" s="22">
        <f t="shared" ca="1" si="30"/>
        <v>0</v>
      </c>
    </row>
    <row r="81" spans="1:34" x14ac:dyDescent="0.3">
      <c r="A81" s="62" t="s">
        <v>44</v>
      </c>
      <c r="B81" s="20"/>
      <c r="C81" s="102"/>
      <c r="D81" s="102"/>
      <c r="E81" s="110"/>
      <c r="F81" s="110"/>
      <c r="G81" s="110"/>
      <c r="H81" s="110"/>
      <c r="I81" s="117"/>
      <c r="J81" s="105"/>
      <c r="K81" s="105"/>
      <c r="L81" s="105"/>
      <c r="M81" s="118"/>
      <c r="N81" s="118"/>
      <c r="O81" s="91"/>
      <c r="P81" s="91"/>
      <c r="Q81" s="126"/>
      <c r="R81" s="126"/>
      <c r="S81" s="126"/>
      <c r="T81" s="118"/>
      <c r="U81" s="91"/>
      <c r="V81" s="42"/>
      <c r="W81" s="42"/>
      <c r="X81" s="42"/>
      <c r="Y81" s="42"/>
      <c r="Z81" s="42"/>
      <c r="AA81" s="42"/>
      <c r="AB81" s="42"/>
      <c r="AC81" s="42"/>
      <c r="AD81" s="21">
        <f t="shared" ca="1" si="29"/>
        <v>8</v>
      </c>
      <c r="AF81" s="22">
        <f t="shared" ca="1" si="25"/>
        <v>1.5</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102"/>
      <c r="D83" s="102"/>
      <c r="E83" s="102"/>
      <c r="F83" s="102"/>
      <c r="G83" s="102"/>
      <c r="H83" s="102"/>
      <c r="I83" s="102"/>
      <c r="J83" s="102"/>
      <c r="K83" s="102"/>
      <c r="L83" s="102"/>
      <c r="M83" s="102"/>
      <c r="N83" s="102"/>
      <c r="O83" s="20"/>
      <c r="P83" s="20"/>
      <c r="Q83" s="103"/>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93"/>
      <c r="P85" s="93"/>
      <c r="Q85" s="93"/>
      <c r="R85" s="93"/>
      <c r="S85" s="143" t="s">
        <v>99</v>
      </c>
      <c r="T85" s="143"/>
      <c r="U85" s="143" t="s">
        <v>99</v>
      </c>
      <c r="V85" s="114"/>
      <c r="W85" s="143" t="s">
        <v>99</v>
      </c>
      <c r="X85" s="102"/>
      <c r="Y85" s="103"/>
      <c r="Z85" s="103"/>
      <c r="AA85" s="102"/>
      <c r="AB85" s="102"/>
      <c r="AC85" s="102"/>
      <c r="AD85" s="21">
        <f t="shared" ca="1" si="29"/>
        <v>11.5</v>
      </c>
      <c r="AF85" s="22">
        <f t="shared" ca="1" si="25"/>
        <v>4</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102"/>
      <c r="P88" s="102"/>
      <c r="Q88" s="20"/>
      <c r="R88" s="20"/>
      <c r="S88" s="103"/>
      <c r="T88" s="103"/>
      <c r="U88" s="102"/>
      <c r="V88" s="102"/>
      <c r="W88" s="103"/>
      <c r="X88" s="103"/>
      <c r="Y88" s="102"/>
      <c r="Z88" s="102"/>
      <c r="AA88" s="103"/>
      <c r="AB88" s="103"/>
      <c r="AC88" s="102"/>
      <c r="AD88" s="21">
        <f t="shared" ca="1" si="29"/>
        <v>6.5</v>
      </c>
      <c r="AF88" s="22">
        <f t="shared" ca="1" si="25"/>
        <v>3</v>
      </c>
      <c r="AG88" s="22">
        <f t="shared" ca="1" si="31"/>
        <v>0</v>
      </c>
    </row>
    <row r="89" spans="1:34" x14ac:dyDescent="0.3">
      <c r="A89" s="67" t="s">
        <v>71</v>
      </c>
      <c r="B89" s="20"/>
      <c r="C89" s="20"/>
      <c r="D89" s="20"/>
      <c r="E89" s="20"/>
      <c r="F89" s="20"/>
      <c r="G89" s="20"/>
      <c r="H89" s="20"/>
      <c r="I89" s="20"/>
      <c r="J89" s="20"/>
      <c r="K89" s="20"/>
      <c r="L89" s="20"/>
      <c r="M89" s="20"/>
      <c r="N89" s="20"/>
      <c r="O89" s="103"/>
      <c r="P89" s="103"/>
      <c r="Q89" s="102"/>
      <c r="R89" s="102"/>
      <c r="S89" s="20"/>
      <c r="T89" s="20"/>
      <c r="U89" s="102"/>
      <c r="V89" s="102"/>
      <c r="W89" s="103"/>
      <c r="X89" s="103"/>
      <c r="Y89" s="102"/>
      <c r="Z89" s="102"/>
      <c r="AA89" s="103"/>
      <c r="AB89" s="103"/>
      <c r="AC89" s="102"/>
      <c r="AD89" s="21">
        <f t="shared" ca="1" si="29"/>
        <v>6.5</v>
      </c>
      <c r="AF89" s="22">
        <f t="shared" ca="1" si="25"/>
        <v>3</v>
      </c>
      <c r="AG89" s="22">
        <f t="shared" ca="1" si="31"/>
        <v>0</v>
      </c>
    </row>
    <row r="90" spans="1:34" x14ac:dyDescent="0.3">
      <c r="A90" s="67" t="s">
        <v>72</v>
      </c>
      <c r="B90" s="20"/>
      <c r="C90" s="20"/>
      <c r="D90" s="20"/>
      <c r="E90" s="20"/>
      <c r="F90" s="20"/>
      <c r="G90" s="20"/>
      <c r="H90" s="20"/>
      <c r="I90" s="20"/>
      <c r="J90" s="20"/>
      <c r="K90" s="20"/>
      <c r="L90" s="20"/>
      <c r="M90" s="102"/>
      <c r="N90" s="102"/>
      <c r="O90" s="103"/>
      <c r="P90" s="103"/>
      <c r="Q90" s="20"/>
      <c r="R90" s="20"/>
      <c r="S90" s="102" t="s">
        <v>94</v>
      </c>
      <c r="T90" s="102"/>
      <c r="U90" s="103"/>
      <c r="V90" s="103"/>
      <c r="W90" s="102"/>
      <c r="X90" s="102"/>
      <c r="Y90" s="102"/>
      <c r="Z90" s="102"/>
      <c r="AA90" s="102"/>
      <c r="AB90" s="102"/>
      <c r="AC90" s="102"/>
      <c r="AD90" s="21">
        <f ca="1">NbCoul(B90:AC90)*0.5</f>
        <v>7.5</v>
      </c>
      <c r="AF90" s="22">
        <f t="shared" ca="1" si="25"/>
        <v>2</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2</v>
      </c>
      <c r="T92" s="71">
        <f t="shared" ca="1" si="32"/>
        <v>1</v>
      </c>
      <c r="U92" s="71">
        <f t="shared" ca="1" si="32"/>
        <v>2</v>
      </c>
      <c r="V92" s="71">
        <f t="shared" ca="1" si="32"/>
        <v>2</v>
      </c>
      <c r="W92" s="71">
        <f t="shared" ca="1" si="32"/>
        <v>2</v>
      </c>
      <c r="X92" s="71">
        <f t="shared" ca="1" si="32"/>
        <v>2</v>
      </c>
      <c r="Y92" s="71">
        <f t="shared" ca="1" si="32"/>
        <v>2</v>
      </c>
      <c r="Z92" s="71">
        <f t="shared" ca="1" si="32"/>
        <v>2</v>
      </c>
      <c r="AA92" s="71">
        <f t="shared" ca="1" si="32"/>
        <v>2</v>
      </c>
      <c r="AB92" s="71">
        <f t="shared" ca="1" si="32"/>
        <v>2</v>
      </c>
      <c r="AC92" s="71">
        <f t="shared" ca="1" si="32"/>
        <v>0</v>
      </c>
      <c r="AD92" s="600">
        <f ca="1">SUM(AD74:AD91)</f>
        <v>59.5</v>
      </c>
      <c r="AF92" s="612"/>
      <c r="AG92" s="613"/>
    </row>
    <row r="93" spans="1:34" x14ac:dyDescent="0.3">
      <c r="A93" s="29" t="s">
        <v>53</v>
      </c>
      <c r="B93" s="21">
        <f ca="1">NbCoulbis(B74:B91)</f>
        <v>0</v>
      </c>
      <c r="C93" s="21">
        <f ca="1">NbCoulbis(C74:C87)</f>
        <v>4</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3</v>
      </c>
      <c r="O93" s="21">
        <f ca="1">NbCoulbis(O75:O86)</f>
        <v>1</v>
      </c>
      <c r="P93" s="21">
        <f ca="1">NbCoulbis(P75:P86)</f>
        <v>1</v>
      </c>
      <c r="Q93" s="21">
        <f ca="1">NbCoulbis(Q75:Q86)</f>
        <v>3</v>
      </c>
      <c r="R93" s="21">
        <f ca="1">NbCoulbis(R75:R86)</f>
        <v>3</v>
      </c>
      <c r="S93" s="21">
        <f ca="1">NbCoulbis(S75:S85)</f>
        <v>2</v>
      </c>
      <c r="T93" s="21">
        <f ca="1">NbCoulbis(T76:T86)</f>
        <v>2</v>
      </c>
      <c r="U93" s="21">
        <f ca="1">NbCoulbis(U81:U91)</f>
        <v>4</v>
      </c>
      <c r="V93" s="21">
        <f ca="1">NbCoulbis(V81:V91)</f>
        <v>4</v>
      </c>
      <c r="W93" s="21">
        <f ca="1">NbCoulbis(W81:W91)</f>
        <v>4</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4</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3</v>
      </c>
      <c r="O94" s="26">
        <f ca="1">NbCoul(O75:O86)</f>
        <v>1</v>
      </c>
      <c r="P94" s="26">
        <f ca="1">NbCoul(P75:P86)</f>
        <v>1</v>
      </c>
      <c r="Q94" s="26">
        <f ca="1">NbCoul(Q75:Q86)</f>
        <v>3</v>
      </c>
      <c r="R94" s="26">
        <f ca="1">NbCoul(R75:R86)</f>
        <v>3</v>
      </c>
      <c r="S94" s="26">
        <f ca="1">NbCoul(S75:S85)</f>
        <v>2</v>
      </c>
      <c r="T94" s="26">
        <f ca="1">NbCoul(T76:T86)</f>
        <v>2</v>
      </c>
      <c r="U94" s="26">
        <f ca="1">NbCoul(U81:U91)</f>
        <v>4</v>
      </c>
      <c r="V94" s="26">
        <f ca="1">NbCoul(V81:V91)</f>
        <v>4</v>
      </c>
      <c r="W94" s="26">
        <f ca="1">NbCoul(W81:W91)</f>
        <v>4</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44568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110" t="s">
        <v>100</v>
      </c>
      <c r="D101" s="110"/>
      <c r="E101" s="110"/>
      <c r="F101" s="110"/>
      <c r="G101" s="110"/>
      <c r="H101" s="110"/>
      <c r="I101" s="110"/>
      <c r="J101" s="110"/>
      <c r="K101" s="110"/>
      <c r="L101" s="110"/>
      <c r="M101" s="31"/>
      <c r="N101" s="31"/>
      <c r="O101" s="95"/>
      <c r="P101" s="95"/>
      <c r="Q101" s="95"/>
      <c r="R101" s="95"/>
      <c r="S101" s="95"/>
      <c r="T101" s="95"/>
      <c r="U101" s="95"/>
      <c r="V101" s="95"/>
      <c r="W101" s="95"/>
      <c r="X101" s="95"/>
      <c r="Y101" s="31"/>
      <c r="Z101" s="31"/>
      <c r="AA101" s="31"/>
      <c r="AB101" s="31"/>
      <c r="AC101" s="31"/>
      <c r="AD101" s="21">
        <f t="shared" ca="1" si="39"/>
        <v>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110"/>
      <c r="D103" s="110"/>
      <c r="E103" s="110"/>
      <c r="F103" s="110"/>
      <c r="G103" s="110"/>
      <c r="H103" s="110"/>
      <c r="I103" s="110"/>
      <c r="J103" s="110"/>
      <c r="K103" s="110"/>
      <c r="L103" s="110"/>
      <c r="M103" s="110"/>
      <c r="N103" s="120"/>
      <c r="O103" s="15"/>
      <c r="P103" s="15"/>
      <c r="Q103" s="15"/>
      <c r="R103" s="15"/>
      <c r="AD103" s="21">
        <f t="shared" ca="1" si="39"/>
        <v>6</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110"/>
      <c r="N104" s="110"/>
      <c r="O104" s="110"/>
      <c r="P104" s="110"/>
      <c r="Q104" s="31"/>
      <c r="R104" s="31"/>
      <c r="S104" s="113"/>
      <c r="T104" s="113"/>
      <c r="U104" s="110"/>
      <c r="V104" s="110"/>
      <c r="W104" s="113"/>
      <c r="X104" s="113"/>
      <c r="Y104" s="110"/>
      <c r="Z104" s="110"/>
      <c r="AA104" s="113"/>
      <c r="AB104" s="113"/>
      <c r="AC104" s="110"/>
      <c r="AD104" s="21">
        <f ca="1">NbCoul(B104:AC104)*0.5</f>
        <v>7.5</v>
      </c>
      <c r="AF104" s="22">
        <f t="shared" ca="1" si="36"/>
        <v>3</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110"/>
      <c r="O106" s="113"/>
      <c r="P106" s="113"/>
      <c r="Q106" s="110"/>
      <c r="R106" s="110"/>
      <c r="S106" s="31"/>
      <c r="T106" s="31"/>
      <c r="U106" s="113"/>
      <c r="V106" s="113"/>
      <c r="W106" s="110"/>
      <c r="X106" s="110"/>
      <c r="Y106" s="110"/>
      <c r="Z106" s="110"/>
      <c r="AA106" s="113"/>
      <c r="AB106" s="113"/>
      <c r="AC106" s="110"/>
      <c r="AD106" s="21">
        <f ca="1">NbCoul(B106:AC106)*0.5</f>
        <v>7</v>
      </c>
      <c r="AF106" s="22">
        <f ca="1">CompteCouleurFond(B106:AC106,6)*0.5</f>
        <v>3</v>
      </c>
      <c r="AG106" s="22">
        <f ca="1">CompteCouleurFond(B106:AC106,23)*0.5</f>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c r="D108" s="110"/>
      <c r="E108" s="110"/>
      <c r="F108" s="110"/>
      <c r="G108" s="110"/>
      <c r="H108" s="110"/>
      <c r="I108" s="113"/>
      <c r="J108" s="113"/>
      <c r="K108" s="113"/>
      <c r="L108" s="113"/>
      <c r="M108" s="113"/>
      <c r="N108" s="113"/>
      <c r="O108" s="31"/>
      <c r="P108" s="31"/>
      <c r="Q108" s="31"/>
      <c r="R108" s="31"/>
      <c r="S108" s="31"/>
      <c r="T108" s="76"/>
      <c r="U108" s="110" t="s">
        <v>99</v>
      </c>
      <c r="V108" s="110"/>
      <c r="W108" s="110" t="s">
        <v>99</v>
      </c>
      <c r="X108" s="110"/>
      <c r="Y108" s="113"/>
      <c r="Z108" s="113"/>
      <c r="AA108" s="110" t="s">
        <v>99</v>
      </c>
      <c r="AB108" s="110"/>
      <c r="AC108" s="110"/>
      <c r="AD108" s="21">
        <f ca="1">NbCoul(B108:AC108)*0.5</f>
        <v>10.5</v>
      </c>
      <c r="AF108" s="22">
        <f t="shared" ca="1" si="36"/>
        <v>4</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c r="D110" s="110"/>
      <c r="E110" s="110"/>
      <c r="F110" s="110"/>
      <c r="G110" s="110"/>
      <c r="H110" s="110"/>
      <c r="I110" s="110"/>
      <c r="J110" s="110"/>
      <c r="K110" s="110"/>
      <c r="L110" s="110"/>
      <c r="M110" s="110"/>
      <c r="N110" s="110"/>
      <c r="O110" s="31"/>
      <c r="P110" s="31"/>
      <c r="Q110" s="113"/>
      <c r="R110" s="113"/>
      <c r="S110" s="31"/>
      <c r="T110" s="31"/>
      <c r="U110" s="31"/>
      <c r="V110" s="31"/>
      <c r="W110" s="31"/>
      <c r="X110" s="31"/>
      <c r="Y110" s="31"/>
      <c r="Z110" s="31"/>
      <c r="AA110" s="31"/>
      <c r="AB110" s="31"/>
      <c r="AC110" s="31"/>
      <c r="AD110" s="21">
        <f t="shared" ca="1" si="39"/>
        <v>7</v>
      </c>
      <c r="AF110" s="22">
        <f t="shared" ca="1" si="36"/>
        <v>1</v>
      </c>
      <c r="AG110" s="22">
        <f t="shared" ca="1" si="40"/>
        <v>0</v>
      </c>
    </row>
    <row r="111" spans="1:33" x14ac:dyDescent="0.3">
      <c r="A111" s="62" t="s">
        <v>48</v>
      </c>
      <c r="B111" s="97"/>
      <c r="C111" s="121"/>
      <c r="D111" s="121"/>
      <c r="E111" s="121"/>
      <c r="F111" s="121"/>
      <c r="G111" s="121"/>
      <c r="H111" s="110"/>
      <c r="I111" s="110"/>
      <c r="J111" s="110"/>
      <c r="K111" s="110"/>
      <c r="L111" s="110"/>
      <c r="M111" s="31"/>
      <c r="N111" s="31"/>
      <c r="O111" s="110"/>
      <c r="P111" s="110"/>
      <c r="Q111" s="113"/>
      <c r="R111" s="113"/>
      <c r="S111" s="31"/>
      <c r="T111" s="31"/>
      <c r="U111" s="31"/>
      <c r="V111" s="31"/>
      <c r="W111" s="31"/>
      <c r="X111" s="31"/>
      <c r="Y111" s="31"/>
      <c r="Z111" s="31"/>
      <c r="AA111" s="31"/>
      <c r="AB111" s="31"/>
      <c r="AC111" s="31"/>
      <c r="AD111" s="21">
        <f ca="1">NbCoul(B111:AC111)*0.5</f>
        <v>7</v>
      </c>
      <c r="AF111" s="22">
        <f ca="1">CompteCouleurFond(B111:AC111,6)*0.5</f>
        <v>1</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110"/>
      <c r="T112" s="110"/>
      <c r="U112" s="113"/>
      <c r="V112" s="113"/>
      <c r="W112" s="110"/>
      <c r="X112" s="110"/>
      <c r="Y112" s="113"/>
      <c r="Z112" s="113"/>
      <c r="AA112" s="110"/>
      <c r="AB112" s="110"/>
      <c r="AC112" s="110"/>
      <c r="AD112" s="21">
        <f t="shared" ca="1" si="39"/>
        <v>5.5</v>
      </c>
      <c r="AF112" s="22">
        <f t="shared" ca="1" si="36"/>
        <v>2</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127"/>
      <c r="T114" s="127"/>
      <c r="U114" s="119"/>
      <c r="V114" s="119"/>
      <c r="W114" s="127"/>
      <c r="X114" s="127"/>
      <c r="Y114" s="119"/>
      <c r="Z114" s="119"/>
      <c r="AA114" s="119"/>
      <c r="AB114" s="119"/>
      <c r="AC114" s="119"/>
      <c r="AD114" s="21">
        <f ca="1">NbCoul(B114:AC114)*0.5</f>
        <v>5.5</v>
      </c>
      <c r="AF114" s="22">
        <f ca="1">CompteCouleurFond(B114:AC114,6)*0.5</f>
        <v>2</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2</v>
      </c>
      <c r="R115" s="94">
        <f t="shared" ca="1" si="42"/>
        <v>2</v>
      </c>
      <c r="S115" s="94">
        <f t="shared" ca="1" si="42"/>
        <v>2</v>
      </c>
      <c r="T115" s="94">
        <f t="shared" ca="1" si="42"/>
        <v>2</v>
      </c>
      <c r="U115" s="94">
        <f t="shared" ca="1" si="42"/>
        <v>2</v>
      </c>
      <c r="V115" s="94">
        <f t="shared" ca="1" si="42"/>
        <v>2</v>
      </c>
      <c r="W115" s="94">
        <f t="shared" ca="1" si="42"/>
        <v>2</v>
      </c>
      <c r="X115" s="94">
        <f t="shared" ca="1" si="42"/>
        <v>2</v>
      </c>
      <c r="Y115" s="94">
        <f t="shared" ca="1" si="42"/>
        <v>2</v>
      </c>
      <c r="Z115" s="94">
        <f ca="1">CompteCouleurFond(Z97:Z114,6)</f>
        <v>2</v>
      </c>
      <c r="AA115" s="94">
        <f ca="1">CompteCouleurFond(AA97:AA114,6)</f>
        <v>2</v>
      </c>
      <c r="AB115" s="94">
        <f ca="1">CompteCouleurFond(AB97:AB114,6)</f>
        <v>2</v>
      </c>
      <c r="AC115" s="94">
        <f ca="1">CompteCouleurFond(AC97:AC114,6)</f>
        <v>0</v>
      </c>
      <c r="AD115" s="600">
        <f ca="1">SUM(AD97:AD114)</f>
        <v>61</v>
      </c>
      <c r="AF115" s="612"/>
      <c r="AG115" s="613"/>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0</v>
      </c>
      <c r="R117" s="26">
        <f ca="1">NbCoul(R98:R105)</f>
        <v>0</v>
      </c>
      <c r="S117" s="26">
        <f ca="1">NbCoul(S98:S105)</f>
        <v>1</v>
      </c>
      <c r="T117" s="26">
        <f t="shared" ref="T117:Y117" ca="1" si="46">NbCoul(T100:T105)</f>
        <v>1</v>
      </c>
      <c r="U117" s="26">
        <f t="shared" ca="1" si="46"/>
        <v>1</v>
      </c>
      <c r="V117" s="26">
        <f t="shared" ca="1" si="46"/>
        <v>1</v>
      </c>
      <c r="W117" s="26">
        <f t="shared" ca="1" si="46"/>
        <v>1</v>
      </c>
      <c r="X117" s="26">
        <f t="shared" ca="1" si="46"/>
        <v>1</v>
      </c>
      <c r="Y117" s="26">
        <f t="shared" ca="1" si="46"/>
        <v>1</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44569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128"/>
      <c r="C120" s="128"/>
      <c r="D120" s="128"/>
      <c r="E120" s="128"/>
      <c r="F120" s="128"/>
      <c r="G120" s="129"/>
      <c r="H120" s="129"/>
      <c r="I120" s="129"/>
      <c r="J120" s="129"/>
      <c r="K120" s="129"/>
      <c r="L120" s="129"/>
      <c r="M120" s="129"/>
      <c r="N120" s="130" t="s">
        <v>80</v>
      </c>
      <c r="O120" s="131"/>
      <c r="P120" s="131"/>
      <c r="Q120" s="130"/>
      <c r="R120" s="130"/>
      <c r="S120" s="129"/>
      <c r="T120" s="129"/>
      <c r="U120" s="131"/>
      <c r="V120" s="131"/>
      <c r="W120" s="130"/>
      <c r="X120" s="130"/>
      <c r="Y120" s="132"/>
      <c r="Z120" s="132"/>
      <c r="AA120" s="133"/>
      <c r="AB120" s="133"/>
      <c r="AC120" s="133"/>
      <c r="AD120" s="21">
        <f t="shared" ref="AD120:AD136" ca="1" si="47">NbCoul(B120:AC120)*0.5</f>
        <v>7</v>
      </c>
      <c r="AF120" s="22">
        <f ca="1">CompteCouleurFond(B120:AC120,6)*0.5</f>
        <v>3</v>
      </c>
      <c r="AG120" s="22">
        <f t="shared" ref="AG120:AG137" ca="1" si="48">CompteCouleurFond(B120:AC120,23)*0.5</f>
        <v>0</v>
      </c>
    </row>
    <row r="121" spans="1:33" ht="14.4" customHeight="1" x14ac:dyDescent="0.3">
      <c r="A121" s="19" t="s">
        <v>40</v>
      </c>
      <c r="B121" s="128"/>
      <c r="C121" s="128"/>
      <c r="D121" s="128"/>
      <c r="E121" s="128"/>
      <c r="F121" s="128"/>
      <c r="G121" s="129"/>
      <c r="H121" s="129"/>
      <c r="I121" s="129"/>
      <c r="J121" s="129"/>
      <c r="K121" s="129"/>
      <c r="L121" s="129"/>
      <c r="M121" s="129"/>
      <c r="N121" s="129"/>
      <c r="O121" s="129"/>
      <c r="P121" s="129"/>
      <c r="Q121" s="129"/>
      <c r="R121" s="129"/>
      <c r="S121" s="129"/>
      <c r="T121" s="129"/>
      <c r="U121" s="129"/>
      <c r="V121" s="129"/>
      <c r="W121" s="129"/>
      <c r="X121" s="129"/>
      <c r="Y121" s="128"/>
      <c r="Z121" s="128"/>
      <c r="AA121" s="128"/>
      <c r="AB121" s="128"/>
      <c r="AC121" s="128"/>
      <c r="AD121" s="21">
        <f t="shared" ca="1" si="47"/>
        <v>0</v>
      </c>
      <c r="AF121" s="22">
        <f ca="1">CompteCouleurFond(B121:AC121,6)*0.5</f>
        <v>0</v>
      </c>
      <c r="AG121" s="22">
        <f t="shared" ca="1" si="48"/>
        <v>0</v>
      </c>
    </row>
    <row r="122" spans="1:33" ht="14.4" customHeight="1" x14ac:dyDescent="0.3">
      <c r="A122" s="19" t="s">
        <v>41</v>
      </c>
      <c r="B122" s="128"/>
      <c r="C122" s="128"/>
      <c r="D122" s="128"/>
      <c r="E122" s="128"/>
      <c r="F122" s="128"/>
      <c r="G122" s="129"/>
      <c r="H122" s="129"/>
      <c r="I122" s="129"/>
      <c r="J122" s="129"/>
      <c r="K122" s="129"/>
      <c r="L122" s="129"/>
      <c r="M122" s="129"/>
      <c r="N122" s="129"/>
      <c r="O122" s="129"/>
      <c r="P122" s="129"/>
      <c r="Q122" s="129"/>
      <c r="R122" s="129"/>
      <c r="S122" s="129"/>
      <c r="T122" s="129"/>
      <c r="U122" s="129"/>
      <c r="V122" s="129"/>
      <c r="W122" s="129"/>
      <c r="X122" s="129"/>
      <c r="Y122" s="128"/>
      <c r="Z122" s="128"/>
      <c r="AA122" s="128"/>
      <c r="AB122" s="128"/>
      <c r="AC122" s="128"/>
      <c r="AD122" s="21">
        <f t="shared" ca="1" si="47"/>
        <v>0</v>
      </c>
      <c r="AF122" s="22">
        <f t="shared" ref="AF122:AF128" ca="1" si="49">CompteCouleurFond(B122:AC122,6)*0.5</f>
        <v>0</v>
      </c>
      <c r="AG122" s="22">
        <f t="shared" ca="1" si="48"/>
        <v>0</v>
      </c>
    </row>
    <row r="123" spans="1:33" ht="14.4" customHeight="1" x14ac:dyDescent="0.3">
      <c r="A123" s="61" t="s">
        <v>65</v>
      </c>
      <c r="B123" s="128"/>
      <c r="C123" s="128"/>
      <c r="D123" s="128"/>
      <c r="E123" s="128"/>
      <c r="F123" s="128"/>
      <c r="G123" s="129"/>
      <c r="H123" s="129"/>
      <c r="I123" s="129"/>
      <c r="J123" s="129"/>
      <c r="K123" s="129"/>
      <c r="L123" s="129"/>
      <c r="M123" s="129"/>
      <c r="N123" s="129"/>
      <c r="O123" s="130" t="s">
        <v>78</v>
      </c>
      <c r="P123" s="130"/>
      <c r="Q123" s="129"/>
      <c r="R123" s="129"/>
      <c r="S123" s="131"/>
      <c r="T123" s="131"/>
      <c r="U123" s="130"/>
      <c r="V123" s="130"/>
      <c r="W123" s="131"/>
      <c r="X123" s="131"/>
      <c r="Y123" s="133"/>
      <c r="Z123" s="133"/>
      <c r="AA123" s="132"/>
      <c r="AB123" s="132"/>
      <c r="AC123" s="133"/>
      <c r="AD123" s="21">
        <f t="shared" ca="1" si="47"/>
        <v>6.5</v>
      </c>
      <c r="AF123" s="22">
        <f t="shared" ca="1" si="49"/>
        <v>3</v>
      </c>
      <c r="AG123" s="22">
        <f t="shared" ca="1" si="48"/>
        <v>0</v>
      </c>
    </row>
    <row r="124" spans="1:33" ht="14.4" customHeight="1" x14ac:dyDescent="0.3">
      <c r="A124" s="61" t="s">
        <v>64</v>
      </c>
      <c r="B124" s="128"/>
      <c r="C124" s="128"/>
      <c r="D124" s="128"/>
      <c r="E124" s="128"/>
      <c r="F124" s="128"/>
      <c r="G124" s="129"/>
      <c r="H124" s="129"/>
      <c r="I124" s="129"/>
      <c r="J124" s="129"/>
      <c r="K124" s="129"/>
      <c r="L124" s="129"/>
      <c r="M124" s="129"/>
      <c r="N124" s="129"/>
      <c r="O124" s="129"/>
      <c r="P124" s="129"/>
      <c r="Q124" s="130"/>
      <c r="R124" s="130"/>
      <c r="S124" s="130"/>
      <c r="T124" s="130"/>
      <c r="U124" s="130"/>
      <c r="V124" s="130"/>
      <c r="W124" s="130"/>
      <c r="X124" s="130"/>
      <c r="Y124" s="133"/>
      <c r="Z124" s="133"/>
      <c r="AA124" s="133"/>
      <c r="AB124" s="133"/>
      <c r="AC124" s="128"/>
      <c r="AD124" s="21">
        <f t="shared" ca="1" si="47"/>
        <v>6</v>
      </c>
      <c r="AF124" s="22">
        <f ca="1">CompteCouleurFond(B124:AC124,6)*0.5</f>
        <v>0</v>
      </c>
      <c r="AG124" s="22">
        <f t="shared" ca="1" si="48"/>
        <v>0</v>
      </c>
    </row>
    <row r="125" spans="1:33" ht="14.4" customHeight="1" x14ac:dyDescent="0.3">
      <c r="A125" s="61" t="s">
        <v>54</v>
      </c>
      <c r="B125" s="128"/>
      <c r="C125" s="128"/>
      <c r="D125" s="128"/>
      <c r="E125" s="128"/>
      <c r="F125" s="128"/>
      <c r="G125" s="129"/>
      <c r="H125" s="129"/>
      <c r="I125" s="129"/>
      <c r="J125" s="129"/>
      <c r="K125" s="129"/>
      <c r="L125" s="129"/>
      <c r="M125" s="129"/>
      <c r="N125" s="129"/>
      <c r="O125" s="129"/>
      <c r="P125" s="129"/>
      <c r="Q125" s="129"/>
      <c r="R125" s="129"/>
      <c r="S125" s="129"/>
      <c r="T125" s="129"/>
      <c r="U125" s="129"/>
      <c r="V125" s="129"/>
      <c r="W125" s="129"/>
      <c r="X125" s="129"/>
      <c r="Y125" s="128"/>
      <c r="Z125" s="128"/>
      <c r="AA125" s="128"/>
      <c r="AB125" s="128"/>
      <c r="AC125" s="128"/>
      <c r="AD125" s="21">
        <f t="shared" ca="1" si="47"/>
        <v>0</v>
      </c>
      <c r="AF125" s="22">
        <f t="shared" ca="1" si="49"/>
        <v>0</v>
      </c>
      <c r="AG125" s="22">
        <f t="shared" ca="1" si="48"/>
        <v>0</v>
      </c>
    </row>
    <row r="126" spans="1:33" ht="14.4" customHeight="1" x14ac:dyDescent="0.3">
      <c r="A126" s="62" t="s">
        <v>43</v>
      </c>
      <c r="B126" s="128"/>
      <c r="C126" s="128"/>
      <c r="D126" s="128"/>
      <c r="E126" s="128"/>
      <c r="F126" s="128"/>
      <c r="G126" s="129"/>
      <c r="H126" s="129"/>
      <c r="I126" s="129"/>
      <c r="J126" s="129"/>
      <c r="K126" s="129"/>
      <c r="L126" s="129"/>
      <c r="M126" s="129"/>
      <c r="N126" s="129"/>
      <c r="O126" s="129"/>
      <c r="P126" s="129"/>
      <c r="Q126" s="129"/>
      <c r="R126" s="129"/>
      <c r="S126" s="129"/>
      <c r="T126" s="129"/>
      <c r="U126" s="129"/>
      <c r="V126" s="129"/>
      <c r="W126" s="129"/>
      <c r="X126" s="129"/>
      <c r="Y126" s="128"/>
      <c r="Z126" s="128"/>
      <c r="AA126" s="128"/>
      <c r="AB126" s="128"/>
      <c r="AC126" s="128"/>
      <c r="AD126" s="21">
        <f t="shared" ca="1" si="47"/>
        <v>0</v>
      </c>
      <c r="AF126" s="22">
        <f t="shared" ca="1" si="49"/>
        <v>0</v>
      </c>
      <c r="AG126" s="22">
        <f t="shared" ca="1" si="48"/>
        <v>0</v>
      </c>
    </row>
    <row r="127" spans="1:33" ht="14.4" customHeight="1" x14ac:dyDescent="0.3">
      <c r="A127" s="62" t="s">
        <v>44</v>
      </c>
      <c r="B127" s="128"/>
      <c r="C127" s="133"/>
      <c r="D127" s="133"/>
      <c r="E127" s="133"/>
      <c r="F127" s="133"/>
      <c r="G127" s="130"/>
      <c r="H127" s="130"/>
      <c r="I127" s="130"/>
      <c r="J127" s="130"/>
      <c r="K127" s="130"/>
      <c r="L127" s="130"/>
      <c r="M127" s="130"/>
      <c r="N127" s="130"/>
      <c r="O127" s="129"/>
      <c r="P127" s="129"/>
      <c r="Q127" s="130"/>
      <c r="R127" s="130"/>
      <c r="S127" s="130"/>
      <c r="T127" s="130"/>
      <c r="U127" s="129"/>
      <c r="V127" s="129"/>
      <c r="W127" s="129"/>
      <c r="X127" s="129"/>
      <c r="Y127" s="128"/>
      <c r="Z127" s="128"/>
      <c r="AA127" s="128"/>
      <c r="AB127" s="128"/>
      <c r="AC127" s="128"/>
      <c r="AD127" s="21">
        <f t="shared" ca="1" si="47"/>
        <v>8</v>
      </c>
      <c r="AF127" s="22">
        <f t="shared" ca="1" si="49"/>
        <v>0</v>
      </c>
      <c r="AG127" s="22">
        <f t="shared" ca="1" si="48"/>
        <v>0</v>
      </c>
    </row>
    <row r="128" spans="1:33" ht="14.4" customHeight="1" x14ac:dyDescent="0.3">
      <c r="A128" s="62" t="s">
        <v>45</v>
      </c>
      <c r="B128" s="128"/>
      <c r="C128" s="128"/>
      <c r="D128" s="128"/>
      <c r="E128" s="128"/>
      <c r="F128" s="128"/>
      <c r="G128" s="129"/>
      <c r="H128" s="129"/>
      <c r="I128" s="129"/>
      <c r="J128" s="129"/>
      <c r="K128" s="129"/>
      <c r="L128" s="129"/>
      <c r="M128" s="129"/>
      <c r="N128" s="129"/>
      <c r="O128" s="129"/>
      <c r="P128" s="129"/>
      <c r="Q128" s="129"/>
      <c r="R128" s="129"/>
      <c r="S128" s="129"/>
      <c r="T128" s="129"/>
      <c r="U128" s="129"/>
      <c r="V128" s="129"/>
      <c r="W128" s="129"/>
      <c r="X128" s="129"/>
      <c r="Y128" s="128"/>
      <c r="Z128" s="128"/>
      <c r="AA128" s="128"/>
      <c r="AB128" s="128"/>
      <c r="AC128" s="128"/>
      <c r="AD128" s="21">
        <f t="shared" ca="1" si="47"/>
        <v>0</v>
      </c>
      <c r="AF128" s="22">
        <f t="shared" ca="1" si="49"/>
        <v>0</v>
      </c>
      <c r="AG128" s="22">
        <f t="shared" ca="1" si="48"/>
        <v>0</v>
      </c>
    </row>
    <row r="129" spans="1:34" ht="14.4" customHeight="1" x14ac:dyDescent="0.3">
      <c r="A129" s="62" t="s">
        <v>70</v>
      </c>
      <c r="B129" s="128"/>
      <c r="C129" s="133"/>
      <c r="D129" s="133"/>
      <c r="E129" s="133"/>
      <c r="F129" s="133"/>
      <c r="G129" s="130"/>
      <c r="H129" s="130"/>
      <c r="I129" s="130"/>
      <c r="J129" s="130"/>
      <c r="K129" s="130"/>
      <c r="L129" s="130"/>
      <c r="M129" s="130"/>
      <c r="N129" s="130"/>
      <c r="O129" s="129"/>
      <c r="P129" s="129"/>
      <c r="Q129" s="131"/>
      <c r="R129" s="131"/>
      <c r="S129" s="130"/>
      <c r="T129" s="130"/>
      <c r="U129" s="129"/>
      <c r="V129" s="129"/>
      <c r="W129" s="129"/>
      <c r="X129" s="129"/>
      <c r="Y129" s="128"/>
      <c r="Z129" s="128"/>
      <c r="AA129" s="128"/>
      <c r="AB129" s="128"/>
      <c r="AC129" s="128"/>
      <c r="AD129" s="21">
        <f t="shared" ca="1" si="47"/>
        <v>8</v>
      </c>
      <c r="AF129" s="22">
        <f t="shared" ref="AF129:AF137" ca="1" si="50">CompteCouleurFond(B129:AC129,6)*0.5</f>
        <v>1</v>
      </c>
      <c r="AG129" s="22">
        <f t="shared" ca="1" si="48"/>
        <v>0</v>
      </c>
    </row>
    <row r="130" spans="1:34" ht="14.4" customHeight="1" x14ac:dyDescent="0.3">
      <c r="A130" s="61" t="s">
        <v>64</v>
      </c>
      <c r="B130" s="128"/>
      <c r="C130" s="134"/>
      <c r="D130" s="134"/>
      <c r="E130" s="135" t="s">
        <v>86</v>
      </c>
      <c r="F130" s="135"/>
      <c r="G130" s="130"/>
      <c r="H130" s="130"/>
      <c r="I130" s="130"/>
      <c r="J130" s="130"/>
      <c r="K130" s="130"/>
      <c r="L130" s="130"/>
      <c r="M130" s="130"/>
      <c r="N130" s="129"/>
      <c r="O130" s="129"/>
      <c r="P130" s="129"/>
      <c r="Q130" s="129"/>
      <c r="R130" s="129"/>
      <c r="S130" s="129"/>
      <c r="T130" s="129"/>
      <c r="U130" s="129"/>
      <c r="V130" s="129"/>
      <c r="W130" s="129"/>
      <c r="X130" s="129"/>
      <c r="Y130" s="128"/>
      <c r="Z130" s="128"/>
      <c r="AA130" s="128"/>
      <c r="AB130" s="128"/>
      <c r="AC130" s="128"/>
      <c r="AD130" s="21">
        <f t="shared" ca="1" si="47"/>
        <v>4.5</v>
      </c>
      <c r="AF130" s="22">
        <f t="shared" ca="1" si="50"/>
        <v>0</v>
      </c>
      <c r="AG130" s="22">
        <f t="shared" ca="1" si="48"/>
        <v>0</v>
      </c>
    </row>
    <row r="131" spans="1:34" ht="14.4" customHeight="1" x14ac:dyDescent="0.3">
      <c r="A131" s="62" t="s">
        <v>46</v>
      </c>
      <c r="B131" s="128"/>
      <c r="C131" s="133" t="s">
        <v>78</v>
      </c>
      <c r="D131" s="133"/>
      <c r="E131" s="133"/>
      <c r="F131" s="133"/>
      <c r="G131" s="130"/>
      <c r="H131" s="130"/>
      <c r="I131" s="131"/>
      <c r="J131" s="131"/>
      <c r="K131" s="131"/>
      <c r="L131" s="131"/>
      <c r="M131" s="131"/>
      <c r="N131" s="131"/>
      <c r="O131" s="129"/>
      <c r="P131" s="129"/>
      <c r="Q131" s="129"/>
      <c r="R131" s="129"/>
      <c r="S131" s="129"/>
      <c r="T131" s="129"/>
      <c r="U131" s="129"/>
      <c r="V131" s="129"/>
      <c r="W131" s="129"/>
      <c r="X131" s="129"/>
      <c r="Y131" s="128"/>
      <c r="Z131" s="128"/>
      <c r="AA131" s="128"/>
      <c r="AB131" s="128"/>
      <c r="AC131" s="128"/>
      <c r="AD131" s="21">
        <f t="shared" ca="1" si="47"/>
        <v>6</v>
      </c>
      <c r="AF131" s="22">
        <f t="shared" ca="1" si="50"/>
        <v>3</v>
      </c>
      <c r="AG131" s="22">
        <f t="shared" ca="1" si="48"/>
        <v>0</v>
      </c>
      <c r="AH131" s="20"/>
    </row>
    <row r="132" spans="1:34" ht="14.25" customHeight="1" x14ac:dyDescent="0.3">
      <c r="A132" s="62" t="s">
        <v>47</v>
      </c>
      <c r="B132" s="128"/>
      <c r="C132" s="128"/>
      <c r="D132" s="128"/>
      <c r="E132" s="128"/>
      <c r="F132" s="128"/>
      <c r="G132" s="129"/>
      <c r="H132" s="129"/>
      <c r="I132" s="129"/>
      <c r="J132" s="129"/>
      <c r="K132" s="129"/>
      <c r="L132" s="129"/>
      <c r="M132" s="129"/>
      <c r="N132" s="129"/>
      <c r="O132" s="129"/>
      <c r="P132" s="129"/>
      <c r="Q132" s="129"/>
      <c r="R132" s="129"/>
      <c r="S132" s="129"/>
      <c r="T132" s="129"/>
      <c r="U132" s="129"/>
      <c r="V132" s="129"/>
      <c r="W132" s="129"/>
      <c r="X132" s="129"/>
      <c r="Y132" s="128"/>
      <c r="Z132" s="128"/>
      <c r="AA132" s="128"/>
      <c r="AB132" s="128"/>
      <c r="AC132" s="128"/>
      <c r="AD132" s="21">
        <f t="shared" ca="1" si="47"/>
        <v>0</v>
      </c>
      <c r="AF132" s="22">
        <f t="shared" ca="1" si="50"/>
        <v>0</v>
      </c>
      <c r="AG132" s="22">
        <f t="shared" ca="1" si="48"/>
        <v>0</v>
      </c>
    </row>
    <row r="133" spans="1:34" ht="14.4" customHeight="1" x14ac:dyDescent="0.3">
      <c r="A133" s="62" t="s">
        <v>66</v>
      </c>
      <c r="B133" s="128"/>
      <c r="C133" s="128"/>
      <c r="D133" s="128"/>
      <c r="E133" s="128"/>
      <c r="F133" s="128"/>
      <c r="G133" s="129"/>
      <c r="H133" s="129"/>
      <c r="I133" s="129"/>
      <c r="J133" s="129"/>
      <c r="K133" s="129"/>
      <c r="L133" s="129"/>
      <c r="M133" s="129"/>
      <c r="N133" s="130"/>
      <c r="O133" s="130"/>
      <c r="P133" s="130"/>
      <c r="Q133" s="130"/>
      <c r="R133" s="130"/>
      <c r="S133" s="129"/>
      <c r="T133" s="129"/>
      <c r="U133" s="130"/>
      <c r="V133" s="130"/>
      <c r="W133" s="130"/>
      <c r="X133" s="130"/>
      <c r="Y133" s="133"/>
      <c r="Z133" s="133"/>
      <c r="AA133" s="133"/>
      <c r="AB133" s="133"/>
      <c r="AC133" s="133"/>
      <c r="AD133" s="21">
        <f ca="1">NbCoul(B133:AC133)*0.5</f>
        <v>7</v>
      </c>
      <c r="AF133" s="22">
        <f t="shared" ca="1" si="50"/>
        <v>0</v>
      </c>
      <c r="AG133" s="22">
        <f t="shared" ca="1" si="48"/>
        <v>0</v>
      </c>
    </row>
    <row r="134" spans="1:34" ht="14.4" customHeight="1" x14ac:dyDescent="0.3">
      <c r="A134" s="23" t="s">
        <v>48</v>
      </c>
      <c r="B134" s="128"/>
      <c r="C134" s="128"/>
      <c r="D134" s="128"/>
      <c r="E134" s="128"/>
      <c r="F134" s="128"/>
      <c r="G134" s="129"/>
      <c r="H134" s="129"/>
      <c r="I134" s="129"/>
      <c r="J134" s="129"/>
      <c r="K134" s="129"/>
      <c r="L134" s="129"/>
      <c r="M134" s="129"/>
      <c r="N134" s="129"/>
      <c r="O134" s="129"/>
      <c r="P134" s="129"/>
      <c r="Q134" s="129"/>
      <c r="R134" s="129"/>
      <c r="S134" s="129"/>
      <c r="T134" s="129"/>
      <c r="U134" s="129"/>
      <c r="V134" s="129"/>
      <c r="W134" s="129"/>
      <c r="X134" s="129"/>
      <c r="Y134" s="128"/>
      <c r="Z134" s="128"/>
      <c r="AA134" s="128"/>
      <c r="AB134" s="128"/>
      <c r="AC134" s="128"/>
      <c r="AD134" s="21">
        <f ca="1">NbCoul(B134:AC134)*0.5</f>
        <v>0</v>
      </c>
      <c r="AF134" s="22">
        <f t="shared" ca="1" si="50"/>
        <v>0</v>
      </c>
      <c r="AG134" s="22">
        <f t="shared" ca="1" si="48"/>
        <v>0</v>
      </c>
    </row>
    <row r="135" spans="1:34" ht="14.4" customHeight="1" x14ac:dyDescent="0.3">
      <c r="A135" s="67" t="s">
        <v>71</v>
      </c>
      <c r="B135" s="128"/>
      <c r="C135" s="128"/>
      <c r="D135" s="128"/>
      <c r="E135" s="128"/>
      <c r="F135" s="128"/>
      <c r="G135" s="129"/>
      <c r="H135" s="129"/>
      <c r="I135" s="129"/>
      <c r="J135" s="129"/>
      <c r="K135" s="129"/>
      <c r="L135" s="129"/>
      <c r="M135" s="129"/>
      <c r="N135" s="129"/>
      <c r="O135" s="129"/>
      <c r="P135" s="129"/>
      <c r="Q135" s="129"/>
      <c r="R135" s="129"/>
      <c r="S135" s="129"/>
      <c r="T135" s="129"/>
      <c r="U135" s="129"/>
      <c r="V135" s="129"/>
      <c r="W135" s="129"/>
      <c r="X135" s="129"/>
      <c r="Y135" s="128"/>
      <c r="Z135" s="128"/>
      <c r="AA135" s="128"/>
      <c r="AB135" s="128"/>
      <c r="AC135" s="128"/>
      <c r="AD135" s="21">
        <f ca="1">NbCoul(B135:AC135)*0.5</f>
        <v>0</v>
      </c>
      <c r="AF135" s="22">
        <f t="shared" ca="1" si="50"/>
        <v>0</v>
      </c>
      <c r="AG135" s="22">
        <f t="shared" ca="1" si="48"/>
        <v>0</v>
      </c>
    </row>
    <row r="136" spans="1:34" ht="15.75" customHeight="1" x14ac:dyDescent="0.3">
      <c r="A136" s="24" t="s">
        <v>72</v>
      </c>
      <c r="B136" s="128"/>
      <c r="C136" s="128"/>
      <c r="D136" s="128"/>
      <c r="E136" s="128"/>
      <c r="F136" s="128"/>
      <c r="G136" s="128"/>
      <c r="H136" s="128"/>
      <c r="I136" s="134"/>
      <c r="J136" s="136"/>
      <c r="K136" s="137"/>
      <c r="L136" s="137"/>
      <c r="M136" s="137" t="s">
        <v>80</v>
      </c>
      <c r="N136" s="137"/>
      <c r="O136" s="137"/>
      <c r="P136" s="137"/>
      <c r="Q136" s="136"/>
      <c r="R136" s="136"/>
      <c r="S136" s="138"/>
      <c r="T136" s="138"/>
      <c r="U136" s="137"/>
      <c r="V136" s="137"/>
      <c r="W136" s="138"/>
      <c r="X136" s="138"/>
      <c r="Y136" s="137"/>
      <c r="Z136" s="137"/>
      <c r="AA136" s="138"/>
      <c r="AB136" s="138"/>
      <c r="AC136" s="133"/>
      <c r="AD136" s="21">
        <f t="shared" ca="1" si="47"/>
        <v>8.5</v>
      </c>
      <c r="AF136" s="22">
        <f t="shared" ca="1" si="50"/>
        <v>3</v>
      </c>
      <c r="AG136" s="22">
        <f t="shared" ca="1" si="48"/>
        <v>0</v>
      </c>
    </row>
    <row r="137" spans="1:34" ht="15" customHeight="1" thickBot="1" x14ac:dyDescent="0.35">
      <c r="A137" s="32" t="s">
        <v>74</v>
      </c>
      <c r="B137" s="128"/>
      <c r="C137" s="133" t="s">
        <v>78</v>
      </c>
      <c r="D137" s="133"/>
      <c r="E137" s="133"/>
      <c r="F137" s="133"/>
      <c r="G137" s="133"/>
      <c r="H137" s="133"/>
      <c r="I137" s="137"/>
      <c r="J137" s="137"/>
      <c r="K137" s="137"/>
      <c r="L137" s="137"/>
      <c r="M137" s="136"/>
      <c r="N137" s="136"/>
      <c r="O137" s="136"/>
      <c r="P137" s="136"/>
      <c r="Q137" s="136"/>
      <c r="R137" s="136"/>
      <c r="S137" s="136"/>
      <c r="T137" s="136"/>
      <c r="U137" s="136"/>
      <c r="V137" s="136"/>
      <c r="W137" s="136"/>
      <c r="X137" s="136"/>
      <c r="Y137" s="136"/>
      <c r="Z137" s="136"/>
      <c r="AA137" s="136"/>
      <c r="AB137" s="136"/>
      <c r="AC137" s="128"/>
      <c r="AD137" s="21">
        <f ca="1">NbCoul(B137:AC137)*0.5</f>
        <v>5</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0</v>
      </c>
      <c r="P138" s="71">
        <f t="shared" ca="1" si="51"/>
        <v>0</v>
      </c>
      <c r="Q138" s="71">
        <f t="shared" ca="1" si="51"/>
        <v>1</v>
      </c>
      <c r="R138" s="71">
        <f t="shared" ca="1" si="51"/>
        <v>1</v>
      </c>
      <c r="S138" s="71">
        <f t="shared" ca="1" si="51"/>
        <v>1</v>
      </c>
      <c r="T138" s="71">
        <f t="shared" ca="1" si="51"/>
        <v>1</v>
      </c>
      <c r="U138" s="71">
        <f t="shared" ca="1" si="51"/>
        <v>0</v>
      </c>
      <c r="V138" s="71">
        <f t="shared" ca="1" si="51"/>
        <v>0</v>
      </c>
      <c r="W138" s="71">
        <f t="shared" ca="1" si="51"/>
        <v>1</v>
      </c>
      <c r="X138" s="71">
        <f ca="1">CompteCouleurFond(X121:X136,6)</f>
        <v>2</v>
      </c>
      <c r="Y138" s="71">
        <f ca="1">CompteCouleurFond(Y121:Y136,6)</f>
        <v>0</v>
      </c>
      <c r="Z138" s="71">
        <f ca="1">CompteCouleurFond(Z120:Z136,6)</f>
        <v>1</v>
      </c>
      <c r="AA138" s="71">
        <f ca="1">CompteCouleurFond(AA120:AA136,6)</f>
        <v>2</v>
      </c>
      <c r="AB138" s="71">
        <f ca="1">CompteCouleurFond(AB120:AB136,6)</f>
        <v>2</v>
      </c>
      <c r="AC138" s="71">
        <f ca="1">CompteCouleurFond(AC120:AC136,6)</f>
        <v>0</v>
      </c>
      <c r="AD138" s="600">
        <f ca="1">SUM(AD120:AD137)</f>
        <v>66.5</v>
      </c>
      <c r="AF138" s="612"/>
      <c r="AG138" s="613"/>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2</v>
      </c>
      <c r="N139" s="21">
        <f t="shared" ca="1" si="52"/>
        <v>2</v>
      </c>
      <c r="O139" s="21">
        <f t="shared" ca="1" si="52"/>
        <v>1</v>
      </c>
      <c r="P139" s="21">
        <f t="shared" ca="1" si="52"/>
        <v>1</v>
      </c>
      <c r="Q139" s="21">
        <f t="shared" ca="1" si="52"/>
        <v>3</v>
      </c>
      <c r="R139" s="21">
        <f t="shared" ca="1" si="52"/>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2</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2</v>
      </c>
      <c r="N140" s="26">
        <f t="shared" ca="1" si="54"/>
        <v>2</v>
      </c>
      <c r="O140" s="26">
        <f t="shared" ca="1" si="54"/>
        <v>1</v>
      </c>
      <c r="P140" s="26">
        <f t="shared" ca="1" si="54"/>
        <v>1</v>
      </c>
      <c r="Q140" s="26">
        <f t="shared" ca="1" si="54"/>
        <v>3</v>
      </c>
      <c r="R140" s="26">
        <f t="shared" ca="1" si="54"/>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2</v>
      </c>
      <c r="AD140" s="602">
        <f ca="1">NbCoul(D140:AB140)*0.5+NbCoul(B140:C140)*0.25+NbCoul(AC140:AC140)*0.25</f>
        <v>0</v>
      </c>
      <c r="AF140" s="614">
        <f t="shared" ca="1" si="53"/>
        <v>0</v>
      </c>
      <c r="AG140" s="615">
        <f ca="1">CompteCouleurFond(K140:AC140,23)*0.5</f>
        <v>0</v>
      </c>
    </row>
    <row r="141" spans="1:34" ht="15" customHeight="1" x14ac:dyDescent="0.3">
      <c r="A141" s="618">
        <f>A118+1</f>
        <v>44570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82"/>
      <c r="C143" s="82"/>
      <c r="D143" s="82"/>
      <c r="E143" s="124" t="s">
        <v>101</v>
      </c>
      <c r="F143" s="122"/>
      <c r="G143" s="122"/>
      <c r="H143" s="122"/>
      <c r="I143" s="122"/>
      <c r="J143" s="122"/>
      <c r="K143" s="122"/>
      <c r="L143" s="122"/>
      <c r="M143" s="122"/>
      <c r="N143" s="122"/>
      <c r="O143" s="122"/>
      <c r="P143" s="73"/>
      <c r="Q143" s="73"/>
      <c r="R143" s="73"/>
      <c r="S143" s="73"/>
      <c r="T143" s="73"/>
      <c r="U143" s="73"/>
      <c r="V143" s="73"/>
      <c r="W143" s="73"/>
      <c r="X143" s="20"/>
      <c r="Y143" s="20"/>
      <c r="Z143" s="20"/>
      <c r="AA143" s="20"/>
      <c r="AB143" s="20"/>
      <c r="AC143" s="20"/>
      <c r="AD143" s="21">
        <f ca="1">NbCoul(B143:AC143)*0.5</f>
        <v>5.5</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144" t="s">
        <v>78</v>
      </c>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73"/>
      <c r="H147" s="73"/>
      <c r="I147" s="123" t="s">
        <v>87</v>
      </c>
      <c r="J147" s="123"/>
      <c r="K147" s="123"/>
      <c r="L147" s="123"/>
      <c r="M147" s="123"/>
      <c r="N147" s="123"/>
      <c r="O147" s="73"/>
      <c r="P147" s="73"/>
      <c r="Q147" s="73"/>
      <c r="R147" s="73"/>
      <c r="S147" s="73"/>
      <c r="T147" s="7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102" t="s">
        <v>80</v>
      </c>
      <c r="E152" s="102"/>
      <c r="F152" s="122"/>
      <c r="G152" s="122"/>
      <c r="H152" s="122"/>
      <c r="I152" s="140" t="s">
        <v>95</v>
      </c>
      <c r="J152" s="139"/>
      <c r="K152" s="139"/>
      <c r="L152" s="139"/>
      <c r="M152" s="139"/>
      <c r="N152" s="139"/>
      <c r="O152" s="122"/>
      <c r="P152" s="73"/>
      <c r="Q152" s="73"/>
      <c r="R152" s="73"/>
      <c r="S152" s="73"/>
      <c r="T152" s="7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122"/>
      <c r="G159" s="122"/>
      <c r="H159" s="122"/>
      <c r="I159" s="122"/>
      <c r="J159" s="122"/>
      <c r="K159" s="122"/>
      <c r="L159" s="122"/>
      <c r="M159" s="122"/>
      <c r="N159" s="122"/>
      <c r="O159" s="122"/>
      <c r="P159" s="73"/>
      <c r="Q159" s="73"/>
      <c r="R159" s="73"/>
      <c r="S159" s="73"/>
      <c r="T159" s="73"/>
      <c r="U159" s="73"/>
      <c r="V159" s="73"/>
      <c r="W159" s="73"/>
      <c r="X159" s="20"/>
      <c r="Y159" s="20"/>
      <c r="Z159" s="20"/>
      <c r="AA159" s="20"/>
      <c r="AB159" s="20"/>
      <c r="AC159" s="20"/>
      <c r="AD159" s="21">
        <f ca="1">NbCoul(C159:AC159)*0.5</f>
        <v>5</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24.5</v>
      </c>
      <c r="AF161" s="603"/>
      <c r="AG161" s="604"/>
    </row>
    <row r="162" spans="1:40" x14ac:dyDescent="0.3">
      <c r="A162" s="29" t="s">
        <v>53</v>
      </c>
      <c r="B162" s="21">
        <f ca="1">NbCoulbis(B143:B160)</f>
        <v>0</v>
      </c>
      <c r="C162" s="21">
        <f ca="1">NbCoulbis(C143:C160)</f>
        <v>0</v>
      </c>
      <c r="D162" s="21">
        <f ca="1">NbCoulbis(D143:D160)</f>
        <v>1</v>
      </c>
      <c r="E162" s="21">
        <f ca="1">NbCoulbis(E143:E160)</f>
        <v>2</v>
      </c>
      <c r="F162" s="21">
        <f ca="1">NbCoulbis(F143:F160)</f>
        <v>4</v>
      </c>
      <c r="G162" s="21">
        <f t="shared" ref="G162:O162" ca="1" si="59">NbCoulbis(G144:G159)</f>
        <v>3</v>
      </c>
      <c r="H162" s="21">
        <f t="shared" ca="1" si="59"/>
        <v>3</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2</v>
      </c>
      <c r="F163" s="26">
        <f ca="1">NbCoul(F143:F160)</f>
        <v>4</v>
      </c>
      <c r="G163" s="26">
        <f t="shared" ref="G163:O163" ca="1" si="61">NbCoul(G144:G159)</f>
        <v>3</v>
      </c>
      <c r="H163" s="26">
        <f t="shared" ca="1" si="61"/>
        <v>3</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24.5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7</v>
      </c>
      <c r="F167" s="582"/>
      <c r="G167" s="583">
        <f t="shared" ref="G167:G183" ca="1" si="64">E167-B167</f>
        <v>-21</v>
      </c>
      <c r="H167" s="583"/>
      <c r="I167" s="583" t="s">
        <v>102</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7</v>
      </c>
      <c r="F168" s="582"/>
      <c r="G168" s="583">
        <f t="shared" ca="1" si="64"/>
        <v>-21</v>
      </c>
      <c r="H168" s="583"/>
      <c r="I168" s="594" t="s">
        <v>103</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27</v>
      </c>
      <c r="F170" s="582"/>
      <c r="G170" s="583">
        <f ca="1">E170-B170</f>
        <v>27</v>
      </c>
      <c r="H170" s="583"/>
      <c r="I170" s="594" t="s">
        <v>88</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0</v>
      </c>
      <c r="F171" s="582"/>
      <c r="G171" s="583">
        <f t="shared" ca="1" si="64"/>
        <v>-24</v>
      </c>
      <c r="H171" s="583"/>
      <c r="I171" s="594" t="s">
        <v>89</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35</v>
      </c>
      <c r="F172" s="582"/>
      <c r="G172" s="583">
        <f t="shared" ca="1" si="64"/>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90</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8</v>
      </c>
      <c r="F176" s="582"/>
      <c r="G176" s="583">
        <f t="shared" ca="1" si="64"/>
        <v>8</v>
      </c>
      <c r="H176" s="583"/>
      <c r="I176" s="594" t="s">
        <v>88</v>
      </c>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40.5</v>
      </c>
      <c r="F177" s="582"/>
      <c r="G177" s="583">
        <f t="shared" ca="1" si="64"/>
        <v>5.5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0</v>
      </c>
      <c r="F178" s="582"/>
      <c r="G178" s="583">
        <f t="shared" ca="1" si="64"/>
        <v>-38</v>
      </c>
      <c r="H178" s="583"/>
      <c r="I178" s="583" t="s">
        <v>90</v>
      </c>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35</v>
      </c>
      <c r="F181" s="582"/>
      <c r="G181" s="583">
        <f t="shared" ca="1" si="64"/>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35</v>
      </c>
      <c r="C182" s="580"/>
      <c r="D182" s="581"/>
      <c r="E182" s="582">
        <f t="shared" ca="1" si="63"/>
        <v>35</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74</v>
      </c>
      <c r="B183" s="587">
        <v>21</v>
      </c>
      <c r="C183" s="587"/>
      <c r="D183" s="587"/>
      <c r="E183" s="582">
        <f t="shared" ca="1" si="63"/>
        <v>21</v>
      </c>
      <c r="F183" s="582"/>
      <c r="G183" s="583">
        <f t="shared" ca="1" si="64"/>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266.5</v>
      </c>
      <c r="F184" s="589"/>
      <c r="AF184" s="45"/>
      <c r="AG184" s="50"/>
      <c r="AH184" s="50"/>
      <c r="AI184" s="50"/>
      <c r="AJ184" s="50"/>
      <c r="AK184" s="50"/>
      <c r="AL184" s="50"/>
      <c r="AM184" s="50"/>
      <c r="AN184" s="50"/>
    </row>
    <row r="185" spans="1:40" ht="15" thickBot="1" x14ac:dyDescent="0.35">
      <c r="B185" s="38" t="s">
        <v>61</v>
      </c>
      <c r="C185" s="590">
        <f>SUM(B166:D183)/35</f>
        <v>13.942857142857143</v>
      </c>
      <c r="D185" s="591"/>
      <c r="E185" s="38" t="s">
        <v>61</v>
      </c>
      <c r="F185" s="592">
        <f ca="1">SUM(E166:F183)/35</f>
        <v>11.128571428571428</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78"/>
      <c r="E193" s="78"/>
      <c r="F193" s="78"/>
      <c r="G193" s="78"/>
      <c r="H193" s="78"/>
      <c r="I193" s="78"/>
      <c r="J193" s="78"/>
      <c r="K193" s="78"/>
      <c r="L193" s="571"/>
      <c r="M193" s="571"/>
      <c r="N193" s="78"/>
      <c r="O193" s="78"/>
      <c r="P193" s="78"/>
      <c r="Q193" s="78"/>
      <c r="R193" s="78"/>
      <c r="S193" s="78"/>
      <c r="T193" s="78"/>
      <c r="U193" s="78"/>
      <c r="V193" s="571"/>
      <c r="W193" s="571"/>
      <c r="X193" s="78"/>
      <c r="Y193" s="78"/>
      <c r="Z193" s="78"/>
      <c r="AA193" s="78"/>
      <c r="AB193" s="78"/>
      <c r="AC193" s="78"/>
      <c r="AD193" s="78"/>
      <c r="AE193" s="7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78"/>
      <c r="G195" s="78"/>
      <c r="H195" s="78"/>
      <c r="I195" s="78"/>
      <c r="J195" s="78"/>
      <c r="K195" s="78"/>
      <c r="L195" s="571"/>
      <c r="M195" s="571"/>
      <c r="N195" s="78"/>
      <c r="O195" s="78"/>
      <c r="P195" s="78"/>
      <c r="Q195" s="78"/>
      <c r="R195" s="78"/>
      <c r="S195" s="78"/>
      <c r="T195" s="78"/>
      <c r="U195" s="78"/>
      <c r="V195" s="571"/>
      <c r="W195" s="571"/>
      <c r="X195" s="78"/>
      <c r="Y195" s="78"/>
      <c r="Z195" s="78"/>
      <c r="AA195" s="78"/>
      <c r="AB195" s="78"/>
      <c r="AC195" s="78"/>
      <c r="AD195" s="78"/>
      <c r="AE195" s="7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7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78"/>
      <c r="E216" s="78"/>
      <c r="F216" s="78"/>
      <c r="G216" s="78"/>
      <c r="H216" s="78"/>
      <c r="I216" s="78"/>
      <c r="J216" s="78"/>
      <c r="K216" s="78"/>
      <c r="L216" s="571"/>
      <c r="M216" s="571"/>
      <c r="N216" s="78"/>
      <c r="O216" s="78"/>
      <c r="P216" s="78"/>
      <c r="Q216" s="78"/>
      <c r="R216" s="78"/>
      <c r="S216" s="78"/>
      <c r="T216" s="78"/>
      <c r="U216" s="78"/>
      <c r="V216" s="571"/>
      <c r="W216" s="571"/>
      <c r="X216" s="78"/>
      <c r="Y216" s="78"/>
      <c r="Z216" s="78"/>
      <c r="AA216" s="78"/>
      <c r="AB216" s="78"/>
      <c r="AC216" s="78"/>
      <c r="AD216" s="78"/>
      <c r="AE216" s="7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78"/>
      <c r="E218" s="78"/>
      <c r="F218" s="78"/>
      <c r="G218" s="78"/>
      <c r="H218" s="78"/>
      <c r="I218" s="78"/>
      <c r="J218" s="78"/>
      <c r="K218" s="78"/>
      <c r="L218" s="571"/>
      <c r="M218" s="571"/>
      <c r="N218" s="78"/>
      <c r="O218" s="78"/>
      <c r="P218" s="78"/>
      <c r="Q218" s="78"/>
      <c r="R218" s="78"/>
      <c r="S218" s="78"/>
      <c r="T218" s="78"/>
      <c r="U218" s="78"/>
      <c r="V218" s="571"/>
      <c r="W218" s="571"/>
      <c r="X218" s="78"/>
      <c r="Y218" s="78"/>
      <c r="Z218" s="78"/>
      <c r="AA218" s="78"/>
      <c r="AB218" s="78"/>
      <c r="AC218" s="78"/>
      <c r="AD218" s="78"/>
      <c r="AE218" s="7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78"/>
      <c r="AD230" s="78"/>
      <c r="AE230" s="7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2">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4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1974F-AF95-4190-8330-E53C66D7DDEF}">
  <sheetPr codeName="Feuil154"/>
  <dimension ref="A1:BC231"/>
  <sheetViews>
    <sheetView showGridLines="0" topLeftCell="A135" zoomScale="88" zoomScaleNormal="90" workbookViewId="0">
      <selection activeCell="G135" sqref="G13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97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44571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102" t="s">
        <v>104</v>
      </c>
      <c r="D8" s="102"/>
      <c r="E8" s="102"/>
      <c r="F8" s="102"/>
      <c r="G8" s="102"/>
      <c r="H8" s="102"/>
      <c r="I8" s="102"/>
      <c r="J8" s="102"/>
      <c r="K8" s="102"/>
      <c r="L8" s="20"/>
      <c r="M8" s="20"/>
      <c r="N8" s="102"/>
      <c r="O8" s="102"/>
      <c r="P8" s="102"/>
      <c r="Q8" s="102"/>
      <c r="R8" s="102"/>
      <c r="S8" s="102"/>
      <c r="T8" s="102"/>
      <c r="U8" s="102"/>
      <c r="V8" s="102"/>
      <c r="W8" s="20"/>
      <c r="X8" s="20"/>
      <c r="Y8" s="20"/>
      <c r="Z8" s="20"/>
      <c r="AA8" s="20"/>
      <c r="AB8" s="20"/>
      <c r="AC8" s="20"/>
      <c r="AD8" s="21">
        <f t="shared" ca="1" si="0"/>
        <v>9</v>
      </c>
      <c r="AE8" t="str">
        <f>IFERROR(INDEX($B$3:$AC$3,MATCH(TRUE,INDEX(B8:AC8&gt;0,0),0)),"")</f>
        <v>7h00</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147" t="s">
        <v>106</v>
      </c>
      <c r="R9" s="102"/>
      <c r="S9" s="102"/>
      <c r="T9" s="102"/>
      <c r="U9" s="102"/>
      <c r="V9" s="102"/>
      <c r="W9" s="102"/>
      <c r="X9" s="102"/>
      <c r="Y9" s="102"/>
      <c r="Z9" s="102"/>
      <c r="AA9" s="102"/>
      <c r="AB9" s="102"/>
      <c r="AC9" s="20"/>
      <c r="AD9" s="21">
        <f t="shared" ca="1" si="0"/>
        <v>6</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102"/>
      <c r="M10" s="102"/>
      <c r="N10" s="20"/>
      <c r="O10" s="20"/>
      <c r="P10" s="102"/>
      <c r="Q10" s="103" t="s">
        <v>116</v>
      </c>
      <c r="R10" s="103"/>
      <c r="S10" s="20"/>
      <c r="T10" s="149"/>
      <c r="U10" s="149"/>
      <c r="V10" s="103"/>
      <c r="W10" s="103"/>
      <c r="X10" s="103"/>
      <c r="Y10" s="103"/>
      <c r="Z10" s="103"/>
      <c r="AA10" s="103"/>
      <c r="AB10" s="103"/>
      <c r="AC10" s="102"/>
      <c r="AD10" s="21">
        <f t="shared" ca="1" si="0"/>
        <v>9.5</v>
      </c>
      <c r="AE10" t="str">
        <f>IFERROR(INDEX($B$3:$AC$3,MATCH(TRUE,INDEX(B10:AC10&gt;0,0),0)),"")</f>
        <v>14h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02"/>
      <c r="D12" s="102"/>
      <c r="E12" s="102"/>
      <c r="F12" s="102"/>
      <c r="G12" s="102"/>
      <c r="H12" s="102"/>
      <c r="I12" s="102"/>
      <c r="J12" s="102"/>
      <c r="K12" s="102"/>
      <c r="L12" s="20"/>
      <c r="M12" s="20"/>
      <c r="N12" s="102"/>
      <c r="O12" s="102"/>
      <c r="P12" s="102"/>
      <c r="Q12" s="102"/>
      <c r="R12" s="102"/>
      <c r="S12" s="102"/>
      <c r="T12" s="102"/>
      <c r="U12" s="102"/>
      <c r="V12" s="102"/>
      <c r="W12" s="102"/>
      <c r="X12" s="20"/>
      <c r="Y12" s="20"/>
      <c r="Z12" s="20"/>
      <c r="AA12" s="20"/>
      <c r="AB12" s="20"/>
      <c r="AC12" s="20"/>
      <c r="AD12" s="21">
        <f t="shared" ca="1" si="0"/>
        <v>9.5</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142" t="s">
        <v>106</v>
      </c>
      <c r="V15" s="104"/>
      <c r="W15" s="104"/>
      <c r="X15" s="104"/>
      <c r="Y15" s="104"/>
      <c r="Z15" s="104"/>
      <c r="AA15" s="104"/>
      <c r="AB15" s="104"/>
      <c r="AC15" s="102"/>
      <c r="AD15" s="21">
        <f t="shared" ca="1" si="0"/>
        <v>4.5</v>
      </c>
      <c r="AE15" t="str">
        <f>IFERROR(INDEX($B$3:$AC$3,MATCH(TRUE,INDEX(B15:AC15&gt;0,0),0)),"")</f>
        <v>16h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20"/>
      <c r="C18" s="20"/>
      <c r="D18" s="20"/>
      <c r="E18" s="20"/>
      <c r="F18" s="20"/>
      <c r="G18" s="20"/>
      <c r="H18" s="20"/>
      <c r="I18" s="20"/>
      <c r="J18" s="102"/>
      <c r="K18" s="102"/>
      <c r="L18" s="102"/>
      <c r="M18" s="110"/>
      <c r="N18" s="31"/>
      <c r="O18" s="20"/>
      <c r="P18" s="102"/>
      <c r="Q18" s="102"/>
      <c r="R18" s="102"/>
      <c r="S18" s="102"/>
      <c r="T18" s="20"/>
      <c r="U18" s="102"/>
      <c r="V18" s="102"/>
      <c r="W18" s="102"/>
      <c r="X18" s="102"/>
      <c r="Y18" s="102"/>
      <c r="Z18" s="102"/>
      <c r="AA18" s="102"/>
      <c r="AB18" s="102"/>
      <c r="AC18" s="102"/>
      <c r="AD18" s="21">
        <f t="shared" ca="1" si="0"/>
        <v>8.5</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142" t="s">
        <v>105</v>
      </c>
      <c r="K22" s="142"/>
      <c r="L22" s="142"/>
      <c r="M22" s="142"/>
      <c r="N22" s="146"/>
      <c r="O22" s="102"/>
      <c r="P22" s="102"/>
      <c r="Q22" s="20"/>
      <c r="R22" s="20"/>
      <c r="S22" s="102"/>
      <c r="T22" s="102"/>
      <c r="U22" s="102"/>
      <c r="V22" s="20"/>
      <c r="W22" s="102"/>
      <c r="X22" s="102"/>
      <c r="Y22" s="102"/>
      <c r="Z22" s="102"/>
      <c r="AA22" s="102"/>
      <c r="AB22" s="102"/>
      <c r="AC22" s="102"/>
      <c r="AD22" s="21">
        <f t="shared" ca="1" si="0"/>
        <v>8.5</v>
      </c>
      <c r="AE22" t="str">
        <f>IFERROR(INDEX($B$3:$AC$3,MATCH(TRUE,INDEX(B22:AC22&gt;0,0),0)),"")</f>
        <v>10h30</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0</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5</v>
      </c>
      <c r="K24" s="20">
        <f t="shared" ca="1" si="6"/>
        <v>5</v>
      </c>
      <c r="L24" s="20">
        <f t="shared" ca="1" si="6"/>
        <v>3</v>
      </c>
      <c r="M24" s="20">
        <f t="shared" ca="1" si="6"/>
        <v>3</v>
      </c>
      <c r="N24" s="20">
        <f t="shared" ca="1" si="6"/>
        <v>3</v>
      </c>
      <c r="O24" s="20">
        <f t="shared" ca="1" si="6"/>
        <v>3</v>
      </c>
      <c r="P24" s="20">
        <f t="shared" ca="1" si="6"/>
        <v>5</v>
      </c>
      <c r="Q24" s="20">
        <f t="shared" ca="1" si="6"/>
        <v>5</v>
      </c>
      <c r="R24" s="20">
        <f t="shared" ca="1" si="6"/>
        <v>5</v>
      </c>
      <c r="S24" s="20">
        <f t="shared" ca="1" si="6"/>
        <v>5</v>
      </c>
      <c r="T24" s="20">
        <f t="shared" ref="T24:AC24" ca="1" si="7">NbCoulbis(T7:T22)</f>
        <v>5</v>
      </c>
      <c r="U24" s="20">
        <f t="shared" ca="1" si="7"/>
        <v>7</v>
      </c>
      <c r="V24" s="20">
        <f t="shared" ca="1" si="7"/>
        <v>6</v>
      </c>
      <c r="W24" s="20">
        <f t="shared" ca="1" si="7"/>
        <v>6</v>
      </c>
      <c r="X24" s="20">
        <f t="shared" ca="1" si="7"/>
        <v>5</v>
      </c>
      <c r="Y24" s="20">
        <f t="shared" ca="1" si="7"/>
        <v>5</v>
      </c>
      <c r="Z24" s="20">
        <f t="shared" ca="1" si="7"/>
        <v>5</v>
      </c>
      <c r="AA24" s="20">
        <f t="shared" ca="1" si="7"/>
        <v>5</v>
      </c>
      <c r="AB24" s="20">
        <f t="shared" ca="1" si="7"/>
        <v>5</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5</v>
      </c>
      <c r="K25" s="25">
        <f t="shared" ca="1" si="9"/>
        <v>5</v>
      </c>
      <c r="L25" s="25">
        <f t="shared" ca="1" si="9"/>
        <v>3</v>
      </c>
      <c r="M25" s="25">
        <f t="shared" ca="1" si="9"/>
        <v>3</v>
      </c>
      <c r="N25" s="25">
        <f t="shared" ca="1" si="9"/>
        <v>3</v>
      </c>
      <c r="O25" s="25">
        <f t="shared" ca="1" si="9"/>
        <v>3</v>
      </c>
      <c r="P25" s="25">
        <f t="shared" ca="1" si="9"/>
        <v>5</v>
      </c>
      <c r="Q25" s="25">
        <f t="shared" ca="1" si="9"/>
        <v>5</v>
      </c>
      <c r="R25" s="25">
        <f t="shared" ca="1" si="9"/>
        <v>5</v>
      </c>
      <c r="S25" s="25">
        <f t="shared" ca="1" si="9"/>
        <v>5</v>
      </c>
      <c r="T25" s="25">
        <f t="shared" ref="T25:AC25" ca="1" si="10">NbCoul(T7:T22)</f>
        <v>5</v>
      </c>
      <c r="U25" s="25">
        <f t="shared" ca="1" si="10"/>
        <v>7</v>
      </c>
      <c r="V25" s="25">
        <f t="shared" ca="1" si="10"/>
        <v>6</v>
      </c>
      <c r="W25" s="25">
        <f t="shared" ca="1" si="10"/>
        <v>6</v>
      </c>
      <c r="X25" s="25">
        <f t="shared" ca="1" si="10"/>
        <v>5</v>
      </c>
      <c r="Y25" s="25">
        <f t="shared" ca="1" si="10"/>
        <v>5</v>
      </c>
      <c r="Z25" s="25">
        <f t="shared" ca="1" si="10"/>
        <v>5</v>
      </c>
      <c r="AA25" s="25">
        <f t="shared" ca="1" si="10"/>
        <v>5</v>
      </c>
      <c r="AB25" s="25">
        <f t="shared" ca="1" si="10"/>
        <v>5</v>
      </c>
      <c r="AC25" s="25">
        <f t="shared" ca="1" si="10"/>
        <v>4</v>
      </c>
      <c r="AD25" s="602"/>
      <c r="AF25" s="614"/>
      <c r="AG25" s="615"/>
    </row>
    <row r="26" spans="1:33" ht="15" customHeight="1" x14ac:dyDescent="0.3">
      <c r="A26" s="618">
        <f>A3+1</f>
        <v>44572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102" t="s">
        <v>109</v>
      </c>
      <c r="D28" s="102"/>
      <c r="E28" s="102"/>
      <c r="F28" s="102"/>
      <c r="G28" s="102"/>
      <c r="H28" s="102"/>
      <c r="I28" s="102"/>
      <c r="J28" s="102"/>
      <c r="K28" s="102"/>
      <c r="L28" s="102"/>
      <c r="M28" s="102"/>
      <c r="N28" s="102"/>
      <c r="O28" s="20"/>
      <c r="P28" s="20"/>
      <c r="Q28" s="103"/>
      <c r="R28" s="103"/>
      <c r="S28" s="102"/>
      <c r="T28" s="102"/>
      <c r="U28" s="20"/>
      <c r="V28" s="20"/>
      <c r="W28" s="20"/>
      <c r="X28" s="20"/>
      <c r="Y28" s="20"/>
      <c r="Z28" s="20"/>
      <c r="AA28" s="20"/>
      <c r="AB28" s="20"/>
      <c r="AC28" s="20"/>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102" t="s">
        <v>107</v>
      </c>
      <c r="D32" s="102"/>
      <c r="E32" s="142"/>
      <c r="F32" s="142"/>
      <c r="G32" s="142"/>
      <c r="H32" s="142"/>
      <c r="I32" s="142"/>
      <c r="J32" s="142"/>
      <c r="K32" s="142"/>
      <c r="L32" s="142"/>
      <c r="M32" s="142"/>
      <c r="N32" s="142"/>
      <c r="O32" s="20"/>
      <c r="P32" s="20"/>
      <c r="Q32" s="20"/>
      <c r="R32" s="20"/>
      <c r="S32" s="102" t="s">
        <v>108</v>
      </c>
      <c r="T32" s="102"/>
      <c r="U32" s="102"/>
      <c r="V32" s="102"/>
      <c r="W32" s="102"/>
      <c r="X32" s="102"/>
      <c r="Y32" s="102"/>
      <c r="Z32" s="102"/>
      <c r="AA32" s="102"/>
      <c r="AB32" s="102"/>
      <c r="AC32" s="20"/>
      <c r="AD32" s="21">
        <f t="shared" ca="1" si="11"/>
        <v>11</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149"/>
      <c r="P33" s="103"/>
      <c r="Q33" s="20"/>
      <c r="R33" s="20"/>
      <c r="S33" s="103" t="s">
        <v>110</v>
      </c>
      <c r="T33" s="103"/>
      <c r="U33" s="103"/>
      <c r="V33" s="103"/>
      <c r="W33" s="103"/>
      <c r="X33" s="103"/>
      <c r="Y33" s="103"/>
      <c r="Z33" s="103"/>
      <c r="AA33" s="103"/>
      <c r="AB33" s="103"/>
      <c r="AC33" s="102"/>
      <c r="AD33" s="21">
        <f t="shared" ca="1" si="11"/>
        <v>6.5</v>
      </c>
      <c r="AF33" s="22">
        <f t="shared" ca="1" si="12"/>
        <v>6</v>
      </c>
      <c r="AG33" s="22">
        <f t="shared" ca="1" si="13"/>
        <v>0</v>
      </c>
    </row>
    <row r="34" spans="1:33" x14ac:dyDescent="0.3">
      <c r="A34" s="62" t="s">
        <v>43</v>
      </c>
      <c r="B34" s="20"/>
      <c r="C34" s="20"/>
      <c r="D34" s="20"/>
      <c r="E34" s="20"/>
      <c r="F34" s="20"/>
      <c r="G34" s="42"/>
      <c r="H34" s="20"/>
      <c r="I34" s="20"/>
      <c r="J34" s="20"/>
      <c r="K34" s="20"/>
      <c r="L34" s="20"/>
      <c r="M34" s="20"/>
      <c r="N34" s="20"/>
      <c r="O34" s="20"/>
      <c r="P34" s="20"/>
      <c r="Q34" s="20"/>
      <c r="R34" s="20"/>
      <c r="S34" s="20"/>
      <c r="T34" s="20"/>
      <c r="U34" s="20"/>
      <c r="V34" s="20"/>
      <c r="W34" s="20"/>
      <c r="X34" s="20"/>
      <c r="Y34" s="20"/>
      <c r="Z34" s="20"/>
      <c r="AA34" s="20"/>
      <c r="AB34" s="20"/>
      <c r="AC34" s="20"/>
      <c r="AD34" s="21">
        <f t="shared" ca="1" si="11"/>
        <v>0</v>
      </c>
      <c r="AF34" s="22">
        <f t="shared" ca="1" si="12"/>
        <v>0</v>
      </c>
      <c r="AG34" s="22">
        <f t="shared" ca="1" si="13"/>
        <v>0</v>
      </c>
    </row>
    <row r="35" spans="1:33" x14ac:dyDescent="0.3">
      <c r="A35" s="62" t="s">
        <v>44</v>
      </c>
      <c r="B35" s="20"/>
      <c r="C35" s="102" t="s">
        <v>79</v>
      </c>
      <c r="D35" s="102"/>
      <c r="E35" s="102"/>
      <c r="F35" s="102"/>
      <c r="G35" s="102"/>
      <c r="H35" s="102"/>
      <c r="I35" s="103" t="s">
        <v>110</v>
      </c>
      <c r="J35" s="103"/>
      <c r="K35" s="148"/>
      <c r="L35" s="148"/>
      <c r="M35" s="149"/>
      <c r="N35" s="103"/>
      <c r="O35" s="20"/>
      <c r="P35" s="20"/>
      <c r="Q35" s="102"/>
      <c r="R35" s="102"/>
      <c r="S35" s="20"/>
      <c r="T35" s="20"/>
      <c r="U35" s="20"/>
      <c r="V35" s="20"/>
      <c r="W35" s="20"/>
      <c r="X35" s="20"/>
      <c r="Y35" s="20"/>
      <c r="Z35" s="20"/>
      <c r="AA35" s="20"/>
      <c r="AB35" s="20"/>
      <c r="AC35" s="20"/>
      <c r="AD35" s="21">
        <f t="shared" ca="1" si="11"/>
        <v>7</v>
      </c>
      <c r="AF35" s="22">
        <f t="shared" ca="1" si="12"/>
        <v>3</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42"/>
      <c r="J37" s="42"/>
      <c r="K37" s="42"/>
      <c r="L37" s="42"/>
      <c r="M37" s="42"/>
      <c r="N37" s="42"/>
      <c r="O37" s="42"/>
      <c r="P37" s="42"/>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629"/>
      <c r="N38" s="630"/>
      <c r="O38" s="630"/>
      <c r="P38" s="630"/>
      <c r="Q38" s="630"/>
      <c r="R38" s="630"/>
      <c r="S38" s="631"/>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1">
        <f ca="1">NbCoul(B40:AC40)*0.5</f>
        <v>0</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1">
        <f ca="1">NbCoul(B42:AC42)*0.5</f>
        <v>0</v>
      </c>
      <c r="AF42" s="22">
        <f t="shared" ca="1" si="12"/>
        <v>0</v>
      </c>
      <c r="AG42" s="22">
        <f t="shared" ca="1" si="13"/>
        <v>0</v>
      </c>
    </row>
    <row r="43" spans="1:33" x14ac:dyDescent="0.3">
      <c r="A43" s="67" t="s">
        <v>71</v>
      </c>
      <c r="B43" s="20"/>
      <c r="C43" s="20"/>
      <c r="D43" s="20"/>
      <c r="E43" s="20"/>
      <c r="F43" s="20"/>
      <c r="G43" s="20"/>
      <c r="H43" s="20"/>
      <c r="I43" s="20"/>
      <c r="J43" s="20"/>
      <c r="K43" s="65"/>
      <c r="L43" s="42"/>
      <c r="M43" s="65"/>
      <c r="N43" s="20"/>
      <c r="O43" s="20"/>
      <c r="P43" s="20"/>
      <c r="Q43" s="20"/>
      <c r="R43" s="20"/>
      <c r="S43" s="167"/>
      <c r="T43" s="20"/>
      <c r="U43" s="20"/>
      <c r="V43" s="20"/>
      <c r="W43" s="20"/>
      <c r="X43" s="20"/>
      <c r="Y43" s="20"/>
      <c r="Z43" s="20"/>
      <c r="AA43" s="20"/>
      <c r="AB43" s="20"/>
      <c r="AC43" s="20"/>
      <c r="AD43" s="21">
        <f ca="1">NbCoul(B43:AC43)*0.5</f>
        <v>0</v>
      </c>
      <c r="AF43" s="22">
        <f t="shared" ca="1" si="12"/>
        <v>0</v>
      </c>
      <c r="AG43" s="22">
        <f t="shared" ca="1" si="13"/>
        <v>0</v>
      </c>
    </row>
    <row r="44" spans="1:33" ht="14.4" customHeight="1" x14ac:dyDescent="0.3">
      <c r="A44" s="67" t="s">
        <v>72</v>
      </c>
      <c r="B44" s="20"/>
      <c r="C44" s="20"/>
      <c r="D44" s="20"/>
      <c r="E44" s="20"/>
      <c r="F44" s="20"/>
      <c r="G44" s="87"/>
      <c r="H44" s="87"/>
      <c r="I44" s="87"/>
      <c r="J44" s="87"/>
      <c r="K44" s="87"/>
      <c r="L44" s="87"/>
      <c r="M44" s="87"/>
      <c r="N44" s="107"/>
      <c r="O44" s="108"/>
      <c r="P44" s="108"/>
      <c r="Q44" s="87"/>
      <c r="R44" s="87"/>
      <c r="S44" s="144" t="s">
        <v>78</v>
      </c>
      <c r="T44" s="107"/>
      <c r="U44" s="102"/>
      <c r="V44" s="102"/>
      <c r="W44" s="102"/>
      <c r="X44" s="102"/>
      <c r="Y44" s="102"/>
      <c r="Z44" s="102"/>
      <c r="AA44" s="102"/>
      <c r="AB44" s="102"/>
      <c r="AC44" s="102"/>
      <c r="AD44" s="21">
        <f ca="1">NbCoul(B44:AC44)*0.5</f>
        <v>7</v>
      </c>
      <c r="AF44" s="22">
        <f ca="1">CompteCouleurFond(B44:AC44,6)*0.5</f>
        <v>1</v>
      </c>
      <c r="AG44" s="22">
        <f t="shared" ca="1" si="13"/>
        <v>0</v>
      </c>
    </row>
    <row r="45" spans="1:33" ht="15" customHeight="1" thickBot="1" x14ac:dyDescent="0.35">
      <c r="A45" s="32" t="s">
        <v>74</v>
      </c>
      <c r="B45" s="20"/>
      <c r="C45" s="20"/>
      <c r="D45" s="20"/>
      <c r="E45" s="20"/>
      <c r="F45" s="20"/>
      <c r="G45" s="87"/>
      <c r="H45" s="87"/>
      <c r="I45" s="87"/>
      <c r="J45" s="87"/>
      <c r="K45" s="87"/>
      <c r="L45" s="87"/>
      <c r="M45" s="87"/>
      <c r="N45" s="87"/>
      <c r="O45" s="87"/>
      <c r="P45" s="87"/>
      <c r="Q45" s="87"/>
      <c r="R45" s="87"/>
      <c r="S45" s="153"/>
      <c r="T45" s="87"/>
      <c r="U45" s="102"/>
      <c r="V45" s="102"/>
      <c r="W45" s="102"/>
      <c r="X45" s="102"/>
      <c r="Y45" s="102"/>
      <c r="Z45" s="102"/>
      <c r="AA45" s="102"/>
      <c r="AB45" s="102"/>
      <c r="AC45" s="102"/>
      <c r="AD45" s="21">
        <f ca="1">NbCoul(B45:AC45)*0.5</f>
        <v>4.5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44</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4</v>
      </c>
      <c r="O47" s="21">
        <f t="shared" ca="1" si="15"/>
        <v>2</v>
      </c>
      <c r="P47" s="21">
        <f t="shared" ca="1" si="15"/>
        <v>2</v>
      </c>
      <c r="Q47" s="21">
        <f t="shared" ca="1" si="15"/>
        <v>2</v>
      </c>
      <c r="R47" s="21">
        <f t="shared" ca="1" si="15"/>
        <v>2</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4</v>
      </c>
      <c r="O48" s="26">
        <f t="shared" ca="1" si="16"/>
        <v>2</v>
      </c>
      <c r="P48" s="26">
        <f t="shared" ca="1" si="16"/>
        <v>2</v>
      </c>
      <c r="Q48" s="26">
        <f t="shared" ca="1" si="16"/>
        <v>2</v>
      </c>
      <c r="R48" s="26">
        <f t="shared" ca="1" si="16"/>
        <v>2</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3</v>
      </c>
      <c r="AD48" s="602"/>
      <c r="AF48" s="614">
        <f ca="1">CompteCouleurFond(B48:AC48,6)*0.5</f>
        <v>0</v>
      </c>
      <c r="AG48" s="615">
        <f ca="1">CompteCouleurFond(K48:AC48,23)*0.5</f>
        <v>0</v>
      </c>
    </row>
    <row r="49" spans="1:33" ht="15" customHeight="1" x14ac:dyDescent="0.3">
      <c r="A49" s="618">
        <f>A26+1</f>
        <v>44573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163" t="s">
        <v>117</v>
      </c>
      <c r="R55" s="163"/>
      <c r="S55" s="102"/>
      <c r="T55" s="102"/>
      <c r="U55" s="102"/>
      <c r="V55" s="102"/>
      <c r="W55" s="102"/>
      <c r="X55" s="102"/>
      <c r="Y55" s="102"/>
      <c r="Z55" s="102"/>
      <c r="AA55" s="102"/>
      <c r="AB55" s="102"/>
      <c r="AC55" s="20"/>
      <c r="AD55" s="20">
        <f t="shared" ca="1" si="17"/>
        <v>6</v>
      </c>
      <c r="AF55" s="22">
        <f t="shared" ca="1" si="19"/>
        <v>0</v>
      </c>
      <c r="AG55" s="22">
        <f t="shared" ca="1" si="18"/>
        <v>0</v>
      </c>
    </row>
    <row r="56" spans="1:33" x14ac:dyDescent="0.3">
      <c r="A56" s="61" t="s">
        <v>42</v>
      </c>
      <c r="B56" s="20"/>
      <c r="C56" s="102"/>
      <c r="D56" s="102"/>
      <c r="E56" s="102"/>
      <c r="F56" s="102"/>
      <c r="G56" s="102"/>
      <c r="H56" s="102"/>
      <c r="I56" s="102"/>
      <c r="J56" s="102"/>
      <c r="K56" s="102"/>
      <c r="L56" s="102"/>
      <c r="M56" s="20"/>
      <c r="N56" s="20"/>
      <c r="O56" s="20"/>
      <c r="P56" s="20"/>
      <c r="Q56" s="103"/>
      <c r="R56" s="103"/>
      <c r="S56" s="20"/>
      <c r="T56" s="20"/>
      <c r="U56" s="20"/>
      <c r="V56" s="20"/>
      <c r="W56" s="20"/>
      <c r="X56" s="20"/>
      <c r="Y56" s="20"/>
      <c r="Z56" s="20"/>
      <c r="AA56" s="20"/>
      <c r="AB56" s="20"/>
      <c r="AC56" s="20"/>
      <c r="AD56" s="20">
        <f t="shared" ca="1" si="17"/>
        <v>6</v>
      </c>
      <c r="AF56" s="22">
        <f t="shared" ca="1" si="19"/>
        <v>1</v>
      </c>
      <c r="AG56" s="22">
        <f t="shared" ca="1" si="18"/>
        <v>0</v>
      </c>
    </row>
    <row r="57" spans="1:33" x14ac:dyDescent="0.3">
      <c r="A57" s="62" t="s">
        <v>43</v>
      </c>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f t="shared" ca="1" si="17"/>
        <v>0</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102"/>
      <c r="P58" s="102"/>
      <c r="Q58" s="20"/>
      <c r="R58" s="20"/>
      <c r="S58" s="103"/>
      <c r="T58" s="103"/>
      <c r="U58" s="102"/>
      <c r="V58" s="102"/>
      <c r="W58" s="102"/>
      <c r="X58" s="102"/>
      <c r="Y58" s="102"/>
      <c r="Z58" s="102"/>
      <c r="AA58" s="102"/>
      <c r="AB58" s="102"/>
      <c r="AC58" s="102"/>
      <c r="AD58" s="20">
        <f t="shared" ca="1" si="17"/>
        <v>6.5</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102" t="s">
        <v>111</v>
      </c>
      <c r="F61" s="102"/>
      <c r="G61" s="102"/>
      <c r="H61" s="102"/>
      <c r="I61" s="102"/>
      <c r="J61" s="102"/>
      <c r="K61" s="102"/>
      <c r="L61" s="102"/>
      <c r="M61" s="102"/>
      <c r="N61" s="102"/>
      <c r="O61" s="102"/>
      <c r="P61" s="102"/>
      <c r="Q61" s="20"/>
      <c r="R61" s="20"/>
      <c r="S61" s="89"/>
      <c r="T61" s="89"/>
      <c r="U61" s="20"/>
      <c r="V61" s="20"/>
      <c r="W61" s="20"/>
      <c r="X61" s="20"/>
      <c r="Y61" s="20"/>
      <c r="Z61" s="20"/>
      <c r="AA61" s="20"/>
      <c r="AB61" s="20"/>
      <c r="AC61" s="20"/>
      <c r="AD61" s="20">
        <f t="shared" ca="1" si="17"/>
        <v>6</v>
      </c>
      <c r="AF61" s="22">
        <f t="shared" ca="1" si="20"/>
        <v>0</v>
      </c>
      <c r="AG61" s="22">
        <f t="shared" ca="1" si="18"/>
        <v>0</v>
      </c>
    </row>
    <row r="62" spans="1:33" x14ac:dyDescent="0.3">
      <c r="A62" s="62" t="s">
        <v>46</v>
      </c>
      <c r="B62" s="20"/>
      <c r="C62" s="102"/>
      <c r="D62" s="102"/>
      <c r="E62" s="102"/>
      <c r="F62" s="102"/>
      <c r="G62" s="102"/>
      <c r="H62" s="102"/>
      <c r="I62" s="162"/>
      <c r="J62" s="162"/>
      <c r="K62" s="162"/>
      <c r="L62" s="162"/>
      <c r="M62" s="162"/>
      <c r="N62" s="162"/>
      <c r="O62" s="20"/>
      <c r="P62" s="20"/>
      <c r="Q62" s="20"/>
      <c r="R62" s="20"/>
      <c r="S62" s="20"/>
      <c r="T62" s="20"/>
      <c r="U62" s="103"/>
      <c r="V62" s="103"/>
      <c r="W62" s="103"/>
      <c r="X62" s="103"/>
      <c r="Y62" s="103"/>
      <c r="Z62" s="103"/>
      <c r="AA62" s="103"/>
      <c r="AB62" s="103"/>
      <c r="AC62" s="103"/>
      <c r="AD62" s="20">
        <f t="shared" ca="1" si="17"/>
        <v>10.5</v>
      </c>
      <c r="AF62" s="22">
        <f t="shared" ca="1" si="20"/>
        <v>7.5</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102"/>
      <c r="D64" s="102"/>
      <c r="E64" s="102"/>
      <c r="F64" s="102"/>
      <c r="G64" s="102"/>
      <c r="H64" s="102"/>
      <c r="I64" s="102"/>
      <c r="J64" s="102"/>
      <c r="K64" s="102"/>
      <c r="L64" s="102"/>
      <c r="M64" s="102"/>
      <c r="N64" s="102"/>
      <c r="O64" s="20"/>
      <c r="P64" s="20"/>
      <c r="Q64" s="103"/>
      <c r="R64" s="103"/>
      <c r="S64" s="20"/>
      <c r="T64" s="20"/>
      <c r="U64" s="20"/>
      <c r="V64" s="20"/>
      <c r="W64" s="20"/>
      <c r="X64" s="20"/>
      <c r="Y64" s="20"/>
      <c r="Z64" s="20"/>
      <c r="AA64" s="20"/>
      <c r="AB64" s="20"/>
      <c r="AC64" s="20"/>
      <c r="AD64" s="20">
        <f t="shared" ca="1" si="17"/>
        <v>7</v>
      </c>
      <c r="AF64" s="22">
        <f t="shared" ca="1" si="20"/>
        <v>1</v>
      </c>
      <c r="AG64" s="22">
        <f t="shared" ca="1" si="18"/>
        <v>0</v>
      </c>
    </row>
    <row r="65" spans="1:55" ht="14.25" customHeight="1" x14ac:dyDescent="0.3">
      <c r="A65" s="23" t="s">
        <v>48</v>
      </c>
      <c r="B65" s="20"/>
      <c r="C65" s="20"/>
      <c r="D65" s="20"/>
      <c r="E65" s="20"/>
      <c r="F65" s="20"/>
      <c r="G65" s="20"/>
      <c r="H65" s="20"/>
      <c r="I65" s="20"/>
      <c r="J65" s="20"/>
      <c r="K65" s="20"/>
      <c r="L65" s="20"/>
      <c r="M65" s="20"/>
      <c r="N65" s="20"/>
      <c r="O65" s="20"/>
      <c r="P65" s="20"/>
      <c r="Q65" s="20"/>
      <c r="R65" s="20"/>
      <c r="S65" s="74"/>
      <c r="T65" s="42"/>
      <c r="U65" s="42"/>
      <c r="V65" s="42"/>
      <c r="W65" s="20"/>
      <c r="X65" s="20"/>
      <c r="Y65" s="20"/>
      <c r="Z65" s="20"/>
      <c r="AA65" s="20"/>
      <c r="AB65" s="20"/>
      <c r="AC65" s="20"/>
      <c r="AD65" s="20">
        <f t="shared" ca="1" si="17"/>
        <v>0</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f t="shared" ca="1" si="17"/>
        <v>0</v>
      </c>
      <c r="AF66" s="22">
        <f t="shared" ca="1" si="20"/>
        <v>0</v>
      </c>
      <c r="AG66" s="22">
        <f t="shared" ca="1" si="18"/>
        <v>0</v>
      </c>
    </row>
    <row r="67" spans="1:55" ht="14.25" customHeight="1" x14ac:dyDescent="0.3">
      <c r="A67" s="67" t="s">
        <v>72</v>
      </c>
      <c r="B67" s="20"/>
      <c r="C67" s="102"/>
      <c r="D67" s="102"/>
      <c r="E67" s="102"/>
      <c r="F67" s="102"/>
      <c r="G67" s="102"/>
      <c r="H67" s="102"/>
      <c r="I67" s="102"/>
      <c r="J67" s="102"/>
      <c r="K67" s="102"/>
      <c r="L67" s="102"/>
      <c r="M67" s="102"/>
      <c r="N67" s="102"/>
      <c r="O67" s="20"/>
      <c r="P67" s="20"/>
      <c r="Q67" s="102"/>
      <c r="R67" s="102"/>
      <c r="S67" s="20"/>
      <c r="T67" s="20"/>
      <c r="U67" s="20"/>
      <c r="V67" s="20"/>
      <c r="W67" s="20"/>
      <c r="X67" s="20"/>
      <c r="Y67" s="20"/>
      <c r="Z67" s="20"/>
      <c r="AA67" s="20"/>
      <c r="AB67" s="20"/>
      <c r="AC67" s="20"/>
      <c r="AD67" s="20">
        <f t="shared" ca="1" si="17"/>
        <v>7</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103"/>
      <c r="T68" s="103"/>
      <c r="U68" s="102"/>
      <c r="V68" s="102"/>
      <c r="W68" s="102"/>
      <c r="X68" s="102"/>
      <c r="Y68" s="102"/>
      <c r="Z68" s="102"/>
      <c r="AA68" s="102"/>
      <c r="AB68" s="102"/>
      <c r="AC68" s="102"/>
      <c r="AD68" s="20">
        <f t="shared" ca="1" si="17"/>
        <v>5.5</v>
      </c>
      <c r="AF68" s="22">
        <f t="shared" ca="1" si="20"/>
        <v>1</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0</v>
      </c>
      <c r="P69" s="71">
        <f t="shared" ca="1" si="21"/>
        <v>0</v>
      </c>
      <c r="Q69" s="71">
        <f t="shared" ca="1" si="21"/>
        <v>2</v>
      </c>
      <c r="R69" s="71">
        <f t="shared" ca="1" si="21"/>
        <v>2</v>
      </c>
      <c r="S69" s="71">
        <f t="shared" ca="1" si="21"/>
        <v>2</v>
      </c>
      <c r="T69" s="71">
        <f t="shared" ca="1" si="21"/>
        <v>2</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1</v>
      </c>
      <c r="AD69" s="600">
        <f ca="1">SUM(AD51:AD68)</f>
        <v>54.5</v>
      </c>
      <c r="AF69" s="612"/>
      <c r="AG69" s="613"/>
    </row>
    <row r="70" spans="1:55" x14ac:dyDescent="0.3">
      <c r="A70" s="29" t="s">
        <v>53</v>
      </c>
      <c r="B70" s="21">
        <f ca="1">NbCoulbis(B51:B68)</f>
        <v>0</v>
      </c>
      <c r="C70" s="21">
        <f ca="1">NbCoulbis(C51:C63)</f>
        <v>2</v>
      </c>
      <c r="D70" s="21">
        <f t="shared" ref="D70:M70" ca="1" si="22">NbCoulbis(D54:D63)</f>
        <v>2</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2</v>
      </c>
      <c r="N70" s="21">
        <f ca="1">NbCoulbis(N53:N63)</f>
        <v>2</v>
      </c>
      <c r="O70" s="21">
        <f t="shared" ref="O70:AC70" ca="1" si="23">NbCoulbis(O53:O65)</f>
        <v>2</v>
      </c>
      <c r="P70" s="21">
        <f t="shared" ca="1" si="23"/>
        <v>2</v>
      </c>
      <c r="Q70" s="21">
        <f t="shared" ca="1" si="23"/>
        <v>3</v>
      </c>
      <c r="R70" s="21">
        <f t="shared" ca="1" si="23"/>
        <v>3</v>
      </c>
      <c r="S70" s="21">
        <f t="shared" ref="S70:Y70" ca="1" si="24">NbCoulbis(S53:S64)</f>
        <v>2</v>
      </c>
      <c r="T70" s="21">
        <f t="shared" ca="1" si="24"/>
        <v>2</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2</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2</v>
      </c>
      <c r="D71" s="26">
        <f t="shared" ref="D71:M71" ca="1" si="26">NbCoul(D54:D63)</f>
        <v>2</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2</v>
      </c>
      <c r="N71" s="26">
        <f ca="1">NbCoul(N53:N63)</f>
        <v>2</v>
      </c>
      <c r="O71" s="26">
        <f t="shared" ref="O71:AC71" ca="1" si="27">NbCoul(O53:O65)</f>
        <v>2</v>
      </c>
      <c r="P71" s="26">
        <f t="shared" ca="1" si="27"/>
        <v>2</v>
      </c>
      <c r="Q71" s="26">
        <f t="shared" ca="1" si="27"/>
        <v>3</v>
      </c>
      <c r="R71" s="26">
        <f t="shared" ca="1" si="27"/>
        <v>3</v>
      </c>
      <c r="S71" s="26">
        <f t="shared" ref="S71:Y71" ca="1" si="28">NbCoul(S53:S64)</f>
        <v>2</v>
      </c>
      <c r="T71" s="26">
        <f t="shared" ca="1" si="28"/>
        <v>2</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2</v>
      </c>
      <c r="AD71" s="602">
        <f ca="1">NbCoul(D71:AB71)*0.5+NbCoul(B71:C71)*0.25+NbCoul(AC71:AC71)*0.25</f>
        <v>0</v>
      </c>
      <c r="AF71" s="614">
        <f t="shared" ca="1" si="25"/>
        <v>0</v>
      </c>
      <c r="AG71" s="615">
        <f ca="1">CompteCouleurFond(K71:AC71,23)*0.5</f>
        <v>0</v>
      </c>
    </row>
    <row r="72" spans="1:55" ht="15" customHeight="1" x14ac:dyDescent="0.3">
      <c r="A72" s="618">
        <f>A49+1</f>
        <v>44574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102" t="s">
        <v>118</v>
      </c>
      <c r="R78" s="102"/>
      <c r="S78" s="102"/>
      <c r="T78" s="102"/>
      <c r="U78" s="102"/>
      <c r="V78" s="102"/>
      <c r="W78" s="102"/>
      <c r="X78" s="102"/>
      <c r="Y78" s="102"/>
      <c r="Z78" s="102"/>
      <c r="AA78" s="102"/>
      <c r="AB78" s="102"/>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102"/>
      <c r="P79" s="102"/>
      <c r="Q79" s="20"/>
      <c r="R79" s="20"/>
      <c r="S79" s="103"/>
      <c r="T79" s="103"/>
      <c r="U79" s="102"/>
      <c r="V79" s="102"/>
      <c r="W79" s="102"/>
      <c r="X79" s="102"/>
      <c r="Y79" s="102"/>
      <c r="Z79" s="102"/>
      <c r="AA79" s="102"/>
      <c r="AB79" s="102"/>
      <c r="AC79" s="102"/>
      <c r="AD79" s="21">
        <f t="shared" ca="1" si="29"/>
        <v>6.5</v>
      </c>
      <c r="AF79" s="22">
        <f t="shared" ca="1" si="25"/>
        <v>1</v>
      </c>
      <c r="AG79" s="22">
        <f t="shared" ca="1" si="30"/>
        <v>0</v>
      </c>
    </row>
    <row r="80" spans="1:55" x14ac:dyDescent="0.3">
      <c r="A80" s="62" t="s">
        <v>43</v>
      </c>
      <c r="B80" s="90"/>
      <c r="C80" s="90"/>
      <c r="D80" s="90"/>
      <c r="E80" s="90"/>
      <c r="F80" s="90"/>
      <c r="G80" s="90"/>
      <c r="H80" s="90"/>
      <c r="I80" s="90"/>
      <c r="J80" s="90"/>
      <c r="K80" s="90"/>
      <c r="L80" s="90"/>
      <c r="M80" s="90"/>
      <c r="N80" s="20"/>
      <c r="O80" s="20"/>
      <c r="P80" s="20"/>
      <c r="Q80" s="20"/>
      <c r="R80" s="20"/>
      <c r="S80" s="42"/>
      <c r="T80" s="20"/>
      <c r="U80" s="20"/>
      <c r="V80" s="20"/>
      <c r="W80" s="20"/>
      <c r="X80" s="20"/>
      <c r="Y80" s="20"/>
      <c r="Z80" s="20"/>
      <c r="AA80" s="20"/>
      <c r="AB80" s="20"/>
      <c r="AC80" s="20"/>
      <c r="AD80" s="21">
        <f ca="1">NbCoul(B80:AC80)*0.5</f>
        <v>0</v>
      </c>
      <c r="AF80" s="22">
        <f t="shared" ca="1" si="25"/>
        <v>0</v>
      </c>
      <c r="AG80" s="22">
        <f t="shared" ca="1" si="30"/>
        <v>0</v>
      </c>
    </row>
    <row r="81" spans="1:34" x14ac:dyDescent="0.3">
      <c r="A81" s="62" t="s">
        <v>44</v>
      </c>
      <c r="B81" s="20"/>
      <c r="C81" s="20"/>
      <c r="D81" s="20"/>
      <c r="E81" s="31"/>
      <c r="F81" s="31"/>
      <c r="G81" s="31"/>
      <c r="H81" s="31"/>
      <c r="I81" s="68"/>
      <c r="J81" s="42"/>
      <c r="K81" s="42"/>
      <c r="L81" s="42"/>
      <c r="M81" s="91"/>
      <c r="N81" s="91"/>
      <c r="O81" s="91"/>
      <c r="P81" s="91"/>
      <c r="Q81" s="91"/>
      <c r="R81" s="91"/>
      <c r="S81" s="91"/>
      <c r="T81" s="91"/>
      <c r="U81" s="91"/>
      <c r="V81" s="42"/>
      <c r="W81" s="42"/>
      <c r="X81" s="42"/>
      <c r="Y81" s="42"/>
      <c r="Z81" s="42"/>
      <c r="AA81" s="42"/>
      <c r="AB81" s="42"/>
      <c r="AC81" s="42"/>
      <c r="AD81" s="21">
        <f t="shared" ca="1" si="29"/>
        <v>0</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142" t="s">
        <v>112</v>
      </c>
      <c r="F84" s="142"/>
      <c r="G84" s="142"/>
      <c r="H84" s="142"/>
      <c r="I84" s="142"/>
      <c r="J84" s="150"/>
      <c r="K84" s="150"/>
      <c r="L84" s="150"/>
      <c r="M84" s="150"/>
      <c r="N84" s="102"/>
      <c r="O84" s="102"/>
      <c r="P84" s="102"/>
      <c r="Q84" s="20"/>
      <c r="R84" s="20"/>
      <c r="S84" s="102" t="s">
        <v>122</v>
      </c>
      <c r="T84" s="102"/>
      <c r="U84" s="102"/>
      <c r="V84" s="102"/>
      <c r="W84" s="102"/>
      <c r="X84" s="102"/>
      <c r="Y84" s="102"/>
      <c r="Z84" s="102"/>
      <c r="AA84" s="102"/>
      <c r="AB84" s="102"/>
      <c r="AC84" s="102"/>
      <c r="AD84" s="21">
        <f ca="1">NbCoul(B84:AC84)*0.5</f>
        <v>11.5</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115"/>
      <c r="P85" s="115"/>
      <c r="Q85" s="93"/>
      <c r="R85" s="93"/>
      <c r="S85" s="93"/>
      <c r="T85" s="93"/>
      <c r="U85" s="115"/>
      <c r="V85" s="115"/>
      <c r="W85" s="115"/>
      <c r="X85" s="103"/>
      <c r="Y85" s="103"/>
      <c r="Z85" s="103"/>
      <c r="AA85" s="103"/>
      <c r="AB85" s="103"/>
      <c r="AC85" s="102"/>
      <c r="AD85" s="21">
        <f t="shared" ca="1" si="29"/>
        <v>11.5</v>
      </c>
      <c r="AF85" s="22">
        <f t="shared" ca="1" si="25"/>
        <v>8</v>
      </c>
      <c r="AG85" s="22">
        <f t="shared" ca="1" si="31"/>
        <v>0</v>
      </c>
    </row>
    <row r="86" spans="1:34" x14ac:dyDescent="0.3">
      <c r="A86" s="62" t="s">
        <v>47</v>
      </c>
      <c r="B86" s="20"/>
      <c r="C86" s="20"/>
      <c r="D86" s="20"/>
      <c r="E86" s="20"/>
      <c r="F86" s="20"/>
      <c r="G86" s="20"/>
      <c r="H86" s="20"/>
      <c r="I86" s="20"/>
      <c r="J86" s="42"/>
      <c r="K86" s="20"/>
      <c r="L86" s="20"/>
      <c r="M86" s="20"/>
      <c r="N86" s="20"/>
      <c r="O86" s="20"/>
      <c r="P86" s="20"/>
      <c r="Q86" s="20"/>
      <c r="R86" s="20"/>
      <c r="S86" s="42"/>
      <c r="T86" s="20"/>
      <c r="U86" s="20"/>
      <c r="V86" s="20"/>
      <c r="W86" s="20"/>
      <c r="X86" s="20"/>
      <c r="Y86" s="20"/>
      <c r="Z86" s="20"/>
      <c r="AA86" s="20"/>
      <c r="AB86" s="20"/>
      <c r="AC86" s="20"/>
      <c r="AD86" s="20">
        <f ca="1">NbCoul(B86:AC86)*0.5</f>
        <v>0</v>
      </c>
      <c r="AF86" s="22">
        <f t="shared" ca="1" si="25"/>
        <v>0</v>
      </c>
      <c r="AG86" s="22">
        <f ca="1">CompteCouleurFond(B86:AC86,23)*0.5</f>
        <v>0</v>
      </c>
    </row>
    <row r="87" spans="1:34" ht="14.25" customHeight="1" x14ac:dyDescent="0.3">
      <c r="A87" s="62" t="s">
        <v>66</v>
      </c>
      <c r="B87" s="20"/>
      <c r="C87" s="102"/>
      <c r="D87" s="102"/>
      <c r="E87" s="102"/>
      <c r="F87" s="102"/>
      <c r="G87" s="102"/>
      <c r="H87" s="102"/>
      <c r="I87" s="102"/>
      <c r="J87" s="102"/>
      <c r="K87" s="102"/>
      <c r="L87" s="20"/>
      <c r="M87" s="20"/>
      <c r="N87" s="20"/>
      <c r="O87" s="20"/>
      <c r="P87" s="20"/>
      <c r="Q87" s="20"/>
      <c r="R87" s="20"/>
      <c r="S87" s="20"/>
      <c r="T87" s="20"/>
      <c r="U87" s="20"/>
      <c r="V87" s="20"/>
      <c r="W87" s="20"/>
      <c r="X87" s="20"/>
      <c r="Y87" s="20"/>
      <c r="Z87" s="20"/>
      <c r="AA87" s="20"/>
      <c r="AB87" s="20"/>
      <c r="AC87" s="20"/>
      <c r="AD87" s="21">
        <f t="shared" ca="1" si="29"/>
        <v>4.5</v>
      </c>
      <c r="AF87" s="22">
        <f t="shared" ca="1" si="25"/>
        <v>0</v>
      </c>
      <c r="AG87" s="22">
        <f t="shared" ca="1" si="31"/>
        <v>0</v>
      </c>
    </row>
    <row r="88" spans="1:34" x14ac:dyDescent="0.3">
      <c r="A88" s="23" t="s">
        <v>48</v>
      </c>
      <c r="B88" s="20"/>
      <c r="C88" s="66"/>
      <c r="D88" s="66"/>
      <c r="E88" s="66"/>
      <c r="F88" s="66"/>
      <c r="G88" s="66"/>
      <c r="H88" s="66"/>
      <c r="I88" s="66"/>
      <c r="J88" s="66"/>
      <c r="K88" s="66"/>
      <c r="L88" s="66"/>
      <c r="M88" s="66"/>
      <c r="N88" s="20"/>
      <c r="O88" s="20"/>
      <c r="P88" s="20"/>
      <c r="Q88" s="20"/>
      <c r="R88" s="20"/>
      <c r="S88" s="20"/>
      <c r="T88" s="20"/>
      <c r="U88" s="20"/>
      <c r="V88" s="20"/>
      <c r="W88" s="20"/>
      <c r="X88" s="20"/>
      <c r="Y88" s="20"/>
      <c r="Z88" s="20"/>
      <c r="AA88" s="20"/>
      <c r="AB88" s="20"/>
      <c r="AC88" s="20"/>
      <c r="AD88" s="21">
        <f t="shared" ca="1" si="29"/>
        <v>0</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72</v>
      </c>
      <c r="B90" s="20"/>
      <c r="C90" s="102"/>
      <c r="D90" s="102"/>
      <c r="E90" s="102"/>
      <c r="F90" s="102"/>
      <c r="G90" s="102"/>
      <c r="H90" s="102"/>
      <c r="I90" s="102"/>
      <c r="J90" s="102"/>
      <c r="K90" s="102"/>
      <c r="L90" s="102"/>
      <c r="M90" s="102"/>
      <c r="N90" s="102"/>
      <c r="O90" s="20"/>
      <c r="P90" s="20"/>
      <c r="Q90" s="103"/>
      <c r="R90" s="103"/>
      <c r="S90" s="20"/>
      <c r="T90" s="20"/>
      <c r="U90" s="20"/>
      <c r="V90" s="20"/>
      <c r="W90" s="20"/>
      <c r="X90" s="20"/>
      <c r="Y90" s="20"/>
      <c r="Z90" s="20"/>
      <c r="AA90" s="20"/>
      <c r="AB90" s="20"/>
      <c r="AC90" s="20"/>
      <c r="AD90" s="21">
        <f ca="1">NbCoul(B90:AC90)*0.5</f>
        <v>7</v>
      </c>
      <c r="AF90" s="22">
        <f t="shared" ca="1" si="25"/>
        <v>1</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102"/>
      <c r="V91" s="102"/>
      <c r="W91" s="102"/>
      <c r="X91" s="102"/>
      <c r="Y91" s="102"/>
      <c r="Z91" s="102"/>
      <c r="AA91" s="102"/>
      <c r="AB91" s="102"/>
      <c r="AC91" s="102"/>
      <c r="AD91" s="21">
        <f t="shared" ca="1" si="29"/>
        <v>4.5</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51.5</v>
      </c>
      <c r="AF92" s="612"/>
      <c r="AG92" s="613"/>
    </row>
    <row r="93" spans="1:34" x14ac:dyDescent="0.3">
      <c r="A93" s="29" t="s">
        <v>53</v>
      </c>
      <c r="B93" s="21">
        <f ca="1">NbCoulbis(B74:B91)</f>
        <v>0</v>
      </c>
      <c r="C93" s="21">
        <f ca="1">NbCoulbis(C74:C87)</f>
        <v>2</v>
      </c>
      <c r="D93" s="21">
        <f t="shared" ref="D93:N93" ca="1" si="34">NbCoulbis(D79:D86)</f>
        <v>1</v>
      </c>
      <c r="E93" s="21">
        <f t="shared" ca="1" si="34"/>
        <v>2</v>
      </c>
      <c r="F93" s="21">
        <f t="shared" ca="1" si="34"/>
        <v>2</v>
      </c>
      <c r="G93" s="21">
        <f t="shared" ca="1" si="34"/>
        <v>2</v>
      </c>
      <c r="H93" s="21">
        <f t="shared" ca="1" si="34"/>
        <v>2</v>
      </c>
      <c r="I93" s="21">
        <f t="shared" ca="1" si="34"/>
        <v>2</v>
      </c>
      <c r="J93" s="21">
        <f t="shared" ca="1" si="34"/>
        <v>2</v>
      </c>
      <c r="K93" s="21">
        <f t="shared" ca="1" si="34"/>
        <v>2</v>
      </c>
      <c r="L93" s="21">
        <f t="shared" ca="1" si="34"/>
        <v>2</v>
      </c>
      <c r="M93" s="21">
        <f t="shared" ca="1" si="34"/>
        <v>2</v>
      </c>
      <c r="N93" s="21">
        <f t="shared" ca="1" si="34"/>
        <v>2</v>
      </c>
      <c r="O93" s="21">
        <f ca="1">NbCoulbis(O75:O86)</f>
        <v>3</v>
      </c>
      <c r="P93" s="21">
        <f ca="1">NbCoulbis(P75:P86)</f>
        <v>3</v>
      </c>
      <c r="Q93" s="21">
        <f ca="1">NbCoulbis(Q75:Q86)</f>
        <v>1</v>
      </c>
      <c r="R93" s="21">
        <f ca="1">NbCoulbis(R75:R86)</f>
        <v>1</v>
      </c>
      <c r="S93" s="21">
        <f ca="1">NbCoulbis(S75:S85)</f>
        <v>3</v>
      </c>
      <c r="T93" s="21">
        <f ca="1">NbCoulbis(T76:T86)</f>
        <v>3</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4</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2</v>
      </c>
      <c r="D94" s="26">
        <f t="shared" ref="D94:N94" ca="1" si="37">NbCoul(D79:D86)</f>
        <v>1</v>
      </c>
      <c r="E94" s="26">
        <f t="shared" ca="1" si="37"/>
        <v>2</v>
      </c>
      <c r="F94" s="26">
        <f t="shared" ca="1" si="37"/>
        <v>2</v>
      </c>
      <c r="G94" s="26">
        <f t="shared" ca="1" si="37"/>
        <v>2</v>
      </c>
      <c r="H94" s="26">
        <f t="shared" ca="1" si="37"/>
        <v>2</v>
      </c>
      <c r="I94" s="26">
        <f t="shared" ca="1" si="37"/>
        <v>2</v>
      </c>
      <c r="J94" s="26">
        <f t="shared" ca="1" si="37"/>
        <v>2</v>
      </c>
      <c r="K94" s="26">
        <f t="shared" ca="1" si="37"/>
        <v>2</v>
      </c>
      <c r="L94" s="26">
        <f t="shared" ca="1" si="37"/>
        <v>2</v>
      </c>
      <c r="M94" s="26">
        <f t="shared" ca="1" si="37"/>
        <v>2</v>
      </c>
      <c r="N94" s="26">
        <f t="shared" ca="1" si="37"/>
        <v>2</v>
      </c>
      <c r="O94" s="26">
        <f ca="1">NbCoul(O75:O86)</f>
        <v>3</v>
      </c>
      <c r="P94" s="26">
        <f ca="1">NbCoul(P75:P86)</f>
        <v>3</v>
      </c>
      <c r="Q94" s="26">
        <f ca="1">NbCoul(Q75:Q86)</f>
        <v>1</v>
      </c>
      <c r="R94" s="26">
        <f ca="1">NbCoul(R75:R86)</f>
        <v>1</v>
      </c>
      <c r="S94" s="26">
        <f ca="1">NbCoul(S75:S85)</f>
        <v>3</v>
      </c>
      <c r="T94" s="26">
        <f ca="1">NbCoul(T76:T86)</f>
        <v>3</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4</v>
      </c>
      <c r="AD94" s="602">
        <f ca="1">NbCoul(D94:AB94)*0.5+NbCoul(B94:C94)*0.25+NbCoul(AC94:AC94)*0.25</f>
        <v>0</v>
      </c>
      <c r="AF94" s="614">
        <f t="shared" ca="1" si="36"/>
        <v>0</v>
      </c>
      <c r="AG94" s="615">
        <f ca="1">CompteCouleurFond(K94:AC94,23)*0.5</f>
        <v>0</v>
      </c>
    </row>
    <row r="95" spans="1:34" ht="15" customHeight="1" x14ac:dyDescent="0.3">
      <c r="A95" s="618">
        <f>A72+1</f>
        <v>44575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110"/>
      <c r="P102" s="110"/>
      <c r="Q102" s="31"/>
      <c r="R102" s="31"/>
      <c r="S102" s="110"/>
      <c r="T102" s="110"/>
      <c r="U102" s="110"/>
      <c r="V102" s="110"/>
      <c r="W102" s="110"/>
      <c r="X102" s="110"/>
      <c r="Y102" s="110"/>
      <c r="Z102" s="110"/>
      <c r="AA102" s="110"/>
      <c r="AB102" s="110"/>
      <c r="AC102" s="110"/>
      <c r="AD102" s="21">
        <f t="shared" ca="1" si="39"/>
        <v>6.5</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31"/>
      <c r="O103" s="31"/>
      <c r="P103" s="31"/>
      <c r="Q103" s="31"/>
      <c r="R103" s="31"/>
      <c r="S103" s="31"/>
      <c r="T103" s="31"/>
      <c r="U103" s="31"/>
      <c r="V103" s="31"/>
      <c r="W103" s="31"/>
      <c r="X103" s="31"/>
      <c r="Y103" s="31"/>
      <c r="Z103" s="31"/>
      <c r="AA103" s="31"/>
      <c r="AB103" s="31"/>
      <c r="AC103" s="31"/>
      <c r="AD103" s="21">
        <f t="shared" ca="1" si="39"/>
        <v>0</v>
      </c>
      <c r="AF103" s="22">
        <f t="shared" ca="1" si="36"/>
        <v>0</v>
      </c>
      <c r="AG103" s="22">
        <f t="shared" ca="1" si="40"/>
        <v>0</v>
      </c>
    </row>
    <row r="104" spans="1:33" x14ac:dyDescent="0.3">
      <c r="A104" s="62" t="s">
        <v>44</v>
      </c>
      <c r="B104" s="31"/>
      <c r="C104" s="110" t="s">
        <v>78</v>
      </c>
      <c r="D104" s="110"/>
      <c r="E104" s="110"/>
      <c r="F104" s="110"/>
      <c r="G104" s="110"/>
      <c r="H104" s="165"/>
      <c r="I104" s="110"/>
      <c r="J104" s="110"/>
      <c r="K104" s="110"/>
      <c r="L104" s="110"/>
      <c r="M104" s="110"/>
      <c r="N104" s="110"/>
      <c r="O104" s="31"/>
      <c r="P104" s="31"/>
      <c r="Q104" s="113"/>
      <c r="R104" s="113"/>
      <c r="S104" s="31"/>
      <c r="T104" s="31"/>
      <c r="U104" s="31"/>
      <c r="V104" s="31"/>
      <c r="W104" s="31"/>
      <c r="X104" s="31"/>
      <c r="Y104" s="31"/>
      <c r="Z104" s="31"/>
      <c r="AA104" s="31"/>
      <c r="AB104" s="31"/>
      <c r="AC104" s="31"/>
      <c r="AD104" s="21">
        <f ca="1">NbCoul(B104:AC104)*0.5</f>
        <v>7</v>
      </c>
      <c r="AF104" s="22">
        <f t="shared" ca="1" si="36"/>
        <v>1</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31"/>
      <c r="D106" s="31"/>
      <c r="E106" s="31"/>
      <c r="F106" s="31"/>
      <c r="G106" s="31"/>
      <c r="H106" s="31"/>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31"/>
      <c r="C107" s="151" t="s">
        <v>123</v>
      </c>
      <c r="D107" s="152"/>
      <c r="E107" s="152"/>
      <c r="F107" s="152"/>
      <c r="G107" s="152"/>
      <c r="H107" s="152"/>
      <c r="I107" s="152"/>
      <c r="J107" s="152"/>
      <c r="K107" s="152"/>
      <c r="L107" s="152"/>
      <c r="M107" s="152"/>
      <c r="N107" s="152"/>
      <c r="O107" s="95"/>
      <c r="P107" s="95"/>
      <c r="Q107" s="152" t="s">
        <v>118</v>
      </c>
      <c r="R107" s="152"/>
      <c r="S107" s="152"/>
      <c r="T107" s="152"/>
      <c r="U107" s="152"/>
      <c r="V107" s="152"/>
      <c r="W107" s="152"/>
      <c r="X107" s="152"/>
      <c r="Y107" s="152"/>
      <c r="Z107" s="110"/>
      <c r="AA107" s="110"/>
      <c r="AB107" s="110"/>
      <c r="AC107" s="31"/>
      <c r="AD107" s="21">
        <f ca="1">NbCoul(B107:AC107)*0.5</f>
        <v>12</v>
      </c>
      <c r="AF107" s="22">
        <f t="shared" ca="1" si="36"/>
        <v>0</v>
      </c>
      <c r="AG107" s="22">
        <f t="shared" ca="1" si="40"/>
        <v>0</v>
      </c>
    </row>
    <row r="108" spans="1:33" x14ac:dyDescent="0.3">
      <c r="A108" s="62" t="s">
        <v>46</v>
      </c>
      <c r="B108" s="31"/>
      <c r="C108" s="110" t="s">
        <v>80</v>
      </c>
      <c r="D108" s="110"/>
      <c r="E108" s="110"/>
      <c r="F108" s="110"/>
      <c r="G108" s="110"/>
      <c r="H108" s="110"/>
      <c r="I108" s="113"/>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t="s">
        <v>79</v>
      </c>
      <c r="D110" s="110"/>
      <c r="E110" s="110"/>
      <c r="F110" s="110"/>
      <c r="G110" s="110"/>
      <c r="H110" s="110"/>
      <c r="I110" s="110"/>
      <c r="J110" s="110"/>
      <c r="K110" s="110"/>
      <c r="L110" s="110"/>
      <c r="M110" s="110"/>
      <c r="N110" s="31"/>
      <c r="O110" s="31"/>
      <c r="P110" s="31"/>
      <c r="Q110" s="31"/>
      <c r="R110" s="31"/>
      <c r="S110" s="31"/>
      <c r="T110" s="31"/>
      <c r="U110" s="31"/>
      <c r="V110" s="31"/>
      <c r="W110" s="31"/>
      <c r="X110" s="31"/>
      <c r="Y110" s="31"/>
      <c r="Z110" s="31"/>
      <c r="AA110" s="31"/>
      <c r="AB110" s="31"/>
      <c r="AC110" s="31"/>
      <c r="AD110" s="21">
        <f t="shared" ca="1" si="39"/>
        <v>5.5</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c r="O112" s="31"/>
      <c r="P112" s="31"/>
      <c r="Q112" s="110"/>
      <c r="R112" s="110"/>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72</v>
      </c>
      <c r="B113" s="98"/>
      <c r="C113" s="99"/>
      <c r="D113" s="99"/>
      <c r="E113" s="99"/>
      <c r="F113" s="99"/>
      <c r="G113" s="99"/>
      <c r="H113" s="100"/>
      <c r="I113" s="100"/>
      <c r="J113" s="100"/>
      <c r="K113" s="100"/>
      <c r="L113" s="100"/>
      <c r="M113" s="100"/>
      <c r="N113" s="100"/>
      <c r="O113" s="127"/>
      <c r="P113" s="127"/>
      <c r="Q113" s="99"/>
      <c r="R113" s="99"/>
      <c r="S113" s="119"/>
      <c r="T113" s="119"/>
      <c r="U113" s="119"/>
      <c r="V113" s="119"/>
      <c r="W113" s="119"/>
      <c r="X113" s="119"/>
      <c r="Y113" s="119"/>
      <c r="Z113" s="119"/>
      <c r="AA113" s="119"/>
      <c r="AB113" s="119"/>
      <c r="AC113" s="119"/>
      <c r="AD113" s="21">
        <f ca="1">NbCoul(B113:AC113)*0.5</f>
        <v>6.5</v>
      </c>
      <c r="AF113" s="22">
        <f t="shared" ca="1" si="36"/>
        <v>1</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0</v>
      </c>
      <c r="T115" s="94">
        <f t="shared" ca="1" si="42"/>
        <v>0</v>
      </c>
      <c r="U115" s="94">
        <f t="shared" ca="1" si="42"/>
        <v>0</v>
      </c>
      <c r="V115" s="94">
        <f t="shared" ca="1" si="42"/>
        <v>0</v>
      </c>
      <c r="W115" s="94">
        <f t="shared" ca="1" si="42"/>
        <v>0</v>
      </c>
      <c r="X115" s="94">
        <f t="shared" ca="1" si="42"/>
        <v>0</v>
      </c>
      <c r="Y115" s="94">
        <f t="shared" ca="1" si="42"/>
        <v>0</v>
      </c>
      <c r="Z115" s="94">
        <f ca="1">CompteCouleurFond(Z97:Z114,6)</f>
        <v>0</v>
      </c>
      <c r="AA115" s="94">
        <f ca="1">CompteCouleurFond(AA97:AA114,6)</f>
        <v>0</v>
      </c>
      <c r="AB115" s="94">
        <f ca="1">CompteCouleurFond(AB97:AB114,6)</f>
        <v>0</v>
      </c>
      <c r="AC115" s="94">
        <f ca="1">CompteCouleurFond(AC97:AC114,6)</f>
        <v>0</v>
      </c>
      <c r="AD115" s="600">
        <f ca="1">SUM(AD97:AD114)</f>
        <v>50.5</v>
      </c>
      <c r="AF115" s="612"/>
      <c r="AG115" s="613"/>
    </row>
    <row r="116" spans="1:33" s="15" customFormat="1" x14ac:dyDescent="0.3">
      <c r="A116" s="29" t="s">
        <v>53</v>
      </c>
      <c r="B116" s="21">
        <f ca="1">NbCoulbis(B97:B114)</f>
        <v>0</v>
      </c>
      <c r="C116" s="21">
        <f ca="1">NbCoulbis(C98:C113)</f>
        <v>4</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2</v>
      </c>
      <c r="AA116" s="21">
        <f ca="1">NbCoulbis(AA100:AA108)</f>
        <v>2</v>
      </c>
      <c r="AB116" s="21">
        <f ca="1">NbCoulbis(AB100:AB108)</f>
        <v>2</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1</v>
      </c>
      <c r="R117" s="26">
        <f ca="1">NbCoul(R98:R105)</f>
        <v>1</v>
      </c>
      <c r="S117" s="26">
        <f ca="1">NbCoul(S98:S105)</f>
        <v>1</v>
      </c>
      <c r="T117" s="26">
        <f t="shared" ref="T117:Y117" ca="1" si="46">NbCoul(T100:T105)</f>
        <v>1</v>
      </c>
      <c r="U117" s="26">
        <f t="shared" ca="1" si="46"/>
        <v>1</v>
      </c>
      <c r="V117" s="26">
        <f t="shared" ca="1" si="46"/>
        <v>1</v>
      </c>
      <c r="W117" s="26">
        <f t="shared" ca="1" si="46"/>
        <v>1</v>
      </c>
      <c r="X117" s="26">
        <f t="shared" ca="1" si="46"/>
        <v>1</v>
      </c>
      <c r="Y117" s="26">
        <f t="shared" ca="1" si="46"/>
        <v>1</v>
      </c>
      <c r="Z117" s="26">
        <f ca="1">NbCoul(Z100:Z108)</f>
        <v>2</v>
      </c>
      <c r="AA117" s="26">
        <f ca="1">NbCoul(AA100:AA108)</f>
        <v>2</v>
      </c>
      <c r="AB117" s="26">
        <f ca="1">NbCoul(AB100:AB108)</f>
        <v>2</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44576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65"/>
      <c r="C120" s="106" t="s">
        <v>78</v>
      </c>
      <c r="D120" s="106"/>
      <c r="E120" s="106"/>
      <c r="F120" s="106"/>
      <c r="G120" s="154"/>
      <c r="H120" s="154"/>
      <c r="I120" s="154"/>
      <c r="J120" s="154"/>
      <c r="K120" s="154"/>
      <c r="L120" s="154"/>
      <c r="M120" s="155"/>
      <c r="N120" s="155"/>
      <c r="O120" s="154"/>
      <c r="P120" s="154"/>
      <c r="Q120" s="156"/>
      <c r="R120" s="156"/>
      <c r="S120" s="154"/>
      <c r="T120" s="154"/>
      <c r="U120" s="155"/>
      <c r="V120" s="155"/>
      <c r="W120" s="155"/>
      <c r="X120" s="155"/>
      <c r="Y120" s="65"/>
      <c r="Z120" s="65"/>
      <c r="AA120" s="65"/>
      <c r="AB120" s="65"/>
      <c r="AC120" s="65"/>
      <c r="AD120" s="21">
        <f t="shared" ref="AD120:AD136" ca="1" si="47">NbCoul(B120:AC120)*0.5</f>
        <v>8</v>
      </c>
      <c r="AF120" s="22">
        <f ca="1">CompteCouleurFond(B120:AC120,6)*0.5</f>
        <v>1</v>
      </c>
      <c r="AG120" s="22">
        <f t="shared" ref="AG120:AG137" ca="1" si="48">CompteCouleurFond(B120:AC120,23)*0.5</f>
        <v>0</v>
      </c>
    </row>
    <row r="121" spans="1:33" ht="14.4" customHeight="1" x14ac:dyDescent="0.3">
      <c r="A121" s="19" t="s">
        <v>40</v>
      </c>
      <c r="B121" s="65"/>
      <c r="C121" s="65"/>
      <c r="D121" s="65"/>
      <c r="E121" s="65"/>
      <c r="F121" s="65"/>
      <c r="G121" s="155"/>
      <c r="H121" s="155"/>
      <c r="I121" s="155"/>
      <c r="J121" s="155"/>
      <c r="K121" s="155"/>
      <c r="L121" s="155"/>
      <c r="M121" s="155"/>
      <c r="N121" s="155"/>
      <c r="O121" s="155"/>
      <c r="P121" s="155"/>
      <c r="Q121" s="155"/>
      <c r="R121" s="155"/>
      <c r="S121" s="155"/>
      <c r="T121" s="155"/>
      <c r="U121" s="155"/>
      <c r="V121" s="155"/>
      <c r="W121" s="155"/>
      <c r="X121" s="155"/>
      <c r="Y121" s="65"/>
      <c r="Z121" s="65"/>
      <c r="AA121" s="65"/>
      <c r="AB121" s="65"/>
      <c r="AC121" s="65"/>
      <c r="AD121" s="21">
        <f t="shared" ca="1" si="47"/>
        <v>0</v>
      </c>
      <c r="AF121" s="22">
        <f ca="1">CompteCouleurFond(B121:AC121,6)*0.5</f>
        <v>0</v>
      </c>
      <c r="AG121" s="22">
        <f t="shared" ca="1" si="48"/>
        <v>0</v>
      </c>
    </row>
    <row r="122" spans="1:33" ht="14.4" customHeight="1" x14ac:dyDescent="0.3">
      <c r="A122" s="19" t="s">
        <v>41</v>
      </c>
      <c r="B122" s="65"/>
      <c r="C122" s="65"/>
      <c r="D122" s="65"/>
      <c r="E122" s="65"/>
      <c r="F122" s="65"/>
      <c r="G122" s="155"/>
      <c r="H122" s="155"/>
      <c r="I122" s="155"/>
      <c r="J122" s="155"/>
      <c r="K122" s="155"/>
      <c r="L122" s="155"/>
      <c r="M122" s="155"/>
      <c r="N122" s="155"/>
      <c r="O122" s="155"/>
      <c r="P122" s="155"/>
      <c r="Q122" s="155"/>
      <c r="R122" s="155"/>
      <c r="S122" s="155"/>
      <c r="T122" s="155"/>
      <c r="U122" s="155"/>
      <c r="V122" s="155"/>
      <c r="W122" s="155"/>
      <c r="X122" s="155"/>
      <c r="Y122" s="65"/>
      <c r="Z122" s="65"/>
      <c r="AA122" s="65"/>
      <c r="AB122" s="65"/>
      <c r="AC122" s="65"/>
      <c r="AD122" s="21">
        <f t="shared" ca="1" si="47"/>
        <v>0</v>
      </c>
      <c r="AF122" s="22">
        <f t="shared" ref="AF122:AF128" ca="1" si="49">CompteCouleurFond(B122:AC122,6)*0.5</f>
        <v>0</v>
      </c>
      <c r="AG122" s="22">
        <f t="shared" ca="1" si="48"/>
        <v>0</v>
      </c>
    </row>
    <row r="123" spans="1:33" ht="14.4" customHeight="1" x14ac:dyDescent="0.3">
      <c r="A123" s="61" t="s">
        <v>65</v>
      </c>
      <c r="B123" s="65"/>
      <c r="C123" s="65"/>
      <c r="D123" s="65"/>
      <c r="E123" s="65"/>
      <c r="F123" s="65"/>
      <c r="G123" s="155"/>
      <c r="H123" s="155"/>
      <c r="I123" s="155"/>
      <c r="J123" s="155"/>
      <c r="K123" s="155"/>
      <c r="L123" s="155"/>
      <c r="M123" s="155"/>
      <c r="N123" s="154"/>
      <c r="O123" s="154"/>
      <c r="P123" s="154"/>
      <c r="Q123" s="155"/>
      <c r="R123" s="155"/>
      <c r="S123" s="154"/>
      <c r="T123" s="154"/>
      <c r="U123" s="154"/>
      <c r="V123" s="154"/>
      <c r="W123" s="154"/>
      <c r="X123" s="154"/>
      <c r="Y123" s="106"/>
      <c r="Z123" s="106"/>
      <c r="AA123" s="106"/>
      <c r="AB123" s="106"/>
      <c r="AC123" s="106"/>
      <c r="AD123" s="21">
        <f t="shared" ca="1" si="47"/>
        <v>7</v>
      </c>
      <c r="AF123" s="22">
        <f t="shared" ca="1" si="49"/>
        <v>0</v>
      </c>
      <c r="AG123" s="22">
        <f t="shared" ca="1" si="48"/>
        <v>0</v>
      </c>
    </row>
    <row r="124" spans="1:33" ht="14.4" customHeight="1" x14ac:dyDescent="0.3">
      <c r="A124" s="61" t="s">
        <v>64</v>
      </c>
      <c r="B124" s="65"/>
      <c r="C124" s="106" t="s">
        <v>122</v>
      </c>
      <c r="D124" s="106"/>
      <c r="E124" s="106"/>
      <c r="F124" s="106"/>
      <c r="G124" s="154"/>
      <c r="H124" s="154"/>
      <c r="I124" s="155"/>
      <c r="J124" s="155"/>
      <c r="K124" s="155"/>
      <c r="L124" s="155"/>
      <c r="M124" s="155"/>
      <c r="N124" s="155"/>
      <c r="O124" s="155"/>
      <c r="P124" s="155"/>
      <c r="Q124" s="154" t="s">
        <v>118</v>
      </c>
      <c r="R124" s="154"/>
      <c r="S124" s="154"/>
      <c r="T124" s="154"/>
      <c r="U124" s="154"/>
      <c r="V124" s="154"/>
      <c r="W124" s="154"/>
      <c r="X124" s="154"/>
      <c r="Y124" s="106"/>
      <c r="Z124" s="106"/>
      <c r="AA124" s="106"/>
      <c r="AB124" s="106"/>
      <c r="AC124" s="65"/>
      <c r="AD124" s="21">
        <f t="shared" ca="1" si="47"/>
        <v>9</v>
      </c>
      <c r="AF124" s="22">
        <f ca="1">CompteCouleurFond(B124:AC124,6)*0.5</f>
        <v>0</v>
      </c>
      <c r="AG124" s="22">
        <f t="shared" ca="1" si="48"/>
        <v>0</v>
      </c>
    </row>
    <row r="125" spans="1:33" ht="14.4" customHeight="1" x14ac:dyDescent="0.3">
      <c r="A125" s="61" t="s">
        <v>54</v>
      </c>
      <c r="B125" s="65"/>
      <c r="C125" s="65"/>
      <c r="D125" s="65"/>
      <c r="E125" s="65"/>
      <c r="F125" s="65"/>
      <c r="G125" s="155"/>
      <c r="H125" s="155"/>
      <c r="I125" s="155"/>
      <c r="J125" s="155"/>
      <c r="K125" s="155"/>
      <c r="L125" s="155"/>
      <c r="M125" s="155"/>
      <c r="N125" s="155"/>
      <c r="O125" s="155"/>
      <c r="P125" s="155"/>
      <c r="Q125" s="155"/>
      <c r="R125" s="155"/>
      <c r="S125" s="155"/>
      <c r="T125" s="155"/>
      <c r="U125" s="155"/>
      <c r="V125" s="155"/>
      <c r="W125" s="155"/>
      <c r="X125" s="155"/>
      <c r="Y125" s="65"/>
      <c r="Z125" s="65"/>
      <c r="AA125" s="65"/>
      <c r="AB125" s="65"/>
      <c r="AC125" s="65"/>
      <c r="AD125" s="21">
        <f t="shared" ca="1" si="47"/>
        <v>0</v>
      </c>
      <c r="AF125" s="22">
        <f t="shared" ca="1" si="49"/>
        <v>0</v>
      </c>
      <c r="AG125" s="22">
        <f t="shared" ca="1" si="48"/>
        <v>0</v>
      </c>
    </row>
    <row r="126" spans="1:33" ht="14.4" customHeight="1" x14ac:dyDescent="0.3">
      <c r="A126" s="62" t="s">
        <v>43</v>
      </c>
      <c r="B126" s="65"/>
      <c r="C126" s="65"/>
      <c r="D126" s="65"/>
      <c r="E126" s="65"/>
      <c r="F126" s="65"/>
      <c r="G126" s="155"/>
      <c r="H126" s="155"/>
      <c r="I126" s="155"/>
      <c r="J126" s="155"/>
      <c r="K126" s="155"/>
      <c r="L126" s="155"/>
      <c r="M126" s="155"/>
      <c r="N126" s="154"/>
      <c r="O126" s="154"/>
      <c r="P126" s="154"/>
      <c r="Q126" s="155"/>
      <c r="R126" s="155"/>
      <c r="S126" s="154"/>
      <c r="T126" s="154"/>
      <c r="U126" s="154"/>
      <c r="V126" s="154"/>
      <c r="W126" s="154"/>
      <c r="X126" s="154"/>
      <c r="Y126" s="106"/>
      <c r="Z126" s="106"/>
      <c r="AA126" s="106"/>
      <c r="AB126" s="106"/>
      <c r="AC126" s="106"/>
      <c r="AD126" s="21">
        <f t="shared" ca="1" si="47"/>
        <v>7</v>
      </c>
      <c r="AF126" s="22">
        <f t="shared" ca="1" si="49"/>
        <v>0</v>
      </c>
      <c r="AG126" s="22">
        <f t="shared" ca="1" si="48"/>
        <v>0</v>
      </c>
    </row>
    <row r="127" spans="1:33" ht="14.4" customHeight="1" x14ac:dyDescent="0.3">
      <c r="A127" s="62" t="s">
        <v>44</v>
      </c>
      <c r="B127" s="65"/>
      <c r="C127" s="133" t="s">
        <v>79</v>
      </c>
      <c r="D127" s="106"/>
      <c r="E127" s="106"/>
      <c r="F127" s="106"/>
      <c r="G127" s="154"/>
      <c r="H127" s="154"/>
      <c r="I127" s="154"/>
      <c r="J127" s="154"/>
      <c r="K127" s="154"/>
      <c r="L127" s="154"/>
      <c r="M127" s="154"/>
      <c r="N127" s="154"/>
      <c r="O127" s="155"/>
      <c r="P127" s="155"/>
      <c r="Q127" s="156"/>
      <c r="R127" s="156"/>
      <c r="S127" s="154"/>
      <c r="T127" s="154"/>
      <c r="U127" s="155"/>
      <c r="V127" s="155"/>
      <c r="W127" s="155"/>
      <c r="X127" s="155"/>
      <c r="Y127" s="65"/>
      <c r="Z127" s="65"/>
      <c r="AA127" s="65"/>
      <c r="AB127" s="65"/>
      <c r="AC127" s="65"/>
      <c r="AD127" s="21">
        <f t="shared" ca="1" si="47"/>
        <v>8</v>
      </c>
      <c r="AF127" s="22">
        <f t="shared" ca="1" si="49"/>
        <v>1</v>
      </c>
      <c r="AG127" s="22">
        <f t="shared" ca="1" si="48"/>
        <v>0</v>
      </c>
    </row>
    <row r="128" spans="1:33" ht="14.4" customHeight="1" x14ac:dyDescent="0.3">
      <c r="A128" s="62" t="s">
        <v>45</v>
      </c>
      <c r="B128" s="65"/>
      <c r="C128" s="65"/>
      <c r="D128" s="65"/>
      <c r="E128" s="65"/>
      <c r="F128" s="65"/>
      <c r="G128" s="155"/>
      <c r="H128" s="155"/>
      <c r="I128" s="155"/>
      <c r="J128" s="155"/>
      <c r="K128" s="155"/>
      <c r="L128" s="155"/>
      <c r="M128" s="155"/>
      <c r="N128" s="155"/>
      <c r="O128" s="155"/>
      <c r="P128" s="155"/>
      <c r="Q128" s="155"/>
      <c r="R128" s="155"/>
      <c r="S128" s="155"/>
      <c r="T128" s="155"/>
      <c r="U128" s="155"/>
      <c r="V128" s="155"/>
      <c r="W128" s="155"/>
      <c r="X128" s="155"/>
      <c r="Y128" s="65"/>
      <c r="Z128" s="65"/>
      <c r="AA128" s="65"/>
      <c r="AB128" s="65"/>
      <c r="AC128" s="65"/>
      <c r="AD128" s="21">
        <f t="shared" ca="1" si="47"/>
        <v>0</v>
      </c>
      <c r="AF128" s="22">
        <f t="shared" ca="1" si="49"/>
        <v>0</v>
      </c>
      <c r="AG128" s="22">
        <f t="shared" ca="1" si="48"/>
        <v>0</v>
      </c>
    </row>
    <row r="129" spans="1:34" ht="14.4" customHeight="1" x14ac:dyDescent="0.3">
      <c r="A129" s="62" t="s">
        <v>70</v>
      </c>
      <c r="B129" s="65"/>
      <c r="C129" s="65"/>
      <c r="D129" s="65"/>
      <c r="E129" s="65"/>
      <c r="F129" s="65"/>
      <c r="G129" s="155"/>
      <c r="H129" s="155"/>
      <c r="I129" s="155"/>
      <c r="J129" s="155"/>
      <c r="K129" s="155"/>
      <c r="L129" s="155"/>
      <c r="M129" s="155"/>
      <c r="N129" s="155"/>
      <c r="O129" s="155"/>
      <c r="P129" s="155"/>
      <c r="Q129" s="155"/>
      <c r="R129" s="155"/>
      <c r="S129" s="155"/>
      <c r="T129" s="155"/>
      <c r="U129" s="155"/>
      <c r="V129" s="155"/>
      <c r="W129" s="155"/>
      <c r="X129" s="155"/>
      <c r="Y129" s="164"/>
      <c r="Z129" s="164"/>
      <c r="AA129" s="164"/>
      <c r="AB129" s="164"/>
      <c r="AC129" s="164"/>
      <c r="AD129" s="21">
        <f t="shared" ca="1" si="47"/>
        <v>0</v>
      </c>
      <c r="AF129" s="22">
        <f t="shared" ref="AF129:AF137" ca="1" si="50">CompteCouleurFond(B129:AC129,6)*0.5</f>
        <v>0</v>
      </c>
      <c r="AG129" s="22">
        <f t="shared" ca="1" si="48"/>
        <v>0</v>
      </c>
    </row>
    <row r="130" spans="1:34" ht="14.4" customHeight="1" x14ac:dyDescent="0.3">
      <c r="A130" s="61" t="s">
        <v>64</v>
      </c>
      <c r="B130" s="65"/>
      <c r="C130" s="159" t="s">
        <v>119</v>
      </c>
      <c r="D130" s="159"/>
      <c r="E130" s="159"/>
      <c r="F130" s="159"/>
      <c r="G130" s="154"/>
      <c r="H130" s="154"/>
      <c r="I130" s="154"/>
      <c r="J130" s="154"/>
      <c r="K130" s="154"/>
      <c r="L130" s="154"/>
      <c r="M130" s="154"/>
      <c r="N130" s="154"/>
      <c r="O130" s="155"/>
      <c r="P130" s="155"/>
      <c r="Q130" s="155"/>
      <c r="R130" s="155"/>
      <c r="S130" s="155"/>
      <c r="T130" s="155"/>
      <c r="U130" s="155"/>
      <c r="V130" s="155"/>
      <c r="W130" s="155"/>
      <c r="X130" s="155"/>
      <c r="Y130" s="65"/>
      <c r="Z130" s="65"/>
      <c r="AA130" s="65"/>
      <c r="AB130" s="65"/>
      <c r="AC130" s="65"/>
      <c r="AD130" s="21">
        <f t="shared" ca="1" si="47"/>
        <v>6</v>
      </c>
      <c r="AF130" s="22">
        <f t="shared" ca="1" si="50"/>
        <v>0</v>
      </c>
      <c r="AG130" s="22">
        <f t="shared" ca="1" si="48"/>
        <v>0</v>
      </c>
    </row>
    <row r="131" spans="1:34" ht="14.4" customHeight="1" x14ac:dyDescent="0.3">
      <c r="A131" s="62" t="s">
        <v>46</v>
      </c>
      <c r="B131" s="65"/>
      <c r="C131" s="106" t="s">
        <v>80</v>
      </c>
      <c r="D131" s="106"/>
      <c r="E131" s="106"/>
      <c r="F131" s="106"/>
      <c r="G131" s="154"/>
      <c r="H131" s="154"/>
      <c r="I131" s="156"/>
      <c r="J131" s="156"/>
      <c r="K131" s="156"/>
      <c r="L131" s="156"/>
      <c r="M131" s="156"/>
      <c r="N131" s="156"/>
      <c r="O131" s="155"/>
      <c r="P131" s="155"/>
      <c r="Q131" s="155"/>
      <c r="R131" s="155"/>
      <c r="S131" s="155"/>
      <c r="T131" s="155"/>
      <c r="U131" s="155"/>
      <c r="V131" s="155"/>
      <c r="W131" s="155"/>
      <c r="X131" s="155"/>
      <c r="Y131" s="65"/>
      <c r="Z131" s="65"/>
      <c r="AA131" s="65"/>
      <c r="AB131" s="65"/>
      <c r="AC131" s="65"/>
      <c r="AD131" s="21">
        <f t="shared" ca="1" si="47"/>
        <v>6</v>
      </c>
      <c r="AF131" s="22">
        <f t="shared" ca="1" si="50"/>
        <v>3</v>
      </c>
      <c r="AG131" s="22">
        <f t="shared" ca="1" si="48"/>
        <v>0</v>
      </c>
      <c r="AH131" s="20"/>
    </row>
    <row r="132" spans="1:34" ht="14.25" customHeight="1" x14ac:dyDescent="0.3">
      <c r="A132" s="62" t="s">
        <v>47</v>
      </c>
      <c r="B132" s="65"/>
      <c r="C132" s="65"/>
      <c r="D132" s="65"/>
      <c r="E132" s="65"/>
      <c r="F132" s="65"/>
      <c r="G132" s="155"/>
      <c r="H132" s="155"/>
      <c r="I132" s="155"/>
      <c r="J132" s="155"/>
      <c r="K132" s="155"/>
      <c r="L132" s="155"/>
      <c r="M132" s="155"/>
      <c r="N132" s="155"/>
      <c r="O132" s="155"/>
      <c r="P132" s="155"/>
      <c r="Q132" s="155"/>
      <c r="R132" s="155"/>
      <c r="S132" s="155"/>
      <c r="T132" s="155"/>
      <c r="U132" s="155"/>
      <c r="V132" s="155"/>
      <c r="W132" s="155"/>
      <c r="X132" s="155"/>
      <c r="Y132" s="65"/>
      <c r="Z132" s="65"/>
      <c r="AA132" s="65"/>
      <c r="AB132" s="65"/>
      <c r="AC132" s="65"/>
      <c r="AD132" s="21">
        <f t="shared" ca="1" si="47"/>
        <v>0</v>
      </c>
      <c r="AF132" s="22">
        <f t="shared" ca="1" si="50"/>
        <v>0</v>
      </c>
      <c r="AG132" s="22">
        <f t="shared" ca="1" si="48"/>
        <v>0</v>
      </c>
    </row>
    <row r="133" spans="1:34" ht="14.4" customHeight="1" x14ac:dyDescent="0.3">
      <c r="A133" s="62" t="s">
        <v>66</v>
      </c>
      <c r="B133" s="65"/>
      <c r="C133" s="65"/>
      <c r="D133" s="65"/>
      <c r="E133" s="65"/>
      <c r="F133" s="65"/>
      <c r="G133" s="155"/>
      <c r="H133" s="155"/>
      <c r="I133" s="155"/>
      <c r="J133" s="155"/>
      <c r="K133" s="155"/>
      <c r="L133" s="155"/>
      <c r="M133" s="155"/>
      <c r="N133" s="155"/>
      <c r="O133" s="155"/>
      <c r="P133" s="155"/>
      <c r="Q133" s="155"/>
      <c r="R133" s="155"/>
      <c r="S133" s="155"/>
      <c r="T133" s="155"/>
      <c r="U133" s="155"/>
      <c r="V133" s="155"/>
      <c r="W133" s="155"/>
      <c r="X133" s="155"/>
      <c r="Y133" s="65"/>
      <c r="Z133" s="65"/>
      <c r="AA133" s="65"/>
      <c r="AB133" s="65"/>
      <c r="AC133" s="65"/>
      <c r="AD133" s="21">
        <f ca="1">NbCoul(B133:AC133)*0.5</f>
        <v>0</v>
      </c>
      <c r="AF133" s="22">
        <f t="shared" ca="1" si="50"/>
        <v>0</v>
      </c>
      <c r="AG133" s="22">
        <f t="shared" ca="1" si="48"/>
        <v>0</v>
      </c>
    </row>
    <row r="134" spans="1:34" ht="14.4" customHeight="1" x14ac:dyDescent="0.3">
      <c r="A134" s="23" t="s">
        <v>48</v>
      </c>
      <c r="B134" s="65"/>
      <c r="C134" s="65"/>
      <c r="D134" s="65"/>
      <c r="E134" s="65"/>
      <c r="F134" s="65"/>
      <c r="G134" s="155"/>
      <c r="H134" s="155"/>
      <c r="I134" s="155"/>
      <c r="J134" s="155"/>
      <c r="K134" s="155"/>
      <c r="L134" s="155"/>
      <c r="M134" s="155"/>
      <c r="N134" s="155"/>
      <c r="O134" s="155"/>
      <c r="P134" s="155"/>
      <c r="Q134" s="155"/>
      <c r="R134" s="155"/>
      <c r="S134" s="155"/>
      <c r="T134" s="155"/>
      <c r="U134" s="155"/>
      <c r="V134" s="155"/>
      <c r="W134" s="155"/>
      <c r="X134" s="155"/>
      <c r="Y134" s="65"/>
      <c r="Z134" s="65"/>
      <c r="AA134" s="65"/>
      <c r="AB134" s="65"/>
      <c r="AC134" s="65"/>
      <c r="AD134" s="21">
        <f ca="1">NbCoul(B134:AC134)*0.5</f>
        <v>0</v>
      </c>
      <c r="AF134" s="22">
        <f t="shared" ca="1" si="50"/>
        <v>0</v>
      </c>
      <c r="AG134" s="22">
        <f t="shared" ca="1" si="48"/>
        <v>0</v>
      </c>
    </row>
    <row r="135" spans="1:34" ht="14.4" customHeight="1" x14ac:dyDescent="0.3">
      <c r="A135" s="67" t="s">
        <v>71</v>
      </c>
      <c r="B135" s="65"/>
      <c r="C135" s="158"/>
      <c r="D135" s="65"/>
      <c r="E135" s="65"/>
      <c r="F135" s="65"/>
      <c r="G135" s="155"/>
      <c r="H135" s="155"/>
      <c r="I135" s="155"/>
      <c r="J135" s="155"/>
      <c r="K135" s="155"/>
      <c r="L135" s="155"/>
      <c r="M135" s="155"/>
      <c r="N135" s="154"/>
      <c r="O135" s="154"/>
      <c r="P135" s="154"/>
      <c r="Q135" s="155"/>
      <c r="R135" s="155"/>
      <c r="S135" s="154"/>
      <c r="T135" s="154"/>
      <c r="U135" s="154"/>
      <c r="V135" s="154"/>
      <c r="W135" s="154"/>
      <c r="X135" s="154"/>
      <c r="Y135" s="106"/>
      <c r="Z135" s="106"/>
      <c r="AA135" s="106"/>
      <c r="AB135" s="106"/>
      <c r="AC135" s="133"/>
      <c r="AD135" s="21">
        <f ca="1">NbCoul(B135:AC135)*0.5</f>
        <v>7</v>
      </c>
      <c r="AF135" s="22">
        <f t="shared" ca="1" si="50"/>
        <v>0</v>
      </c>
      <c r="AG135" s="22">
        <f t="shared" ca="1" si="48"/>
        <v>0</v>
      </c>
    </row>
    <row r="136" spans="1:34" ht="15.75" customHeight="1" x14ac:dyDescent="0.3">
      <c r="A136" s="24" t="s">
        <v>72</v>
      </c>
      <c r="B136" s="65"/>
      <c r="C136" s="65"/>
      <c r="D136" s="65"/>
      <c r="E136" s="65"/>
      <c r="F136" s="65"/>
      <c r="G136" s="65"/>
      <c r="H136" s="65"/>
      <c r="I136" s="157"/>
      <c r="J136" s="161"/>
      <c r="K136" s="161"/>
      <c r="L136" s="161"/>
      <c r="M136" s="160"/>
      <c r="N136" s="160"/>
      <c r="O136" s="161"/>
      <c r="P136" s="161"/>
      <c r="Q136" s="160"/>
      <c r="R136" s="160"/>
      <c r="S136" s="160"/>
      <c r="T136" s="160"/>
      <c r="U136" s="160"/>
      <c r="V136" s="160"/>
      <c r="W136" s="160"/>
      <c r="X136" s="160"/>
      <c r="Y136" s="160"/>
      <c r="Z136" s="160"/>
      <c r="AA136" s="160"/>
      <c r="AB136" s="160"/>
      <c r="AC136" s="106"/>
      <c r="AD136" s="21">
        <f t="shared" ca="1" si="47"/>
        <v>7.5</v>
      </c>
      <c r="AF136" s="22">
        <f t="shared" ca="1" si="50"/>
        <v>0</v>
      </c>
      <c r="AG136" s="22">
        <f t="shared" ca="1" si="48"/>
        <v>0</v>
      </c>
    </row>
    <row r="137" spans="1:34" ht="15" customHeight="1" thickBot="1" x14ac:dyDescent="0.75">
      <c r="A137" s="32" t="s">
        <v>74</v>
      </c>
      <c r="B137" s="20"/>
      <c r="C137" s="20"/>
      <c r="D137" s="20"/>
      <c r="E137" s="20"/>
      <c r="F137" s="20"/>
      <c r="G137" s="20"/>
      <c r="H137" s="20"/>
      <c r="I137" s="170"/>
      <c r="J137" s="170"/>
      <c r="K137" s="170"/>
      <c r="L137" s="170"/>
      <c r="M137" s="170"/>
      <c r="N137" s="170"/>
      <c r="O137" s="170"/>
      <c r="P137" s="170"/>
      <c r="Q137" s="81"/>
      <c r="R137" s="81"/>
      <c r="S137" s="81"/>
      <c r="T137" s="81"/>
      <c r="U137" s="81"/>
      <c r="V137" s="81"/>
      <c r="W137" s="81"/>
      <c r="X137" s="81"/>
      <c r="Y137" s="81"/>
      <c r="Z137" s="81"/>
      <c r="AA137" s="81"/>
      <c r="AB137" s="81"/>
      <c r="AC137" s="20"/>
      <c r="AD137" s="21">
        <f ca="1">NbCoul(B137:AC137)*0.5</f>
        <v>4</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0</v>
      </c>
      <c r="P138" s="71">
        <f t="shared" ca="1" si="51"/>
        <v>0</v>
      </c>
      <c r="Q138" s="71">
        <f t="shared" ca="1" si="51"/>
        <v>1</v>
      </c>
      <c r="R138" s="71">
        <f t="shared" ca="1" si="51"/>
        <v>1</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600">
        <f ca="1">SUM(AD120:AD137)</f>
        <v>69.5</v>
      </c>
      <c r="AF138" s="612"/>
      <c r="AG138" s="613"/>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1</v>
      </c>
      <c r="J139" s="21">
        <f t="shared" ca="1" si="52"/>
        <v>1</v>
      </c>
      <c r="K139" s="21">
        <f t="shared" ca="1" si="52"/>
        <v>1</v>
      </c>
      <c r="L139" s="21">
        <f t="shared" ca="1" si="52"/>
        <v>1</v>
      </c>
      <c r="M139" s="21">
        <f t="shared" ca="1" si="52"/>
        <v>1</v>
      </c>
      <c r="N139" s="21">
        <f t="shared" ca="1" si="52"/>
        <v>3</v>
      </c>
      <c r="O139" s="21">
        <f t="shared" ca="1" si="52"/>
        <v>2</v>
      </c>
      <c r="P139" s="21">
        <f t="shared" ca="1" si="52"/>
        <v>2</v>
      </c>
      <c r="Q139" s="21">
        <f t="shared" ca="1" si="52"/>
        <v>2</v>
      </c>
      <c r="R139" s="21">
        <f t="shared" ca="1" si="52"/>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2</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1</v>
      </c>
      <c r="J140" s="26">
        <f t="shared" ca="1" si="54"/>
        <v>1</v>
      </c>
      <c r="K140" s="26">
        <f t="shared" ca="1" si="54"/>
        <v>1</v>
      </c>
      <c r="L140" s="26">
        <f t="shared" ca="1" si="54"/>
        <v>1</v>
      </c>
      <c r="M140" s="26">
        <f t="shared" ca="1" si="54"/>
        <v>1</v>
      </c>
      <c r="N140" s="26">
        <f t="shared" ca="1" si="54"/>
        <v>3</v>
      </c>
      <c r="O140" s="26">
        <f t="shared" ca="1" si="54"/>
        <v>2</v>
      </c>
      <c r="P140" s="26">
        <f t="shared" ca="1" si="54"/>
        <v>2</v>
      </c>
      <c r="Q140" s="26">
        <f t="shared" ca="1" si="54"/>
        <v>2</v>
      </c>
      <c r="R140" s="26">
        <f t="shared" ca="1" si="54"/>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2</v>
      </c>
      <c r="AD140" s="602">
        <f ca="1">NbCoul(D140:AB140)*0.5+NbCoul(B140:C140)*0.25+NbCoul(AC140:AC140)*0.25</f>
        <v>0</v>
      </c>
      <c r="AF140" s="614">
        <f t="shared" ca="1" si="53"/>
        <v>0</v>
      </c>
      <c r="AG140" s="615">
        <f ca="1">CompteCouleurFond(K140:AC140,23)*0.5</f>
        <v>0</v>
      </c>
    </row>
    <row r="141" spans="1:34" ht="15" customHeight="1" x14ac:dyDescent="0.3">
      <c r="A141" s="618">
        <f>A118+1</f>
        <v>44577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82"/>
      <c r="C143" s="82"/>
      <c r="D143" s="82"/>
      <c r="E143" s="82"/>
      <c r="F143" s="122"/>
      <c r="G143" s="122"/>
      <c r="H143" s="122"/>
      <c r="I143" s="122"/>
      <c r="J143" s="122"/>
      <c r="K143" s="122"/>
      <c r="L143" s="122"/>
      <c r="M143" s="122"/>
      <c r="N143" s="122"/>
      <c r="O143" s="122"/>
      <c r="P143" s="73"/>
      <c r="Q143" s="73"/>
      <c r="R143" s="73"/>
      <c r="S143" s="73"/>
      <c r="T143" s="73"/>
      <c r="U143" s="73"/>
      <c r="V143" s="73"/>
      <c r="W143" s="73"/>
      <c r="X143" s="20"/>
      <c r="Y143" s="20"/>
      <c r="Z143" s="20"/>
      <c r="AA143" s="20"/>
      <c r="AB143" s="20"/>
      <c r="AC143" s="20"/>
      <c r="AD143" s="21">
        <f ca="1">NbCoul(B143:AC143)*0.5</f>
        <v>5</v>
      </c>
      <c r="AF143" s="22">
        <f t="shared" ca="1" si="53"/>
        <v>0</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20"/>
      <c r="E145" s="20"/>
      <c r="F145" s="73"/>
      <c r="G145" s="73"/>
      <c r="H145" s="73"/>
      <c r="I145" s="73"/>
      <c r="J145" s="73"/>
      <c r="K145" s="73"/>
      <c r="L145" s="73"/>
      <c r="M145" s="73"/>
      <c r="N145" s="73"/>
      <c r="O145" s="73"/>
      <c r="P145" s="73"/>
      <c r="Q145" s="73"/>
      <c r="R145" s="73"/>
      <c r="S145" s="73"/>
      <c r="T145" s="73"/>
      <c r="U145" s="73"/>
      <c r="V145" s="73"/>
      <c r="W145" s="73"/>
      <c r="X145" s="20"/>
      <c r="Y145" s="20"/>
      <c r="Z145" s="20"/>
      <c r="AA145" s="34"/>
      <c r="AB145" s="35"/>
      <c r="AC145" s="35"/>
      <c r="AD145" s="21">
        <f t="shared" ca="1" si="56"/>
        <v>0</v>
      </c>
      <c r="AF145" s="22">
        <f t="shared" ca="1" si="53"/>
        <v>0</v>
      </c>
      <c r="AG145" s="22">
        <f t="shared" ca="1" si="55"/>
        <v>0</v>
      </c>
    </row>
    <row r="146" spans="1:33" ht="15" customHeight="1" x14ac:dyDescent="0.3">
      <c r="A146" s="61" t="s">
        <v>65</v>
      </c>
      <c r="B146" s="20"/>
      <c r="C146" s="20"/>
      <c r="D146" s="20"/>
      <c r="E146" s="20"/>
      <c r="F146" s="122"/>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107" t="s">
        <v>118</v>
      </c>
      <c r="H147" s="122"/>
      <c r="I147" s="123"/>
      <c r="J147" s="123"/>
      <c r="K147" s="123"/>
      <c r="L147" s="123"/>
      <c r="M147" s="123"/>
      <c r="N147" s="123"/>
      <c r="O147" s="73"/>
      <c r="P147" s="73"/>
      <c r="Q147" s="73"/>
      <c r="R147" s="73"/>
      <c r="S147" s="73"/>
      <c r="T147" s="7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122"/>
      <c r="G149" s="122"/>
      <c r="H149" s="122"/>
      <c r="I149" s="122"/>
      <c r="J149" s="122"/>
      <c r="K149" s="122"/>
      <c r="L149" s="122"/>
      <c r="M149" s="122"/>
      <c r="N149" s="122"/>
      <c r="O149" s="122"/>
      <c r="P149" s="73"/>
      <c r="Q149" s="73"/>
      <c r="R149" s="73"/>
      <c r="S149" s="73"/>
      <c r="T149" s="73"/>
      <c r="U149" s="73"/>
      <c r="V149" s="73"/>
      <c r="W149" s="73"/>
      <c r="X149" s="36"/>
      <c r="Y149" s="36"/>
      <c r="Z149" s="35"/>
      <c r="AA149" s="20"/>
      <c r="AB149" s="20"/>
      <c r="AC149" s="20"/>
      <c r="AD149" s="21">
        <f t="shared" ca="1" si="56"/>
        <v>5</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20"/>
      <c r="E152" s="20"/>
      <c r="F152" s="73"/>
      <c r="G152" s="73"/>
      <c r="H152" s="73"/>
      <c r="I152" s="166"/>
      <c r="J152" s="73"/>
      <c r="K152" s="73"/>
      <c r="L152" s="73"/>
      <c r="M152" s="73"/>
      <c r="N152" s="73"/>
      <c r="O152" s="73"/>
      <c r="P152" s="73"/>
      <c r="Q152" s="73"/>
      <c r="R152" s="73"/>
      <c r="S152" s="73"/>
      <c r="T152" s="73"/>
      <c r="U152" s="73"/>
      <c r="V152" s="73"/>
      <c r="W152" s="73"/>
      <c r="X152" s="20"/>
      <c r="Y152" s="20"/>
      <c r="Z152" s="20"/>
      <c r="AA152" s="20"/>
      <c r="AB152" s="20"/>
      <c r="AC152" s="20"/>
      <c r="AD152" s="21">
        <f t="shared" ca="1" si="56"/>
        <v>0</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73"/>
      <c r="G156" s="73"/>
      <c r="H156" s="73"/>
      <c r="I156" s="73"/>
      <c r="J156" s="73"/>
      <c r="K156" s="73"/>
      <c r="L156" s="73"/>
      <c r="M156" s="73"/>
      <c r="N156" s="73"/>
      <c r="O156" s="73"/>
      <c r="P156" s="73"/>
      <c r="Q156" s="73"/>
      <c r="R156" s="73"/>
      <c r="S156" s="73"/>
      <c r="T156" s="7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122"/>
      <c r="G158" s="122"/>
      <c r="H158" s="122"/>
      <c r="I158" s="122"/>
      <c r="J158" s="122"/>
      <c r="K158" s="122"/>
      <c r="L158" s="122"/>
      <c r="M158" s="122"/>
      <c r="N158" s="122"/>
      <c r="O158" s="122"/>
      <c r="P158" s="73"/>
      <c r="Q158" s="73"/>
      <c r="R158" s="73"/>
      <c r="S158" s="73"/>
      <c r="T158" s="73"/>
      <c r="U158" s="73"/>
      <c r="V158" s="73"/>
      <c r="W158" s="73"/>
      <c r="X158" s="20"/>
      <c r="Y158" s="20"/>
      <c r="Z158" s="20"/>
      <c r="AA158" s="20"/>
      <c r="AB158" s="20"/>
      <c r="AC158" s="20"/>
      <c r="AD158" s="21">
        <f t="shared" ca="1" si="56"/>
        <v>5</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24</v>
      </c>
      <c r="AF161" s="603"/>
      <c r="AG161" s="604"/>
    </row>
    <row r="162" spans="1:40" x14ac:dyDescent="0.3">
      <c r="A162" s="29" t="s">
        <v>53</v>
      </c>
      <c r="B162" s="21">
        <f ca="1">NbCoulbis(B143:B160)</f>
        <v>0</v>
      </c>
      <c r="C162" s="21">
        <f ca="1">NbCoulbis(C143:C160)</f>
        <v>0</v>
      </c>
      <c r="D162" s="21">
        <f ca="1">NbCoulbis(D143:D160)</f>
        <v>0</v>
      </c>
      <c r="E162" s="21">
        <f ca="1">NbCoulbis(E143:E160)</f>
        <v>0</v>
      </c>
      <c r="F162" s="21">
        <f ca="1">NbCoulbis(F143:F160)</f>
        <v>4</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0</v>
      </c>
      <c r="E163" s="26">
        <f ca="1">NbCoul(E143:E160)</f>
        <v>0</v>
      </c>
      <c r="F163" s="26">
        <f ca="1">NbCoul(F143:F160)</f>
        <v>4</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24</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0</v>
      </c>
      <c r="F167" s="582"/>
      <c r="G167" s="583">
        <f t="shared" ref="G167:G183" ca="1" si="64">E167-B167</f>
        <v>-28</v>
      </c>
      <c r="H167" s="583"/>
      <c r="I167" s="583" t="s">
        <v>120</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0</v>
      </c>
      <c r="F168" s="582"/>
      <c r="G168" s="583">
        <f t="shared" ca="1" si="64"/>
        <v>-28</v>
      </c>
      <c r="H168" s="583"/>
      <c r="I168" s="594" t="s">
        <v>120</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42</v>
      </c>
      <c r="F170" s="582"/>
      <c r="G170" s="583">
        <f ca="1">E170-B170</f>
        <v>42</v>
      </c>
      <c r="H170" s="583"/>
      <c r="I170" s="594" t="s">
        <v>124</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35</v>
      </c>
      <c r="C171" s="587"/>
      <c r="D171" s="587"/>
      <c r="E171" s="582">
        <f t="shared" ca="1" si="63"/>
        <v>35</v>
      </c>
      <c r="F171" s="582"/>
      <c r="G171" s="583">
        <f t="shared" ca="1" si="64"/>
        <v>0</v>
      </c>
      <c r="H171" s="583"/>
      <c r="I171" s="594" t="s">
        <v>96</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12</v>
      </c>
      <c r="F172" s="582"/>
      <c r="G172" s="583">
        <f t="shared" ca="1" si="64"/>
        <v>-23</v>
      </c>
      <c r="H172" s="583"/>
      <c r="I172" s="584" t="s">
        <v>125</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113</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0</v>
      </c>
      <c r="F175" s="582"/>
      <c r="G175" s="583">
        <f t="shared" ca="1" si="64"/>
        <v>-35</v>
      </c>
      <c r="H175" s="583"/>
      <c r="I175" s="583" t="s">
        <v>113</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40</v>
      </c>
      <c r="F176" s="582"/>
      <c r="G176" s="583">
        <f t="shared" ca="1" si="64"/>
        <v>40</v>
      </c>
      <c r="H176" s="583"/>
      <c r="I176" s="594" t="s">
        <v>112</v>
      </c>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34</v>
      </c>
      <c r="F177" s="582"/>
      <c r="G177" s="583">
        <f t="shared" ca="1" si="64"/>
        <v>-1</v>
      </c>
      <c r="H177" s="583"/>
      <c r="I177" s="583" t="s">
        <v>115</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0</v>
      </c>
      <c r="F178" s="582"/>
      <c r="G178" s="583">
        <f t="shared" ca="1" si="64"/>
        <v>-38</v>
      </c>
      <c r="H178" s="583"/>
      <c r="I178" s="583" t="s">
        <v>89</v>
      </c>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25.5</v>
      </c>
      <c r="F179" s="582"/>
      <c r="G179" s="583">
        <f t="shared" ca="1" si="64"/>
        <v>4.5</v>
      </c>
      <c r="H179" s="583"/>
      <c r="I179" s="583" t="s">
        <v>126</v>
      </c>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0</v>
      </c>
      <c r="F180" s="582"/>
      <c r="G180" s="583">
        <f t="shared" ca="1" si="64"/>
        <v>-38</v>
      </c>
      <c r="H180" s="583"/>
      <c r="I180" s="594" t="s">
        <v>89</v>
      </c>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19</v>
      </c>
      <c r="F181" s="582"/>
      <c r="G181" s="583">
        <f t="shared" ca="1" si="64"/>
        <v>-16</v>
      </c>
      <c r="H181" s="583"/>
      <c r="I181" s="594" t="s">
        <v>121</v>
      </c>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35</v>
      </c>
      <c r="C182" s="580"/>
      <c r="D182" s="581"/>
      <c r="E182" s="582">
        <f t="shared" ca="1" si="63"/>
        <v>35</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74</v>
      </c>
      <c r="B183" s="587">
        <v>24</v>
      </c>
      <c r="C183" s="587"/>
      <c r="D183" s="587"/>
      <c r="E183" s="582">
        <f t="shared" ca="1" si="63"/>
        <v>27</v>
      </c>
      <c r="F183" s="582"/>
      <c r="G183" s="583">
        <f t="shared" ca="1" si="64"/>
        <v>3</v>
      </c>
      <c r="H183" s="583"/>
      <c r="I183" s="588" t="s">
        <v>114</v>
      </c>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224.5</v>
      </c>
      <c r="F184" s="589"/>
      <c r="AF184" s="45"/>
      <c r="AG184" s="50"/>
      <c r="AH184" s="50"/>
      <c r="AI184" s="50"/>
      <c r="AJ184" s="50"/>
      <c r="AK184" s="50"/>
      <c r="AL184" s="50"/>
      <c r="AM184" s="50"/>
      <c r="AN184" s="50"/>
    </row>
    <row r="185" spans="1:40" ht="15" thickBot="1" x14ac:dyDescent="0.35">
      <c r="B185" s="38" t="s">
        <v>61</v>
      </c>
      <c r="C185" s="590">
        <f>SUM(B166:D183)/35</f>
        <v>14.342857142857143</v>
      </c>
      <c r="D185" s="591"/>
      <c r="E185" s="38" t="s">
        <v>61</v>
      </c>
      <c r="F185" s="592">
        <f ca="1">SUM(E166:F183)/35</f>
        <v>9.9857142857142858</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141"/>
      <c r="E193" s="141"/>
      <c r="F193" s="141"/>
      <c r="G193" s="141"/>
      <c r="H193" s="141"/>
      <c r="I193" s="141"/>
      <c r="J193" s="141"/>
      <c r="K193" s="141"/>
      <c r="L193" s="571"/>
      <c r="M193" s="571"/>
      <c r="N193" s="141"/>
      <c r="O193" s="141"/>
      <c r="P193" s="141"/>
      <c r="Q193" s="141"/>
      <c r="R193" s="141"/>
      <c r="S193" s="141"/>
      <c r="T193" s="141"/>
      <c r="U193" s="141"/>
      <c r="V193" s="571"/>
      <c r="W193" s="571"/>
      <c r="X193" s="141"/>
      <c r="Y193" s="141"/>
      <c r="Z193" s="141"/>
      <c r="AA193" s="141"/>
      <c r="AB193" s="141"/>
      <c r="AC193" s="141"/>
      <c r="AD193" s="141"/>
      <c r="AE193" s="141"/>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141"/>
      <c r="G195" s="141"/>
      <c r="H195" s="141"/>
      <c r="I195" s="141"/>
      <c r="J195" s="141"/>
      <c r="K195" s="141"/>
      <c r="L195" s="571"/>
      <c r="M195" s="571"/>
      <c r="N195" s="141"/>
      <c r="O195" s="141"/>
      <c r="P195" s="141"/>
      <c r="Q195" s="141"/>
      <c r="R195" s="141"/>
      <c r="S195" s="141"/>
      <c r="T195" s="141"/>
      <c r="U195" s="141"/>
      <c r="V195" s="571"/>
      <c r="W195" s="571"/>
      <c r="X195" s="141"/>
      <c r="Y195" s="141"/>
      <c r="Z195" s="141"/>
      <c r="AA195" s="141"/>
      <c r="AB195" s="141"/>
      <c r="AC195" s="141"/>
      <c r="AD195" s="141"/>
      <c r="AE195" s="141"/>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141"/>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141"/>
      <c r="E216" s="141"/>
      <c r="F216" s="141"/>
      <c r="G216" s="141"/>
      <c r="H216" s="141"/>
      <c r="I216" s="141"/>
      <c r="J216" s="141"/>
      <c r="K216" s="141"/>
      <c r="L216" s="571"/>
      <c r="M216" s="571"/>
      <c r="N216" s="141"/>
      <c r="O216" s="141"/>
      <c r="P216" s="141"/>
      <c r="Q216" s="141"/>
      <c r="R216" s="141"/>
      <c r="S216" s="141"/>
      <c r="T216" s="141"/>
      <c r="U216" s="141"/>
      <c r="V216" s="571"/>
      <c r="W216" s="571"/>
      <c r="X216" s="141"/>
      <c r="Y216" s="141"/>
      <c r="Z216" s="141"/>
      <c r="AA216" s="141"/>
      <c r="AB216" s="141"/>
      <c r="AC216" s="141"/>
      <c r="AD216" s="141"/>
      <c r="AE216" s="141"/>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141"/>
      <c r="E218" s="141"/>
      <c r="F218" s="141"/>
      <c r="G218" s="141"/>
      <c r="H218" s="141"/>
      <c r="I218" s="141"/>
      <c r="J218" s="141"/>
      <c r="K218" s="141"/>
      <c r="L218" s="571"/>
      <c r="M218" s="571"/>
      <c r="N218" s="141"/>
      <c r="O218" s="141"/>
      <c r="P218" s="141"/>
      <c r="Q218" s="141"/>
      <c r="R218" s="141"/>
      <c r="S218" s="141"/>
      <c r="T218" s="141"/>
      <c r="U218" s="141"/>
      <c r="V218" s="571"/>
      <c r="W218" s="571"/>
      <c r="X218" s="141"/>
      <c r="Y218" s="141"/>
      <c r="Z218" s="141"/>
      <c r="AA218" s="141"/>
      <c r="AB218" s="141"/>
      <c r="AC218" s="141"/>
      <c r="AD218" s="141"/>
      <c r="AE218" s="141"/>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141"/>
      <c r="AD230" s="141"/>
      <c r="AE230" s="141"/>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M38:S38"/>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4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708B0-B7B0-4D3A-A5B3-9D5FE668F529}">
  <sheetPr codeName="Feuil155"/>
  <dimension ref="A1:BC231"/>
  <sheetViews>
    <sheetView showGridLines="0" topLeftCell="A48" zoomScale="88" zoomScaleNormal="90" workbookViewId="0">
      <selection activeCell="N18" sqref="N1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127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44578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1">
        <f t="shared" ca="1" si="0"/>
        <v>0</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102"/>
      <c r="T8" s="20"/>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169"/>
      <c r="R9" s="20"/>
      <c r="S9" s="102" t="s">
        <v>128</v>
      </c>
      <c r="T9" s="102"/>
      <c r="U9" s="102"/>
      <c r="V9" s="102"/>
      <c r="W9" s="102"/>
      <c r="X9" s="102"/>
      <c r="Y9" s="102"/>
      <c r="Z9" s="102"/>
      <c r="AA9" s="102"/>
      <c r="AB9" s="102"/>
      <c r="AC9" s="20"/>
      <c r="AD9" s="21">
        <f t="shared" ca="1" si="0"/>
        <v>5</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103" t="s">
        <v>135</v>
      </c>
      <c r="R10" s="103"/>
      <c r="S10" s="20"/>
      <c r="T10" s="149"/>
      <c r="U10" s="149"/>
      <c r="V10" s="103"/>
      <c r="W10" s="103"/>
      <c r="X10" s="103"/>
      <c r="Y10" s="103"/>
      <c r="Z10" s="103"/>
      <c r="AA10" s="103"/>
      <c r="AB10" s="103"/>
      <c r="AC10" s="102"/>
      <c r="AD10" s="21">
        <f t="shared" ca="1" si="0"/>
        <v>9.5</v>
      </c>
      <c r="AE10" t="str">
        <f>IFERROR(INDEX($B$3:$AC$3,MATCH(TRUE,INDEX(B10:AC10&gt;0,0),0)),"")</f>
        <v>14h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6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2"/>
      <c r="R17" s="102"/>
      <c r="S17" s="102"/>
      <c r="T17" s="102"/>
      <c r="U17" s="20"/>
      <c r="V17" s="20"/>
      <c r="W17" s="20"/>
      <c r="X17" s="20"/>
      <c r="Y17" s="20"/>
      <c r="Z17" s="20"/>
      <c r="AA17" s="20"/>
      <c r="AB17" s="20"/>
      <c r="AC17" s="20"/>
      <c r="AD17" s="21">
        <f t="shared" ca="1" si="0"/>
        <v>8</v>
      </c>
      <c r="AE17" t="str">
        <f>IFERROR(INDEX($B$3:$AC$3,MATCH(TRUE,INDEX(B17:AC17&gt;0,0),0)),"")</f>
        <v/>
      </c>
      <c r="AF17" s="22">
        <f ca="1">CompteCouleurFond(B17:AC17,6)*0.5</f>
        <v>0</v>
      </c>
      <c r="AG17" s="22">
        <f ca="1">CompteCouleurFond(B17:AC17,23)*0.5</f>
        <v>0</v>
      </c>
    </row>
    <row r="18" spans="1:33" ht="15" customHeight="1" x14ac:dyDescent="0.3">
      <c r="A18" s="62" t="s">
        <v>66</v>
      </c>
      <c r="B18" s="20"/>
      <c r="C18" s="102"/>
      <c r="D18" s="102"/>
      <c r="E18" s="102"/>
      <c r="F18" s="102"/>
      <c r="G18" s="102"/>
      <c r="H18" s="102"/>
      <c r="I18" s="102"/>
      <c r="J18" s="102"/>
      <c r="K18" s="102"/>
      <c r="L18" s="102"/>
      <c r="M18" s="110"/>
      <c r="N18" s="31"/>
      <c r="O18" s="20"/>
      <c r="P18" s="102"/>
      <c r="Q18" s="102"/>
      <c r="R18" s="102"/>
      <c r="S18" s="20"/>
      <c r="T18" s="20"/>
      <c r="U18" s="20"/>
      <c r="V18" s="20"/>
      <c r="W18" s="20"/>
      <c r="X18" s="20"/>
      <c r="Y18" s="20"/>
      <c r="Z18" s="20"/>
      <c r="AA18" s="20"/>
      <c r="AB18" s="20"/>
      <c r="AC18" s="20"/>
      <c r="AD18" s="21">
        <f t="shared" ca="1" si="0"/>
        <v>7</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66"/>
      <c r="K22" s="66"/>
      <c r="L22" s="66"/>
      <c r="M22" s="66"/>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0</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2</v>
      </c>
      <c r="M24" s="20">
        <f t="shared" ca="1" si="6"/>
        <v>2</v>
      </c>
      <c r="N24" s="20">
        <f t="shared" ca="1" si="6"/>
        <v>2</v>
      </c>
      <c r="O24" s="20">
        <f t="shared" ca="1" si="6"/>
        <v>2</v>
      </c>
      <c r="P24" s="20">
        <f t="shared" ca="1" si="6"/>
        <v>4</v>
      </c>
      <c r="Q24" s="20">
        <f t="shared" ca="1" si="6"/>
        <v>4</v>
      </c>
      <c r="R24" s="20">
        <f t="shared" ca="1" si="6"/>
        <v>4</v>
      </c>
      <c r="S24" s="20">
        <f t="shared" ca="1" si="6"/>
        <v>3</v>
      </c>
      <c r="T24" s="20">
        <f t="shared" ref="T24:AC24" ca="1" si="7">NbCoulbis(T7:T22)</f>
        <v>3</v>
      </c>
      <c r="U24" s="20">
        <f t="shared" ca="1" si="7"/>
        <v>3</v>
      </c>
      <c r="V24" s="20">
        <f t="shared" ca="1" si="7"/>
        <v>3</v>
      </c>
      <c r="W24" s="20">
        <f t="shared" ca="1" si="7"/>
        <v>3</v>
      </c>
      <c r="X24" s="20">
        <f t="shared" ca="1" si="7"/>
        <v>3</v>
      </c>
      <c r="Y24" s="20">
        <f t="shared" ca="1" si="7"/>
        <v>3</v>
      </c>
      <c r="Z24" s="20">
        <f t="shared" ca="1" si="7"/>
        <v>3</v>
      </c>
      <c r="AA24" s="20">
        <f t="shared" ca="1" si="7"/>
        <v>3</v>
      </c>
      <c r="AB24" s="20">
        <f t="shared" ca="1" si="7"/>
        <v>3</v>
      </c>
      <c r="AC24" s="20">
        <f t="shared" ca="1" si="7"/>
        <v>2</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2</v>
      </c>
      <c r="M25" s="25">
        <f t="shared" ca="1" si="9"/>
        <v>2</v>
      </c>
      <c r="N25" s="25">
        <f t="shared" ca="1" si="9"/>
        <v>2</v>
      </c>
      <c r="O25" s="25">
        <f t="shared" ca="1" si="9"/>
        <v>2</v>
      </c>
      <c r="P25" s="25">
        <f t="shared" ca="1" si="9"/>
        <v>4</v>
      </c>
      <c r="Q25" s="25">
        <f t="shared" ca="1" si="9"/>
        <v>4</v>
      </c>
      <c r="R25" s="25">
        <f t="shared" ca="1" si="9"/>
        <v>4</v>
      </c>
      <c r="S25" s="25">
        <f t="shared" ca="1" si="9"/>
        <v>3</v>
      </c>
      <c r="T25" s="25">
        <f t="shared" ref="T25:AC25" ca="1" si="10">NbCoul(T7:T22)</f>
        <v>3</v>
      </c>
      <c r="U25" s="25">
        <f t="shared" ca="1" si="10"/>
        <v>3</v>
      </c>
      <c r="V25" s="25">
        <f t="shared" ca="1" si="10"/>
        <v>3</v>
      </c>
      <c r="W25" s="25">
        <f t="shared" ca="1" si="10"/>
        <v>3</v>
      </c>
      <c r="X25" s="25">
        <f t="shared" ca="1" si="10"/>
        <v>3</v>
      </c>
      <c r="Y25" s="25">
        <f t="shared" ca="1" si="10"/>
        <v>3</v>
      </c>
      <c r="Z25" s="25">
        <f t="shared" ca="1" si="10"/>
        <v>3</v>
      </c>
      <c r="AA25" s="25">
        <f t="shared" ca="1" si="10"/>
        <v>3</v>
      </c>
      <c r="AB25" s="25">
        <f t="shared" ca="1" si="10"/>
        <v>3</v>
      </c>
      <c r="AC25" s="25">
        <f t="shared" ca="1" si="10"/>
        <v>2</v>
      </c>
      <c r="AD25" s="602"/>
      <c r="AF25" s="614"/>
      <c r="AG25" s="615"/>
    </row>
    <row r="26" spans="1:33" ht="15" customHeight="1" x14ac:dyDescent="0.3">
      <c r="A26" s="618">
        <f>A3+1</f>
        <v>44579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102"/>
      <c r="O28" s="103"/>
      <c r="P28" s="103"/>
      <c r="Q28" s="20"/>
      <c r="R28" s="20"/>
      <c r="S28" s="102"/>
      <c r="T28" s="102"/>
      <c r="U28" s="102"/>
      <c r="V28" s="102"/>
      <c r="W28" s="102"/>
      <c r="X28" s="102"/>
      <c r="Y28" s="102"/>
      <c r="Z28" s="102"/>
      <c r="AA28" s="102"/>
      <c r="AB28" s="102"/>
      <c r="AC28" s="102"/>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20"/>
      <c r="D32" s="20"/>
      <c r="E32" s="66"/>
      <c r="F32" s="66"/>
      <c r="G32" s="66"/>
      <c r="H32" s="66"/>
      <c r="I32" s="66"/>
      <c r="J32" s="66"/>
      <c r="K32" s="66"/>
      <c r="L32" s="66"/>
      <c r="M32" s="66"/>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20"/>
      <c r="O33" s="106"/>
      <c r="P33" s="102"/>
      <c r="Q33" s="20"/>
      <c r="R33" s="20"/>
      <c r="S33" s="103" t="s">
        <v>136</v>
      </c>
      <c r="T33" s="103"/>
      <c r="U33" s="103"/>
      <c r="V33" s="103"/>
      <c r="W33" s="103"/>
      <c r="X33" s="103"/>
      <c r="Y33" s="103"/>
      <c r="Z33" s="103"/>
      <c r="AA33" s="103"/>
      <c r="AB33" s="103"/>
      <c r="AC33" s="102"/>
      <c r="AD33" s="21">
        <f t="shared" ca="1" si="11"/>
        <v>6.5</v>
      </c>
      <c r="AF33" s="22">
        <f t="shared" ca="1" si="12"/>
        <v>5</v>
      </c>
      <c r="AG33" s="22">
        <f t="shared" ca="1" si="13"/>
        <v>0</v>
      </c>
    </row>
    <row r="34" spans="1:33" x14ac:dyDescent="0.3">
      <c r="A34" s="62" t="s">
        <v>43</v>
      </c>
      <c r="B34" s="20"/>
      <c r="C34" s="20"/>
      <c r="D34" s="20"/>
      <c r="E34" s="20"/>
      <c r="F34" s="20"/>
      <c r="G34" s="42"/>
      <c r="H34" s="20"/>
      <c r="I34" s="20"/>
      <c r="J34" s="20"/>
      <c r="K34" s="20"/>
      <c r="L34" s="20"/>
      <c r="M34" s="20"/>
      <c r="N34" s="102"/>
      <c r="O34" s="102"/>
      <c r="P34" s="102"/>
      <c r="Q34" s="103"/>
      <c r="R34" s="103"/>
      <c r="S34" s="20"/>
      <c r="T34" s="20"/>
      <c r="U34" s="102"/>
      <c r="V34" s="102"/>
      <c r="W34" s="102"/>
      <c r="X34" s="102"/>
      <c r="Y34" s="102"/>
      <c r="Z34" s="102"/>
      <c r="AA34" s="102"/>
      <c r="AB34" s="102"/>
      <c r="AC34" s="102"/>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42"/>
      <c r="J37" s="42"/>
      <c r="K37" s="42"/>
      <c r="L37" s="42"/>
      <c r="M37" s="42"/>
      <c r="N37" s="42"/>
      <c r="O37" s="42"/>
      <c r="P37" s="42"/>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20"/>
      <c r="M38" s="629"/>
      <c r="N38" s="630"/>
      <c r="O38" s="630"/>
      <c r="P38" s="630"/>
      <c r="Q38" s="630"/>
      <c r="R38" s="630"/>
      <c r="S38" s="631"/>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t="s">
        <v>80</v>
      </c>
      <c r="D40" s="102"/>
      <c r="E40" s="102"/>
      <c r="F40" s="102"/>
      <c r="G40" s="102"/>
      <c r="H40" s="102"/>
      <c r="I40" s="102"/>
      <c r="J40" s="102"/>
      <c r="K40" s="102"/>
      <c r="L40" s="102"/>
      <c r="M40" s="102"/>
      <c r="N40" s="102"/>
      <c r="O40" s="20"/>
      <c r="P40" s="20"/>
      <c r="Q40" s="102"/>
      <c r="R40" s="102"/>
      <c r="S40" s="20"/>
      <c r="T40" s="20"/>
      <c r="U40" s="20"/>
      <c r="V40" s="20"/>
      <c r="W40" s="20"/>
      <c r="X40" s="20"/>
      <c r="Y40" s="20"/>
      <c r="Z40" s="20"/>
      <c r="AA40" s="20"/>
      <c r="AB40" s="20"/>
      <c r="AC40" s="20"/>
      <c r="AD40" s="21">
        <f ca="1">NbCoul(B40:AC40)*0.5</f>
        <v>7</v>
      </c>
      <c r="AF40" s="22">
        <f t="shared" ca="1" si="12"/>
        <v>0</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136</v>
      </c>
      <c r="J42" s="103"/>
      <c r="K42" s="103"/>
      <c r="L42" s="103"/>
      <c r="M42" s="103"/>
      <c r="N42" s="103"/>
      <c r="O42" s="20"/>
      <c r="P42" s="20"/>
      <c r="Q42" s="103"/>
      <c r="R42" s="103"/>
      <c r="S42" s="102"/>
      <c r="T42" s="102"/>
      <c r="U42" s="20"/>
      <c r="V42" s="20"/>
      <c r="W42" s="20"/>
      <c r="X42" s="20"/>
      <c r="Y42" s="20"/>
      <c r="Z42" s="20"/>
      <c r="AA42" s="20"/>
      <c r="AB42" s="20"/>
      <c r="AC42" s="20"/>
      <c r="AD42" s="21">
        <f ca="1">NbCoul(B42:AC42)*0.5</f>
        <v>8</v>
      </c>
      <c r="AF42" s="22">
        <f t="shared" ca="1" si="12"/>
        <v>4</v>
      </c>
      <c r="AG42" s="22">
        <f t="shared" ca="1" si="13"/>
        <v>0</v>
      </c>
    </row>
    <row r="43" spans="1:33" x14ac:dyDescent="0.3">
      <c r="A43" s="67" t="s">
        <v>71</v>
      </c>
      <c r="B43" s="20"/>
      <c r="C43" s="20"/>
      <c r="D43" s="20"/>
      <c r="E43" s="20"/>
      <c r="F43" s="20"/>
      <c r="G43" s="20"/>
      <c r="H43" s="20"/>
      <c r="I43" s="20"/>
      <c r="J43" s="20"/>
      <c r="K43" s="65"/>
      <c r="L43" s="42"/>
      <c r="M43" s="65"/>
      <c r="N43" s="102"/>
      <c r="O43" s="103"/>
      <c r="P43" s="103"/>
      <c r="Q43" s="102"/>
      <c r="R43" s="102"/>
      <c r="S43" s="167"/>
      <c r="T43" s="20"/>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72</v>
      </c>
      <c r="B44" s="20"/>
      <c r="C44" s="20"/>
      <c r="D44" s="20"/>
      <c r="E44" s="20"/>
      <c r="F44" s="20"/>
      <c r="G44" s="87"/>
      <c r="H44" s="87"/>
      <c r="I44" s="87"/>
      <c r="J44" s="87"/>
      <c r="K44" s="87"/>
      <c r="L44" s="87"/>
      <c r="M44" s="87"/>
      <c r="N44" s="87"/>
      <c r="O44" s="87"/>
      <c r="P44" s="87"/>
      <c r="Q44" s="87"/>
      <c r="R44" s="87"/>
      <c r="S44" s="144"/>
      <c r="T44" s="107"/>
      <c r="U44" s="102"/>
      <c r="V44" s="102"/>
      <c r="W44" s="102"/>
      <c r="X44" s="102"/>
      <c r="Y44" s="102"/>
      <c r="Z44" s="102"/>
      <c r="AA44" s="102"/>
      <c r="AB44" s="102"/>
      <c r="AC44" s="102"/>
      <c r="AD44" s="21">
        <f ca="1">NbCoul(B44:AC44)*0.5</f>
        <v>5.5</v>
      </c>
      <c r="AF44" s="22">
        <f ca="1">CompteCouleurFond(B44:AC44,6)*0.5</f>
        <v>0</v>
      </c>
      <c r="AG44" s="22">
        <f t="shared" ca="1" si="13"/>
        <v>0</v>
      </c>
    </row>
    <row r="45" spans="1:33" ht="15" customHeight="1" thickBot="1" x14ac:dyDescent="0.35">
      <c r="A45" s="32" t="s">
        <v>74</v>
      </c>
      <c r="B45" s="20"/>
      <c r="C45" s="20"/>
      <c r="D45" s="102" t="s">
        <v>80</v>
      </c>
      <c r="E45" s="102"/>
      <c r="F45" s="102"/>
      <c r="G45" s="107"/>
      <c r="H45" s="107"/>
      <c r="I45" s="107"/>
      <c r="J45" s="107"/>
      <c r="K45" s="107"/>
      <c r="L45" s="107"/>
      <c r="M45" s="107"/>
      <c r="N45" s="87"/>
      <c r="O45" s="87"/>
      <c r="P45" s="87"/>
      <c r="Q45" s="87"/>
      <c r="R45" s="87"/>
      <c r="S45" s="153"/>
      <c r="T45" s="87"/>
      <c r="U45" s="20"/>
      <c r="V45" s="20"/>
      <c r="W45" s="20"/>
      <c r="X45" s="20"/>
      <c r="Y45" s="20"/>
      <c r="Z45" s="20"/>
      <c r="AA45" s="20"/>
      <c r="AB45" s="20"/>
      <c r="AC45" s="20"/>
      <c r="AD45" s="21">
        <f ca="1">NbCoul(B45:AC45)*0.5</f>
        <v>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60</v>
      </c>
      <c r="AF46" s="612"/>
      <c r="AG46" s="613"/>
    </row>
    <row r="47" spans="1:33" x14ac:dyDescent="0.3">
      <c r="A47" s="29" t="s">
        <v>53</v>
      </c>
      <c r="B47" s="21">
        <f ca="1">NbCoulbis(B28:B45)</f>
        <v>0</v>
      </c>
      <c r="C47" s="21">
        <f t="shared" ref="C47:AC47" ca="1" si="15">NbCoulbis(C28:C45)</f>
        <v>3</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6</v>
      </c>
      <c r="O47" s="21">
        <f t="shared" ca="1" si="15"/>
        <v>4</v>
      </c>
      <c r="P47" s="21">
        <f t="shared" ca="1" si="15"/>
        <v>4</v>
      </c>
      <c r="Q47" s="21">
        <f t="shared" ca="1" si="15"/>
        <v>5</v>
      </c>
      <c r="R47" s="21">
        <f t="shared" ca="1" si="15"/>
        <v>5</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6</v>
      </c>
      <c r="O48" s="26">
        <f t="shared" ca="1" si="16"/>
        <v>4</v>
      </c>
      <c r="P48" s="26">
        <f t="shared" ca="1" si="16"/>
        <v>4</v>
      </c>
      <c r="Q48" s="26">
        <f t="shared" ca="1" si="16"/>
        <v>5</v>
      </c>
      <c r="R48" s="26">
        <f t="shared" ca="1" si="16"/>
        <v>5</v>
      </c>
      <c r="S48" s="26">
        <f t="shared" ca="1" si="16"/>
        <v>4</v>
      </c>
      <c r="T48" s="26">
        <f t="shared" ca="1" si="16"/>
        <v>4</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44580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102" t="s">
        <v>140</v>
      </c>
      <c r="V55" s="102"/>
      <c r="W55" s="102"/>
      <c r="X55" s="102"/>
      <c r="Y55" s="102"/>
      <c r="Z55" s="102"/>
      <c r="AA55" s="102"/>
      <c r="AB55" s="102"/>
      <c r="AC55" s="20"/>
      <c r="AD55" s="20">
        <f t="shared" ca="1" si="17"/>
        <v>4</v>
      </c>
      <c r="AF55" s="22">
        <f t="shared" ca="1" si="19"/>
        <v>0</v>
      </c>
      <c r="AG55" s="22">
        <f t="shared" ca="1" si="18"/>
        <v>0</v>
      </c>
    </row>
    <row r="56" spans="1:33" x14ac:dyDescent="0.3">
      <c r="A56" s="61" t="s">
        <v>42</v>
      </c>
      <c r="B56" s="20"/>
      <c r="C56" s="102" t="s">
        <v>129</v>
      </c>
      <c r="D56" s="102"/>
      <c r="E56" s="102"/>
      <c r="F56" s="102"/>
      <c r="G56" s="102"/>
      <c r="H56" s="102"/>
      <c r="I56" s="102"/>
      <c r="J56" s="102"/>
      <c r="K56" s="102"/>
      <c r="L56" s="102"/>
      <c r="M56" s="102"/>
      <c r="N56" s="102"/>
      <c r="O56" s="20"/>
      <c r="P56" s="20"/>
      <c r="Q56" s="103"/>
      <c r="R56" s="103"/>
      <c r="S56" s="102"/>
      <c r="T56" s="102"/>
      <c r="U56" s="20"/>
      <c r="V56" s="20"/>
      <c r="W56" s="20"/>
      <c r="X56" s="20"/>
      <c r="Y56" s="20"/>
      <c r="Z56" s="20"/>
      <c r="AA56" s="20"/>
      <c r="AB56" s="20"/>
      <c r="AC56" s="20"/>
      <c r="AD56" s="20">
        <f t="shared" ca="1" si="17"/>
        <v>8</v>
      </c>
      <c r="AF56" s="22">
        <f t="shared" ca="1" si="19"/>
        <v>1</v>
      </c>
      <c r="AG56" s="22">
        <f t="shared" ca="1" si="18"/>
        <v>0</v>
      </c>
    </row>
    <row r="57" spans="1:33" x14ac:dyDescent="0.3">
      <c r="A57" s="62" t="s">
        <v>43</v>
      </c>
      <c r="B57" s="20"/>
      <c r="C57" s="102" t="s">
        <v>80</v>
      </c>
      <c r="D57" s="102"/>
      <c r="E57" s="102"/>
      <c r="F57" s="102"/>
      <c r="G57" s="102"/>
      <c r="H57" s="102"/>
      <c r="I57" s="102"/>
      <c r="J57" s="102"/>
      <c r="K57" s="102"/>
      <c r="L57" s="102"/>
      <c r="M57" s="20"/>
      <c r="N57" s="20"/>
      <c r="O57" s="102"/>
      <c r="P57" s="102"/>
      <c r="Q57" s="102"/>
      <c r="R57" s="102"/>
      <c r="S57" s="20"/>
      <c r="T57" s="20"/>
      <c r="U57" s="20"/>
      <c r="V57" s="20"/>
      <c r="W57" s="20"/>
      <c r="X57" s="20"/>
      <c r="Y57" s="20"/>
      <c r="Z57" s="20"/>
      <c r="AA57" s="20"/>
      <c r="AB57" s="20"/>
      <c r="AC57" s="20"/>
      <c r="AD57" s="20">
        <f t="shared" ca="1" si="17"/>
        <v>7</v>
      </c>
      <c r="AF57" s="22">
        <f t="shared" ca="1" si="19"/>
        <v>0</v>
      </c>
      <c r="AG57" s="22">
        <f t="shared" ca="1" si="18"/>
        <v>0</v>
      </c>
    </row>
    <row r="58" spans="1:33" x14ac:dyDescent="0.3">
      <c r="A58" s="62" t="s">
        <v>44</v>
      </c>
      <c r="B58" s="20"/>
      <c r="C58" s="180" t="s">
        <v>79</v>
      </c>
      <c r="D58" s="179"/>
      <c r="E58" s="179"/>
      <c r="F58" s="179"/>
      <c r="G58" s="179"/>
      <c r="H58" s="179"/>
      <c r="I58" s="102"/>
      <c r="J58" s="102"/>
      <c r="K58" s="102"/>
      <c r="L58" s="102"/>
      <c r="M58" s="103"/>
      <c r="N58" s="103"/>
      <c r="O58" s="20"/>
      <c r="P58" s="20"/>
      <c r="Q58" s="102"/>
      <c r="R58" s="102"/>
      <c r="S58" s="20"/>
      <c r="T58" s="20"/>
      <c r="U58" s="20"/>
      <c r="V58" s="20"/>
      <c r="W58" s="20"/>
      <c r="X58" s="20"/>
      <c r="Y58" s="20"/>
      <c r="Z58" s="20"/>
      <c r="AA58" s="20"/>
      <c r="AB58" s="20"/>
      <c r="AC58" s="20"/>
      <c r="AD58" s="20">
        <f t="shared" ca="1" si="17"/>
        <v>7</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f t="shared" ca="1" si="17"/>
        <v>0</v>
      </c>
      <c r="AF60" s="22">
        <f t="shared" ca="1" si="20"/>
        <v>0</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89"/>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136</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20"/>
      <c r="D63" s="20"/>
      <c r="E63" s="20"/>
      <c r="F63" s="20"/>
      <c r="G63" s="20"/>
      <c r="H63" s="20"/>
      <c r="I63" s="20"/>
      <c r="J63" s="20"/>
      <c r="K63" s="20"/>
      <c r="L63" s="20"/>
      <c r="M63" s="102"/>
      <c r="N63" s="102"/>
      <c r="O63" s="103"/>
      <c r="P63" s="103"/>
      <c r="Q63" s="20"/>
      <c r="R63" s="20"/>
      <c r="S63" s="102"/>
      <c r="T63" s="102"/>
      <c r="U63" s="102"/>
      <c r="V63" s="102"/>
      <c r="W63" s="102"/>
      <c r="X63" s="102"/>
      <c r="Y63" s="102"/>
      <c r="Z63" s="102"/>
      <c r="AA63" s="147" t="s">
        <v>141</v>
      </c>
      <c r="AB63" s="102"/>
      <c r="AC63" s="102"/>
      <c r="AD63" s="20">
        <f t="shared" ca="1" si="17"/>
        <v>7.5</v>
      </c>
      <c r="AF63" s="22">
        <f t="shared" ca="1" si="20"/>
        <v>1</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3" t="s">
        <v>136</v>
      </c>
      <c r="J65" s="103"/>
      <c r="K65" s="103"/>
      <c r="L65" s="103"/>
      <c r="M65" s="20"/>
      <c r="N65" s="20"/>
      <c r="O65" s="103"/>
      <c r="P65" s="103"/>
      <c r="Q65" s="102"/>
      <c r="R65" s="102"/>
      <c r="S65" s="178" t="s">
        <v>139</v>
      </c>
      <c r="T65" s="177"/>
      <c r="U65" s="42"/>
      <c r="V65" s="42"/>
      <c r="W65" s="20"/>
      <c r="X65" s="20"/>
      <c r="Y65" s="20"/>
      <c r="Z65" s="20"/>
      <c r="AA65" s="20"/>
      <c r="AB65" s="20"/>
      <c r="AC65" s="20"/>
      <c r="AD65" s="20">
        <f t="shared" ca="1" si="17"/>
        <v>8</v>
      </c>
      <c r="AF65" s="22">
        <f t="shared" ca="1" si="20"/>
        <v>3</v>
      </c>
      <c r="AG65" s="22">
        <f t="shared" ca="1" si="18"/>
        <v>1</v>
      </c>
    </row>
    <row r="66" spans="1:55" ht="14.25" customHeight="1" x14ac:dyDescent="0.3">
      <c r="A66" s="67" t="s">
        <v>71</v>
      </c>
      <c r="B66" s="20"/>
      <c r="C66" s="180" t="s">
        <v>79</v>
      </c>
      <c r="D66" s="179"/>
      <c r="E66" s="179"/>
      <c r="F66" s="179"/>
      <c r="G66" s="179"/>
      <c r="H66" s="179"/>
      <c r="I66" s="102"/>
      <c r="J66" s="102"/>
      <c r="K66" s="102"/>
      <c r="L66" s="102"/>
      <c r="M66" s="20"/>
      <c r="N66" s="20"/>
      <c r="O66" s="102"/>
      <c r="P66" s="102"/>
      <c r="Q66" s="103"/>
      <c r="R66" s="103"/>
      <c r="S66" s="20"/>
      <c r="T66" s="20"/>
      <c r="U66" s="20"/>
      <c r="V66" s="20"/>
      <c r="W66" s="20"/>
      <c r="X66" s="20"/>
      <c r="Y66" s="20"/>
      <c r="Z66" s="20"/>
      <c r="AA66" s="20"/>
      <c r="AB66" s="20"/>
      <c r="AC66" s="20"/>
      <c r="AD66" s="20">
        <f t="shared" ca="1" si="17"/>
        <v>7</v>
      </c>
      <c r="AF66" s="22">
        <f t="shared" ca="1" si="20"/>
        <v>1</v>
      </c>
      <c r="AG66" s="22">
        <f t="shared" ca="1" si="18"/>
        <v>0</v>
      </c>
    </row>
    <row r="67" spans="1:55" ht="14.25" customHeight="1" x14ac:dyDescent="0.3">
      <c r="A67" s="67" t="s">
        <v>72</v>
      </c>
      <c r="B67" s="20"/>
      <c r="C67" s="20"/>
      <c r="D67" s="20"/>
      <c r="E67" s="20"/>
      <c r="F67" s="20"/>
      <c r="G67" s="20"/>
      <c r="H67" s="20"/>
      <c r="I67" s="20"/>
      <c r="J67" s="20"/>
      <c r="K67" s="20"/>
      <c r="L67" s="20"/>
      <c r="M67" s="103"/>
      <c r="N67" s="103"/>
      <c r="O67" s="102"/>
      <c r="P67" s="102"/>
      <c r="Q67" s="20"/>
      <c r="R67" s="20"/>
      <c r="S67" s="102"/>
      <c r="T67" s="102"/>
      <c r="U67" s="102"/>
      <c r="V67" s="102"/>
      <c r="W67" s="102"/>
      <c r="X67" s="102"/>
      <c r="Y67" s="102"/>
      <c r="Z67" s="102"/>
      <c r="AA67" s="102"/>
      <c r="AB67" s="102"/>
      <c r="AC67" s="102"/>
      <c r="AD67" s="20">
        <f t="shared" ca="1" si="17"/>
        <v>7.5</v>
      </c>
      <c r="AF67" s="22">
        <f t="shared" ca="1" si="20"/>
        <v>1</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102"/>
      <c r="V68" s="102"/>
      <c r="W68" s="102"/>
      <c r="X68" s="102"/>
      <c r="Y68" s="102"/>
      <c r="Z68" s="102"/>
      <c r="AA68" s="102"/>
      <c r="AB68" s="102"/>
      <c r="AC68" s="102"/>
      <c r="AD68" s="20">
        <f t="shared" ca="1" si="17"/>
        <v>4.5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2</v>
      </c>
      <c r="N69" s="71">
        <f t="shared" ca="1" si="21"/>
        <v>2</v>
      </c>
      <c r="O69" s="71">
        <f t="shared" ca="1" si="21"/>
        <v>2</v>
      </c>
      <c r="P69" s="71">
        <f t="shared" ca="1" si="21"/>
        <v>2</v>
      </c>
      <c r="Q69" s="71">
        <f t="shared" ca="1" si="21"/>
        <v>2</v>
      </c>
      <c r="R69" s="71">
        <f t="shared" ca="1" si="21"/>
        <v>2</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66</v>
      </c>
      <c r="AF69" s="612"/>
      <c r="AG69" s="613"/>
    </row>
    <row r="70" spans="1:55" x14ac:dyDescent="0.3">
      <c r="A70" s="29" t="s">
        <v>53</v>
      </c>
      <c r="B70" s="21">
        <f ca="1">NbCoulbis(B51:B68)</f>
        <v>0</v>
      </c>
      <c r="C70" s="21">
        <f ca="1">NbCoulbis(C51:C63)</f>
        <v>2</v>
      </c>
      <c r="D70" s="21">
        <f t="shared" ref="D70:M70" ca="1" si="22">NbCoulbis(D54:D63)</f>
        <v>2</v>
      </c>
      <c r="E70" s="21">
        <f t="shared" ca="1" si="22"/>
        <v>2</v>
      </c>
      <c r="F70" s="21">
        <f t="shared" ca="1" si="22"/>
        <v>2</v>
      </c>
      <c r="G70" s="21">
        <f t="shared" ca="1" si="22"/>
        <v>2</v>
      </c>
      <c r="H70" s="21">
        <f t="shared" ca="1" si="22"/>
        <v>2</v>
      </c>
      <c r="I70" s="21">
        <f t="shared" ca="1" si="22"/>
        <v>3</v>
      </c>
      <c r="J70" s="21">
        <f t="shared" ca="1" si="22"/>
        <v>3</v>
      </c>
      <c r="K70" s="21">
        <f t="shared" ca="1" si="22"/>
        <v>3</v>
      </c>
      <c r="L70" s="21">
        <f t="shared" ca="1" si="22"/>
        <v>3</v>
      </c>
      <c r="M70" s="21">
        <f t="shared" ca="1" si="22"/>
        <v>3</v>
      </c>
      <c r="N70" s="21">
        <f ca="1">NbCoulbis(N53:N63)</f>
        <v>3</v>
      </c>
      <c r="O70" s="21">
        <f t="shared" ref="O70:AC70" ca="1" si="23">NbCoulbis(O53:O65)</f>
        <v>3</v>
      </c>
      <c r="P70" s="21">
        <f t="shared" ca="1" si="23"/>
        <v>3</v>
      </c>
      <c r="Q70" s="21">
        <f t="shared" ca="1" si="23"/>
        <v>4</v>
      </c>
      <c r="R70" s="21">
        <f t="shared" ca="1" si="23"/>
        <v>4</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2</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3</v>
      </c>
      <c r="O71" s="26">
        <f t="shared" ref="O71:AC71" ca="1" si="27">NbCoul(O53:O65)</f>
        <v>3</v>
      </c>
      <c r="P71" s="26">
        <f t="shared" ca="1" si="27"/>
        <v>3</v>
      </c>
      <c r="Q71" s="26">
        <f t="shared" ca="1" si="27"/>
        <v>4</v>
      </c>
      <c r="R71" s="26">
        <f t="shared" ca="1" si="27"/>
        <v>4</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2</v>
      </c>
      <c r="AD71" s="602">
        <f ca="1">NbCoul(D71:AB71)*0.5+NbCoul(B71:C71)*0.25+NbCoul(AC71:AC71)*0.25</f>
        <v>0</v>
      </c>
      <c r="AF71" s="614">
        <f t="shared" ca="1" si="25"/>
        <v>0</v>
      </c>
      <c r="AG71" s="615">
        <f ca="1">CompteCouleurFond(K71:AC71,23)*0.5</f>
        <v>0</v>
      </c>
    </row>
    <row r="72" spans="1:55" ht="15" customHeight="1" x14ac:dyDescent="0.3">
      <c r="A72" s="618">
        <f>A49+1</f>
        <v>44581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102" t="s">
        <v>100</v>
      </c>
      <c r="V78" s="102"/>
      <c r="W78" s="102"/>
      <c r="X78" s="102"/>
      <c r="Y78" s="102"/>
      <c r="Z78" s="102"/>
      <c r="AA78" s="102"/>
      <c r="AB78" s="102"/>
      <c r="AC78" s="20"/>
      <c r="AD78" s="21">
        <f t="shared" ca="1" si="29"/>
        <v>4</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71" t="s">
        <v>80</v>
      </c>
      <c r="D80" s="171"/>
      <c r="E80" s="171"/>
      <c r="F80" s="171"/>
      <c r="G80" s="171"/>
      <c r="H80" s="171"/>
      <c r="I80" s="171"/>
      <c r="J80" s="171"/>
      <c r="K80" s="171"/>
      <c r="L80" s="171"/>
      <c r="M80" s="90"/>
      <c r="N80" s="20"/>
      <c r="O80" s="102"/>
      <c r="P80" s="102"/>
      <c r="Q80" s="103"/>
      <c r="R80" s="103"/>
      <c r="S80" s="42"/>
      <c r="T80" s="20"/>
      <c r="U80" s="20"/>
      <c r="V80" s="20"/>
      <c r="W80" s="20"/>
      <c r="X80" s="20"/>
      <c r="Y80" s="20"/>
      <c r="Z80" s="20"/>
      <c r="AA80" s="20"/>
      <c r="AB80" s="20"/>
      <c r="AC80" s="20"/>
      <c r="AD80" s="21">
        <f ca="1">NbCoul(B80:AC80)*0.5</f>
        <v>7</v>
      </c>
      <c r="AF80" s="22">
        <f t="shared" ca="1" si="25"/>
        <v>1</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118"/>
      <c r="R81" s="118"/>
      <c r="S81" s="176"/>
      <c r="T81" s="176"/>
      <c r="U81" s="91"/>
      <c r="V81" s="42"/>
      <c r="W81" s="42"/>
      <c r="X81" s="42"/>
      <c r="Y81" s="42"/>
      <c r="Z81" s="42"/>
      <c r="AA81" s="42"/>
      <c r="AB81" s="42"/>
      <c r="AC81" s="42"/>
      <c r="AD81" s="21">
        <f t="shared" ca="1" si="29"/>
        <v>8</v>
      </c>
      <c r="AF81" s="22">
        <f t="shared" ca="1" si="25"/>
        <v>0</v>
      </c>
      <c r="AG81" s="22">
        <f t="shared" ca="1" si="30"/>
        <v>1</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1">
        <f t="shared" ca="1" si="29"/>
        <v>0</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15"/>
      <c r="J85" s="116"/>
      <c r="K85" s="116"/>
      <c r="L85" s="116"/>
      <c r="M85" s="116"/>
      <c r="N85" s="115"/>
      <c r="O85" s="93"/>
      <c r="P85" s="93"/>
      <c r="Q85" s="93"/>
      <c r="R85" s="93"/>
      <c r="S85" s="111"/>
      <c r="T85" s="93"/>
      <c r="U85" s="181" t="s">
        <v>137</v>
      </c>
      <c r="V85" s="115"/>
      <c r="W85" s="115"/>
      <c r="X85" s="103"/>
      <c r="Y85" s="103"/>
      <c r="Z85" s="103"/>
      <c r="AA85" s="103"/>
      <c r="AB85" s="103"/>
      <c r="AC85" s="103"/>
      <c r="AD85" s="21">
        <f t="shared" ca="1" si="29"/>
        <v>10.5</v>
      </c>
      <c r="AF85" s="22">
        <f t="shared" ca="1" si="25"/>
        <v>7.5</v>
      </c>
      <c r="AG85" s="22">
        <f t="shared" ca="1" si="31"/>
        <v>0</v>
      </c>
    </row>
    <row r="86" spans="1:34" x14ac:dyDescent="0.3">
      <c r="A86" s="62" t="s">
        <v>47</v>
      </c>
      <c r="B86" s="20"/>
      <c r="C86" s="20"/>
      <c r="D86" s="20"/>
      <c r="E86" s="20"/>
      <c r="F86" s="20"/>
      <c r="G86" s="20"/>
      <c r="H86" s="20"/>
      <c r="I86" s="20"/>
      <c r="J86" s="42"/>
      <c r="K86" s="20"/>
      <c r="L86" s="20"/>
      <c r="M86" s="102"/>
      <c r="N86" s="102"/>
      <c r="O86" s="102"/>
      <c r="P86" s="102"/>
      <c r="Q86" s="20"/>
      <c r="R86" s="20"/>
      <c r="S86" s="105"/>
      <c r="T86" s="102"/>
      <c r="U86" s="102"/>
      <c r="V86" s="102"/>
      <c r="W86" s="102"/>
      <c r="X86" s="102"/>
      <c r="Y86" s="102"/>
      <c r="Z86" s="102"/>
      <c r="AA86" s="102"/>
      <c r="AB86" s="102"/>
      <c r="AC86" s="102"/>
      <c r="AD86" s="20">
        <f ca="1">NbCoul(B86:AC86)*0.5</f>
        <v>7.5</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66"/>
      <c r="N88" s="20"/>
      <c r="O88" s="102"/>
      <c r="P88" s="102"/>
      <c r="Q88" s="103"/>
      <c r="R88" s="103"/>
      <c r="S88" s="102"/>
      <c r="T88" s="102"/>
      <c r="U88" s="20"/>
      <c r="V88" s="20"/>
      <c r="W88" s="20"/>
      <c r="X88" s="20"/>
      <c r="Y88" s="20"/>
      <c r="Z88" s="20"/>
      <c r="AA88" s="20"/>
      <c r="AB88" s="20"/>
      <c r="AC88" s="20"/>
      <c r="AD88" s="21">
        <f t="shared" ca="1" si="29"/>
        <v>8</v>
      </c>
      <c r="AF88" s="22">
        <f t="shared" ca="1" si="25"/>
        <v>1</v>
      </c>
      <c r="AG88" s="22">
        <f t="shared" ca="1" si="31"/>
        <v>0</v>
      </c>
    </row>
    <row r="89" spans="1:34" x14ac:dyDescent="0.3">
      <c r="A89" s="67" t="s">
        <v>71</v>
      </c>
      <c r="B89" s="20"/>
      <c r="C89" s="20"/>
      <c r="D89" s="20"/>
      <c r="E89" s="20"/>
      <c r="F89" s="20"/>
      <c r="G89" s="20"/>
      <c r="H89" s="20"/>
      <c r="I89" s="20"/>
      <c r="J89" s="20"/>
      <c r="K89" s="20"/>
      <c r="L89" s="20"/>
      <c r="M89" s="20"/>
      <c r="N89" s="102"/>
      <c r="O89" s="103"/>
      <c r="P89" s="103"/>
      <c r="Q89" s="20"/>
      <c r="R89" s="20"/>
      <c r="S89" s="103"/>
      <c r="T89" s="103"/>
      <c r="U89" s="102"/>
      <c r="V89" s="102"/>
      <c r="W89" s="102"/>
      <c r="X89" s="102"/>
      <c r="Y89" s="102"/>
      <c r="Z89" s="102"/>
      <c r="AA89" s="102"/>
      <c r="AB89" s="102"/>
      <c r="AC89" s="102"/>
      <c r="AD89" s="21">
        <f t="shared" ca="1" si="29"/>
        <v>7</v>
      </c>
      <c r="AF89" s="22">
        <f t="shared" ca="1" si="25"/>
        <v>2</v>
      </c>
      <c r="AG89" s="22">
        <f t="shared" ca="1" si="31"/>
        <v>0</v>
      </c>
    </row>
    <row r="90" spans="1:34" x14ac:dyDescent="0.3">
      <c r="A90" s="67" t="s">
        <v>72</v>
      </c>
      <c r="B90" s="20"/>
      <c r="C90" s="20"/>
      <c r="D90" s="20"/>
      <c r="E90" s="20"/>
      <c r="F90" s="20"/>
      <c r="G90" s="20"/>
      <c r="H90" s="20"/>
      <c r="I90" s="20"/>
      <c r="J90" s="20"/>
      <c r="K90" s="20"/>
      <c r="L90" s="20"/>
      <c r="M90" s="102"/>
      <c r="N90" s="102"/>
      <c r="O90" s="103"/>
      <c r="P90" s="103"/>
      <c r="Q90" s="20"/>
      <c r="R90" s="20"/>
      <c r="S90" s="103"/>
      <c r="T90" s="103"/>
      <c r="U90" s="102"/>
      <c r="V90" s="102"/>
      <c r="W90" s="102"/>
      <c r="X90" s="102"/>
      <c r="Y90" s="102"/>
      <c r="Z90" s="102"/>
      <c r="AA90" s="102"/>
      <c r="AB90" s="102"/>
      <c r="AC90" s="102"/>
      <c r="AD90" s="21">
        <f ca="1">NbCoul(B90:AC90)*0.5</f>
        <v>7.5</v>
      </c>
      <c r="AF90" s="22">
        <f t="shared" ca="1" si="25"/>
        <v>2</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2</v>
      </c>
      <c r="T92" s="71">
        <f t="shared" ca="1" si="32"/>
        <v>2</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1</v>
      </c>
      <c r="AD92" s="600">
        <f ca="1">SUM(AD74:AD91)</f>
        <v>59.5</v>
      </c>
      <c r="AF92" s="612"/>
      <c r="AG92" s="613"/>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3</v>
      </c>
      <c r="O93" s="21">
        <f ca="1">NbCoulbis(O75:O86)</f>
        <v>2</v>
      </c>
      <c r="P93" s="21">
        <f ca="1">NbCoulbis(P75:P86)</f>
        <v>2</v>
      </c>
      <c r="Q93" s="21">
        <f ca="1">NbCoulbis(Q75:Q86)</f>
        <v>2</v>
      </c>
      <c r="R93" s="21">
        <f ca="1">NbCoulbis(R75:R86)</f>
        <v>2</v>
      </c>
      <c r="S93" s="21">
        <f ca="1">NbCoulbis(S75:S85)</f>
        <v>0</v>
      </c>
      <c r="T93" s="21">
        <f ca="1">NbCoulbis(T76:T86)</f>
        <v>1</v>
      </c>
      <c r="U93" s="21">
        <f ca="1">NbCoulbis(U81:U91)</f>
        <v>4</v>
      </c>
      <c r="V93" s="21">
        <f ca="1">NbCoulbis(V81:V91)</f>
        <v>4</v>
      </c>
      <c r="W93" s="21">
        <f ca="1">NbCoulbis(W81:W91)</f>
        <v>4</v>
      </c>
      <c r="X93" s="21">
        <f t="shared" ref="X93:AC93" ca="1" si="35">NbCoulbis(X75:X91)</f>
        <v>5</v>
      </c>
      <c r="Y93" s="21">
        <f t="shared" ca="1" si="35"/>
        <v>5</v>
      </c>
      <c r="Z93" s="21">
        <f t="shared" ca="1" si="35"/>
        <v>5</v>
      </c>
      <c r="AA93" s="21">
        <f t="shared" ca="1" si="35"/>
        <v>5</v>
      </c>
      <c r="AB93" s="21">
        <f t="shared" ca="1" si="35"/>
        <v>5</v>
      </c>
      <c r="AC93" s="21">
        <f t="shared" ca="1" si="35"/>
        <v>4</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3</v>
      </c>
      <c r="O94" s="26">
        <f ca="1">NbCoul(O75:O86)</f>
        <v>2</v>
      </c>
      <c r="P94" s="26">
        <f ca="1">NbCoul(P75:P86)</f>
        <v>2</v>
      </c>
      <c r="Q94" s="26">
        <f ca="1">NbCoul(Q75:Q86)</f>
        <v>2</v>
      </c>
      <c r="R94" s="26">
        <f ca="1">NbCoul(R75:R86)</f>
        <v>2</v>
      </c>
      <c r="S94" s="26">
        <f ca="1">NbCoul(S75:S85)</f>
        <v>1</v>
      </c>
      <c r="T94" s="26">
        <f ca="1">NbCoul(T76:T86)</f>
        <v>2</v>
      </c>
      <c r="U94" s="26">
        <f ca="1">NbCoul(U81:U91)</f>
        <v>4</v>
      </c>
      <c r="V94" s="26">
        <f ca="1">NbCoul(V81:V91)</f>
        <v>4</v>
      </c>
      <c r="W94" s="26">
        <f ca="1">NbCoul(W81:W91)</f>
        <v>4</v>
      </c>
      <c r="X94" s="26">
        <f t="shared" ref="X94:AC94" ca="1" si="38">NbCoul(X75:X91)</f>
        <v>5</v>
      </c>
      <c r="Y94" s="26">
        <f t="shared" ca="1" si="38"/>
        <v>5</v>
      </c>
      <c r="Z94" s="26">
        <f t="shared" ca="1" si="38"/>
        <v>5</v>
      </c>
      <c r="AA94" s="26">
        <f t="shared" ca="1" si="38"/>
        <v>5</v>
      </c>
      <c r="AB94" s="26">
        <f t="shared" ca="1" si="38"/>
        <v>5</v>
      </c>
      <c r="AC94" s="26">
        <f t="shared" ca="1" si="38"/>
        <v>4</v>
      </c>
      <c r="AD94" s="602">
        <f ca="1">NbCoul(D94:AB94)*0.5+NbCoul(B94:C94)*0.25+NbCoul(AC94:AC94)*0.25</f>
        <v>0</v>
      </c>
      <c r="AF94" s="614">
        <f t="shared" ca="1" si="36"/>
        <v>0</v>
      </c>
      <c r="AG94" s="615">
        <f ca="1">CompteCouleurFond(K94:AC94,23)*0.5</f>
        <v>0</v>
      </c>
    </row>
    <row r="95" spans="1:34" ht="15" customHeight="1" x14ac:dyDescent="0.3">
      <c r="A95" s="618">
        <f>A72+1</f>
        <v>44582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128"/>
      <c r="C97" s="128"/>
      <c r="D97" s="128"/>
      <c r="E97" s="128"/>
      <c r="F97" s="128"/>
      <c r="G97" s="128"/>
      <c r="H97" s="128"/>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128"/>
      <c r="C98" s="128"/>
      <c r="D98" s="128"/>
      <c r="E98" s="128"/>
      <c r="F98" s="128"/>
      <c r="G98" s="128"/>
      <c r="H98" s="128"/>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128"/>
      <c r="C99" s="128"/>
      <c r="D99" s="128"/>
      <c r="E99" s="128"/>
      <c r="F99" s="128"/>
      <c r="G99" s="128"/>
      <c r="H99" s="128"/>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128"/>
      <c r="C100" s="128"/>
      <c r="D100" s="128"/>
      <c r="E100" s="128"/>
      <c r="F100" s="128"/>
      <c r="G100" s="128"/>
      <c r="H100" s="128"/>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128"/>
      <c r="C101" s="133" t="s">
        <v>138</v>
      </c>
      <c r="D101" s="133"/>
      <c r="E101" s="133"/>
      <c r="F101" s="133"/>
      <c r="G101" s="133"/>
      <c r="H101" s="133"/>
      <c r="I101" s="110"/>
      <c r="J101" s="110"/>
      <c r="K101" s="110"/>
      <c r="L101" s="110"/>
      <c r="M101" s="110"/>
      <c r="N101" s="31"/>
      <c r="O101" s="95"/>
      <c r="P101" s="95"/>
      <c r="Q101" s="95"/>
      <c r="R101" s="95"/>
      <c r="S101" s="152" t="s">
        <v>130</v>
      </c>
      <c r="T101" s="152"/>
      <c r="U101" s="152"/>
      <c r="V101" s="152"/>
      <c r="W101" s="152"/>
      <c r="X101" s="152"/>
      <c r="Y101" s="110"/>
      <c r="Z101" s="110"/>
      <c r="AA101" s="110"/>
      <c r="AB101" s="110"/>
      <c r="AC101" s="31"/>
      <c r="AD101" s="21">
        <f t="shared" ca="1" si="39"/>
        <v>10.5</v>
      </c>
      <c r="AF101" s="22">
        <f t="shared" ca="1" si="36"/>
        <v>0</v>
      </c>
      <c r="AG101" s="22">
        <f t="shared" ca="1" si="40"/>
        <v>0</v>
      </c>
    </row>
    <row r="102" spans="1:33" x14ac:dyDescent="0.3">
      <c r="A102" s="61" t="s">
        <v>54</v>
      </c>
      <c r="B102" s="128"/>
      <c r="C102" s="128"/>
      <c r="D102" s="128"/>
      <c r="E102" s="128"/>
      <c r="F102" s="128"/>
      <c r="G102" s="128"/>
      <c r="H102" s="128"/>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128"/>
      <c r="C103" s="128"/>
      <c r="D103" s="128"/>
      <c r="E103" s="128"/>
      <c r="F103" s="128"/>
      <c r="G103" s="128"/>
      <c r="H103" s="128"/>
      <c r="I103" s="31"/>
      <c r="J103" s="31"/>
      <c r="K103" s="31"/>
      <c r="L103" s="31"/>
      <c r="M103" s="31"/>
      <c r="N103" s="110"/>
      <c r="O103" s="113"/>
      <c r="P103" s="113"/>
      <c r="Q103" s="110"/>
      <c r="R103" s="110"/>
      <c r="S103" s="31"/>
      <c r="T103" s="31"/>
      <c r="U103" s="110"/>
      <c r="V103" s="110"/>
      <c r="W103" s="110"/>
      <c r="X103" s="110"/>
      <c r="Y103" s="110"/>
      <c r="Z103" s="110"/>
      <c r="AA103" s="110"/>
      <c r="AB103" s="110"/>
      <c r="AC103" s="110"/>
      <c r="AD103" s="21">
        <f t="shared" ca="1" si="39"/>
        <v>7</v>
      </c>
      <c r="AF103" s="22">
        <f t="shared" ca="1" si="36"/>
        <v>1</v>
      </c>
      <c r="AG103" s="22">
        <f t="shared" ca="1" si="40"/>
        <v>0</v>
      </c>
    </row>
    <row r="104" spans="1:33" x14ac:dyDescent="0.3">
      <c r="A104" s="62" t="s">
        <v>44</v>
      </c>
      <c r="B104" s="128"/>
      <c r="C104" s="133" t="s">
        <v>79</v>
      </c>
      <c r="D104" s="133"/>
      <c r="E104" s="133"/>
      <c r="F104" s="133"/>
      <c r="G104" s="133"/>
      <c r="H104" s="173"/>
      <c r="I104" s="110"/>
      <c r="J104" s="110"/>
      <c r="K104" s="110"/>
      <c r="L104" s="110"/>
      <c r="M104" s="110"/>
      <c r="N104" s="110"/>
      <c r="O104" s="31"/>
      <c r="P104" s="31"/>
      <c r="Q104" s="110"/>
      <c r="R104" s="110"/>
      <c r="S104" s="110"/>
      <c r="T104" s="110"/>
      <c r="U104" s="31"/>
      <c r="V104" s="31"/>
      <c r="W104" s="31"/>
      <c r="X104" s="31"/>
      <c r="Y104" s="31"/>
      <c r="Z104" s="31"/>
      <c r="AA104" s="31"/>
      <c r="AB104" s="31"/>
      <c r="AC104" s="31"/>
      <c r="AD104" s="21">
        <f ca="1">NbCoul(B104:AC104)*0.5</f>
        <v>8</v>
      </c>
      <c r="AF104" s="22">
        <f t="shared" ca="1" si="36"/>
        <v>0</v>
      </c>
      <c r="AG104" s="22">
        <f t="shared" ca="1" si="40"/>
        <v>0</v>
      </c>
    </row>
    <row r="105" spans="1:33" x14ac:dyDescent="0.3">
      <c r="A105" s="62" t="s">
        <v>45</v>
      </c>
      <c r="B105" s="128"/>
      <c r="C105" s="128"/>
      <c r="D105" s="128"/>
      <c r="E105" s="128"/>
      <c r="F105" s="128"/>
      <c r="G105" s="128"/>
      <c r="H105" s="128"/>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128"/>
      <c r="C106" s="128"/>
      <c r="D106" s="128"/>
      <c r="E106" s="128"/>
      <c r="F106" s="128"/>
      <c r="G106" s="128"/>
      <c r="H106" s="128"/>
      <c r="I106" s="31"/>
      <c r="J106" s="31"/>
      <c r="K106" s="31"/>
      <c r="L106" s="31"/>
      <c r="M106" s="31"/>
      <c r="N106" s="31"/>
      <c r="O106" s="31"/>
      <c r="P106" s="31"/>
      <c r="Q106" s="31"/>
      <c r="R106" s="31"/>
      <c r="S106" s="31"/>
      <c r="T106" s="76"/>
      <c r="U106" s="31"/>
      <c r="V106" s="31"/>
      <c r="W106" s="31"/>
      <c r="X106" s="31"/>
      <c r="Y106" s="31"/>
      <c r="Z106" s="31"/>
      <c r="AA106" s="31"/>
      <c r="AB106" s="31"/>
      <c r="AC106" s="31"/>
      <c r="AD106" s="21">
        <f ca="1">NbCoul(B106:AC106)*0.5</f>
        <v>0</v>
      </c>
      <c r="AF106" s="22">
        <f t="shared" ca="1" si="36"/>
        <v>0</v>
      </c>
      <c r="AG106" s="22">
        <f t="shared" ca="1" si="40"/>
        <v>0</v>
      </c>
    </row>
    <row r="107" spans="1:33" x14ac:dyDescent="0.3">
      <c r="A107" s="61" t="s">
        <v>64</v>
      </c>
      <c r="B107" s="128"/>
      <c r="C107" s="134"/>
      <c r="D107" s="136"/>
      <c r="E107" s="136"/>
      <c r="F107" s="136"/>
      <c r="G107" s="136"/>
      <c r="H107" s="136"/>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128"/>
      <c r="C108" s="133" t="s">
        <v>80</v>
      </c>
      <c r="D108" s="133"/>
      <c r="E108" s="133"/>
      <c r="F108" s="133"/>
      <c r="G108" s="133"/>
      <c r="H108" s="133"/>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128"/>
      <c r="C109" s="133" t="s">
        <v>80</v>
      </c>
      <c r="D109" s="133"/>
      <c r="E109" s="133"/>
      <c r="F109" s="133"/>
      <c r="G109" s="133"/>
      <c r="H109" s="133"/>
      <c r="I109" s="110"/>
      <c r="J109" s="110"/>
      <c r="K109" s="110"/>
      <c r="L109" s="110"/>
      <c r="M109" s="110"/>
      <c r="N109" s="110"/>
      <c r="O109" s="31"/>
      <c r="P109" s="31"/>
      <c r="Q109" s="113"/>
      <c r="R109" s="113"/>
      <c r="S109" s="110"/>
      <c r="T109" s="110"/>
      <c r="U109" s="31"/>
      <c r="V109" s="31"/>
      <c r="W109" s="31"/>
      <c r="X109" s="31"/>
      <c r="Y109" s="31"/>
      <c r="Z109" s="31"/>
      <c r="AA109" s="31"/>
      <c r="AB109" s="31"/>
      <c r="AC109" s="31"/>
      <c r="AD109" s="21">
        <f t="shared" ca="1" si="39"/>
        <v>8</v>
      </c>
      <c r="AF109" s="22">
        <f t="shared" ca="1" si="36"/>
        <v>1</v>
      </c>
      <c r="AG109" s="22">
        <f t="shared" ca="1" si="40"/>
        <v>0</v>
      </c>
    </row>
    <row r="110" spans="1:33" x14ac:dyDescent="0.3">
      <c r="A110" s="62" t="s">
        <v>66</v>
      </c>
      <c r="B110" s="128"/>
      <c r="C110" s="128"/>
      <c r="D110" s="128"/>
      <c r="E110" s="128"/>
      <c r="F110" s="128"/>
      <c r="G110" s="128"/>
      <c r="H110" s="128"/>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134"/>
      <c r="C111" s="134"/>
      <c r="D111" s="134"/>
      <c r="E111" s="134"/>
      <c r="F111" s="134"/>
      <c r="G111" s="134"/>
      <c r="H111" s="128"/>
      <c r="I111" s="31"/>
      <c r="J111" s="31"/>
      <c r="K111" s="31"/>
      <c r="L111" s="31"/>
      <c r="M111" s="31"/>
      <c r="N111" s="110"/>
      <c r="O111" s="110"/>
      <c r="P111" s="110"/>
      <c r="Q111" s="31"/>
      <c r="R111" s="31"/>
      <c r="S111" s="113" t="s">
        <v>136</v>
      </c>
      <c r="T111" s="113"/>
      <c r="U111" s="113"/>
      <c r="V111" s="113"/>
      <c r="W111" s="113"/>
      <c r="X111" s="113"/>
      <c r="Y111" s="113"/>
      <c r="Z111" s="113"/>
      <c r="AA111" s="113"/>
      <c r="AB111" s="113"/>
      <c r="AC111" s="110"/>
      <c r="AD111" s="21">
        <f ca="1">NbCoul(B111:AC111)*0.5</f>
        <v>7</v>
      </c>
      <c r="AF111" s="22">
        <f ca="1">CompteCouleurFond(B111:AC111,6)*0.5</f>
        <v>5</v>
      </c>
      <c r="AG111" s="22">
        <f ca="1">CompteCouleurFond(B111:AC111,23)*0.5</f>
        <v>0</v>
      </c>
    </row>
    <row r="112" spans="1:33" x14ac:dyDescent="0.3">
      <c r="A112" s="67" t="s">
        <v>71</v>
      </c>
      <c r="B112" s="128"/>
      <c r="C112" s="128"/>
      <c r="D112" s="128"/>
      <c r="E112" s="128"/>
      <c r="F112" s="128"/>
      <c r="G112" s="128"/>
      <c r="H112" s="128"/>
      <c r="I112" s="31"/>
      <c r="J112" s="31"/>
      <c r="K112" s="31"/>
      <c r="L112" s="31"/>
      <c r="M112" s="31"/>
      <c r="N112" s="110"/>
      <c r="O112" s="113"/>
      <c r="P112" s="113"/>
      <c r="Q112" s="110"/>
      <c r="R112" s="110"/>
      <c r="S112" s="31"/>
      <c r="T112" s="31"/>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72</v>
      </c>
      <c r="B113" s="134"/>
      <c r="C113" s="135" t="s">
        <v>78</v>
      </c>
      <c r="D113" s="135"/>
      <c r="E113" s="135"/>
      <c r="F113" s="135"/>
      <c r="G113" s="135"/>
      <c r="H113" s="135"/>
      <c r="I113" s="172"/>
      <c r="J113" s="172"/>
      <c r="K113" s="172"/>
      <c r="L113" s="172"/>
      <c r="M113" s="172"/>
      <c r="N113" s="172"/>
      <c r="O113" s="99"/>
      <c r="P113" s="99"/>
      <c r="Q113" s="127"/>
      <c r="R113" s="127"/>
      <c r="S113" s="99"/>
      <c r="T113" s="99"/>
      <c r="U113" s="99"/>
      <c r="V113" s="99"/>
      <c r="W113" s="99"/>
      <c r="X113" s="99"/>
      <c r="Y113" s="99"/>
      <c r="Z113" s="99"/>
      <c r="AA113" s="99"/>
      <c r="AB113" s="99"/>
      <c r="AC113" s="99"/>
      <c r="AD113" s="21">
        <f ca="1">NbCoul(B113:AC113)*0.5</f>
        <v>7</v>
      </c>
      <c r="AF113" s="22">
        <f t="shared" ca="1" si="36"/>
        <v>1</v>
      </c>
      <c r="AG113" s="22">
        <f t="shared" ca="1" si="40"/>
        <v>0</v>
      </c>
    </row>
    <row r="114" spans="1:33" ht="15" customHeight="1" thickBot="1" x14ac:dyDescent="0.7">
      <c r="A114" s="32" t="s">
        <v>74</v>
      </c>
      <c r="B114" s="134"/>
      <c r="C114" s="134"/>
      <c r="D114" s="134"/>
      <c r="E114" s="134"/>
      <c r="F114" s="134"/>
      <c r="G114" s="134"/>
      <c r="H114" s="134"/>
      <c r="I114" s="100"/>
      <c r="J114" s="100"/>
      <c r="K114" s="100"/>
      <c r="L114" s="100"/>
      <c r="M114" s="100"/>
      <c r="N114" s="100"/>
      <c r="O114" s="99"/>
      <c r="P114" s="99"/>
      <c r="Q114" s="99"/>
      <c r="R114" s="99"/>
      <c r="S114" s="99"/>
      <c r="T114" s="119"/>
      <c r="U114" s="119"/>
      <c r="V114" s="119"/>
      <c r="W114" s="119"/>
      <c r="X114" s="119"/>
      <c r="Y114" s="119"/>
      <c r="Z114" s="119"/>
      <c r="AA114" s="119"/>
      <c r="AB114" s="119"/>
      <c r="AC114" s="119"/>
      <c r="AD114" s="21">
        <f ca="1">NbCoul(B114:AC114)*0.5</f>
        <v>5</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2</v>
      </c>
      <c r="P115" s="94">
        <f t="shared" ca="1" si="42"/>
        <v>2</v>
      </c>
      <c r="Q115" s="94">
        <f t="shared" ca="1" si="42"/>
        <v>2</v>
      </c>
      <c r="R115" s="94">
        <f t="shared" ca="1" si="42"/>
        <v>2</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65.5</v>
      </c>
      <c r="AF115" s="612"/>
      <c r="AG115" s="613"/>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2</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2</v>
      </c>
      <c r="T117" s="26">
        <f t="shared" ref="T117:Y117" ca="1" si="46">NbCoul(T100:T105)</f>
        <v>2</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1</v>
      </c>
      <c r="AD117" s="602">
        <f ca="1">NbCoul(D117:AB117)*0.5+NbCoul(B117:C117)*0.25+NbCoul(AC117:AC117)*0.25</f>
        <v>0</v>
      </c>
      <c r="AE117" s="21"/>
      <c r="AF117" s="614">
        <f t="shared" ref="AF117:AF122" ca="1" si="47">CompteCouleurFond(B117:AC117,6)*0.5</f>
        <v>0</v>
      </c>
      <c r="AG117" s="615">
        <f ca="1">CompteCouleurFond(K117:AC117,23)*0.5</f>
        <v>0</v>
      </c>
    </row>
    <row r="118" spans="1:33" ht="15" customHeight="1" x14ac:dyDescent="0.3">
      <c r="A118" s="618">
        <f>A95+1</f>
        <v>44583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t="shared" ca="1" si="47"/>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t="shared" ca="1" si="47"/>
        <v>0</v>
      </c>
      <c r="AG119" s="617">
        <f ca="1">CompteCouleurFond(K119:AC119,23)*0.5</f>
        <v>0</v>
      </c>
    </row>
    <row r="120" spans="1:33" ht="14.4" customHeight="1" x14ac:dyDescent="0.3">
      <c r="A120" s="19" t="s">
        <v>63</v>
      </c>
      <c r="B120" s="65"/>
      <c r="C120" s="65"/>
      <c r="D120" s="65"/>
      <c r="E120" s="65"/>
      <c r="F120" s="65"/>
      <c r="G120" s="155"/>
      <c r="H120" s="155"/>
      <c r="I120" s="155"/>
      <c r="J120" s="155"/>
      <c r="K120" s="155"/>
      <c r="L120" s="154"/>
      <c r="M120" s="154"/>
      <c r="N120" s="154"/>
      <c r="O120" s="156"/>
      <c r="P120" s="156"/>
      <c r="Q120" s="155"/>
      <c r="R120" s="155"/>
      <c r="S120" s="156" t="s">
        <v>136</v>
      </c>
      <c r="T120" s="156"/>
      <c r="U120" s="156"/>
      <c r="V120" s="156"/>
      <c r="W120" s="156"/>
      <c r="X120" s="156"/>
      <c r="Y120" s="149"/>
      <c r="Z120" s="149"/>
      <c r="AA120" s="149"/>
      <c r="AB120" s="149"/>
      <c r="AC120" s="106"/>
      <c r="AD120" s="21">
        <f t="shared" ref="AD120:AD136" ca="1" si="48">NbCoul(B120:AC120)*0.5</f>
        <v>8</v>
      </c>
      <c r="AF120" s="22">
        <f t="shared" ca="1" si="47"/>
        <v>6</v>
      </c>
      <c r="AG120" s="22">
        <f t="shared" ref="AG120:AG137" ca="1" si="49">CompteCouleurFond(B120:AC120,23)*0.5</f>
        <v>0</v>
      </c>
    </row>
    <row r="121" spans="1:33" ht="14.4" customHeight="1" x14ac:dyDescent="0.3">
      <c r="A121" s="19" t="s">
        <v>40</v>
      </c>
      <c r="B121" s="65"/>
      <c r="C121" s="65"/>
      <c r="D121" s="65"/>
      <c r="E121" s="65"/>
      <c r="F121" s="65"/>
      <c r="G121" s="155"/>
      <c r="H121" s="155"/>
      <c r="I121" s="155"/>
      <c r="J121" s="155"/>
      <c r="K121" s="155"/>
      <c r="L121" s="155"/>
      <c r="M121" s="155"/>
      <c r="N121" s="155"/>
      <c r="O121" s="155"/>
      <c r="P121" s="155"/>
      <c r="AD121" s="21">
        <f t="shared" ca="1" si="48"/>
        <v>0</v>
      </c>
      <c r="AF121" s="22">
        <f t="shared" ca="1" si="47"/>
        <v>0</v>
      </c>
      <c r="AG121" s="22">
        <f t="shared" ca="1" si="49"/>
        <v>0</v>
      </c>
    </row>
    <row r="122" spans="1:33" ht="14.4" customHeight="1" x14ac:dyDescent="0.3">
      <c r="A122" s="19" t="s">
        <v>41</v>
      </c>
      <c r="B122" s="65"/>
      <c r="C122" s="65"/>
      <c r="D122" s="65"/>
      <c r="E122" s="65"/>
      <c r="F122" s="65"/>
      <c r="G122" s="155"/>
      <c r="H122" s="155"/>
      <c r="I122" s="155"/>
      <c r="J122" s="155"/>
      <c r="K122" s="155"/>
      <c r="L122" s="155"/>
      <c r="M122" s="155"/>
      <c r="N122" s="154"/>
      <c r="O122" s="154"/>
      <c r="P122" s="154"/>
      <c r="Q122" s="154"/>
      <c r="R122" s="154"/>
      <c r="S122" s="155"/>
      <c r="T122" s="155"/>
      <c r="U122" s="154"/>
      <c r="V122" s="154"/>
      <c r="W122" s="154"/>
      <c r="X122" s="154"/>
      <c r="Y122" s="106"/>
      <c r="Z122" s="106"/>
      <c r="AA122" s="106"/>
      <c r="AB122" s="106"/>
      <c r="AC122" s="106"/>
      <c r="AD122" s="21">
        <f ca="1">NbCoul(B122:AC122)*0.5</f>
        <v>7</v>
      </c>
      <c r="AF122" s="22">
        <f t="shared" ca="1" si="47"/>
        <v>0</v>
      </c>
      <c r="AG122" s="22">
        <f t="shared" ca="1" si="49"/>
        <v>0</v>
      </c>
    </row>
    <row r="123" spans="1:33" ht="14.4" customHeight="1" x14ac:dyDescent="0.3">
      <c r="A123" s="61" t="s">
        <v>65</v>
      </c>
      <c r="B123" s="65"/>
      <c r="C123" s="65"/>
      <c r="D123" s="65"/>
      <c r="E123" s="65"/>
      <c r="F123" s="65"/>
      <c r="G123" s="155"/>
      <c r="H123" s="155"/>
      <c r="I123" s="155"/>
      <c r="J123" s="155"/>
      <c r="K123" s="155"/>
      <c r="L123" s="155"/>
      <c r="M123" s="155"/>
      <c r="N123" s="155"/>
      <c r="O123" s="155"/>
      <c r="P123" s="155"/>
      <c r="Q123" s="155"/>
      <c r="R123" s="155"/>
      <c r="S123" s="155"/>
      <c r="T123" s="155"/>
      <c r="U123" s="155"/>
      <c r="V123" s="155"/>
      <c r="W123" s="155"/>
      <c r="X123" s="155"/>
      <c r="Y123" s="65"/>
      <c r="Z123" s="65"/>
      <c r="AA123" s="65"/>
      <c r="AB123" s="65"/>
      <c r="AC123" s="65"/>
      <c r="AD123" s="21">
        <f t="shared" ca="1" si="48"/>
        <v>0</v>
      </c>
      <c r="AF123" s="22">
        <f t="shared" ref="AF123:AF128" ca="1" si="50">CompteCouleurFond(B123:AC123,6)*0.5</f>
        <v>0</v>
      </c>
      <c r="AG123" s="22">
        <f t="shared" ca="1" si="49"/>
        <v>0</v>
      </c>
    </row>
    <row r="124" spans="1:33" ht="14.4" customHeight="1" x14ac:dyDescent="0.3">
      <c r="A124" s="61" t="s">
        <v>64</v>
      </c>
      <c r="B124" s="65"/>
      <c r="C124" s="65"/>
      <c r="D124" s="65"/>
      <c r="E124" s="65"/>
      <c r="F124" s="65"/>
      <c r="G124" s="155"/>
      <c r="H124" s="155"/>
      <c r="I124" s="155"/>
      <c r="J124" s="155"/>
      <c r="K124" s="155"/>
      <c r="L124" s="155"/>
      <c r="M124" s="155"/>
      <c r="N124" s="155"/>
      <c r="O124" s="155"/>
      <c r="P124" s="155"/>
      <c r="Q124" s="155"/>
      <c r="R124" s="155"/>
      <c r="S124" s="155"/>
      <c r="T124" s="155"/>
      <c r="U124" s="155"/>
      <c r="V124" s="155"/>
      <c r="W124" s="155"/>
      <c r="X124" s="155"/>
      <c r="Y124" s="65"/>
      <c r="Z124" s="65"/>
      <c r="AA124" s="65"/>
      <c r="AB124" s="65"/>
      <c r="AC124" s="65"/>
      <c r="AD124" s="21">
        <f t="shared" ca="1" si="48"/>
        <v>0</v>
      </c>
      <c r="AF124" s="22">
        <f ca="1">CompteCouleurFond(B124:AC124,6)*0.5</f>
        <v>0</v>
      </c>
      <c r="AG124" s="22">
        <f t="shared" ca="1" si="49"/>
        <v>0</v>
      </c>
    </row>
    <row r="125" spans="1:33" ht="14.4" customHeight="1" x14ac:dyDescent="0.3">
      <c r="A125" s="61" t="s">
        <v>54</v>
      </c>
      <c r="B125" s="65"/>
      <c r="C125" s="65"/>
      <c r="D125" s="65"/>
      <c r="E125" s="65"/>
      <c r="F125" s="65"/>
      <c r="G125" s="155"/>
      <c r="H125" s="155"/>
      <c r="I125" s="155"/>
      <c r="J125" s="155"/>
      <c r="K125" s="155"/>
      <c r="L125" s="155"/>
      <c r="M125" s="155"/>
      <c r="N125" s="155"/>
      <c r="O125" s="155"/>
      <c r="P125" s="155"/>
      <c r="Q125" s="155"/>
      <c r="R125" s="155"/>
      <c r="S125" s="155"/>
      <c r="T125" s="155"/>
      <c r="U125" s="155"/>
      <c r="V125" s="155"/>
      <c r="W125" s="155"/>
      <c r="X125" s="155"/>
      <c r="Y125" s="65"/>
      <c r="Z125" s="65"/>
      <c r="AA125" s="65"/>
      <c r="AB125" s="65"/>
      <c r="AC125" s="65"/>
      <c r="AD125" s="21">
        <f t="shared" ca="1" si="48"/>
        <v>0</v>
      </c>
      <c r="AF125" s="22">
        <f t="shared" ca="1" si="50"/>
        <v>0</v>
      </c>
      <c r="AG125" s="22">
        <f t="shared" ca="1" si="49"/>
        <v>0</v>
      </c>
    </row>
    <row r="126" spans="1:33" ht="14.4" customHeight="1" x14ac:dyDescent="0.3">
      <c r="A126" s="62" t="s">
        <v>43</v>
      </c>
      <c r="B126" s="65"/>
      <c r="C126" s="65"/>
      <c r="D126" s="65"/>
      <c r="E126" s="65"/>
      <c r="F126" s="65"/>
      <c r="G126" s="155"/>
      <c r="H126" s="155"/>
      <c r="I126" s="155"/>
      <c r="J126" s="155"/>
      <c r="K126" s="155"/>
      <c r="L126" s="155"/>
      <c r="M126" s="155"/>
      <c r="N126" s="154"/>
      <c r="O126" s="154"/>
      <c r="P126" s="154"/>
      <c r="Q126" s="156"/>
      <c r="R126" s="156"/>
      <c r="S126" s="155"/>
      <c r="T126" s="155"/>
      <c r="U126" s="154"/>
      <c r="V126" s="154"/>
      <c r="W126" s="154"/>
      <c r="X126" s="154"/>
      <c r="Y126" s="106"/>
      <c r="Z126" s="106"/>
      <c r="AA126" s="106"/>
      <c r="AB126" s="106"/>
      <c r="AC126" s="106"/>
      <c r="AD126" s="21">
        <f t="shared" ca="1" si="48"/>
        <v>7</v>
      </c>
      <c r="AF126" s="22">
        <f t="shared" ca="1" si="50"/>
        <v>1</v>
      </c>
      <c r="AG126" s="22">
        <f t="shared" ca="1" si="49"/>
        <v>0</v>
      </c>
    </row>
    <row r="127" spans="1:33" ht="14.4" customHeight="1" x14ac:dyDescent="0.3">
      <c r="A127" s="62" t="s">
        <v>44</v>
      </c>
      <c r="B127" s="65"/>
      <c r="C127" s="133"/>
      <c r="D127" s="106"/>
      <c r="E127" s="106"/>
      <c r="F127" s="106"/>
      <c r="G127" s="154"/>
      <c r="H127" s="154"/>
      <c r="I127" s="154"/>
      <c r="J127" s="154"/>
      <c r="K127" s="154"/>
      <c r="L127" s="154"/>
      <c r="M127" s="154"/>
      <c r="N127" s="154"/>
      <c r="O127" s="155"/>
      <c r="P127" s="155"/>
      <c r="Q127" s="156"/>
      <c r="R127" s="156"/>
      <c r="S127" s="154"/>
      <c r="T127" s="154"/>
      <c r="U127" s="155"/>
      <c r="V127" s="155"/>
      <c r="W127" s="155"/>
      <c r="X127" s="155"/>
      <c r="Y127" s="65"/>
      <c r="Z127" s="65"/>
      <c r="AA127" s="65"/>
      <c r="AB127" s="65"/>
      <c r="AC127" s="65"/>
      <c r="AD127" s="21">
        <f t="shared" ca="1" si="48"/>
        <v>8</v>
      </c>
      <c r="AF127" s="22">
        <f t="shared" ca="1" si="50"/>
        <v>1</v>
      </c>
      <c r="AG127" s="22">
        <f t="shared" ca="1" si="49"/>
        <v>0</v>
      </c>
    </row>
    <row r="128" spans="1:33" ht="14.4" customHeight="1" x14ac:dyDescent="0.3">
      <c r="A128" s="62" t="s">
        <v>45</v>
      </c>
      <c r="B128" s="65"/>
      <c r="C128" s="65"/>
      <c r="D128" s="65"/>
      <c r="E128" s="65"/>
      <c r="F128" s="65"/>
      <c r="G128" s="155"/>
      <c r="H128" s="155"/>
      <c r="I128" s="155"/>
      <c r="J128" s="155"/>
      <c r="K128" s="155"/>
      <c r="L128" s="155"/>
      <c r="M128" s="155"/>
      <c r="N128" s="155"/>
      <c r="O128" s="155"/>
      <c r="P128" s="155"/>
      <c r="Q128" s="155"/>
      <c r="R128" s="155"/>
      <c r="S128" s="155"/>
      <c r="T128" s="155"/>
      <c r="U128" s="155"/>
      <c r="V128" s="155"/>
      <c r="W128" s="155"/>
      <c r="X128" s="155"/>
      <c r="Y128" s="65"/>
      <c r="Z128" s="65"/>
      <c r="AA128" s="65"/>
      <c r="AB128" s="65"/>
      <c r="AC128" s="65"/>
      <c r="AD128" s="21">
        <f t="shared" ca="1" si="48"/>
        <v>0</v>
      </c>
      <c r="AF128" s="22">
        <f t="shared" ca="1" si="50"/>
        <v>0</v>
      </c>
      <c r="AG128" s="22">
        <f t="shared" ca="1" si="49"/>
        <v>0</v>
      </c>
    </row>
    <row r="129" spans="1:34" ht="14.4" customHeight="1" x14ac:dyDescent="0.3">
      <c r="A129" s="62" t="s">
        <v>70</v>
      </c>
      <c r="B129" s="65"/>
      <c r="C129" s="106"/>
      <c r="D129" s="106"/>
      <c r="E129" s="106"/>
      <c r="F129" s="106"/>
      <c r="G129" s="154"/>
      <c r="H129" s="154"/>
      <c r="I129" s="154"/>
      <c r="J129" s="154"/>
      <c r="K129" s="154"/>
      <c r="L129" s="154"/>
      <c r="M129" s="154"/>
      <c r="N129" s="154"/>
      <c r="O129" s="155"/>
      <c r="P129" s="155"/>
      <c r="Q129" s="154"/>
      <c r="R129" s="154"/>
      <c r="S129" s="155"/>
      <c r="T129" s="155"/>
      <c r="U129" s="155"/>
      <c r="V129" s="155"/>
      <c r="W129" s="155"/>
      <c r="X129" s="155"/>
      <c r="Y129" s="164"/>
      <c r="Z129" s="164"/>
      <c r="AA129" s="164"/>
      <c r="AB129" s="164"/>
      <c r="AC129" s="164"/>
      <c r="AD129" s="21">
        <f t="shared" ca="1" si="48"/>
        <v>7</v>
      </c>
      <c r="AF129" s="22">
        <f t="shared" ref="AF129:AF137" ca="1" si="51">CompteCouleurFond(B129:AC129,6)*0.5</f>
        <v>0</v>
      </c>
      <c r="AG129" s="22">
        <f t="shared" ca="1" si="49"/>
        <v>0</v>
      </c>
    </row>
    <row r="130" spans="1:34" ht="14.4" customHeight="1" x14ac:dyDescent="0.3">
      <c r="A130" s="61" t="s">
        <v>64</v>
      </c>
      <c r="B130" s="65"/>
      <c r="C130" s="159" t="s">
        <v>112</v>
      </c>
      <c r="D130" s="159"/>
      <c r="E130" s="159"/>
      <c r="F130" s="159"/>
      <c r="G130" s="154"/>
      <c r="H130" s="154"/>
      <c r="I130" s="154"/>
      <c r="J130" s="154"/>
      <c r="K130" s="154"/>
      <c r="L130" s="154"/>
      <c r="M130" s="154"/>
      <c r="N130" s="154"/>
      <c r="O130" s="155"/>
      <c r="P130" s="155"/>
      <c r="Q130" s="155"/>
      <c r="R130" s="155"/>
      <c r="S130" s="155"/>
      <c r="T130" s="155"/>
      <c r="U130" s="155"/>
      <c r="V130" s="155"/>
      <c r="W130" s="155"/>
      <c r="X130" s="155"/>
      <c r="Y130" s="65"/>
      <c r="Z130" s="65"/>
      <c r="AA130" s="65"/>
      <c r="AB130" s="65"/>
      <c r="AC130" s="65"/>
      <c r="AD130" s="21">
        <f t="shared" ca="1" si="48"/>
        <v>6</v>
      </c>
      <c r="AF130" s="22">
        <f t="shared" ca="1" si="51"/>
        <v>0</v>
      </c>
      <c r="AG130" s="22">
        <f t="shared" ca="1" si="49"/>
        <v>0</v>
      </c>
    </row>
    <row r="131" spans="1:34" ht="14.4" customHeight="1" x14ac:dyDescent="0.3">
      <c r="A131" s="62" t="s">
        <v>46</v>
      </c>
      <c r="B131" s="65"/>
      <c r="C131" s="106"/>
      <c r="D131" s="106"/>
      <c r="E131" s="106"/>
      <c r="F131" s="106"/>
      <c r="G131" s="154"/>
      <c r="H131" s="154"/>
      <c r="I131" s="156"/>
      <c r="J131" s="156"/>
      <c r="K131" s="156"/>
      <c r="L131" s="156"/>
      <c r="M131" s="156"/>
      <c r="N131" s="156"/>
      <c r="O131" s="155"/>
      <c r="P131" s="155"/>
      <c r="Q131" s="155"/>
      <c r="R131" s="155"/>
      <c r="S131" s="155"/>
      <c r="T131" s="155"/>
      <c r="U131" s="155"/>
      <c r="V131" s="155"/>
      <c r="W131" s="155"/>
      <c r="X131" s="155"/>
      <c r="Y131" s="65"/>
      <c r="Z131" s="65"/>
      <c r="AA131" s="65"/>
      <c r="AB131" s="65"/>
      <c r="AC131" s="65"/>
      <c r="AD131" s="21">
        <f t="shared" ca="1" si="48"/>
        <v>6</v>
      </c>
      <c r="AF131" s="22">
        <f t="shared" ca="1" si="51"/>
        <v>3</v>
      </c>
      <c r="AG131" s="22">
        <f t="shared" ca="1" si="49"/>
        <v>0</v>
      </c>
      <c r="AH131" s="20"/>
    </row>
    <row r="132" spans="1:34" ht="14.25" customHeight="1" x14ac:dyDescent="0.3">
      <c r="A132" s="62" t="s">
        <v>47</v>
      </c>
      <c r="B132" s="65"/>
      <c r="C132" s="65"/>
      <c r="D132" s="65"/>
      <c r="E132" s="65"/>
      <c r="F132" s="65"/>
      <c r="G132" s="155"/>
      <c r="H132" s="155"/>
      <c r="I132" s="155"/>
      <c r="J132" s="155"/>
      <c r="K132" s="155"/>
      <c r="L132" s="155"/>
      <c r="M132" s="155"/>
      <c r="N132" s="155"/>
      <c r="O132" s="155"/>
      <c r="P132" s="155"/>
      <c r="Q132" s="155"/>
      <c r="R132" s="155"/>
      <c r="S132" s="155"/>
      <c r="T132" s="155"/>
      <c r="U132" s="155"/>
      <c r="V132" s="155"/>
      <c r="W132" s="155"/>
      <c r="X132" s="155"/>
      <c r="Y132" s="65"/>
      <c r="Z132" s="65"/>
      <c r="AA132" s="65"/>
      <c r="AB132" s="65"/>
      <c r="AC132" s="65"/>
      <c r="AD132" s="21">
        <f t="shared" ca="1" si="48"/>
        <v>0</v>
      </c>
      <c r="AF132" s="22">
        <f t="shared" ca="1" si="51"/>
        <v>0</v>
      </c>
      <c r="AG132" s="22">
        <f t="shared" ca="1" si="49"/>
        <v>0</v>
      </c>
    </row>
    <row r="133" spans="1:34" ht="14.4" customHeight="1" x14ac:dyDescent="0.3">
      <c r="A133" s="62" t="s">
        <v>66</v>
      </c>
      <c r="B133" s="65"/>
      <c r="C133" s="65"/>
      <c r="D133" s="65"/>
      <c r="E133" s="65"/>
      <c r="F133" s="65"/>
      <c r="G133" s="155"/>
      <c r="H133" s="155"/>
      <c r="I133" s="155"/>
      <c r="J133" s="155"/>
      <c r="K133" s="155"/>
      <c r="L133" s="154"/>
      <c r="M133" s="154"/>
      <c r="N133" s="154"/>
      <c r="O133" s="156"/>
      <c r="P133" s="156"/>
      <c r="Q133" s="155"/>
      <c r="R133" s="155"/>
      <c r="S133" s="154"/>
      <c r="T133" s="154"/>
      <c r="U133" s="154"/>
      <c r="V133" s="154"/>
      <c r="W133" s="154"/>
      <c r="X133" s="154"/>
      <c r="Y133" s="106"/>
      <c r="Z133" s="106"/>
      <c r="AA133" s="106"/>
      <c r="AB133" s="106"/>
      <c r="AC133" s="106"/>
      <c r="AD133" s="20">
        <f ca="1">NbCoul(B133:AC133)*0.5</f>
        <v>8</v>
      </c>
      <c r="AF133" s="22">
        <f t="shared" ca="1" si="51"/>
        <v>1</v>
      </c>
      <c r="AG133" s="22">
        <f t="shared" ca="1" si="49"/>
        <v>0</v>
      </c>
    </row>
    <row r="134" spans="1:34" ht="14.4" customHeight="1" x14ac:dyDescent="0.3">
      <c r="A134" s="23" t="s">
        <v>48</v>
      </c>
      <c r="B134" s="65"/>
      <c r="C134" s="65"/>
      <c r="D134" s="65"/>
      <c r="E134" s="65"/>
      <c r="F134" s="65"/>
      <c r="G134" s="155"/>
      <c r="H134" s="155"/>
      <c r="I134" s="155"/>
      <c r="J134" s="155"/>
      <c r="K134" s="155"/>
      <c r="L134" s="155"/>
      <c r="M134" s="155"/>
      <c r="N134" s="155"/>
      <c r="O134" s="155"/>
      <c r="P134" s="155"/>
      <c r="Q134" s="155"/>
      <c r="R134" s="155"/>
      <c r="S134" s="155"/>
      <c r="T134" s="155"/>
      <c r="U134" s="155"/>
      <c r="V134" s="155"/>
      <c r="W134" s="155"/>
      <c r="X134" s="155"/>
      <c r="Y134" s="65"/>
      <c r="Z134" s="65"/>
      <c r="AA134" s="65"/>
      <c r="AB134" s="65"/>
      <c r="AC134" s="65"/>
      <c r="AD134" s="21">
        <f ca="1">NbCoul(B134:AC134)*0.5</f>
        <v>0</v>
      </c>
      <c r="AF134" s="22">
        <f t="shared" ca="1" si="51"/>
        <v>0</v>
      </c>
      <c r="AG134" s="22">
        <f t="shared" ca="1" si="49"/>
        <v>0</v>
      </c>
    </row>
    <row r="135" spans="1:34" ht="14.4" customHeight="1" x14ac:dyDescent="0.3">
      <c r="A135" s="67" t="s">
        <v>71</v>
      </c>
      <c r="B135" s="65"/>
      <c r="C135" s="158"/>
      <c r="D135" s="65"/>
      <c r="E135" s="65"/>
      <c r="F135" s="65"/>
      <c r="G135" s="155"/>
      <c r="H135" s="155"/>
      <c r="I135" s="155"/>
      <c r="J135" s="155"/>
      <c r="K135" s="155"/>
      <c r="L135" s="155"/>
      <c r="M135" s="155"/>
      <c r="N135" s="154"/>
      <c r="O135" s="154"/>
      <c r="P135" s="154"/>
      <c r="Q135" s="155"/>
      <c r="R135" s="155"/>
      <c r="S135" s="154"/>
      <c r="T135" s="154"/>
      <c r="U135" s="154"/>
      <c r="V135" s="154"/>
      <c r="W135" s="154"/>
      <c r="X135" s="154"/>
      <c r="Y135" s="106"/>
      <c r="Z135" s="106"/>
      <c r="AA135" s="106"/>
      <c r="AB135" s="106"/>
      <c r="AC135" s="133"/>
      <c r="AD135" s="21">
        <f ca="1">NbCoul(B135:AC135)*0.5</f>
        <v>7</v>
      </c>
      <c r="AF135" s="22">
        <f t="shared" ca="1" si="51"/>
        <v>0</v>
      </c>
      <c r="AG135" s="22">
        <f t="shared" ca="1" si="49"/>
        <v>0</v>
      </c>
    </row>
    <row r="136" spans="1:34" ht="15.75" customHeight="1" x14ac:dyDescent="0.3">
      <c r="A136" s="24" t="s">
        <v>72</v>
      </c>
      <c r="B136" s="65"/>
      <c r="C136" s="106"/>
      <c r="D136" s="106"/>
      <c r="E136" s="106"/>
      <c r="F136" s="106"/>
      <c r="G136" s="106"/>
      <c r="H136" s="106"/>
      <c r="I136" s="159"/>
      <c r="J136" s="160"/>
      <c r="K136" s="160"/>
      <c r="L136" s="160"/>
      <c r="M136" s="160"/>
      <c r="N136" s="160"/>
      <c r="O136" s="161"/>
      <c r="P136" s="161"/>
      <c r="Q136" s="160"/>
      <c r="R136" s="160"/>
      <c r="S136" s="160"/>
      <c r="T136" s="161"/>
      <c r="U136" s="161"/>
      <c r="V136" s="161"/>
      <c r="W136" s="161"/>
      <c r="X136" s="161"/>
      <c r="Y136" s="161"/>
      <c r="Z136" s="161"/>
      <c r="AA136" s="161"/>
      <c r="AB136" s="161"/>
      <c r="AC136" s="65"/>
      <c r="AD136" s="21">
        <f t="shared" ca="1" si="48"/>
        <v>7.5</v>
      </c>
      <c r="AF136" s="22">
        <f t="shared" ca="1" si="51"/>
        <v>0</v>
      </c>
      <c r="AG136" s="22">
        <f t="shared" ca="1" si="49"/>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170"/>
      <c r="V137" s="170"/>
      <c r="W137" s="170"/>
      <c r="X137" s="170"/>
      <c r="Y137" s="170"/>
      <c r="Z137" s="170"/>
      <c r="AA137" s="170"/>
      <c r="AB137" s="170"/>
      <c r="AC137" s="102"/>
      <c r="AD137" s="21">
        <f ca="1">NbCoul(B137:AC137)*0.5</f>
        <v>4.5</v>
      </c>
      <c r="AF137" s="22">
        <f t="shared" ca="1" si="51"/>
        <v>0</v>
      </c>
      <c r="AG137" s="22">
        <f t="shared" ca="1" si="49"/>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ca="1">CompteCouleurFond(N121:N134,6)</f>
        <v>1</v>
      </c>
      <c r="O138" s="71">
        <f ca="1">CompteCouleurFond(O121:O134,6)</f>
        <v>1</v>
      </c>
      <c r="P138" s="71">
        <f ca="1">CompteCouleurFond(P121:P134,6)</f>
        <v>1</v>
      </c>
      <c r="Q138" s="71">
        <f t="shared" ref="Q138:W138" ca="1" si="52">CompteCouleurFond(Q122:Q134,6)</f>
        <v>2</v>
      </c>
      <c r="R138" s="71">
        <f t="shared" ca="1" si="52"/>
        <v>2</v>
      </c>
      <c r="S138" s="71">
        <f t="shared" ca="1" si="52"/>
        <v>0</v>
      </c>
      <c r="T138" s="71">
        <f t="shared" ca="1" si="52"/>
        <v>0</v>
      </c>
      <c r="U138" s="71">
        <f t="shared" ca="1" si="52"/>
        <v>0</v>
      </c>
      <c r="V138" s="71">
        <f t="shared" ca="1" si="52"/>
        <v>0</v>
      </c>
      <c r="W138" s="71">
        <f t="shared" ca="1" si="52"/>
        <v>0</v>
      </c>
      <c r="X138" s="71">
        <f ca="1">CompteCouleurFond(X122:X136,6)</f>
        <v>0</v>
      </c>
      <c r="Y138" s="71">
        <f ca="1">CompteCouleurFond(Y122:Y136,6)</f>
        <v>0</v>
      </c>
      <c r="Z138" s="71">
        <f ca="1">CompteCouleurFond(Z120:Z136,6)</f>
        <v>1</v>
      </c>
      <c r="AA138" s="71">
        <f ca="1">CompteCouleurFond(AA120:AA136,6)</f>
        <v>1</v>
      </c>
      <c r="AB138" s="71">
        <f ca="1">CompteCouleurFond(AB120:AB136,6)</f>
        <v>1</v>
      </c>
      <c r="AC138" s="71">
        <f ca="1">CompteCouleurFond(AC120:AC136,6)</f>
        <v>0</v>
      </c>
      <c r="AD138" s="600">
        <f ca="1">SUM(AD120:AD137)</f>
        <v>76</v>
      </c>
      <c r="AF138" s="612"/>
      <c r="AG138" s="613"/>
    </row>
    <row r="139" spans="1:34" x14ac:dyDescent="0.3">
      <c r="A139" s="29" t="s">
        <v>53</v>
      </c>
      <c r="B139" s="21">
        <f ca="1">NbCoulbis(B120:B137)</f>
        <v>0</v>
      </c>
      <c r="C139" s="21">
        <f ca="1">NbCoulbis(C120:C137)</f>
        <v>5</v>
      </c>
      <c r="D139" s="21">
        <f t="shared" ref="D139:P139" ca="1" si="53">NbCoulbis(D121:D129)</f>
        <v>2</v>
      </c>
      <c r="E139" s="21">
        <f t="shared" ca="1" si="53"/>
        <v>2</v>
      </c>
      <c r="F139" s="21">
        <f t="shared" ca="1" si="53"/>
        <v>2</v>
      </c>
      <c r="G139" s="21">
        <f t="shared" ca="1" si="53"/>
        <v>2</v>
      </c>
      <c r="H139" s="21">
        <f t="shared" ca="1" si="53"/>
        <v>2</v>
      </c>
      <c r="I139" s="21">
        <f t="shared" ca="1" si="53"/>
        <v>2</v>
      </c>
      <c r="J139" s="21">
        <f t="shared" ca="1" si="53"/>
        <v>2</v>
      </c>
      <c r="K139" s="21">
        <f t="shared" ca="1" si="53"/>
        <v>2</v>
      </c>
      <c r="L139" s="21">
        <f t="shared" ca="1" si="53"/>
        <v>2</v>
      </c>
      <c r="M139" s="21">
        <f t="shared" ca="1" si="53"/>
        <v>2</v>
      </c>
      <c r="N139" s="21">
        <f t="shared" ca="1" si="53"/>
        <v>4</v>
      </c>
      <c r="O139" s="21">
        <f t="shared" ca="1" si="53"/>
        <v>2</v>
      </c>
      <c r="P139" s="21">
        <f t="shared" ca="1" si="53"/>
        <v>2</v>
      </c>
      <c r="Q139" s="21">
        <f ca="1">NbCoulbis(Q122:Q129)</f>
        <v>4</v>
      </c>
      <c r="R139" s="21">
        <f ca="1">NbCoulbis(R122:R129)</f>
        <v>4</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4">CompteCouleurFond(B139:AC139,6)*0.5</f>
        <v>0</v>
      </c>
      <c r="AG139" s="615"/>
    </row>
    <row r="140" spans="1:34" ht="15" thickBot="1" x14ac:dyDescent="0.35">
      <c r="A140" s="30" t="str">
        <f>A25</f>
        <v>Effectif présent</v>
      </c>
      <c r="B140" s="26">
        <f ca="1">NbCoul(B120:B137)</f>
        <v>0</v>
      </c>
      <c r="C140" s="26">
        <f ca="1">NbCoul(C120:C137)</f>
        <v>5</v>
      </c>
      <c r="D140" s="26">
        <f t="shared" ref="D140:P140" ca="1" si="55">NbCoul(D121:D129)</f>
        <v>2</v>
      </c>
      <c r="E140" s="26">
        <f t="shared" ca="1" si="55"/>
        <v>2</v>
      </c>
      <c r="F140" s="26">
        <f t="shared" ca="1" si="55"/>
        <v>2</v>
      </c>
      <c r="G140" s="26">
        <f t="shared" ca="1" si="55"/>
        <v>2</v>
      </c>
      <c r="H140" s="26">
        <f t="shared" ca="1" si="55"/>
        <v>2</v>
      </c>
      <c r="I140" s="26">
        <f t="shared" ca="1" si="55"/>
        <v>2</v>
      </c>
      <c r="J140" s="26">
        <f t="shared" ca="1" si="55"/>
        <v>2</v>
      </c>
      <c r="K140" s="26">
        <f t="shared" ca="1" si="55"/>
        <v>2</v>
      </c>
      <c r="L140" s="26">
        <f t="shared" ca="1" si="55"/>
        <v>2</v>
      </c>
      <c r="M140" s="26">
        <f t="shared" ca="1" si="55"/>
        <v>2</v>
      </c>
      <c r="N140" s="26">
        <f t="shared" ca="1" si="55"/>
        <v>4</v>
      </c>
      <c r="O140" s="26">
        <f t="shared" ca="1" si="55"/>
        <v>2</v>
      </c>
      <c r="P140" s="26">
        <f t="shared" ca="1" si="55"/>
        <v>2</v>
      </c>
      <c r="Q140" s="26">
        <f ca="1">NbCoul(Q122:Q129)</f>
        <v>4</v>
      </c>
      <c r="R140" s="26">
        <f ca="1">NbCoul(R122:R129)</f>
        <v>4</v>
      </c>
      <c r="S140" s="26">
        <f ca="1">NbCoul(S128:S136)</f>
        <v>3</v>
      </c>
      <c r="T140" s="26">
        <f ca="1">NbCoul(T128:T136)</f>
        <v>2</v>
      </c>
      <c r="U140" s="26">
        <f ca="1">NbCoul(U120:U134)</f>
        <v>4</v>
      </c>
      <c r="V140" s="26">
        <f ca="1">NbCoul(V120:V134)</f>
        <v>4</v>
      </c>
      <c r="W140" s="26">
        <f ca="1">NbCoul(W120:W134)</f>
        <v>4</v>
      </c>
      <c r="X140" s="26">
        <f ca="1">NbCoul(X120:X134)</f>
        <v>4</v>
      </c>
      <c r="Y140" s="26">
        <f ca="1">NbCoul(Y120:Y134)</f>
        <v>4</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4"/>
        <v>0</v>
      </c>
      <c r="AG140" s="615">
        <f ca="1">CompteCouleurFond(K140:AC140,23)*0.5</f>
        <v>0</v>
      </c>
    </row>
    <row r="141" spans="1:34" ht="15" customHeight="1" x14ac:dyDescent="0.3">
      <c r="A141" s="618">
        <f>A118+1</f>
        <v>44584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4"/>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4"/>
        <v>0</v>
      </c>
      <c r="AG142" s="617">
        <f ca="1">CompteCouleurFond(K142:AC142,23)*0.5</f>
        <v>0</v>
      </c>
    </row>
    <row r="143" spans="1:34" ht="14.4" customHeight="1" x14ac:dyDescent="0.3">
      <c r="A143" s="19" t="s">
        <v>63</v>
      </c>
      <c r="B143" s="161"/>
      <c r="C143" s="161"/>
      <c r="D143" s="160"/>
      <c r="E143" s="160"/>
      <c r="F143" s="154" t="s">
        <v>131</v>
      </c>
      <c r="G143" s="154"/>
      <c r="H143" s="154"/>
      <c r="I143" s="154"/>
      <c r="J143" s="154"/>
      <c r="K143" s="154"/>
      <c r="L143" s="154"/>
      <c r="M143" s="154"/>
      <c r="N143" s="154"/>
      <c r="O143" s="154"/>
      <c r="P143" s="155"/>
      <c r="Q143" s="155"/>
      <c r="R143" s="155"/>
      <c r="S143" s="155"/>
      <c r="T143" s="73"/>
      <c r="U143" s="73"/>
      <c r="V143" s="73"/>
      <c r="W143" s="73"/>
      <c r="X143" s="20"/>
      <c r="Y143" s="20"/>
      <c r="Z143" s="20"/>
      <c r="AA143" s="20"/>
      <c r="AB143" s="20"/>
      <c r="AC143" s="20"/>
      <c r="AD143" s="21">
        <f ca="1">NbCoul(B143:AC143)*0.5</f>
        <v>6</v>
      </c>
      <c r="AF143" s="22">
        <f t="shared" ca="1" si="54"/>
        <v>0</v>
      </c>
      <c r="AG143" s="22">
        <f t="shared" ref="AG143:AG158" ca="1" si="56">CompteCouleurFond(B143:AC143,23)*0.5</f>
        <v>0</v>
      </c>
    </row>
    <row r="144" spans="1:34" ht="15" customHeight="1" x14ac:dyDescent="0.3">
      <c r="A144" s="19" t="s">
        <v>40</v>
      </c>
      <c r="B144" s="65"/>
      <c r="C144" s="65"/>
      <c r="D144" s="65"/>
      <c r="E144" s="65"/>
      <c r="F144" s="155"/>
      <c r="G144" s="155"/>
      <c r="H144" s="155"/>
      <c r="I144" s="155"/>
      <c r="J144" s="155"/>
      <c r="K144" s="155"/>
      <c r="L144" s="155"/>
      <c r="M144" s="155"/>
      <c r="N144" s="155"/>
      <c r="O144" s="155"/>
      <c r="P144" s="155"/>
      <c r="Q144" s="155"/>
      <c r="R144" s="155"/>
      <c r="S144" s="155"/>
      <c r="T144" s="73"/>
      <c r="U144" s="73"/>
      <c r="V144" s="73"/>
      <c r="W144" s="73"/>
      <c r="X144" s="20"/>
      <c r="Y144" s="20"/>
      <c r="Z144" s="20"/>
      <c r="AA144" s="34"/>
      <c r="AB144" s="35"/>
      <c r="AC144" s="35"/>
      <c r="AD144" s="21">
        <f t="shared" ref="AD144:AD160" ca="1" si="57">NbCoul(B144:AC144)*0.5</f>
        <v>0</v>
      </c>
      <c r="AF144" s="22">
        <f t="shared" ca="1" si="54"/>
        <v>0</v>
      </c>
      <c r="AG144" s="22">
        <f t="shared" ca="1" si="56"/>
        <v>0</v>
      </c>
    </row>
    <row r="145" spans="1:33" ht="15" customHeight="1" x14ac:dyDescent="0.3">
      <c r="A145" s="19" t="s">
        <v>41</v>
      </c>
      <c r="B145" s="65"/>
      <c r="C145" s="65"/>
      <c r="D145" s="65"/>
      <c r="E145" s="65"/>
      <c r="F145" s="154" t="s">
        <v>79</v>
      </c>
      <c r="G145" s="154"/>
      <c r="H145" s="154"/>
      <c r="I145" s="154"/>
      <c r="J145" s="154"/>
      <c r="K145" s="154"/>
      <c r="L145" s="154"/>
      <c r="M145" s="154"/>
      <c r="N145" s="154"/>
      <c r="O145" s="154"/>
      <c r="P145" s="155"/>
      <c r="Q145" s="155"/>
      <c r="R145" s="155"/>
      <c r="S145" s="155"/>
      <c r="T145" s="73"/>
      <c r="U145" s="73"/>
      <c r="V145" s="73"/>
      <c r="W145" s="73"/>
      <c r="X145" s="20"/>
      <c r="Y145" s="20"/>
      <c r="Z145" s="20"/>
      <c r="AA145" s="34"/>
      <c r="AB145" s="35"/>
      <c r="AC145" s="35"/>
      <c r="AD145" s="21">
        <f t="shared" ca="1" si="57"/>
        <v>5</v>
      </c>
      <c r="AF145" s="22">
        <f t="shared" ca="1" si="54"/>
        <v>0</v>
      </c>
      <c r="AG145" s="22">
        <f t="shared" ca="1" si="56"/>
        <v>0</v>
      </c>
    </row>
    <row r="146" spans="1:33" ht="15" customHeight="1" x14ac:dyDescent="0.3">
      <c r="A146" s="61" t="s">
        <v>65</v>
      </c>
      <c r="B146" s="65"/>
      <c r="C146" s="65"/>
      <c r="D146" s="65"/>
      <c r="E146" s="65"/>
      <c r="F146" s="155"/>
      <c r="G146" s="155"/>
      <c r="H146" s="155"/>
      <c r="I146" s="155"/>
      <c r="J146" s="155"/>
      <c r="K146" s="155"/>
      <c r="L146" s="155"/>
      <c r="M146" s="155"/>
      <c r="N146" s="155"/>
      <c r="O146" s="155"/>
      <c r="P146" s="155"/>
      <c r="Q146" s="155"/>
      <c r="R146" s="155"/>
      <c r="S146" s="155"/>
      <c r="T146" s="73"/>
      <c r="U146" s="73"/>
      <c r="V146" s="73"/>
      <c r="W146" s="73"/>
      <c r="X146" s="20"/>
      <c r="Y146" s="20"/>
      <c r="Z146" s="20"/>
      <c r="AA146" s="34"/>
      <c r="AB146" s="35"/>
      <c r="AC146" s="35"/>
      <c r="AD146" s="21">
        <f t="shared" ca="1" si="57"/>
        <v>0</v>
      </c>
      <c r="AF146" s="22">
        <f t="shared" ca="1" si="54"/>
        <v>0</v>
      </c>
      <c r="AG146" s="22">
        <f t="shared" ca="1" si="56"/>
        <v>0</v>
      </c>
    </row>
    <row r="147" spans="1:33" ht="15" customHeight="1" x14ac:dyDescent="0.3">
      <c r="A147" s="61" t="s">
        <v>64</v>
      </c>
      <c r="B147" s="65"/>
      <c r="C147" s="65"/>
      <c r="D147" s="65"/>
      <c r="E147" s="65"/>
      <c r="F147" s="155"/>
      <c r="G147" s="155"/>
      <c r="H147" s="155"/>
      <c r="I147" s="155"/>
      <c r="J147" s="155"/>
      <c r="K147" s="155"/>
      <c r="L147" s="155"/>
      <c r="M147" s="155"/>
      <c r="N147" s="155"/>
      <c r="O147" s="155"/>
      <c r="P147" s="155"/>
      <c r="Q147" s="155"/>
      <c r="R147" s="155"/>
      <c r="S147" s="155"/>
      <c r="T147" s="73"/>
      <c r="U147" s="73"/>
      <c r="V147" s="73"/>
      <c r="W147" s="73"/>
      <c r="X147" s="20"/>
      <c r="Y147" s="20"/>
      <c r="Z147" s="20"/>
      <c r="AA147" s="34"/>
      <c r="AB147" s="35"/>
      <c r="AC147" s="35"/>
      <c r="AD147" s="21">
        <f t="shared" ca="1" si="57"/>
        <v>0</v>
      </c>
      <c r="AF147" s="22">
        <f t="shared" ca="1" si="54"/>
        <v>0</v>
      </c>
      <c r="AG147" s="22">
        <f t="shared" ca="1" si="56"/>
        <v>0</v>
      </c>
    </row>
    <row r="148" spans="1:33" ht="15" customHeight="1" x14ac:dyDescent="0.3">
      <c r="A148" s="61" t="s">
        <v>54</v>
      </c>
      <c r="B148" s="65"/>
      <c r="C148" s="65"/>
      <c r="D148" s="65"/>
      <c r="E148" s="65"/>
      <c r="F148" s="155"/>
      <c r="G148" s="155"/>
      <c r="H148" s="155"/>
      <c r="I148" s="155"/>
      <c r="J148" s="155"/>
      <c r="K148" s="155"/>
      <c r="L148" s="155"/>
      <c r="M148" s="155"/>
      <c r="N148" s="155"/>
      <c r="O148" s="155"/>
      <c r="P148" s="155"/>
      <c r="Q148" s="155"/>
      <c r="R148" s="155"/>
      <c r="S148" s="155"/>
      <c r="T148" s="73"/>
      <c r="U148" s="73"/>
      <c r="V148" s="73"/>
      <c r="W148" s="73"/>
      <c r="X148" s="20"/>
      <c r="Y148" s="20"/>
      <c r="Z148" s="20"/>
      <c r="AA148" s="34"/>
      <c r="AB148" s="35"/>
      <c r="AC148" s="35"/>
      <c r="AD148" s="21">
        <f t="shared" ca="1" si="57"/>
        <v>0</v>
      </c>
      <c r="AF148" s="22">
        <f t="shared" ca="1" si="54"/>
        <v>0</v>
      </c>
      <c r="AG148" s="22">
        <f t="shared" ca="1" si="56"/>
        <v>0</v>
      </c>
    </row>
    <row r="149" spans="1:33" ht="15" customHeight="1" x14ac:dyDescent="0.3">
      <c r="A149" s="62" t="s">
        <v>43</v>
      </c>
      <c r="B149" s="65"/>
      <c r="C149" s="65"/>
      <c r="D149" s="65"/>
      <c r="E149" s="65"/>
      <c r="F149" s="155"/>
      <c r="G149" s="155"/>
      <c r="H149" s="155"/>
      <c r="I149" s="155"/>
      <c r="J149" s="155"/>
      <c r="K149" s="155"/>
      <c r="L149" s="155"/>
      <c r="M149" s="155"/>
      <c r="N149" s="155"/>
      <c r="O149" s="155"/>
      <c r="P149" s="155"/>
      <c r="Q149" s="155"/>
      <c r="R149" s="155"/>
      <c r="S149" s="155"/>
      <c r="T149" s="73"/>
      <c r="U149" s="73"/>
      <c r="V149" s="73"/>
      <c r="W149" s="73"/>
      <c r="X149" s="36"/>
      <c r="Y149" s="36"/>
      <c r="Z149" s="35"/>
      <c r="AA149" s="20"/>
      <c r="AB149" s="20"/>
      <c r="AC149" s="20"/>
      <c r="AD149" s="21">
        <f t="shared" ca="1" si="57"/>
        <v>0</v>
      </c>
      <c r="AF149" s="22">
        <f t="shared" ca="1" si="54"/>
        <v>0</v>
      </c>
      <c r="AG149" s="22">
        <f t="shared" ca="1" si="56"/>
        <v>0</v>
      </c>
    </row>
    <row r="150" spans="1:33" ht="15" customHeight="1" x14ac:dyDescent="0.3">
      <c r="A150" s="62" t="s">
        <v>44</v>
      </c>
      <c r="B150" s="65"/>
      <c r="C150" s="65"/>
      <c r="D150" s="65"/>
      <c r="E150" s="65"/>
      <c r="F150" s="155"/>
      <c r="G150" s="155"/>
      <c r="H150" s="155"/>
      <c r="I150" s="65"/>
      <c r="J150" s="65"/>
      <c r="K150" s="65"/>
      <c r="L150" s="65"/>
      <c r="M150" s="65"/>
      <c r="N150" s="65"/>
      <c r="O150" s="155"/>
      <c r="P150" s="155"/>
      <c r="Q150" s="155"/>
      <c r="R150" s="155"/>
      <c r="S150" s="155"/>
      <c r="T150" s="73"/>
      <c r="U150" s="73"/>
      <c r="V150" s="73"/>
      <c r="W150" s="73"/>
      <c r="X150" s="20"/>
      <c r="Y150" s="20"/>
      <c r="Z150" s="20"/>
      <c r="AA150" s="20"/>
      <c r="AB150" s="20"/>
      <c r="AC150" s="20"/>
      <c r="AD150" s="21">
        <f t="shared" ca="1" si="57"/>
        <v>0</v>
      </c>
      <c r="AF150" s="22">
        <f t="shared" ca="1" si="54"/>
        <v>0</v>
      </c>
      <c r="AG150" s="22">
        <f t="shared" ca="1" si="56"/>
        <v>0</v>
      </c>
    </row>
    <row r="151" spans="1:33" ht="15" customHeight="1" x14ac:dyDescent="0.3">
      <c r="A151" s="62" t="s">
        <v>45</v>
      </c>
      <c r="B151" s="65"/>
      <c r="C151" s="65"/>
      <c r="D151" s="65"/>
      <c r="E151" s="65"/>
      <c r="F151" s="155"/>
      <c r="G151" s="155"/>
      <c r="H151" s="155"/>
      <c r="I151" s="155"/>
      <c r="J151" s="155"/>
      <c r="K151" s="155"/>
      <c r="L151" s="155"/>
      <c r="M151" s="155"/>
      <c r="N151" s="155"/>
      <c r="O151" s="155"/>
      <c r="P151" s="155"/>
      <c r="Q151" s="155"/>
      <c r="R151" s="155"/>
      <c r="S151" s="155"/>
      <c r="T151" s="73"/>
      <c r="U151" s="73"/>
      <c r="V151" s="73"/>
      <c r="W151" s="73"/>
      <c r="X151" s="20"/>
      <c r="Y151" s="20"/>
      <c r="Z151" s="20"/>
      <c r="AA151" s="20"/>
      <c r="AB151" s="20"/>
      <c r="AC151" s="20"/>
      <c r="AD151" s="21">
        <f t="shared" ca="1" si="57"/>
        <v>0</v>
      </c>
      <c r="AF151" s="22">
        <f t="shared" ca="1" si="54"/>
        <v>0</v>
      </c>
      <c r="AG151" s="22">
        <f t="shared" ca="1" si="56"/>
        <v>0</v>
      </c>
    </row>
    <row r="152" spans="1:33" ht="15" customHeight="1" x14ac:dyDescent="0.3">
      <c r="A152" s="62" t="s">
        <v>70</v>
      </c>
      <c r="B152" s="65"/>
      <c r="C152" s="65"/>
      <c r="D152" s="65"/>
      <c r="E152" s="65"/>
      <c r="F152" s="154" t="s">
        <v>80</v>
      </c>
      <c r="G152" s="154"/>
      <c r="H152" s="154"/>
      <c r="I152" s="156" t="s">
        <v>136</v>
      </c>
      <c r="J152" s="156"/>
      <c r="K152" s="156"/>
      <c r="L152" s="156"/>
      <c r="M152" s="156"/>
      <c r="N152" s="156"/>
      <c r="O152" s="154"/>
      <c r="P152" s="155"/>
      <c r="Q152" s="155"/>
      <c r="R152" s="155"/>
      <c r="S152" s="155"/>
      <c r="T152" s="73"/>
      <c r="U152" s="73"/>
      <c r="V152" s="73"/>
      <c r="W152" s="73"/>
      <c r="X152" s="20"/>
      <c r="Y152" s="20"/>
      <c r="Z152" s="20"/>
      <c r="AA152" s="20"/>
      <c r="AB152" s="20"/>
      <c r="AC152" s="20"/>
      <c r="AD152" s="21">
        <f t="shared" ca="1" si="57"/>
        <v>5</v>
      </c>
      <c r="AF152" s="22">
        <f t="shared" ca="1" si="54"/>
        <v>3</v>
      </c>
      <c r="AG152" s="22">
        <f t="shared" ca="1" si="56"/>
        <v>0</v>
      </c>
    </row>
    <row r="153" spans="1:33" ht="15" customHeight="1" x14ac:dyDescent="0.3">
      <c r="A153" s="61" t="s">
        <v>64</v>
      </c>
      <c r="B153" s="65"/>
      <c r="C153" s="65"/>
      <c r="D153" s="65"/>
      <c r="E153" s="65"/>
      <c r="F153" s="155"/>
      <c r="G153" s="155"/>
      <c r="H153" s="155"/>
      <c r="I153" s="155"/>
      <c r="J153" s="155"/>
      <c r="K153" s="155"/>
      <c r="L153" s="155"/>
      <c r="M153" s="155"/>
      <c r="N153" s="155"/>
      <c r="O153" s="155"/>
      <c r="P153" s="155"/>
      <c r="Q153" s="155"/>
      <c r="R153" s="155"/>
      <c r="S153" s="155"/>
      <c r="T153" s="73"/>
      <c r="U153" s="73"/>
      <c r="V153" s="73"/>
      <c r="W153" s="73"/>
      <c r="X153" s="20"/>
      <c r="Y153" s="20"/>
      <c r="Z153" s="20"/>
      <c r="AA153" s="20"/>
      <c r="AB153" s="20"/>
      <c r="AC153" s="20"/>
      <c r="AD153" s="21">
        <f t="shared" ca="1" si="57"/>
        <v>0</v>
      </c>
      <c r="AF153" s="22">
        <f t="shared" ca="1" si="54"/>
        <v>0</v>
      </c>
      <c r="AG153" s="22">
        <f t="shared" ca="1" si="56"/>
        <v>0</v>
      </c>
    </row>
    <row r="154" spans="1:33" ht="15" customHeight="1" x14ac:dyDescent="0.3">
      <c r="A154" s="62" t="s">
        <v>46</v>
      </c>
      <c r="B154" s="65"/>
      <c r="C154" s="65"/>
      <c r="D154" s="65"/>
      <c r="E154" s="65"/>
      <c r="F154" s="155"/>
      <c r="G154" s="155"/>
      <c r="H154" s="155"/>
      <c r="I154" s="155"/>
      <c r="J154" s="155"/>
      <c r="K154" s="155"/>
      <c r="L154" s="155"/>
      <c r="M154" s="155"/>
      <c r="N154" s="155"/>
      <c r="O154" s="155"/>
      <c r="P154" s="155"/>
      <c r="Q154" s="155"/>
      <c r="R154" s="155"/>
      <c r="S154" s="155"/>
      <c r="T154" s="73"/>
      <c r="U154" s="73"/>
      <c r="V154" s="73"/>
      <c r="W154" s="73"/>
      <c r="X154" s="20"/>
      <c r="Y154" s="20"/>
      <c r="Z154" s="20"/>
      <c r="AA154" s="20"/>
      <c r="AB154" s="20"/>
      <c r="AC154" s="20"/>
      <c r="AD154" s="21">
        <f t="shared" ca="1" si="57"/>
        <v>0</v>
      </c>
      <c r="AF154" s="22">
        <f t="shared" ca="1" si="54"/>
        <v>0</v>
      </c>
      <c r="AG154" s="22">
        <f t="shared" ca="1" si="56"/>
        <v>0</v>
      </c>
    </row>
    <row r="155" spans="1:33" ht="15" customHeight="1" x14ac:dyDescent="0.3">
      <c r="A155" s="62" t="s">
        <v>47</v>
      </c>
      <c r="B155" s="65"/>
      <c r="C155" s="65"/>
      <c r="D155" s="65"/>
      <c r="E155" s="65"/>
      <c r="F155" s="155"/>
      <c r="G155" s="155"/>
      <c r="H155" s="155"/>
      <c r="I155" s="155"/>
      <c r="J155" s="155"/>
      <c r="K155" s="155"/>
      <c r="L155" s="155"/>
      <c r="M155" s="155"/>
      <c r="N155" s="155"/>
      <c r="O155" s="155"/>
      <c r="P155" s="155"/>
      <c r="Q155" s="155"/>
      <c r="R155" s="155"/>
      <c r="S155" s="155"/>
      <c r="T155" s="73"/>
      <c r="U155" s="73"/>
      <c r="V155" s="73"/>
      <c r="W155" s="73"/>
      <c r="X155" s="20"/>
      <c r="Y155" s="20"/>
      <c r="Z155" s="20"/>
      <c r="AA155" s="20"/>
      <c r="AB155" s="20"/>
      <c r="AC155" s="20"/>
      <c r="AD155" s="21">
        <f t="shared" ca="1" si="57"/>
        <v>0</v>
      </c>
      <c r="AF155" s="22">
        <f t="shared" ca="1" si="54"/>
        <v>0</v>
      </c>
      <c r="AG155" s="22">
        <f t="shared" ca="1" si="56"/>
        <v>0</v>
      </c>
    </row>
    <row r="156" spans="1:33" ht="14.25" customHeight="1" x14ac:dyDescent="0.3">
      <c r="A156" s="62" t="s">
        <v>66</v>
      </c>
      <c r="B156" s="65"/>
      <c r="C156" s="65"/>
      <c r="D156" s="106"/>
      <c r="E156" s="106"/>
      <c r="F156" s="154" t="s">
        <v>79</v>
      </c>
      <c r="G156" s="154"/>
      <c r="H156" s="154"/>
      <c r="I156" s="154"/>
      <c r="J156" s="154"/>
      <c r="K156" s="154"/>
      <c r="L156" s="154"/>
      <c r="M156" s="154"/>
      <c r="N156" s="154"/>
      <c r="O156" s="154"/>
      <c r="P156" s="155"/>
      <c r="Q156" s="155"/>
      <c r="R156" s="155"/>
      <c r="S156" s="155"/>
      <c r="T156" s="73"/>
      <c r="U156" s="73"/>
      <c r="V156" s="73"/>
      <c r="W156" s="73"/>
      <c r="X156" s="20"/>
      <c r="Y156" s="20"/>
      <c r="Z156" s="20"/>
      <c r="AA156" s="20"/>
      <c r="AB156" s="20"/>
      <c r="AC156" s="20"/>
      <c r="AD156" s="21">
        <f t="shared" ca="1" si="57"/>
        <v>6</v>
      </c>
      <c r="AF156" s="22">
        <f t="shared" ca="1" si="54"/>
        <v>0</v>
      </c>
      <c r="AG156" s="22">
        <f t="shared" ca="1" si="56"/>
        <v>0</v>
      </c>
    </row>
    <row r="157" spans="1:33" ht="15" customHeight="1" x14ac:dyDescent="0.3">
      <c r="A157" s="23" t="s">
        <v>48</v>
      </c>
      <c r="B157" s="65"/>
      <c r="C157" s="65"/>
      <c r="D157" s="65"/>
      <c r="E157" s="65"/>
      <c r="F157" s="155"/>
      <c r="G157" s="155"/>
      <c r="H157" s="155"/>
      <c r="I157" s="155"/>
      <c r="J157" s="155"/>
      <c r="K157" s="155"/>
      <c r="L157" s="155"/>
      <c r="M157" s="155"/>
      <c r="N157" s="155"/>
      <c r="O157" s="155"/>
      <c r="P157" s="155"/>
      <c r="Q157" s="155"/>
      <c r="R157" s="155"/>
      <c r="S157" s="155"/>
      <c r="T157" s="73"/>
      <c r="U157" s="73"/>
      <c r="V157" s="73"/>
      <c r="W157" s="73"/>
      <c r="X157" s="20"/>
      <c r="Y157" s="20"/>
      <c r="Z157" s="20"/>
      <c r="AA157" s="20"/>
      <c r="AB157" s="20"/>
      <c r="AC157" s="20"/>
      <c r="AD157" s="21">
        <f t="shared" ca="1" si="57"/>
        <v>0</v>
      </c>
      <c r="AF157" s="22">
        <f t="shared" ca="1" si="54"/>
        <v>0</v>
      </c>
      <c r="AG157" s="22">
        <f t="shared" ca="1" si="56"/>
        <v>0</v>
      </c>
    </row>
    <row r="158" spans="1:33" ht="14.4" customHeight="1" x14ac:dyDescent="0.3">
      <c r="A158" s="62" t="s">
        <v>71</v>
      </c>
      <c r="B158" s="65"/>
      <c r="C158" s="65"/>
      <c r="D158" s="65"/>
      <c r="E158" s="65"/>
      <c r="F158" s="155"/>
      <c r="G158" s="155"/>
      <c r="H158" s="155"/>
      <c r="I158" s="155"/>
      <c r="J158" s="155"/>
      <c r="K158" s="155"/>
      <c r="L158" s="155"/>
      <c r="M158" s="155"/>
      <c r="N158" s="155"/>
      <c r="O158" s="155"/>
      <c r="P158" s="155"/>
      <c r="Q158" s="155"/>
      <c r="R158" s="155"/>
      <c r="S158" s="155"/>
      <c r="T158" s="73"/>
      <c r="U158" s="73"/>
      <c r="V158" s="73"/>
      <c r="W158" s="73"/>
      <c r="X158" s="20"/>
      <c r="Y158" s="20"/>
      <c r="Z158" s="20"/>
      <c r="AA158" s="20"/>
      <c r="AB158" s="20"/>
      <c r="AC158" s="20"/>
      <c r="AD158" s="21">
        <f t="shared" ca="1" si="57"/>
        <v>0</v>
      </c>
      <c r="AF158" s="22">
        <f t="shared" ca="1" si="54"/>
        <v>0</v>
      </c>
      <c r="AG158" s="22">
        <f t="shared" ca="1" si="56"/>
        <v>0</v>
      </c>
    </row>
    <row r="159" spans="1:33" ht="14.4" customHeight="1" x14ac:dyDescent="0.3">
      <c r="A159" s="23" t="s">
        <v>72</v>
      </c>
      <c r="B159" s="158"/>
      <c r="C159" s="158"/>
      <c r="D159" s="158"/>
      <c r="E159" s="65"/>
      <c r="F159" s="155"/>
      <c r="G159" s="155"/>
      <c r="H159" s="155"/>
      <c r="I159" s="155"/>
      <c r="J159" s="155"/>
      <c r="K159" s="155"/>
      <c r="L159" s="155"/>
      <c r="M159" s="155"/>
      <c r="N159" s="155"/>
      <c r="O159" s="155"/>
      <c r="P159" s="155"/>
      <c r="Q159" s="155"/>
      <c r="R159" s="155"/>
      <c r="S159" s="155"/>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65"/>
      <c r="C160" s="65"/>
      <c r="D160" s="65"/>
      <c r="E160" s="65"/>
      <c r="F160" s="106" t="s">
        <v>78</v>
      </c>
      <c r="G160" s="106"/>
      <c r="H160" s="106"/>
      <c r="I160" s="174"/>
      <c r="J160" s="174"/>
      <c r="K160" s="174"/>
      <c r="L160" s="174"/>
      <c r="M160" s="174"/>
      <c r="N160" s="175"/>
      <c r="O160" s="175"/>
      <c r="P160" s="65"/>
      <c r="Q160" s="65"/>
      <c r="R160" s="65"/>
      <c r="S160" s="65"/>
      <c r="T160" s="20"/>
      <c r="U160" s="20"/>
      <c r="V160" s="20"/>
      <c r="W160" s="20"/>
      <c r="X160" s="20"/>
      <c r="Y160" s="20"/>
      <c r="Z160" s="20"/>
      <c r="AA160" s="20"/>
      <c r="AB160" s="20"/>
      <c r="AC160" s="20"/>
      <c r="AD160" s="21">
        <f t="shared" ca="1" si="57"/>
        <v>5</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8">CompteCouleurFond(G144:G159,6)</f>
        <v>0</v>
      </c>
      <c r="H161" s="71">
        <f t="shared" ca="1" si="58"/>
        <v>0</v>
      </c>
      <c r="I161" s="71">
        <f t="shared" ca="1" si="58"/>
        <v>1</v>
      </c>
      <c r="J161" s="71">
        <f t="shared" ca="1" si="58"/>
        <v>1</v>
      </c>
      <c r="K161" s="71">
        <f t="shared" ca="1" si="58"/>
        <v>1</v>
      </c>
      <c r="L161" s="71">
        <f t="shared" ca="1" si="58"/>
        <v>1</v>
      </c>
      <c r="M161" s="71">
        <f t="shared" ca="1" si="58"/>
        <v>1</v>
      </c>
      <c r="N161" s="71">
        <f t="shared" ca="1" si="58"/>
        <v>1</v>
      </c>
      <c r="O161" s="71">
        <f t="shared" ca="1" si="58"/>
        <v>0</v>
      </c>
      <c r="P161" s="71">
        <f t="shared" ref="P161:AC161" ca="1" si="59">CompteCouleurFond(P143:P160,6)</f>
        <v>0</v>
      </c>
      <c r="Q161" s="71">
        <f t="shared" ca="1" si="59"/>
        <v>0</v>
      </c>
      <c r="R161" s="71">
        <f t="shared" ca="1" si="59"/>
        <v>0</v>
      </c>
      <c r="S161" s="71">
        <f t="shared" ca="1" si="59"/>
        <v>0</v>
      </c>
      <c r="T161" s="71">
        <f t="shared" ca="1" si="59"/>
        <v>0</v>
      </c>
      <c r="U161" s="71">
        <f t="shared" ca="1" si="59"/>
        <v>0</v>
      </c>
      <c r="V161" s="71">
        <f t="shared" ca="1" si="59"/>
        <v>0</v>
      </c>
      <c r="W161" s="71">
        <f t="shared" ca="1" si="59"/>
        <v>0</v>
      </c>
      <c r="X161" s="71">
        <f t="shared" ca="1" si="59"/>
        <v>0</v>
      </c>
      <c r="Y161" s="71">
        <f t="shared" ca="1" si="59"/>
        <v>0</v>
      </c>
      <c r="Z161" s="71">
        <f t="shared" ca="1" si="59"/>
        <v>0</v>
      </c>
      <c r="AA161" s="71">
        <f t="shared" ca="1" si="59"/>
        <v>0</v>
      </c>
      <c r="AB161" s="71">
        <f t="shared" ca="1" si="59"/>
        <v>0</v>
      </c>
      <c r="AC161" s="71">
        <f t="shared" ca="1" si="59"/>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60">NbCoulbis(G144:G159)</f>
        <v>3</v>
      </c>
      <c r="H162" s="21">
        <f t="shared" ca="1" si="60"/>
        <v>3</v>
      </c>
      <c r="I162" s="21">
        <f t="shared" ca="1" si="60"/>
        <v>3</v>
      </c>
      <c r="J162" s="21">
        <f t="shared" ca="1" si="60"/>
        <v>3</v>
      </c>
      <c r="K162" s="21">
        <f t="shared" ca="1" si="60"/>
        <v>3</v>
      </c>
      <c r="L162" s="21">
        <f t="shared" ca="1" si="60"/>
        <v>3</v>
      </c>
      <c r="M162" s="21">
        <f t="shared" ca="1" si="60"/>
        <v>3</v>
      </c>
      <c r="N162" s="21">
        <f t="shared" ca="1" si="60"/>
        <v>3</v>
      </c>
      <c r="O162" s="21">
        <f t="shared" ca="1" si="60"/>
        <v>3</v>
      </c>
      <c r="P162" s="21">
        <f t="shared" ref="P162:AC162" ca="1" si="61">NbCoulbis(P143:P160)</f>
        <v>0</v>
      </c>
      <c r="Q162" s="21">
        <f t="shared" ca="1" si="61"/>
        <v>0</v>
      </c>
      <c r="R162" s="21">
        <f t="shared" ca="1" si="61"/>
        <v>0</v>
      </c>
      <c r="S162" s="21">
        <f t="shared" ca="1" si="61"/>
        <v>0</v>
      </c>
      <c r="T162" s="21">
        <f t="shared" ca="1" si="61"/>
        <v>0</v>
      </c>
      <c r="U162" s="21">
        <f t="shared" ca="1" si="61"/>
        <v>0</v>
      </c>
      <c r="V162" s="21">
        <f t="shared" ca="1" si="61"/>
        <v>0</v>
      </c>
      <c r="W162" s="21">
        <f t="shared" ca="1" si="61"/>
        <v>0</v>
      </c>
      <c r="X162" s="21">
        <f t="shared" ca="1" si="61"/>
        <v>0</v>
      </c>
      <c r="Y162" s="21">
        <f t="shared" ca="1" si="61"/>
        <v>0</v>
      </c>
      <c r="Z162" s="21">
        <f t="shared" ca="1" si="61"/>
        <v>0</v>
      </c>
      <c r="AA162" s="21">
        <f t="shared" ca="1" si="61"/>
        <v>0</v>
      </c>
      <c r="AB162" s="21">
        <f t="shared" ca="1" si="61"/>
        <v>0</v>
      </c>
      <c r="AC162" s="21">
        <f t="shared" ca="1" si="61"/>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62">NbCoul(G144:G159)</f>
        <v>3</v>
      </c>
      <c r="H163" s="26">
        <f t="shared" ca="1" si="62"/>
        <v>3</v>
      </c>
      <c r="I163" s="26">
        <f t="shared" ca="1" si="62"/>
        <v>3</v>
      </c>
      <c r="J163" s="26">
        <f t="shared" ca="1" si="62"/>
        <v>3</v>
      </c>
      <c r="K163" s="26">
        <f t="shared" ca="1" si="62"/>
        <v>3</v>
      </c>
      <c r="L163" s="26">
        <f t="shared" ca="1" si="62"/>
        <v>3</v>
      </c>
      <c r="M163" s="26">
        <f t="shared" ca="1" si="62"/>
        <v>3</v>
      </c>
      <c r="N163" s="26">
        <f t="shared" ca="1" si="62"/>
        <v>3</v>
      </c>
      <c r="O163" s="26">
        <f t="shared" ca="1" si="62"/>
        <v>3</v>
      </c>
      <c r="P163" s="26">
        <f t="shared" ref="P163:AC163" ca="1" si="63">NbCoul(P143:P160)</f>
        <v>0</v>
      </c>
      <c r="Q163" s="26">
        <f t="shared" ca="1" si="63"/>
        <v>0</v>
      </c>
      <c r="R163" s="26">
        <f t="shared" ca="1" si="63"/>
        <v>0</v>
      </c>
      <c r="S163" s="26">
        <f t="shared" ca="1" si="63"/>
        <v>0</v>
      </c>
      <c r="T163" s="26">
        <f t="shared" ca="1" si="63"/>
        <v>0</v>
      </c>
      <c r="U163" s="26">
        <f t="shared" ca="1" si="63"/>
        <v>0</v>
      </c>
      <c r="V163" s="26">
        <f t="shared" ca="1" si="63"/>
        <v>0</v>
      </c>
      <c r="W163" s="26">
        <f t="shared" ca="1" si="63"/>
        <v>0</v>
      </c>
      <c r="X163" s="26">
        <f t="shared" ca="1" si="63"/>
        <v>0</v>
      </c>
      <c r="Y163" s="26">
        <f t="shared" ca="1" si="63"/>
        <v>0</v>
      </c>
      <c r="Z163" s="26">
        <f t="shared" ca="1" si="63"/>
        <v>0</v>
      </c>
      <c r="AA163" s="26">
        <f t="shared" ca="1" si="63"/>
        <v>0</v>
      </c>
      <c r="AB163" s="26">
        <f t="shared" ca="1" si="63"/>
        <v>0</v>
      </c>
      <c r="AC163" s="26">
        <f t="shared" ca="1" si="63"/>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4">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4"/>
        <v>0</v>
      </c>
      <c r="F167" s="582"/>
      <c r="G167" s="583">
        <f t="shared" ref="G167:G183" ca="1" si="65">E167-B167</f>
        <v>-28</v>
      </c>
      <c r="H167" s="583"/>
      <c r="I167" s="583" t="s">
        <v>90</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21</v>
      </c>
      <c r="C168" s="580"/>
      <c r="D168" s="581"/>
      <c r="E168" s="582">
        <f t="shared" ca="1" si="64"/>
        <v>12</v>
      </c>
      <c r="F168" s="582"/>
      <c r="G168" s="583">
        <f t="shared" ca="1" si="65"/>
        <v>-9</v>
      </c>
      <c r="H168" s="583"/>
      <c r="I168" s="594" t="s">
        <v>142</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4"/>
        <v>9.5</v>
      </c>
      <c r="F169" s="582"/>
      <c r="G169" s="583">
        <f ca="1">E169-B169</f>
        <v>-11.5</v>
      </c>
      <c r="H169" s="583"/>
      <c r="I169" s="597" t="s">
        <v>132</v>
      </c>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4"/>
        <v>23.5</v>
      </c>
      <c r="F170" s="582"/>
      <c r="G170" s="583">
        <f ca="1">E170-B170</f>
        <v>23.5</v>
      </c>
      <c r="H170" s="583"/>
      <c r="I170" s="594" t="s">
        <v>112</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4"/>
        <v>24</v>
      </c>
      <c r="F171" s="582"/>
      <c r="G171" s="583">
        <f t="shared" ca="1" si="65"/>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4"/>
        <v>35</v>
      </c>
      <c r="F172" s="582"/>
      <c r="G172" s="583">
        <f t="shared" ca="1" si="65"/>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4"/>
        <v>38</v>
      </c>
      <c r="F173" s="582"/>
      <c r="G173" s="583">
        <f t="shared" ca="1" si="65"/>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4"/>
        <v>0</v>
      </c>
      <c r="F174" s="582"/>
      <c r="G174" s="583">
        <f t="shared" ca="1" si="65"/>
        <v>-35</v>
      </c>
      <c r="H174" s="583"/>
      <c r="I174" s="583" t="s">
        <v>90</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4"/>
        <v>12</v>
      </c>
      <c r="F175" s="582"/>
      <c r="G175" s="583">
        <f t="shared" ca="1" si="65"/>
        <v>-23</v>
      </c>
      <c r="H175" s="583"/>
      <c r="I175" s="583" t="s">
        <v>133</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4"/>
        <v>6</v>
      </c>
      <c r="F176" s="582"/>
      <c r="G176" s="583">
        <f t="shared" ca="1" si="65"/>
        <v>6</v>
      </c>
      <c r="H176" s="583"/>
      <c r="I176" s="594" t="s">
        <v>112</v>
      </c>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4"/>
        <v>28</v>
      </c>
      <c r="F177" s="582"/>
      <c r="G177" s="583">
        <f t="shared" ca="1" si="65"/>
        <v>-7</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4"/>
        <v>38</v>
      </c>
      <c r="F178" s="582"/>
      <c r="G178" s="583">
        <f t="shared" ca="1" si="65"/>
        <v>0</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4"/>
        <v>21</v>
      </c>
      <c r="F179" s="582"/>
      <c r="G179" s="583">
        <f t="shared" ca="1" si="65"/>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4"/>
        <v>31</v>
      </c>
      <c r="F180" s="582"/>
      <c r="G180" s="583">
        <f t="shared" ca="1" si="65"/>
        <v>-7</v>
      </c>
      <c r="H180" s="583"/>
      <c r="I180" s="594" t="s">
        <v>134</v>
      </c>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4"/>
        <v>35</v>
      </c>
      <c r="F181" s="582"/>
      <c r="G181" s="583">
        <f t="shared" ca="1" si="65"/>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35</v>
      </c>
      <c r="C182" s="580"/>
      <c r="D182" s="581"/>
      <c r="E182" s="582">
        <f t="shared" ca="1" si="64"/>
        <v>35</v>
      </c>
      <c r="F182" s="582"/>
      <c r="G182" s="583">
        <f t="shared" ca="1" si="65"/>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74</v>
      </c>
      <c r="B183" s="587">
        <v>24</v>
      </c>
      <c r="C183" s="587"/>
      <c r="D183" s="587"/>
      <c r="E183" s="582">
        <f t="shared" ca="1" si="64"/>
        <v>24</v>
      </c>
      <c r="F183" s="582"/>
      <c r="G183" s="583">
        <f t="shared" ca="1" si="65"/>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275</v>
      </c>
      <c r="F184" s="589"/>
      <c r="AF184" s="45"/>
      <c r="AG184" s="50"/>
      <c r="AH184" s="50"/>
      <c r="AI184" s="50"/>
      <c r="AJ184" s="50"/>
      <c r="AK184" s="50"/>
      <c r="AL184" s="50"/>
      <c r="AM184" s="50"/>
      <c r="AN184" s="50"/>
    </row>
    <row r="185" spans="1:40" ht="15" thickBot="1" x14ac:dyDescent="0.35">
      <c r="B185" s="38" t="s">
        <v>61</v>
      </c>
      <c r="C185" s="590">
        <f>SUM(B166:D183)/35</f>
        <v>13.828571428571429</v>
      </c>
      <c r="D185" s="591"/>
      <c r="E185" s="38" t="s">
        <v>61</v>
      </c>
      <c r="F185" s="592">
        <f ca="1">SUM(E166:F183)/35</f>
        <v>11.228571428571428</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168"/>
      <c r="E193" s="168"/>
      <c r="F193" s="168"/>
      <c r="G193" s="168"/>
      <c r="H193" s="168"/>
      <c r="I193" s="168"/>
      <c r="J193" s="168"/>
      <c r="K193" s="168"/>
      <c r="L193" s="571"/>
      <c r="M193" s="571"/>
      <c r="N193" s="168"/>
      <c r="O193" s="168"/>
      <c r="P193" s="168"/>
      <c r="Q193" s="168"/>
      <c r="R193" s="168"/>
      <c r="S193" s="168"/>
      <c r="T193" s="168"/>
      <c r="U193" s="168"/>
      <c r="V193" s="571"/>
      <c r="W193" s="571"/>
      <c r="X193" s="168"/>
      <c r="Y193" s="168"/>
      <c r="Z193" s="168"/>
      <c r="AA193" s="168"/>
      <c r="AB193" s="168"/>
      <c r="AC193" s="168"/>
      <c r="AD193" s="168"/>
      <c r="AE193" s="16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168"/>
      <c r="G195" s="168"/>
      <c r="H195" s="168"/>
      <c r="I195" s="168"/>
      <c r="J195" s="168"/>
      <c r="K195" s="168"/>
      <c r="L195" s="571"/>
      <c r="M195" s="571"/>
      <c r="N195" s="168"/>
      <c r="O195" s="168"/>
      <c r="P195" s="168"/>
      <c r="Q195" s="168"/>
      <c r="R195" s="168"/>
      <c r="S195" s="168"/>
      <c r="T195" s="168"/>
      <c r="U195" s="168"/>
      <c r="V195" s="571"/>
      <c r="W195" s="571"/>
      <c r="X195" s="168"/>
      <c r="Y195" s="168"/>
      <c r="Z195" s="168"/>
      <c r="AA195" s="168"/>
      <c r="AB195" s="168"/>
      <c r="AC195" s="168"/>
      <c r="AD195" s="168"/>
      <c r="AE195" s="16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16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168"/>
      <c r="E216" s="168"/>
      <c r="F216" s="168"/>
      <c r="G216" s="168"/>
      <c r="H216" s="168"/>
      <c r="I216" s="168"/>
      <c r="J216" s="168"/>
      <c r="K216" s="168"/>
      <c r="L216" s="571"/>
      <c r="M216" s="571"/>
      <c r="N216" s="168"/>
      <c r="O216" s="168"/>
      <c r="P216" s="168"/>
      <c r="Q216" s="168"/>
      <c r="R216" s="168"/>
      <c r="S216" s="168"/>
      <c r="T216" s="168"/>
      <c r="U216" s="168"/>
      <c r="V216" s="571"/>
      <c r="W216" s="571"/>
      <c r="X216" s="168"/>
      <c r="Y216" s="168"/>
      <c r="Z216" s="168"/>
      <c r="AA216" s="168"/>
      <c r="AB216" s="168"/>
      <c r="AC216" s="168"/>
      <c r="AD216" s="168"/>
      <c r="AE216" s="16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168"/>
      <c r="E218" s="168"/>
      <c r="F218" s="168"/>
      <c r="G218" s="168"/>
      <c r="H218" s="168"/>
      <c r="I218" s="168"/>
      <c r="J218" s="168"/>
      <c r="K218" s="168"/>
      <c r="L218" s="571"/>
      <c r="M218" s="571"/>
      <c r="N218" s="168"/>
      <c r="O218" s="168"/>
      <c r="P218" s="168"/>
      <c r="Q218" s="168"/>
      <c r="R218" s="168"/>
      <c r="S218" s="168"/>
      <c r="T218" s="168"/>
      <c r="U218" s="168"/>
      <c r="V218" s="571"/>
      <c r="W218" s="571"/>
      <c r="X218" s="168"/>
      <c r="Y218" s="168"/>
      <c r="Z218" s="168"/>
      <c r="AA218" s="168"/>
      <c r="AB218" s="168"/>
      <c r="AC218" s="168"/>
      <c r="AD218" s="168"/>
      <c r="AE218" s="16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168"/>
      <c r="AD230" s="168"/>
      <c r="AE230" s="16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W1:X1"/>
    <mergeCell ref="Z1:AB1"/>
    <mergeCell ref="A3:A4"/>
    <mergeCell ref="AD3:AD4"/>
    <mergeCell ref="AF3:AF4"/>
    <mergeCell ref="AD23:AD25"/>
    <mergeCell ref="AF23:AG27"/>
    <mergeCell ref="A26:A27"/>
    <mergeCell ref="AD26:AD27"/>
    <mergeCell ref="M38:S38"/>
    <mergeCell ref="AD46:AD48"/>
    <mergeCell ref="AF46:AG50"/>
    <mergeCell ref="A49:A50"/>
    <mergeCell ref="AD49:AD50"/>
    <mergeCell ref="AD69:AD71"/>
    <mergeCell ref="AF69:AG73"/>
    <mergeCell ref="A72:A73"/>
    <mergeCell ref="AD72:AD73"/>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4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065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E4BDD-4F97-4999-9610-FF7B820A33DF}">
  <sheetPr codeName="Feuil156"/>
  <dimension ref="A1:BC231"/>
  <sheetViews>
    <sheetView showGridLines="0" topLeftCell="A164" zoomScale="88" zoomScaleNormal="90" workbookViewId="0">
      <selection activeCell="I172" sqref="I172:P17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143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44585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102"/>
      <c r="L7" s="102"/>
      <c r="M7" s="102"/>
      <c r="N7" s="20"/>
      <c r="O7" s="20"/>
      <c r="P7" s="102"/>
      <c r="Q7" s="102"/>
      <c r="R7" s="102"/>
      <c r="S7" s="102"/>
      <c r="T7" s="20"/>
      <c r="U7" s="102"/>
      <c r="V7" s="102"/>
      <c r="W7" s="102"/>
      <c r="X7" s="102"/>
      <c r="Y7" s="102"/>
      <c r="Z7" s="102"/>
      <c r="AA7" s="102"/>
      <c r="AB7" s="102"/>
      <c r="AC7" s="102"/>
      <c r="AD7" s="21">
        <f t="shared" ca="1" si="0"/>
        <v>8</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64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102"/>
      <c r="M10" s="102"/>
      <c r="N10" s="20"/>
      <c r="O10" s="20"/>
      <c r="P10" s="102"/>
      <c r="Q10" s="103"/>
      <c r="R10" s="20"/>
      <c r="S10" s="103" t="s">
        <v>136</v>
      </c>
      <c r="T10" s="149"/>
      <c r="U10" s="149"/>
      <c r="V10" s="103"/>
      <c r="W10" s="103"/>
      <c r="X10" s="103"/>
      <c r="Y10" s="103"/>
      <c r="Z10" s="103"/>
      <c r="AA10" s="103"/>
      <c r="AB10" s="103"/>
      <c r="AC10" s="102"/>
      <c r="AD10" s="21">
        <f t="shared" ca="1" si="0"/>
        <v>9.5</v>
      </c>
      <c r="AE10" t="str">
        <f>IFERROR(INDEX($B$3:$AC$3,MATCH(TRUE,INDEX(B10:AC10&gt;0,0),0)),"")</f>
        <v>15h</v>
      </c>
      <c r="AF10" s="22">
        <f ca="1">CompteCouleurFond(B10:AC10,6)*0.5</f>
        <v>5.5</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47" t="s">
        <v>145</v>
      </c>
      <c r="D12" s="147"/>
      <c r="E12" s="147"/>
      <c r="F12" s="147"/>
      <c r="G12" s="147"/>
      <c r="H12" s="147"/>
      <c r="I12" s="147"/>
      <c r="J12" s="147"/>
      <c r="K12" s="147"/>
      <c r="L12" s="20"/>
      <c r="M12" s="20"/>
      <c r="N12" s="102"/>
      <c r="O12" s="102"/>
      <c r="P12" s="102"/>
      <c r="Q12" s="102"/>
      <c r="R12" s="102"/>
      <c r="S12" s="102"/>
      <c r="T12" s="102"/>
      <c r="U12" s="20"/>
      <c r="V12" s="20"/>
      <c r="W12" s="20"/>
      <c r="X12" s="20"/>
      <c r="Y12" s="20"/>
      <c r="Z12" s="20"/>
      <c r="AA12" s="20"/>
      <c r="AB12" s="20"/>
      <c r="AC12" s="20"/>
      <c r="AD12" s="21">
        <f t="shared" ca="1" si="0"/>
        <v>8</v>
      </c>
      <c r="AE12" t="str">
        <f t="shared" ref="AE12:AE21" si="3">IFERROR(INDEX($B$3:$AC$3,MATCH(TRUE,INDEX(B12:AC12&gt;0,0),0)),"")</f>
        <v>7h00</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32" t="s">
        <v>144</v>
      </c>
      <c r="H15" s="633"/>
      <c r="I15" s="633"/>
      <c r="J15" s="633"/>
      <c r="K15" s="634"/>
      <c r="L15" s="20"/>
      <c r="M15" s="20"/>
      <c r="N15" s="20"/>
      <c r="O15" s="20"/>
      <c r="P15" s="20"/>
      <c r="Q15" s="86"/>
      <c r="R15" s="86"/>
      <c r="S15" s="86"/>
      <c r="T15" s="86"/>
      <c r="U15" s="86"/>
      <c r="V15" s="86"/>
      <c r="W15" s="86"/>
      <c r="X15" s="86"/>
      <c r="Y15" s="86"/>
      <c r="Z15" s="86"/>
      <c r="AA15" s="86"/>
      <c r="AB15" s="86"/>
      <c r="AC15" s="20"/>
      <c r="AD15" s="21">
        <f t="shared" ca="1" si="0"/>
        <v>2.5</v>
      </c>
      <c r="AE15" t="str">
        <f>IFERROR(INDEX($B$3:$AC$3,MATCH(TRUE,INDEX(B15:AC15&gt;0,0),0)),"")</f>
        <v>9h</v>
      </c>
      <c r="AF15" s="22">
        <f t="shared" ca="1" si="1"/>
        <v>2.5</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20"/>
      <c r="R17" s="102"/>
      <c r="S17" s="102"/>
      <c r="T17" s="102"/>
      <c r="U17" s="102"/>
      <c r="V17" s="102"/>
      <c r="W17" s="102"/>
      <c r="X17" s="20"/>
      <c r="Y17" s="20"/>
      <c r="Z17" s="20"/>
      <c r="AA17" s="20"/>
      <c r="AB17" s="20"/>
      <c r="AC17" s="20"/>
      <c r="AD17" s="21">
        <f t="shared" ca="1" si="0"/>
        <v>9</v>
      </c>
      <c r="AE17" t="str">
        <f>IFERROR(INDEX($B$3:$AC$3,MATCH(TRUE,INDEX(B17:AC17&gt;0,0),0)),"")</f>
        <v/>
      </c>
      <c r="AF17" s="22">
        <f ca="1">CompteCouleurFond(B17:AC17,6)*0.5</f>
        <v>0</v>
      </c>
      <c r="AG17" s="22">
        <f ca="1">CompteCouleurFond(B17:AC17,23)*0.5</f>
        <v>0</v>
      </c>
    </row>
    <row r="18" spans="1:33" ht="15" customHeight="1" x14ac:dyDescent="0.3">
      <c r="A18" s="62" t="s">
        <v>66</v>
      </c>
      <c r="B18" s="20"/>
      <c r="C18" s="147" t="s">
        <v>145</v>
      </c>
      <c r="D18" s="102"/>
      <c r="E18" s="102"/>
      <c r="F18" s="102"/>
      <c r="G18" s="102"/>
      <c r="H18" s="102"/>
      <c r="I18" s="102"/>
      <c r="J18" s="102"/>
      <c r="K18" s="102"/>
      <c r="L18" s="102"/>
      <c r="M18" s="110"/>
      <c r="N18" s="110"/>
      <c r="O18" s="102"/>
      <c r="P18" s="102"/>
      <c r="Q18" s="102"/>
      <c r="R18" s="102"/>
      <c r="S18" s="102"/>
      <c r="T18" s="102"/>
      <c r="U18" s="20"/>
      <c r="V18" s="20"/>
      <c r="W18" s="20"/>
      <c r="X18" s="20"/>
      <c r="Y18" s="20"/>
      <c r="Z18" s="20"/>
      <c r="AA18" s="20"/>
      <c r="AB18" s="20"/>
      <c r="AC18" s="20"/>
      <c r="AD18" s="21">
        <f t="shared" ca="1" si="0"/>
        <v>9</v>
      </c>
      <c r="AE18" t="str">
        <f>IFERROR(INDEX($B$3:$AC$3,MATCH(TRUE,INDEX(B18:AC18&gt;0,0),0)),"")</f>
        <v>7h00</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72</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74</v>
      </c>
      <c r="B22" s="20"/>
      <c r="C22" s="20"/>
      <c r="D22" s="20"/>
      <c r="E22" s="85"/>
      <c r="F22" s="85"/>
      <c r="G22" s="85"/>
      <c r="H22" s="85"/>
      <c r="I22" s="85"/>
      <c r="J22" s="85"/>
      <c r="K22" s="85"/>
      <c r="L22" s="85"/>
      <c r="M22" s="85"/>
      <c r="N22" s="85"/>
      <c r="O22" s="20"/>
      <c r="P22" s="20"/>
      <c r="Q22" s="20"/>
      <c r="R22" s="20"/>
      <c r="S22" s="20"/>
      <c r="T22" s="20"/>
      <c r="U22" s="102"/>
      <c r="V22" s="102"/>
      <c r="W22" s="102"/>
      <c r="X22" s="102"/>
      <c r="Y22" s="102"/>
      <c r="Z22" s="102"/>
      <c r="AA22" s="102"/>
      <c r="AB22" s="102"/>
      <c r="AC22" s="102"/>
      <c r="AD22" s="21">
        <f t="shared" ca="1" si="0"/>
        <v>4.5</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1</v>
      </c>
      <c r="H23" s="84">
        <f t="shared" ca="1" si="4"/>
        <v>1</v>
      </c>
      <c r="I23" s="84">
        <f t="shared" ca="1" si="4"/>
        <v>1</v>
      </c>
      <c r="J23" s="84">
        <f t="shared" ca="1" si="4"/>
        <v>1</v>
      </c>
      <c r="K23" s="84">
        <f t="shared" ca="1" si="4"/>
        <v>1</v>
      </c>
      <c r="L23" s="84">
        <f t="shared" ca="1" si="4"/>
        <v>0</v>
      </c>
      <c r="M23" s="84">
        <f t="shared" ca="1" si="4"/>
        <v>0</v>
      </c>
      <c r="N23" s="84">
        <f t="shared" ca="1" si="4"/>
        <v>0</v>
      </c>
      <c r="O23" s="84">
        <f t="shared" ca="1" si="4"/>
        <v>0</v>
      </c>
      <c r="P23" s="84">
        <f t="shared" ca="1" si="4"/>
        <v>0</v>
      </c>
      <c r="Q23" s="84">
        <f t="shared" ca="1" si="4"/>
        <v>1</v>
      </c>
      <c r="R23" s="84">
        <f t="shared" ca="1" si="4"/>
        <v>0</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3</v>
      </c>
      <c r="D24" s="20">
        <f t="shared" ca="1" si="5"/>
        <v>3</v>
      </c>
      <c r="E24" s="20">
        <f t="shared" ca="1" si="5"/>
        <v>3</v>
      </c>
      <c r="F24" s="20">
        <f t="shared" ca="1" si="5"/>
        <v>3</v>
      </c>
      <c r="G24" s="20">
        <f t="shared" ca="1" si="5"/>
        <v>4</v>
      </c>
      <c r="H24" s="20">
        <f t="shared" ref="H24:S24" ca="1" si="6">NbCoulbis(H6:H22)</f>
        <v>6</v>
      </c>
      <c r="I24" s="20">
        <f t="shared" ca="1" si="6"/>
        <v>6</v>
      </c>
      <c r="J24" s="20">
        <f t="shared" ca="1" si="6"/>
        <v>6</v>
      </c>
      <c r="K24" s="20">
        <f t="shared" ca="1" si="6"/>
        <v>7</v>
      </c>
      <c r="L24" s="20">
        <f t="shared" ca="1" si="6"/>
        <v>4</v>
      </c>
      <c r="M24" s="20">
        <f t="shared" ca="1" si="6"/>
        <v>4</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5</v>
      </c>
      <c r="V24" s="20">
        <f t="shared" ca="1" si="7"/>
        <v>5</v>
      </c>
      <c r="W24" s="20">
        <f t="shared" ca="1" si="7"/>
        <v>5</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3</v>
      </c>
      <c r="D25" s="25">
        <f t="shared" ca="1" si="8"/>
        <v>3</v>
      </c>
      <c r="E25" s="25">
        <f t="shared" ca="1" si="8"/>
        <v>3</v>
      </c>
      <c r="F25" s="25">
        <f t="shared" ca="1" si="8"/>
        <v>3</v>
      </c>
      <c r="G25" s="25">
        <f t="shared" ca="1" si="8"/>
        <v>4</v>
      </c>
      <c r="H25" s="25">
        <f t="shared" ref="H25:S25" ca="1" si="9">NbCoul(H6:H22)</f>
        <v>6</v>
      </c>
      <c r="I25" s="25">
        <f t="shared" ca="1" si="9"/>
        <v>6</v>
      </c>
      <c r="J25" s="25">
        <f t="shared" ca="1" si="9"/>
        <v>6</v>
      </c>
      <c r="K25" s="25">
        <f t="shared" ca="1" si="9"/>
        <v>7</v>
      </c>
      <c r="L25" s="25">
        <f t="shared" ca="1" si="9"/>
        <v>4</v>
      </c>
      <c r="M25" s="25">
        <f t="shared" ca="1" si="9"/>
        <v>4</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5</v>
      </c>
      <c r="V25" s="25">
        <f t="shared" ca="1" si="10"/>
        <v>5</v>
      </c>
      <c r="W25" s="25">
        <f t="shared" ca="1" si="10"/>
        <v>5</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44586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102" t="s">
        <v>146</v>
      </c>
      <c r="D28" s="102"/>
      <c r="E28" s="102"/>
      <c r="F28" s="102"/>
      <c r="G28" s="102"/>
      <c r="H28" s="102"/>
      <c r="I28" s="102"/>
      <c r="J28" s="102"/>
      <c r="K28" s="102"/>
      <c r="L28" s="102"/>
      <c r="M28" s="20"/>
      <c r="N28" s="20"/>
      <c r="O28" s="103"/>
      <c r="P28" s="103"/>
      <c r="Q28" s="102"/>
      <c r="R28" s="102"/>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20"/>
      <c r="O29" s="20"/>
      <c r="P29" s="20"/>
      <c r="Q29" s="20"/>
      <c r="R29" s="20"/>
      <c r="S29" s="42"/>
      <c r="T29" s="20"/>
      <c r="U29" s="20"/>
      <c r="V29" s="20"/>
      <c r="W29" s="20"/>
      <c r="X29" s="20"/>
      <c r="Y29" s="20"/>
      <c r="Z29" s="20"/>
      <c r="AA29" s="20"/>
      <c r="AB29" s="20"/>
      <c r="AC29" s="20"/>
      <c r="AD29" s="21">
        <f t="shared" ca="1" si="11"/>
        <v>0</v>
      </c>
      <c r="AF29" s="22">
        <f t="shared" ca="1" si="12"/>
        <v>0</v>
      </c>
      <c r="AG29" s="22">
        <f t="shared" ca="1" si="13"/>
        <v>0</v>
      </c>
    </row>
    <row r="30" spans="1:33" x14ac:dyDescent="0.3">
      <c r="A30" s="19" t="s">
        <v>41</v>
      </c>
      <c r="B30" s="20"/>
      <c r="C30" s="20"/>
      <c r="D30" s="20"/>
      <c r="E30" s="20"/>
      <c r="F30" s="20"/>
      <c r="G30" s="20"/>
      <c r="H30" s="20"/>
      <c r="I30" s="20"/>
      <c r="J30" s="20"/>
      <c r="K30" s="20"/>
      <c r="L30" s="167"/>
      <c r="M30" s="167"/>
      <c r="N30" s="167"/>
      <c r="O30" s="167"/>
      <c r="P30" s="167"/>
      <c r="Q30" s="167"/>
      <c r="R30" s="167"/>
      <c r="S30" s="167"/>
      <c r="T30" s="167"/>
      <c r="U30" s="167"/>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167"/>
      <c r="M31" s="167"/>
      <c r="N31" s="167"/>
      <c r="O31" s="167"/>
      <c r="P31" s="167"/>
      <c r="Q31" s="167"/>
      <c r="R31" s="167"/>
      <c r="S31" s="167"/>
      <c r="T31" s="167"/>
      <c r="U31" s="167"/>
      <c r="V31" s="20"/>
      <c r="W31" s="20"/>
      <c r="X31" s="20"/>
      <c r="Y31" s="20"/>
      <c r="Z31" s="20"/>
      <c r="AA31" s="20"/>
      <c r="AB31" s="20"/>
      <c r="AC31" s="20"/>
      <c r="AD31" s="21">
        <f t="shared" ca="1" si="11"/>
        <v>0</v>
      </c>
      <c r="AF31" s="22">
        <f t="shared" ca="1" si="12"/>
        <v>0</v>
      </c>
      <c r="AG31" s="22">
        <f t="shared" ca="1" si="13"/>
        <v>0</v>
      </c>
    </row>
    <row r="32" spans="1:33" x14ac:dyDescent="0.3">
      <c r="A32" s="61" t="s">
        <v>64</v>
      </c>
      <c r="B32" s="20"/>
      <c r="C32" s="102" t="s">
        <v>118</v>
      </c>
      <c r="D32" s="102"/>
      <c r="E32" s="142"/>
      <c r="F32" s="142"/>
      <c r="G32" s="142"/>
      <c r="H32" s="142"/>
      <c r="I32" s="66"/>
      <c r="J32" s="66"/>
      <c r="K32" s="66"/>
      <c r="L32" s="184"/>
      <c r="M32" s="184"/>
      <c r="N32" s="184"/>
      <c r="O32" s="167"/>
      <c r="P32" s="167"/>
      <c r="Q32" s="167"/>
      <c r="R32" s="167"/>
      <c r="S32" s="167"/>
      <c r="T32" s="167"/>
      <c r="U32" s="167"/>
      <c r="V32" s="20"/>
      <c r="W32" s="20"/>
      <c r="X32" s="20"/>
      <c r="Y32" s="20"/>
      <c r="Z32" s="20"/>
      <c r="AA32" s="20"/>
      <c r="AB32" s="20"/>
      <c r="AC32" s="20"/>
      <c r="AD32" s="21">
        <f t="shared" ca="1" si="11"/>
        <v>3</v>
      </c>
      <c r="AF32" s="22">
        <f t="shared" ca="1" si="12"/>
        <v>0</v>
      </c>
      <c r="AG32" s="22">
        <f t="shared" ca="1" si="13"/>
        <v>0</v>
      </c>
    </row>
    <row r="33" spans="1:33" x14ac:dyDescent="0.3">
      <c r="A33" s="61" t="s">
        <v>42</v>
      </c>
      <c r="B33" s="20"/>
      <c r="C33" s="20"/>
      <c r="D33" s="20"/>
      <c r="E33" s="20"/>
      <c r="F33" s="20"/>
      <c r="G33" s="20"/>
      <c r="H33" s="20"/>
      <c r="I33" s="20"/>
      <c r="J33" s="20"/>
      <c r="K33" s="20"/>
      <c r="L33" s="42"/>
      <c r="M33" s="183" t="s">
        <v>84</v>
      </c>
      <c r="N33" s="183"/>
      <c r="O33" s="195"/>
      <c r="P33" s="195"/>
      <c r="Q33" s="167"/>
      <c r="R33" s="167"/>
      <c r="S33" s="183"/>
      <c r="T33" s="183"/>
      <c r="U33" s="183"/>
      <c r="V33" s="102"/>
      <c r="W33" s="102"/>
      <c r="X33" s="102"/>
      <c r="Y33" s="102"/>
      <c r="Z33" s="102"/>
      <c r="AA33" s="102"/>
      <c r="AB33" s="102"/>
      <c r="AC33" s="102"/>
      <c r="AD33" s="21">
        <f t="shared" ca="1" si="11"/>
        <v>7.5</v>
      </c>
      <c r="AF33" s="22">
        <f t="shared" ca="1" si="12"/>
        <v>1</v>
      </c>
      <c r="AG33" s="22">
        <f t="shared" ca="1" si="13"/>
        <v>0</v>
      </c>
    </row>
    <row r="34" spans="1:33" x14ac:dyDescent="0.3">
      <c r="A34" s="62" t="s">
        <v>43</v>
      </c>
      <c r="B34" s="20"/>
      <c r="C34" s="102"/>
      <c r="D34" s="102"/>
      <c r="E34" s="102"/>
      <c r="F34" s="102"/>
      <c r="G34" s="105"/>
      <c r="H34" s="102"/>
      <c r="I34" s="102"/>
      <c r="J34" s="102"/>
      <c r="K34" s="102"/>
      <c r="L34" s="183"/>
      <c r="M34" s="167"/>
      <c r="N34" s="167"/>
      <c r="O34" s="183"/>
      <c r="P34" s="183"/>
      <c r="Q34" s="195"/>
      <c r="R34" s="195"/>
      <c r="S34" s="167"/>
      <c r="T34" s="167"/>
      <c r="U34" s="167"/>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c r="D35" s="102"/>
      <c r="E35" s="102"/>
      <c r="F35" s="102"/>
      <c r="G35" s="102"/>
      <c r="H35" s="102"/>
      <c r="I35" s="102"/>
      <c r="J35" s="102"/>
      <c r="K35" s="105"/>
      <c r="L35" s="105"/>
      <c r="M35" s="183"/>
      <c r="N35" s="183"/>
      <c r="O35" s="167"/>
      <c r="P35" s="167"/>
      <c r="Q35" s="195"/>
      <c r="R35" s="195"/>
      <c r="S35" s="167"/>
      <c r="T35" s="167"/>
      <c r="U35" s="167"/>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167"/>
      <c r="M36" s="167"/>
      <c r="N36" s="167"/>
      <c r="O36" s="167"/>
      <c r="P36" s="167"/>
      <c r="Q36" s="167"/>
      <c r="R36" s="167"/>
      <c r="S36" s="167"/>
      <c r="T36" s="167"/>
      <c r="U36" s="167"/>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167"/>
      <c r="M37" s="167"/>
      <c r="N37" s="167"/>
      <c r="O37" s="167"/>
      <c r="P37" s="167"/>
      <c r="Q37" s="167"/>
      <c r="R37" s="167"/>
      <c r="S37" s="167"/>
      <c r="T37" s="167"/>
      <c r="U37" s="167"/>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20"/>
      <c r="D38" s="20"/>
      <c r="E38" s="20"/>
      <c r="F38" s="20"/>
      <c r="G38" s="20"/>
      <c r="H38" s="20"/>
      <c r="I38" s="20"/>
      <c r="J38" s="20"/>
      <c r="K38" s="20"/>
      <c r="L38" s="167"/>
      <c r="M38" s="167"/>
      <c r="N38" s="167"/>
      <c r="O38" s="184"/>
      <c r="P38" s="184"/>
      <c r="Q38" s="184"/>
      <c r="R38" s="184"/>
      <c r="S38" s="184"/>
      <c r="T38" s="184"/>
      <c r="U38" s="184"/>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167"/>
      <c r="M39" s="167"/>
      <c r="N39" s="167"/>
      <c r="O39" s="167"/>
      <c r="P39" s="167"/>
      <c r="Q39" s="167"/>
      <c r="R39" s="167"/>
      <c r="S39" s="167"/>
      <c r="T39" s="167"/>
      <c r="U39" s="184"/>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167"/>
      <c r="M40" s="177" t="s">
        <v>153</v>
      </c>
      <c r="N40" s="177" t="s">
        <v>153</v>
      </c>
      <c r="O40" s="183" t="s">
        <v>80</v>
      </c>
      <c r="P40" s="183"/>
      <c r="Q40" s="167"/>
      <c r="R40" s="167"/>
      <c r="S40" s="195" t="s">
        <v>136</v>
      </c>
      <c r="T40" s="195"/>
      <c r="U40" s="195"/>
      <c r="V40" s="103"/>
      <c r="W40" s="103"/>
      <c r="X40" s="103"/>
      <c r="Y40" s="103"/>
      <c r="Z40" s="103"/>
      <c r="AA40" s="103"/>
      <c r="AB40" s="103"/>
      <c r="AC40" s="102"/>
      <c r="AD40" s="21">
        <f ca="1">NbCoul(B40:AC40)*0.5</f>
        <v>7.5</v>
      </c>
      <c r="AF40" s="22">
        <f t="shared" ca="1" si="12"/>
        <v>5</v>
      </c>
      <c r="AG40" s="22">
        <f t="shared" ca="1" si="13"/>
        <v>1</v>
      </c>
    </row>
    <row r="41" spans="1:33" x14ac:dyDescent="0.3">
      <c r="A41" s="62" t="s">
        <v>67</v>
      </c>
      <c r="B41" s="20"/>
      <c r="C41" s="20"/>
      <c r="D41" s="20"/>
      <c r="E41" s="20"/>
      <c r="F41" s="20"/>
      <c r="G41" s="20"/>
      <c r="H41" s="20"/>
      <c r="I41" s="20"/>
      <c r="J41" s="20"/>
      <c r="K41" s="20"/>
      <c r="L41" s="42"/>
      <c r="M41" s="42"/>
      <c r="N41" s="167"/>
      <c r="O41" s="167"/>
      <c r="P41" s="167"/>
      <c r="Q41" s="167"/>
      <c r="R41" s="167"/>
      <c r="S41" s="167"/>
      <c r="T41" s="167"/>
      <c r="U41" s="167"/>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c r="D42" s="102"/>
      <c r="E42" s="102"/>
      <c r="F42" s="102"/>
      <c r="G42" s="102"/>
      <c r="H42" s="102"/>
      <c r="I42" s="103" t="s">
        <v>136</v>
      </c>
      <c r="J42" s="103"/>
      <c r="K42" s="103"/>
      <c r="L42" s="195"/>
      <c r="M42" s="195"/>
      <c r="N42" s="195"/>
      <c r="O42" s="167"/>
      <c r="P42" s="167"/>
      <c r="Q42" s="183"/>
      <c r="R42" s="183"/>
      <c r="S42" s="167"/>
      <c r="T42" s="167"/>
      <c r="U42" s="167"/>
      <c r="V42" s="20"/>
      <c r="W42" s="20"/>
      <c r="X42" s="20"/>
      <c r="Y42" s="20"/>
      <c r="Z42" s="20"/>
      <c r="AA42" s="20"/>
      <c r="AB42" s="20"/>
      <c r="AC42" s="20"/>
      <c r="AD42" s="21">
        <f ca="1">NbCoul(B42:AC42)*0.5</f>
        <v>7</v>
      </c>
      <c r="AF42" s="22">
        <f t="shared" ca="1" si="12"/>
        <v>3</v>
      </c>
      <c r="AG42" s="22">
        <f t="shared" ca="1" si="13"/>
        <v>0</v>
      </c>
    </row>
    <row r="43" spans="1:33" x14ac:dyDescent="0.3">
      <c r="A43" s="67" t="s">
        <v>71</v>
      </c>
      <c r="B43" s="20"/>
      <c r="C43" s="20"/>
      <c r="D43" s="20"/>
      <c r="E43" s="20"/>
      <c r="F43" s="20"/>
      <c r="G43" s="20"/>
      <c r="H43" s="20"/>
      <c r="I43" s="20"/>
      <c r="J43" s="20"/>
      <c r="K43" s="65"/>
      <c r="L43" s="42"/>
      <c r="M43" s="183" t="s">
        <v>79</v>
      </c>
      <c r="N43" s="183"/>
      <c r="O43" s="167"/>
      <c r="P43" s="167"/>
      <c r="Q43" s="183"/>
      <c r="R43" s="183"/>
      <c r="S43" s="183"/>
      <c r="T43" s="183"/>
      <c r="U43" s="183"/>
      <c r="V43" s="102"/>
      <c r="W43" s="102"/>
      <c r="X43" s="102"/>
      <c r="Y43" s="102"/>
      <c r="Z43" s="102"/>
      <c r="AA43" s="102"/>
      <c r="AB43" s="102"/>
      <c r="AC43" s="102"/>
      <c r="AD43" s="21">
        <f ca="1">NbCoul(B43:AC43)*0.5</f>
        <v>7.5</v>
      </c>
      <c r="AF43" s="22">
        <f t="shared" ca="1" si="12"/>
        <v>0</v>
      </c>
      <c r="AG43" s="22">
        <f t="shared" ca="1" si="13"/>
        <v>0</v>
      </c>
    </row>
    <row r="44" spans="1:33" ht="14.4" customHeight="1" x14ac:dyDescent="0.3">
      <c r="A44" s="67" t="s">
        <v>72</v>
      </c>
      <c r="B44" s="20"/>
      <c r="C44" s="20"/>
      <c r="D44" s="20"/>
      <c r="E44" s="20"/>
      <c r="F44" s="20"/>
      <c r="G44" s="87"/>
      <c r="H44" s="87"/>
      <c r="I44" s="87"/>
      <c r="J44" s="87"/>
      <c r="K44" s="87"/>
      <c r="L44" s="185"/>
      <c r="M44" s="185"/>
      <c r="N44" s="186" t="s">
        <v>94</v>
      </c>
      <c r="O44" s="186"/>
      <c r="P44" s="186"/>
      <c r="Q44" s="185"/>
      <c r="R44" s="185"/>
      <c r="S44" s="186"/>
      <c r="T44" s="186"/>
      <c r="U44" s="183"/>
      <c r="V44" s="102"/>
      <c r="W44" s="102"/>
      <c r="X44" s="102"/>
      <c r="Y44" s="102"/>
      <c r="Z44" s="102"/>
      <c r="AA44" s="102"/>
      <c r="AB44" s="102"/>
      <c r="AC44" s="102"/>
      <c r="AD44" s="21">
        <f ca="1">NbCoul(B44:AC44)*0.5</f>
        <v>7</v>
      </c>
      <c r="AF44" s="22">
        <f ca="1">CompteCouleurFond(B44:AC44,6)*0.5</f>
        <v>0</v>
      </c>
      <c r="AG44" s="22">
        <f t="shared" ca="1" si="13"/>
        <v>0</v>
      </c>
    </row>
    <row r="45" spans="1:33" ht="15" customHeight="1" thickBot="1" x14ac:dyDescent="0.35">
      <c r="A45" s="32" t="s">
        <v>74</v>
      </c>
      <c r="B45" s="20"/>
      <c r="C45" s="20"/>
      <c r="D45" s="20"/>
      <c r="E45" s="20"/>
      <c r="F45" s="20"/>
      <c r="G45" s="87"/>
      <c r="H45" s="87"/>
      <c r="I45" s="87"/>
      <c r="J45" s="87"/>
      <c r="K45" s="87"/>
      <c r="L45" s="185"/>
      <c r="M45" s="185"/>
      <c r="N45" s="185"/>
      <c r="O45" s="185"/>
      <c r="P45" s="185"/>
      <c r="Q45" s="185"/>
      <c r="R45" s="185"/>
      <c r="S45" s="186" t="s">
        <v>131</v>
      </c>
      <c r="T45" s="186"/>
      <c r="U45" s="183"/>
      <c r="V45" s="102"/>
      <c r="W45" s="102"/>
      <c r="X45" s="102"/>
      <c r="Y45" s="102"/>
      <c r="Z45" s="102"/>
      <c r="AA45" s="102"/>
      <c r="AB45" s="102"/>
      <c r="AC45" s="20"/>
      <c r="AD45" s="21">
        <f ca="1">NbCoul(B45:AC45)*0.5</f>
        <v>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65.5</v>
      </c>
      <c r="AF46" s="612"/>
      <c r="AG46" s="613"/>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4</v>
      </c>
      <c r="J47" s="21">
        <f t="shared" ca="1" si="15"/>
        <v>4</v>
      </c>
      <c r="K47" s="21">
        <f t="shared" ca="1" si="15"/>
        <v>4</v>
      </c>
      <c r="L47" s="21">
        <f t="shared" ca="1" si="15"/>
        <v>4</v>
      </c>
      <c r="M47" s="21">
        <f t="shared" ca="1" si="15"/>
        <v>4</v>
      </c>
      <c r="N47" s="21">
        <f t="shared" ca="1" si="15"/>
        <v>5</v>
      </c>
      <c r="O47" s="21">
        <f t="shared" ca="1" si="15"/>
        <v>5</v>
      </c>
      <c r="P47" s="21">
        <f t="shared" ca="1" si="15"/>
        <v>5</v>
      </c>
      <c r="Q47" s="21">
        <f t="shared" ca="1" si="15"/>
        <v>5</v>
      </c>
      <c r="R47" s="21">
        <f t="shared" ca="1" si="15"/>
        <v>5</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4</v>
      </c>
      <c r="J48" s="26">
        <f t="shared" ca="1" si="16"/>
        <v>4</v>
      </c>
      <c r="K48" s="26">
        <f t="shared" ca="1" si="16"/>
        <v>4</v>
      </c>
      <c r="L48" s="26">
        <f t="shared" ca="1" si="16"/>
        <v>4</v>
      </c>
      <c r="M48" s="26">
        <f t="shared" ca="1" si="16"/>
        <v>5</v>
      </c>
      <c r="N48" s="26">
        <f t="shared" ca="1" si="16"/>
        <v>6</v>
      </c>
      <c r="O48" s="26">
        <f t="shared" ca="1" si="16"/>
        <v>5</v>
      </c>
      <c r="P48" s="26">
        <f t="shared" ca="1" si="16"/>
        <v>5</v>
      </c>
      <c r="Q48" s="26">
        <f t="shared" ca="1" si="16"/>
        <v>5</v>
      </c>
      <c r="R48" s="26">
        <f t="shared" ca="1" si="16"/>
        <v>5</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602"/>
      <c r="AF48" s="614">
        <f ca="1">CompteCouleurFond(B48:AC48,6)*0.5</f>
        <v>0</v>
      </c>
      <c r="AG48" s="615">
        <f ca="1">CompteCouleurFond(K48:AC48,23)*0.5</f>
        <v>0</v>
      </c>
    </row>
    <row r="49" spans="1:33" ht="15" customHeight="1" x14ac:dyDescent="0.3">
      <c r="A49" s="618">
        <f>A26+1</f>
        <v>44587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20"/>
      <c r="V53" s="20"/>
      <c r="W53" s="20"/>
      <c r="X53" s="20"/>
      <c r="Y53" s="20"/>
      <c r="Z53" s="20"/>
      <c r="AA53" s="20"/>
      <c r="AB53" s="20"/>
      <c r="AC53" s="20"/>
      <c r="AD53" s="20">
        <f t="shared" ca="1" si="17"/>
        <v>0</v>
      </c>
      <c r="AF53" s="22">
        <f t="shared" ref="AF53:AF58" ca="1" si="19">CompteCouleurFond(B53:AC53,6)*0.5</f>
        <v>0</v>
      </c>
      <c r="AG53" s="22">
        <f t="shared" ca="1" si="18"/>
        <v>0</v>
      </c>
    </row>
    <row r="54" spans="1:33" x14ac:dyDescent="0.3">
      <c r="A54" s="61" t="s">
        <v>65</v>
      </c>
      <c r="B54" s="20"/>
      <c r="C54" s="20"/>
      <c r="D54" s="20"/>
      <c r="E54" s="20"/>
      <c r="F54" s="20"/>
      <c r="G54" s="20"/>
      <c r="H54" s="36"/>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ht="15.6" x14ac:dyDescent="0.3">
      <c r="A55" s="61" t="s">
        <v>64</v>
      </c>
      <c r="B55" s="20"/>
      <c r="C55" s="20"/>
      <c r="D55" s="20"/>
      <c r="E55" s="66"/>
      <c r="F55" s="66"/>
      <c r="G55" s="66"/>
      <c r="H55" s="66"/>
      <c r="I55" s="66"/>
      <c r="J55" s="66"/>
      <c r="K55" s="66"/>
      <c r="L55" s="66"/>
      <c r="M55" s="66"/>
      <c r="N55" s="66"/>
      <c r="O55" s="88"/>
      <c r="P55" s="88"/>
      <c r="Q55" s="88"/>
      <c r="R55" s="88"/>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79</v>
      </c>
      <c r="D56" s="102"/>
      <c r="E56" s="102"/>
      <c r="F56" s="102"/>
      <c r="G56" s="102"/>
      <c r="H56" s="102"/>
      <c r="I56" s="102"/>
      <c r="J56" s="102"/>
      <c r="K56" s="102"/>
      <c r="L56" s="102"/>
      <c r="M56" s="102"/>
      <c r="N56" s="102"/>
      <c r="O56" s="20"/>
      <c r="P56" s="20"/>
      <c r="Q56" s="103"/>
      <c r="R56" s="103"/>
      <c r="S56" s="20"/>
      <c r="T56" s="20"/>
      <c r="U56" s="20"/>
      <c r="V56" s="20"/>
      <c r="W56" s="20"/>
      <c r="X56" s="20"/>
      <c r="Y56" s="20"/>
      <c r="Z56" s="20"/>
      <c r="AA56" s="20"/>
      <c r="AB56" s="20"/>
      <c r="AC56" s="20"/>
      <c r="AD56" s="20">
        <f t="shared" ca="1" si="17"/>
        <v>7</v>
      </c>
      <c r="AF56" s="22">
        <f t="shared" ca="1" si="19"/>
        <v>1</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f t="shared" ca="1" si="17"/>
        <v>0</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2"/>
      <c r="R60" s="102"/>
      <c r="S60" s="20"/>
      <c r="T60" s="20"/>
      <c r="U60" s="20"/>
      <c r="V60" s="20"/>
      <c r="W60" s="20"/>
      <c r="X60" s="20"/>
      <c r="Y60" s="20"/>
      <c r="Z60" s="20"/>
      <c r="AA60" s="20"/>
      <c r="AB60" s="20"/>
      <c r="AC60" s="20"/>
      <c r="AD60" s="20">
        <f t="shared" ca="1" si="17"/>
        <v>7</v>
      </c>
      <c r="AF60" s="22">
        <f t="shared" ca="1" si="20"/>
        <v>0</v>
      </c>
      <c r="AG60" s="22">
        <f t="shared" ca="1" si="18"/>
        <v>0</v>
      </c>
    </row>
    <row r="61" spans="1:33" x14ac:dyDescent="0.3">
      <c r="A61" s="61" t="s">
        <v>64</v>
      </c>
      <c r="B61" s="20"/>
      <c r="C61" s="102" t="s">
        <v>140</v>
      </c>
      <c r="D61" s="102"/>
      <c r="E61" s="102"/>
      <c r="F61" s="102"/>
      <c r="G61" s="102"/>
      <c r="H61" s="102"/>
      <c r="I61" s="102"/>
      <c r="J61" s="20"/>
      <c r="K61" s="20"/>
      <c r="L61" s="20"/>
      <c r="M61" s="20"/>
      <c r="N61" s="20"/>
      <c r="O61" s="20"/>
      <c r="P61" s="20"/>
      <c r="Q61" s="20"/>
      <c r="R61" s="20"/>
      <c r="S61" s="89"/>
      <c r="T61" s="89"/>
      <c r="U61" s="20"/>
      <c r="V61" s="20"/>
      <c r="W61" s="20"/>
      <c r="X61" s="20"/>
      <c r="Y61" s="20"/>
      <c r="Z61" s="20"/>
      <c r="AA61" s="20"/>
      <c r="AB61" s="20"/>
      <c r="AC61" s="20"/>
      <c r="AD61" s="20">
        <f t="shared" ca="1" si="17"/>
        <v>3.5</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2"/>
      <c r="T62" s="102"/>
      <c r="U62" s="102"/>
      <c r="V62" s="102"/>
      <c r="W62" s="102"/>
      <c r="X62" s="102"/>
      <c r="Y62" s="102"/>
      <c r="Z62" s="102"/>
      <c r="AA62" s="102"/>
      <c r="AB62" s="102"/>
      <c r="AC62" s="102"/>
      <c r="AD62" s="20">
        <f t="shared" ca="1" si="17"/>
        <v>5.5</v>
      </c>
      <c r="AF62" s="22">
        <f t="shared" ca="1" si="20"/>
        <v>0</v>
      </c>
      <c r="AG62" s="22">
        <f t="shared" ca="1" si="18"/>
        <v>0</v>
      </c>
    </row>
    <row r="63" spans="1:33" x14ac:dyDescent="0.3">
      <c r="A63" s="62" t="s">
        <v>47</v>
      </c>
      <c r="B63" s="20"/>
      <c r="C63" s="20"/>
      <c r="D63" s="20"/>
      <c r="E63" s="20"/>
      <c r="F63" s="20"/>
      <c r="G63" s="20"/>
      <c r="H63" s="20"/>
      <c r="I63" s="20"/>
      <c r="J63" s="20"/>
      <c r="K63" s="20"/>
      <c r="L63" s="20"/>
      <c r="M63" s="20"/>
      <c r="N63" s="20"/>
      <c r="O63" s="103" t="s">
        <v>131</v>
      </c>
      <c r="P63" s="103"/>
      <c r="Q63" s="20"/>
      <c r="R63" s="20"/>
      <c r="S63" s="103" t="s">
        <v>136</v>
      </c>
      <c r="T63" s="103"/>
      <c r="U63" s="103"/>
      <c r="V63" s="103"/>
      <c r="W63" s="103"/>
      <c r="X63" s="103"/>
      <c r="Y63" s="103"/>
      <c r="Z63" s="103"/>
      <c r="AA63" s="103"/>
      <c r="AB63" s="103"/>
      <c r="AC63" s="102"/>
      <c r="AD63" s="20">
        <f t="shared" ca="1" si="17"/>
        <v>6.5</v>
      </c>
      <c r="AF63" s="22">
        <f t="shared" ca="1" si="20"/>
        <v>6</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t="s">
        <v>150</v>
      </c>
      <c r="E65" s="102"/>
      <c r="F65" s="102"/>
      <c r="G65" s="102"/>
      <c r="H65" s="102"/>
      <c r="I65" s="103"/>
      <c r="J65" s="103" t="s">
        <v>136</v>
      </c>
      <c r="K65" s="103"/>
      <c r="L65" s="103"/>
      <c r="M65" s="103"/>
      <c r="N65" s="103"/>
      <c r="O65" s="20"/>
      <c r="P65" s="20"/>
      <c r="Q65" s="102"/>
      <c r="R65" s="102"/>
      <c r="S65" s="194" t="s">
        <v>153</v>
      </c>
      <c r="T65" s="194" t="s">
        <v>153</v>
      </c>
      <c r="U65" s="194" t="s">
        <v>153</v>
      </c>
      <c r="V65" s="42"/>
      <c r="W65" s="20"/>
      <c r="X65" s="20"/>
      <c r="Y65" s="20"/>
      <c r="Z65" s="20"/>
      <c r="AA65" s="20"/>
      <c r="AB65" s="20"/>
      <c r="AC65" s="20"/>
      <c r="AD65" s="20">
        <f t="shared" ca="1" si="17"/>
        <v>8.5</v>
      </c>
      <c r="AF65" s="22">
        <f t="shared" ca="1" si="20"/>
        <v>3</v>
      </c>
      <c r="AG65" s="22">
        <f t="shared" ca="1" si="18"/>
        <v>1.5</v>
      </c>
    </row>
    <row r="66" spans="1:55" ht="14.25" customHeight="1" x14ac:dyDescent="0.3">
      <c r="A66" s="67" t="s">
        <v>71</v>
      </c>
      <c r="B66" s="20"/>
      <c r="C66" s="36"/>
      <c r="D66" s="36"/>
      <c r="E66" s="36"/>
      <c r="F66" s="36"/>
      <c r="G66" s="36"/>
      <c r="H66" s="36"/>
      <c r="I66" s="36"/>
      <c r="J66" s="36"/>
      <c r="K66" s="36"/>
      <c r="L66" s="36"/>
      <c r="M66" s="110" t="s">
        <v>79</v>
      </c>
      <c r="N66" s="187"/>
      <c r="O66" s="187"/>
      <c r="P66" s="187"/>
      <c r="Q66" s="36"/>
      <c r="R66" s="36"/>
      <c r="S66" s="187"/>
      <c r="T66" s="187"/>
      <c r="U66" s="102"/>
      <c r="V66" s="102"/>
      <c r="W66" s="102"/>
      <c r="X66" s="102"/>
      <c r="Y66" s="102"/>
      <c r="Z66" s="102"/>
      <c r="AA66" s="102"/>
      <c r="AB66" s="102"/>
      <c r="AC66" s="102"/>
      <c r="AD66" s="20">
        <f t="shared" ca="1" si="17"/>
        <v>7.5</v>
      </c>
      <c r="AF66" s="22">
        <f t="shared" ca="1" si="20"/>
        <v>0</v>
      </c>
      <c r="AG66" s="22">
        <f t="shared" ca="1" si="18"/>
        <v>0</v>
      </c>
    </row>
    <row r="67" spans="1:55" ht="14.25" customHeight="1" x14ac:dyDescent="0.3">
      <c r="A67" s="67" t="s">
        <v>72</v>
      </c>
      <c r="B67" s="20"/>
      <c r="C67" s="102" t="s">
        <v>78</v>
      </c>
      <c r="D67" s="102"/>
      <c r="E67" s="102"/>
      <c r="F67" s="102"/>
      <c r="G67" s="102"/>
      <c r="H67" s="102"/>
      <c r="I67" s="102"/>
      <c r="J67" s="102"/>
      <c r="K67" s="102"/>
      <c r="L67" s="102"/>
      <c r="M67" s="102"/>
      <c r="N67" s="102"/>
      <c r="O67" s="20"/>
      <c r="P67" s="20"/>
      <c r="Q67" s="102"/>
      <c r="R67" s="102"/>
      <c r="S67" s="20"/>
      <c r="T67" s="20"/>
      <c r="U67" s="20"/>
      <c r="V67" s="20"/>
      <c r="W67" s="20"/>
      <c r="X67" s="20"/>
      <c r="Y67" s="20"/>
      <c r="Z67" s="20"/>
      <c r="AA67" s="20"/>
      <c r="AB67" s="20"/>
      <c r="AC67" s="20"/>
      <c r="AD67" s="20">
        <f t="shared" ca="1" si="17"/>
        <v>7</v>
      </c>
      <c r="AF67" s="22">
        <f t="shared" ca="1" si="20"/>
        <v>0</v>
      </c>
      <c r="AG67" s="22">
        <f t="shared" ca="1" si="18"/>
        <v>0</v>
      </c>
      <c r="BC67">
        <f ca="1">BC67</f>
        <v>0</v>
      </c>
    </row>
    <row r="68" spans="1:55" ht="15" thickBot="1" x14ac:dyDescent="0.35">
      <c r="A68" s="32" t="s">
        <v>74</v>
      </c>
      <c r="B68" s="20"/>
      <c r="C68" s="20"/>
      <c r="D68" s="20"/>
      <c r="E68" s="20"/>
      <c r="F68" s="20"/>
      <c r="G68" s="20"/>
      <c r="H68" s="20"/>
      <c r="I68" s="20"/>
      <c r="J68" s="20"/>
      <c r="K68" s="20"/>
      <c r="L68" s="20"/>
      <c r="M68" s="20"/>
      <c r="N68" s="20"/>
      <c r="O68" s="20"/>
      <c r="P68" s="20"/>
      <c r="Q68" s="20"/>
      <c r="R68" s="20"/>
      <c r="S68" s="20"/>
      <c r="T68" s="20"/>
      <c r="U68" s="102" t="s">
        <v>78</v>
      </c>
      <c r="V68" s="102"/>
      <c r="W68" s="102"/>
      <c r="X68" s="102"/>
      <c r="Y68" s="102"/>
      <c r="Z68" s="102"/>
      <c r="AA68" s="102"/>
      <c r="AB68" s="102"/>
      <c r="AC68" s="102"/>
      <c r="AD68" s="20">
        <f t="shared" ca="1" si="17"/>
        <v>4.5</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64</v>
      </c>
      <c r="AF69" s="612"/>
      <c r="AG69" s="613"/>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2</v>
      </c>
      <c r="K70" s="21">
        <f t="shared" ca="1" si="22"/>
        <v>2</v>
      </c>
      <c r="L70" s="21">
        <f t="shared" ca="1" si="22"/>
        <v>2</v>
      </c>
      <c r="M70" s="21">
        <f t="shared" ca="1" si="22"/>
        <v>2</v>
      </c>
      <c r="N70" s="21">
        <f ca="1">NbCoulbis(N53:N63)</f>
        <v>3</v>
      </c>
      <c r="O70" s="21">
        <f t="shared" ref="O70:AC70" ca="1" si="23">NbCoulbis(O53:O65)</f>
        <v>2</v>
      </c>
      <c r="P70" s="21">
        <f t="shared" ca="1" si="23"/>
        <v>2</v>
      </c>
      <c r="Q70" s="21">
        <f t="shared" ca="1" si="23"/>
        <v>3</v>
      </c>
      <c r="R70" s="21">
        <f t="shared" ca="1" si="23"/>
        <v>3</v>
      </c>
      <c r="S70" s="21">
        <f t="shared" ref="S70:Y70" ca="1" si="24">NbCoulbis(S53:S64)</f>
        <v>3</v>
      </c>
      <c r="T70" s="21">
        <f t="shared" ca="1" si="24"/>
        <v>3</v>
      </c>
      <c r="U70" s="21">
        <f t="shared" ca="1" si="24"/>
        <v>3</v>
      </c>
      <c r="V70" s="21">
        <f t="shared" ca="1" si="24"/>
        <v>3</v>
      </c>
      <c r="W70" s="21">
        <f t="shared" ca="1" si="24"/>
        <v>3</v>
      </c>
      <c r="X70" s="21">
        <f t="shared" ca="1" si="24"/>
        <v>3</v>
      </c>
      <c r="Y70" s="21">
        <f t="shared" ca="1" si="24"/>
        <v>3</v>
      </c>
      <c r="Z70" s="21">
        <f t="shared" ca="1" si="23"/>
        <v>3</v>
      </c>
      <c r="AA70" s="21">
        <f t="shared" ca="1" si="23"/>
        <v>3</v>
      </c>
      <c r="AB70" s="21">
        <f t="shared" ca="1" si="23"/>
        <v>3</v>
      </c>
      <c r="AC70" s="21">
        <f t="shared" ca="1" si="23"/>
        <v>3</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2</v>
      </c>
      <c r="K71" s="26">
        <f t="shared" ca="1" si="26"/>
        <v>2</v>
      </c>
      <c r="L71" s="26">
        <f t="shared" ca="1" si="26"/>
        <v>2</v>
      </c>
      <c r="M71" s="26">
        <f t="shared" ca="1" si="26"/>
        <v>2</v>
      </c>
      <c r="N71" s="26">
        <f ca="1">NbCoul(N53:N63)</f>
        <v>3</v>
      </c>
      <c r="O71" s="26">
        <f t="shared" ref="O71:AC71" ca="1" si="27">NbCoul(O53:O65)</f>
        <v>2</v>
      </c>
      <c r="P71" s="26">
        <f t="shared" ca="1" si="27"/>
        <v>2</v>
      </c>
      <c r="Q71" s="26">
        <f t="shared" ca="1" si="27"/>
        <v>3</v>
      </c>
      <c r="R71" s="26">
        <f t="shared" ca="1" si="27"/>
        <v>3</v>
      </c>
      <c r="S71" s="26">
        <f t="shared" ref="S71:Y71" ca="1" si="28">NbCoul(S53:S64)</f>
        <v>3</v>
      </c>
      <c r="T71" s="26">
        <f t="shared" ca="1" si="28"/>
        <v>3</v>
      </c>
      <c r="U71" s="26">
        <f t="shared" ca="1" si="28"/>
        <v>3</v>
      </c>
      <c r="V71" s="26">
        <f t="shared" ca="1" si="28"/>
        <v>3</v>
      </c>
      <c r="W71" s="26">
        <f t="shared" ca="1" si="28"/>
        <v>3</v>
      </c>
      <c r="X71" s="26">
        <f t="shared" ca="1" si="28"/>
        <v>3</v>
      </c>
      <c r="Y71" s="26">
        <f t="shared" ca="1" si="28"/>
        <v>3</v>
      </c>
      <c r="Z71" s="26">
        <f t="shared" ca="1" si="27"/>
        <v>3</v>
      </c>
      <c r="AA71" s="26">
        <f t="shared" ca="1" si="27"/>
        <v>3</v>
      </c>
      <c r="AB71" s="26">
        <f t="shared" ca="1" si="27"/>
        <v>3</v>
      </c>
      <c r="AC71" s="26">
        <f t="shared" ca="1" si="27"/>
        <v>3</v>
      </c>
      <c r="AD71" s="602">
        <f ca="1">NbCoul(D71:AB71)*0.5+NbCoul(B71:C71)*0.25+NbCoul(AC71:AC71)*0.25</f>
        <v>0</v>
      </c>
      <c r="AF71" s="614">
        <f t="shared" ca="1" si="25"/>
        <v>0</v>
      </c>
      <c r="AG71" s="615">
        <f ca="1">CompteCouleurFond(K71:AC71,23)*0.5</f>
        <v>0</v>
      </c>
    </row>
    <row r="72" spans="1:55" ht="15" customHeight="1" x14ac:dyDescent="0.3">
      <c r="A72" s="618">
        <f>A49+1</f>
        <v>44588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1">
        <f ca="1">NbCoul(B75:AC75)*0.5</f>
        <v>0</v>
      </c>
      <c r="AF75" s="22">
        <f t="shared" ca="1" si="25"/>
        <v>0</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31"/>
      <c r="X76" s="31"/>
      <c r="Y76" s="20"/>
      <c r="Z76" s="20"/>
      <c r="AA76" s="20"/>
      <c r="AB76" s="20"/>
      <c r="AC76" s="20"/>
      <c r="AD76" s="21">
        <f t="shared" ca="1" si="29"/>
        <v>0</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61"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71" t="s">
        <v>80</v>
      </c>
      <c r="D80" s="171"/>
      <c r="E80" s="171"/>
      <c r="F80" s="171"/>
      <c r="G80" s="171"/>
      <c r="H80" s="171"/>
      <c r="I80" s="171"/>
      <c r="J80" s="171"/>
      <c r="K80" s="171"/>
      <c r="L80" s="171"/>
      <c r="M80" s="171"/>
      <c r="N80" s="102"/>
      <c r="O80" s="20"/>
      <c r="P80" s="20"/>
      <c r="Q80" s="103"/>
      <c r="R80" s="103"/>
      <c r="S80" s="105"/>
      <c r="T80" s="102"/>
      <c r="U80" s="20"/>
      <c r="V80" s="20"/>
      <c r="W80" s="20"/>
      <c r="X80" s="20"/>
      <c r="Y80" s="20"/>
      <c r="Z80" s="20"/>
      <c r="AA80" s="20"/>
      <c r="AB80" s="20"/>
      <c r="AC80" s="20"/>
      <c r="AD80" s="21">
        <f ca="1">NbCoul(B80:AC80)*0.5</f>
        <v>8</v>
      </c>
      <c r="AF80" s="22">
        <f t="shared" ca="1" si="25"/>
        <v>1</v>
      </c>
      <c r="AG80" s="22">
        <f t="shared" ca="1" si="30"/>
        <v>0</v>
      </c>
    </row>
    <row r="81" spans="1:34" x14ac:dyDescent="0.3">
      <c r="A81" s="62" t="s">
        <v>44</v>
      </c>
      <c r="B81" s="20"/>
      <c r="C81" s="102"/>
      <c r="D81" s="102"/>
      <c r="E81" s="110"/>
      <c r="F81" s="110"/>
      <c r="G81" s="110"/>
      <c r="H81" s="110"/>
      <c r="I81" s="117"/>
      <c r="J81" s="105"/>
      <c r="K81" s="105"/>
      <c r="L81" s="105"/>
      <c r="M81" s="118"/>
      <c r="N81" s="118"/>
      <c r="O81" s="91"/>
      <c r="P81" s="91"/>
      <c r="Q81" s="118"/>
      <c r="R81" s="118"/>
      <c r="S81" s="190"/>
      <c r="T81" s="190"/>
      <c r="U81" s="91"/>
      <c r="V81" s="42"/>
      <c r="W81" s="42"/>
      <c r="X81" s="42"/>
      <c r="Y81" s="42"/>
      <c r="Z81" s="42"/>
      <c r="AA81" s="42"/>
      <c r="AB81" s="42"/>
      <c r="AC81" s="42"/>
      <c r="AD81" s="21">
        <f t="shared" ca="1" si="29"/>
        <v>8</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t="s">
        <v>80</v>
      </c>
      <c r="O83" s="103"/>
      <c r="P83" s="103"/>
      <c r="Q83" s="20"/>
      <c r="R83" s="20"/>
      <c r="S83" s="102"/>
      <c r="T83" s="102"/>
      <c r="U83" s="102"/>
      <c r="V83" s="102"/>
      <c r="W83" s="102"/>
      <c r="X83" s="102"/>
      <c r="Y83" s="102"/>
      <c r="Z83" s="102"/>
      <c r="AA83" s="102"/>
      <c r="AB83" s="102"/>
      <c r="AC83" s="102"/>
      <c r="AD83" s="21">
        <f t="shared" ca="1" si="29"/>
        <v>7</v>
      </c>
      <c r="AF83" s="22">
        <f t="shared" ca="1" si="25"/>
        <v>1</v>
      </c>
      <c r="AG83" s="22">
        <f t="shared" ref="AG83:AG91" ca="1" si="31">CompteCouleurFond(B83:AC83,23)*0.5</f>
        <v>0</v>
      </c>
    </row>
    <row r="84" spans="1:34" x14ac:dyDescent="0.3">
      <c r="A84" s="61" t="s">
        <v>64</v>
      </c>
      <c r="B84" s="66"/>
      <c r="C84" s="66"/>
      <c r="D84" s="142" t="s">
        <v>119</v>
      </c>
      <c r="E84" s="142"/>
      <c r="F84" s="142"/>
      <c r="G84" s="142"/>
      <c r="H84" s="142"/>
      <c r="I84" s="142"/>
      <c r="J84" s="150"/>
      <c r="K84" s="92"/>
      <c r="L84" s="92"/>
      <c r="M84" s="92"/>
      <c r="N84" s="20"/>
      <c r="O84" s="20"/>
      <c r="P84" s="20"/>
      <c r="Q84" s="20"/>
      <c r="R84" s="20"/>
      <c r="S84" s="20"/>
      <c r="T84" s="20"/>
      <c r="U84" s="20"/>
      <c r="V84" s="20"/>
      <c r="W84" s="20"/>
      <c r="X84" s="20"/>
      <c r="Y84" s="20"/>
      <c r="Z84" s="20"/>
      <c r="AA84" s="20"/>
      <c r="AB84" s="20"/>
      <c r="AC84" s="20"/>
      <c r="AD84" s="21">
        <f ca="1">NbCoul(B84:AC84)*0.5</f>
        <v>3.5</v>
      </c>
      <c r="AF84" s="22">
        <f t="shared" ca="1" si="25"/>
        <v>0</v>
      </c>
      <c r="AG84" s="22">
        <f ca="1">CompteCouleurFond(B84:AC84,23)*0.5</f>
        <v>0</v>
      </c>
      <c r="AH84" s="21"/>
    </row>
    <row r="85" spans="1:34" ht="15.6" x14ac:dyDescent="0.3">
      <c r="A85" s="62" t="s">
        <v>46</v>
      </c>
      <c r="B85" s="20"/>
      <c r="C85" s="102" t="s">
        <v>78</v>
      </c>
      <c r="D85" s="102"/>
      <c r="E85" s="114"/>
      <c r="F85" s="114"/>
      <c r="G85" s="114"/>
      <c r="H85" s="114"/>
      <c r="I85" s="115"/>
      <c r="J85" s="116"/>
      <c r="K85" s="116"/>
      <c r="L85" s="116"/>
      <c r="M85" s="116"/>
      <c r="N85" s="115"/>
      <c r="O85" s="93"/>
      <c r="P85" s="93"/>
      <c r="Q85" s="93"/>
      <c r="R85" s="93"/>
      <c r="S85" s="93"/>
      <c r="T85" s="93"/>
      <c r="U85" s="93"/>
      <c r="V85" s="93"/>
      <c r="W85" s="93"/>
      <c r="X85" s="20"/>
      <c r="Y85" s="20"/>
      <c r="Z85" s="20"/>
      <c r="AA85" s="20"/>
      <c r="AB85" s="20"/>
      <c r="AC85" s="20"/>
      <c r="AD85" s="21">
        <f t="shared" ca="1" si="29"/>
        <v>6</v>
      </c>
      <c r="AF85" s="22">
        <f t="shared" ca="1" si="25"/>
        <v>3</v>
      </c>
      <c r="AG85" s="22">
        <f t="shared" ca="1" si="31"/>
        <v>0</v>
      </c>
    </row>
    <row r="86" spans="1:34" x14ac:dyDescent="0.3">
      <c r="A86" s="62" t="s">
        <v>47</v>
      </c>
      <c r="B86" s="20"/>
      <c r="C86" s="102" t="s">
        <v>80</v>
      </c>
      <c r="D86" s="102"/>
      <c r="E86" s="102"/>
      <c r="F86" s="102"/>
      <c r="G86" s="102"/>
      <c r="H86" s="102"/>
      <c r="I86" s="102"/>
      <c r="J86" s="105"/>
      <c r="K86" s="102"/>
      <c r="L86" s="102"/>
      <c r="M86" s="102"/>
      <c r="N86" s="102"/>
      <c r="O86" s="20"/>
      <c r="P86" s="20"/>
      <c r="Q86" s="103"/>
      <c r="R86" s="103"/>
      <c r="S86" s="105"/>
      <c r="T86" s="102"/>
      <c r="U86" s="20"/>
      <c r="V86" s="20"/>
      <c r="W86" s="20"/>
      <c r="X86" s="20"/>
      <c r="Y86" s="20"/>
      <c r="Z86" s="20"/>
      <c r="AA86" s="20"/>
      <c r="AB86" s="20"/>
      <c r="AC86" s="20"/>
      <c r="AD86" s="20">
        <f ca="1">NbCoul(B86:AC86)*0.5</f>
        <v>8</v>
      </c>
      <c r="AF86" s="22">
        <f t="shared" ca="1" si="25"/>
        <v>1</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193" t="s">
        <v>155</v>
      </c>
      <c r="L88" s="193"/>
      <c r="M88" s="193"/>
      <c r="N88" s="102" t="s">
        <v>78</v>
      </c>
      <c r="O88" s="102"/>
      <c r="P88" s="102"/>
      <c r="Q88" s="20"/>
      <c r="R88" s="20"/>
      <c r="S88" s="103" t="s">
        <v>136</v>
      </c>
      <c r="T88" s="103"/>
      <c r="U88" s="103"/>
      <c r="V88" s="103"/>
      <c r="W88" s="103"/>
      <c r="X88" s="103"/>
      <c r="Y88" s="103"/>
      <c r="Z88" s="103"/>
      <c r="AA88" s="103"/>
      <c r="AB88" s="103"/>
      <c r="AC88" s="102"/>
      <c r="AD88" s="21">
        <f t="shared" ca="1" si="29"/>
        <v>8.5</v>
      </c>
      <c r="AF88" s="22">
        <f t="shared" ca="1" si="25"/>
        <v>5</v>
      </c>
      <c r="AG88" s="22">
        <f t="shared" ca="1" si="31"/>
        <v>1.5</v>
      </c>
    </row>
    <row r="89" spans="1:34" x14ac:dyDescent="0.3">
      <c r="A89" s="67" t="s">
        <v>71</v>
      </c>
      <c r="B89" s="20"/>
      <c r="C89" s="20"/>
      <c r="D89" s="20"/>
      <c r="E89" s="20"/>
      <c r="F89" s="20"/>
      <c r="G89" s="20"/>
      <c r="H89" s="20"/>
      <c r="I89" s="20"/>
      <c r="J89" s="20"/>
      <c r="K89" s="20"/>
      <c r="L89" s="20"/>
      <c r="M89" s="20"/>
      <c r="N89" s="187" t="s">
        <v>79</v>
      </c>
      <c r="O89" s="196"/>
      <c r="P89" s="196"/>
      <c r="Q89" s="36"/>
      <c r="R89" s="36"/>
      <c r="S89" s="191"/>
      <c r="T89" s="191"/>
      <c r="U89" s="187"/>
      <c r="V89" s="187"/>
      <c r="W89" s="187"/>
      <c r="X89" s="187"/>
      <c r="Y89" s="187"/>
      <c r="Z89" s="187"/>
      <c r="AA89" s="187"/>
      <c r="AB89" s="187"/>
      <c r="AC89" s="187"/>
      <c r="AD89" s="21">
        <f t="shared" ca="1" si="29"/>
        <v>7</v>
      </c>
      <c r="AF89" s="22">
        <f t="shared" ca="1" si="25"/>
        <v>1</v>
      </c>
      <c r="AG89" s="22">
        <f t="shared" ca="1" si="31"/>
        <v>0</v>
      </c>
    </row>
    <row r="90" spans="1:34" x14ac:dyDescent="0.3">
      <c r="A90" s="67" t="s">
        <v>72</v>
      </c>
      <c r="B90" s="20"/>
      <c r="C90" s="20"/>
      <c r="D90" s="20"/>
      <c r="E90" s="20"/>
      <c r="F90" s="20"/>
      <c r="G90" s="20"/>
      <c r="H90" s="20"/>
      <c r="I90" s="20"/>
      <c r="J90" s="20"/>
      <c r="K90" s="20"/>
      <c r="L90" s="20"/>
      <c r="M90" s="20"/>
      <c r="N90" s="102" t="s">
        <v>94</v>
      </c>
      <c r="O90" s="102"/>
      <c r="P90" s="102"/>
      <c r="Q90" s="20"/>
      <c r="R90" s="20"/>
      <c r="S90" s="102"/>
      <c r="T90" s="102"/>
      <c r="U90" s="102"/>
      <c r="V90" s="102"/>
      <c r="W90" s="102"/>
      <c r="X90" s="102"/>
      <c r="Y90" s="102"/>
      <c r="Z90" s="102"/>
      <c r="AA90" s="102"/>
      <c r="AB90" s="102"/>
      <c r="AC90" s="102"/>
      <c r="AD90" s="21">
        <f ca="1">NbCoul(B90:AC90)*0.5</f>
        <v>7</v>
      </c>
      <c r="AF90" s="22">
        <f t="shared" ca="1" si="25"/>
        <v>0</v>
      </c>
      <c r="AG90" s="22">
        <f ca="1">CompteCouleurFond(B90:AC90,23)*0.5</f>
        <v>0</v>
      </c>
    </row>
    <row r="91" spans="1:34" ht="15" thickBot="1" x14ac:dyDescent="0.35">
      <c r="A91" s="32" t="s">
        <v>74</v>
      </c>
      <c r="B91" s="20"/>
      <c r="C91" s="20"/>
      <c r="D91" s="20"/>
      <c r="E91" s="20"/>
      <c r="F91" s="20"/>
      <c r="G91" s="20"/>
      <c r="H91" s="20"/>
      <c r="I91" s="20"/>
      <c r="J91" s="20"/>
      <c r="K91" s="20"/>
      <c r="L91" s="20"/>
      <c r="M91" s="20"/>
      <c r="N91" s="20"/>
      <c r="O91" s="20"/>
      <c r="P91" s="20"/>
      <c r="Q91" s="20"/>
      <c r="R91" s="20"/>
      <c r="S91" s="20"/>
      <c r="T91" s="20"/>
      <c r="U91" s="102" t="s">
        <v>78</v>
      </c>
      <c r="V91" s="102"/>
      <c r="W91" s="102"/>
      <c r="X91" s="102"/>
      <c r="Y91" s="102"/>
      <c r="Z91" s="102"/>
      <c r="AA91" s="102"/>
      <c r="AB91" s="102"/>
      <c r="AC91" s="102"/>
      <c r="AD91" s="21">
        <f t="shared" ca="1" si="29"/>
        <v>4.5</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2</v>
      </c>
      <c r="P92" s="71">
        <f t="shared" ca="1" si="32"/>
        <v>2</v>
      </c>
      <c r="Q92" s="71">
        <f t="shared" ca="1" si="32"/>
        <v>2</v>
      </c>
      <c r="R92" s="71">
        <f t="shared" ca="1" si="32"/>
        <v>2</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67.5</v>
      </c>
      <c r="AF92" s="612"/>
      <c r="AG92" s="613"/>
    </row>
    <row r="93" spans="1:34" x14ac:dyDescent="0.3">
      <c r="A93" s="29" t="s">
        <v>53</v>
      </c>
      <c r="B93" s="21">
        <f ca="1">NbCoulbis(B74:B91)</f>
        <v>0</v>
      </c>
      <c r="C93" s="21">
        <f ca="1">NbCoulbis(C74:C87)</f>
        <v>4</v>
      </c>
      <c r="D93" s="21">
        <f t="shared" ref="D93:N93" ca="1" si="34">NbCoulbis(D79:D86)</f>
        <v>5</v>
      </c>
      <c r="E93" s="21">
        <f t="shared" ca="1" si="34"/>
        <v>5</v>
      </c>
      <c r="F93" s="21">
        <f t="shared" ca="1" si="34"/>
        <v>5</v>
      </c>
      <c r="G93" s="21">
        <f t="shared" ca="1" si="34"/>
        <v>5</v>
      </c>
      <c r="H93" s="21">
        <f t="shared" ca="1" si="34"/>
        <v>5</v>
      </c>
      <c r="I93" s="21">
        <f t="shared" ca="1" si="34"/>
        <v>5</v>
      </c>
      <c r="J93" s="21">
        <f t="shared" ca="1" si="34"/>
        <v>5</v>
      </c>
      <c r="K93" s="21">
        <f t="shared" ca="1" si="34"/>
        <v>4</v>
      </c>
      <c r="L93" s="21">
        <f t="shared" ca="1" si="34"/>
        <v>4</v>
      </c>
      <c r="M93" s="21">
        <f t="shared" ca="1" si="34"/>
        <v>4</v>
      </c>
      <c r="N93" s="21">
        <f t="shared" ca="1" si="34"/>
        <v>5</v>
      </c>
      <c r="O93" s="21">
        <f ca="1">NbCoulbis(O75:O86)</f>
        <v>1</v>
      </c>
      <c r="P93" s="21">
        <f ca="1">NbCoulbis(P75:P86)</f>
        <v>1</v>
      </c>
      <c r="Q93" s="21">
        <f ca="1">NbCoulbis(Q75:Q86)</f>
        <v>3</v>
      </c>
      <c r="R93" s="21">
        <f ca="1">NbCoulbis(R75:R86)</f>
        <v>3</v>
      </c>
      <c r="S93" s="21">
        <f ca="1">NbCoulbis(S75:S85)</f>
        <v>2</v>
      </c>
      <c r="T93" s="21">
        <f ca="1">NbCoulbis(T76:T86)</f>
        <v>3</v>
      </c>
      <c r="U93" s="21">
        <f ca="1">NbCoulbis(U81:U91)</f>
        <v>5</v>
      </c>
      <c r="V93" s="21">
        <f ca="1">NbCoulbis(V81:V91)</f>
        <v>5</v>
      </c>
      <c r="W93" s="21">
        <f ca="1">NbCoulbis(W81:W91)</f>
        <v>5</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4</v>
      </c>
      <c r="D94" s="26">
        <f t="shared" ref="D94:N94" ca="1" si="37">NbCoul(D79:D86)</f>
        <v>5</v>
      </c>
      <c r="E94" s="26">
        <f t="shared" ca="1" si="37"/>
        <v>5</v>
      </c>
      <c r="F94" s="26">
        <f t="shared" ca="1" si="37"/>
        <v>5</v>
      </c>
      <c r="G94" s="26">
        <f t="shared" ca="1" si="37"/>
        <v>5</v>
      </c>
      <c r="H94" s="26">
        <f t="shared" ca="1" si="37"/>
        <v>5</v>
      </c>
      <c r="I94" s="26">
        <f t="shared" ca="1" si="37"/>
        <v>5</v>
      </c>
      <c r="J94" s="26">
        <f t="shared" ca="1" si="37"/>
        <v>5</v>
      </c>
      <c r="K94" s="26">
        <f t="shared" ca="1" si="37"/>
        <v>4</v>
      </c>
      <c r="L94" s="26">
        <f t="shared" ca="1" si="37"/>
        <v>4</v>
      </c>
      <c r="M94" s="26">
        <f t="shared" ca="1" si="37"/>
        <v>4</v>
      </c>
      <c r="N94" s="26">
        <f t="shared" ca="1" si="37"/>
        <v>5</v>
      </c>
      <c r="O94" s="26">
        <f ca="1">NbCoul(O75:O86)</f>
        <v>1</v>
      </c>
      <c r="P94" s="26">
        <f ca="1">NbCoul(P75:P86)</f>
        <v>1</v>
      </c>
      <c r="Q94" s="26">
        <f ca="1">NbCoul(Q75:Q86)</f>
        <v>3</v>
      </c>
      <c r="R94" s="26">
        <f ca="1">NbCoul(R75:R86)</f>
        <v>3</v>
      </c>
      <c r="S94" s="26">
        <f ca="1">NbCoul(S75:S85)</f>
        <v>3</v>
      </c>
      <c r="T94" s="26">
        <f ca="1">NbCoul(T76:T86)</f>
        <v>4</v>
      </c>
      <c r="U94" s="26">
        <f ca="1">NbCoul(U81:U91)</f>
        <v>5</v>
      </c>
      <c r="V94" s="26">
        <f ca="1">NbCoul(V81:V91)</f>
        <v>5</v>
      </c>
      <c r="W94" s="26">
        <f ca="1">NbCoul(W81:W91)</f>
        <v>5</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44589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31"/>
      <c r="O98" s="31"/>
      <c r="P98" s="31"/>
      <c r="Q98" s="31"/>
      <c r="R98" s="31"/>
      <c r="S98" s="31"/>
      <c r="T98" s="31"/>
      <c r="U98" s="31"/>
      <c r="V98" s="31"/>
      <c r="W98" s="31"/>
      <c r="X98" s="31"/>
      <c r="Y98" s="31"/>
      <c r="Z98" s="31"/>
      <c r="AA98" s="31"/>
      <c r="AB98" s="31"/>
      <c r="AC98" s="31"/>
      <c r="AD98" s="21">
        <f t="shared" ca="1" si="39"/>
        <v>0</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61"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110"/>
      <c r="M103" s="110"/>
      <c r="N103" s="110" t="s">
        <v>80</v>
      </c>
      <c r="O103" s="110"/>
      <c r="P103" s="110"/>
      <c r="Q103" s="31"/>
      <c r="R103" s="31"/>
      <c r="S103" s="110"/>
      <c r="T103" s="110"/>
      <c r="U103" s="110"/>
      <c r="V103" s="110"/>
      <c r="W103" s="110"/>
      <c r="X103" s="110"/>
      <c r="Y103" s="110"/>
      <c r="Z103" s="110"/>
      <c r="AA103" s="110"/>
      <c r="AB103" s="110"/>
      <c r="AC103" s="110"/>
      <c r="AD103" s="21">
        <f t="shared" ca="1" si="39"/>
        <v>8</v>
      </c>
      <c r="AF103" s="22">
        <f t="shared" ca="1" si="36"/>
        <v>0</v>
      </c>
      <c r="AG103" s="22">
        <f t="shared" ca="1" si="40"/>
        <v>0</v>
      </c>
    </row>
    <row r="104" spans="1:33" x14ac:dyDescent="0.3">
      <c r="A104" s="62" t="s">
        <v>44</v>
      </c>
      <c r="B104" s="31"/>
      <c r="C104" s="31"/>
      <c r="D104" s="31"/>
      <c r="E104" s="31"/>
      <c r="F104" s="31"/>
      <c r="G104" s="31"/>
      <c r="H104" s="77"/>
      <c r="I104" s="31"/>
      <c r="J104" s="31"/>
      <c r="K104" s="31"/>
      <c r="L104" s="192"/>
      <c r="M104" s="192"/>
      <c r="N104" s="110" t="s">
        <v>147</v>
      </c>
      <c r="O104" s="113"/>
      <c r="P104" s="113"/>
      <c r="Q104" s="31"/>
      <c r="R104" s="31"/>
      <c r="S104" s="110"/>
      <c r="T104" s="110"/>
      <c r="U104" s="110"/>
      <c r="V104" s="110"/>
      <c r="W104" s="110"/>
      <c r="X104" s="110"/>
      <c r="Y104" s="110"/>
      <c r="Z104" s="110"/>
      <c r="AA104" s="110"/>
      <c r="AB104" s="110"/>
      <c r="AC104" s="110"/>
      <c r="AD104" s="21">
        <f ca="1">NbCoul(B104:AC104)*0.5</f>
        <v>8</v>
      </c>
      <c r="AF104" s="22">
        <f t="shared" ca="1" si="36"/>
        <v>1</v>
      </c>
      <c r="AG104" s="22">
        <f t="shared" ca="1" si="40"/>
        <v>1</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c r="D106" s="110"/>
      <c r="E106" s="110"/>
      <c r="F106" s="110"/>
      <c r="G106" s="110"/>
      <c r="H106" s="110"/>
      <c r="I106" s="110"/>
      <c r="J106" s="110"/>
      <c r="K106" s="110"/>
      <c r="L106" s="110"/>
      <c r="M106" s="110"/>
      <c r="N106" s="110"/>
      <c r="O106" s="31"/>
      <c r="P106" s="31"/>
      <c r="Q106" s="113"/>
      <c r="R106" s="113"/>
      <c r="S106" s="31"/>
      <c r="T106" s="76"/>
      <c r="U106" s="31"/>
      <c r="V106" s="31"/>
      <c r="W106" s="31"/>
      <c r="X106" s="31"/>
      <c r="Y106" s="31"/>
      <c r="Z106" s="31"/>
      <c r="AA106" s="31"/>
      <c r="AB106" s="31"/>
      <c r="AC106" s="31"/>
      <c r="AD106" s="21">
        <f ca="1">NbCoul(B106:AC106)*0.5</f>
        <v>7</v>
      </c>
      <c r="AF106" s="22">
        <f t="shared" ca="1" si="36"/>
        <v>1</v>
      </c>
      <c r="AG106" s="22">
        <f t="shared" ca="1" si="40"/>
        <v>0</v>
      </c>
    </row>
    <row r="107" spans="1:33" x14ac:dyDescent="0.3">
      <c r="A107" s="61" t="s">
        <v>64</v>
      </c>
      <c r="B107" s="31"/>
      <c r="C107" s="151" t="s">
        <v>148</v>
      </c>
      <c r="D107" s="152"/>
      <c r="E107" s="152"/>
      <c r="F107" s="152"/>
      <c r="G107" s="152"/>
      <c r="H107" s="152"/>
      <c r="I107" s="152"/>
      <c r="J107" s="152"/>
      <c r="K107" s="95"/>
      <c r="L107" s="95"/>
      <c r="M107" s="95"/>
      <c r="N107" s="95"/>
      <c r="O107" s="95"/>
      <c r="P107" s="95"/>
      <c r="Q107" s="95"/>
      <c r="R107" s="95"/>
      <c r="S107" s="95"/>
      <c r="T107" s="95"/>
      <c r="U107" s="95"/>
      <c r="V107" s="95"/>
      <c r="W107" s="95"/>
      <c r="X107" s="95"/>
      <c r="Y107" s="95"/>
      <c r="Z107" s="31"/>
      <c r="AA107" s="31"/>
      <c r="AB107" s="31"/>
      <c r="AC107" s="31"/>
      <c r="AD107" s="21">
        <f ca="1">NbCoul(B107:AC107)*0.5</f>
        <v>4</v>
      </c>
      <c r="AF107" s="22">
        <f t="shared" ca="1" si="36"/>
        <v>0</v>
      </c>
      <c r="AG107" s="22">
        <f t="shared" ca="1" si="40"/>
        <v>0</v>
      </c>
    </row>
    <row r="108" spans="1:33" x14ac:dyDescent="0.3">
      <c r="A108" s="62" t="s">
        <v>46</v>
      </c>
      <c r="B108" s="31"/>
      <c r="C108" s="110"/>
      <c r="D108" s="110"/>
      <c r="E108" s="110"/>
      <c r="F108" s="110"/>
      <c r="G108" s="110"/>
      <c r="H108" s="110"/>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31"/>
      <c r="M109" s="31"/>
      <c r="N109" s="31"/>
      <c r="O109" s="31"/>
      <c r="P109" s="31"/>
      <c r="Q109" s="31"/>
      <c r="R109" s="31"/>
      <c r="S109" s="31"/>
      <c r="T109" s="31"/>
      <c r="U109" s="31"/>
      <c r="V109" s="31"/>
      <c r="W109" s="31"/>
      <c r="X109" s="31"/>
      <c r="Y109" s="31"/>
      <c r="Z109" s="31"/>
      <c r="AA109" s="31"/>
      <c r="AB109" s="31"/>
      <c r="AC109" s="31"/>
      <c r="AD109" s="21">
        <f t="shared" ca="1" si="39"/>
        <v>0</v>
      </c>
      <c r="AF109" s="22">
        <f t="shared" ca="1" si="36"/>
        <v>0</v>
      </c>
      <c r="AG109" s="22">
        <f t="shared" ca="1" si="40"/>
        <v>0</v>
      </c>
    </row>
    <row r="110" spans="1:33" x14ac:dyDescent="0.3">
      <c r="A110" s="62" t="s">
        <v>66</v>
      </c>
      <c r="B110" s="31"/>
      <c r="C110" s="110"/>
      <c r="D110" s="110"/>
      <c r="E110" s="110"/>
      <c r="F110" s="110"/>
      <c r="G110" s="110"/>
      <c r="H110" s="110"/>
      <c r="I110" s="110"/>
      <c r="J110" s="110"/>
      <c r="K110" s="110"/>
      <c r="L110" s="110"/>
      <c r="M110" s="110"/>
      <c r="N110" s="110"/>
      <c r="O110" s="31"/>
      <c r="P110" s="31"/>
      <c r="Q110" s="110"/>
      <c r="R110" s="110"/>
      <c r="S110" s="31"/>
      <c r="T110" s="31"/>
      <c r="U110" s="31"/>
      <c r="V110" s="31"/>
      <c r="W110" s="31"/>
      <c r="X110" s="31"/>
      <c r="Y110" s="31"/>
      <c r="Z110" s="31"/>
      <c r="AA110" s="31"/>
      <c r="AB110" s="31"/>
      <c r="AC110" s="31"/>
      <c r="AD110" s="21">
        <f t="shared" ca="1" si="39"/>
        <v>7</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110" t="s">
        <v>78</v>
      </c>
      <c r="O111" s="113"/>
      <c r="P111" s="113"/>
      <c r="Q111" s="31"/>
      <c r="R111" s="31"/>
      <c r="S111" s="113" t="s">
        <v>136</v>
      </c>
      <c r="T111" s="113"/>
      <c r="U111" s="113"/>
      <c r="V111" s="113"/>
      <c r="W111" s="113"/>
      <c r="X111" s="113"/>
      <c r="Y111" s="113"/>
      <c r="Z111" s="113"/>
      <c r="AA111" s="113"/>
      <c r="AB111" s="113"/>
      <c r="AC111" s="110"/>
      <c r="AD111" s="21">
        <f ca="1">NbCoul(B111:AC111)*0.5</f>
        <v>7</v>
      </c>
      <c r="AF111" s="22">
        <f ca="1">CompteCouleurFond(B111:AC111,6)*0.5</f>
        <v>6</v>
      </c>
      <c r="AG111" s="22">
        <f ca="1">CompteCouleurFond(B111:AC111,23)*0.5</f>
        <v>0</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72</v>
      </c>
      <c r="B113" s="98"/>
      <c r="C113" s="151" t="s">
        <v>149</v>
      </c>
      <c r="D113" s="119"/>
      <c r="E113" s="119"/>
      <c r="F113" s="119"/>
      <c r="G113" s="119"/>
      <c r="H113" s="172"/>
      <c r="I113" s="172"/>
      <c r="J113" s="172"/>
      <c r="K113" s="172"/>
      <c r="L113" s="172"/>
      <c r="M113" s="172"/>
      <c r="N113" s="172"/>
      <c r="O113" s="99"/>
      <c r="P113" s="99"/>
      <c r="Q113" s="127"/>
      <c r="R113" s="127"/>
      <c r="S113" s="99"/>
      <c r="T113" s="99"/>
      <c r="U113" s="99"/>
      <c r="V113" s="99"/>
      <c r="W113" s="99"/>
      <c r="X113" s="99"/>
      <c r="Y113" s="99"/>
      <c r="Z113" s="99"/>
      <c r="AA113" s="99"/>
      <c r="AB113" s="99"/>
      <c r="AC113" s="99"/>
      <c r="AD113" s="21">
        <f ca="1">NbCoul(B113:AC113)*0.5</f>
        <v>7</v>
      </c>
      <c r="AF113" s="22">
        <f t="shared" ca="1" si="36"/>
        <v>1</v>
      </c>
      <c r="AG113" s="22">
        <f t="shared" ca="1" si="40"/>
        <v>0</v>
      </c>
    </row>
    <row r="114" spans="1:33" ht="15" customHeight="1" thickBot="1" x14ac:dyDescent="0.7">
      <c r="A114" s="32" t="s">
        <v>74</v>
      </c>
      <c r="B114" s="99"/>
      <c r="C114" s="99"/>
      <c r="D114" s="99"/>
      <c r="E114" s="99"/>
      <c r="F114" s="99"/>
      <c r="G114" s="99"/>
      <c r="H114" s="100"/>
      <c r="I114" s="100"/>
      <c r="J114" s="100"/>
      <c r="K114" s="100"/>
      <c r="L114" s="100"/>
      <c r="M114" s="100"/>
      <c r="N114" s="100"/>
      <c r="O114" s="99"/>
      <c r="P114" s="99"/>
      <c r="Q114" s="99"/>
      <c r="R114" s="99"/>
      <c r="S114" s="188" t="s">
        <v>94</v>
      </c>
      <c r="T114" s="119"/>
      <c r="U114" s="119"/>
      <c r="V114" s="119"/>
      <c r="W114" s="119"/>
      <c r="X114" s="119"/>
      <c r="Y114" s="119"/>
      <c r="Z114" s="119"/>
      <c r="AA114" s="119"/>
      <c r="AB114" s="119"/>
      <c r="AC114" s="119"/>
      <c r="AD114" s="21">
        <f ca="1">NbCoul(B114:AC114)*0.5</f>
        <v>5.5</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2</v>
      </c>
      <c r="P115" s="94">
        <f t="shared" ca="1" si="42"/>
        <v>2</v>
      </c>
      <c r="Q115" s="94">
        <f t="shared" ca="1" si="42"/>
        <v>2</v>
      </c>
      <c r="R115" s="94">
        <f t="shared" ca="1" si="42"/>
        <v>2</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66.5</v>
      </c>
      <c r="AF115" s="612"/>
      <c r="AG115" s="613"/>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3</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2</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3</v>
      </c>
      <c r="L117" s="26">
        <f ca="1">NbCoul(L99:L110)</f>
        <v>5</v>
      </c>
      <c r="M117" s="26">
        <f ca="1">NbCoul(M99:M110)</f>
        <v>5</v>
      </c>
      <c r="N117" s="26">
        <f ca="1">NbCoul(N99:N108)</f>
        <v>4</v>
      </c>
      <c r="O117" s="26">
        <f ca="1">NbCoul(O99:O108)</f>
        <v>2</v>
      </c>
      <c r="P117" s="26">
        <f ca="1">NbCoul(P99:P108)</f>
        <v>2</v>
      </c>
      <c r="Q117" s="26">
        <f ca="1">NbCoul(Q98:Q105)</f>
        <v>0</v>
      </c>
      <c r="R117" s="26">
        <f ca="1">NbCoul(R98:R105)</f>
        <v>0</v>
      </c>
      <c r="S117" s="26">
        <f ca="1">NbCoul(S98:S105)</f>
        <v>2</v>
      </c>
      <c r="T117" s="26">
        <f t="shared" ref="T117:Y117" ca="1" si="46">NbCoul(T100:T105)</f>
        <v>2</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44590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02"/>
      <c r="D120" s="102"/>
      <c r="E120" s="102"/>
      <c r="F120" s="102"/>
      <c r="G120" s="189"/>
      <c r="H120" s="189"/>
      <c r="I120" s="189"/>
      <c r="J120" s="189"/>
      <c r="K120" s="123"/>
      <c r="L120" s="123"/>
      <c r="M120" s="83"/>
      <c r="N120" s="83"/>
      <c r="O120" s="140"/>
      <c r="P120" s="140"/>
      <c r="Q120" s="123"/>
      <c r="R120" s="123"/>
      <c r="S120" s="123"/>
      <c r="T120" s="123"/>
      <c r="U120" s="83"/>
      <c r="V120" s="83"/>
      <c r="W120" s="83"/>
      <c r="X120" s="72"/>
      <c r="Y120" s="20"/>
      <c r="Z120" s="20"/>
      <c r="AA120" s="20"/>
      <c r="AB120" s="20"/>
      <c r="AC120" s="20"/>
      <c r="AD120" s="21">
        <f t="shared" ref="AD120:AD136" ca="1" si="47">NbCoul(B120:AC120)*0.5</f>
        <v>8</v>
      </c>
      <c r="AF120" s="22">
        <f ca="1">CompteCouleurFond(B120:AC120,6)*0.5</f>
        <v>1</v>
      </c>
      <c r="AG120" s="22">
        <f t="shared" ref="AG120:AG137" ca="1" si="48">CompteCouleurFond(B120:AC120,23)*0.5</f>
        <v>0</v>
      </c>
    </row>
    <row r="121" spans="1:33" ht="14.4" customHeight="1" x14ac:dyDescent="0.3">
      <c r="A121" s="19" t="s">
        <v>40</v>
      </c>
      <c r="B121" s="20"/>
      <c r="C121" s="20"/>
      <c r="D121" s="20"/>
      <c r="E121" s="20"/>
      <c r="F121" s="20"/>
      <c r="G121" s="72"/>
      <c r="H121" s="72"/>
      <c r="I121" s="72"/>
      <c r="J121" s="72"/>
      <c r="K121" s="83"/>
      <c r="L121" s="83"/>
      <c r="M121" s="83"/>
      <c r="N121" s="83"/>
      <c r="O121" s="83"/>
      <c r="P121" s="83"/>
      <c r="Q121" s="83"/>
      <c r="R121" s="83"/>
      <c r="S121" s="83"/>
      <c r="T121" s="83"/>
      <c r="U121" s="83"/>
      <c r="V121" s="83"/>
      <c r="W121" s="83"/>
      <c r="X121" s="72"/>
      <c r="Y121" s="20"/>
      <c r="Z121" s="20"/>
      <c r="AA121" s="20"/>
      <c r="AB121" s="20"/>
      <c r="AC121" s="20"/>
      <c r="AD121" s="21">
        <f t="shared" ca="1" si="47"/>
        <v>0</v>
      </c>
      <c r="AF121" s="22">
        <f ca="1">CompteCouleurFond(B121:AC121,6)*0.5</f>
        <v>0</v>
      </c>
      <c r="AG121" s="22">
        <f t="shared" ca="1" si="48"/>
        <v>0</v>
      </c>
    </row>
    <row r="122" spans="1:33" ht="14.4" customHeight="1" x14ac:dyDescent="0.3">
      <c r="A122" s="19" t="s">
        <v>41</v>
      </c>
      <c r="B122" s="20"/>
      <c r="C122" s="20"/>
      <c r="D122" s="20"/>
      <c r="E122" s="20"/>
      <c r="F122" s="20"/>
      <c r="G122" s="72"/>
      <c r="H122" s="72"/>
      <c r="I122" s="72"/>
      <c r="J122" s="72"/>
      <c r="K122" s="83"/>
      <c r="L122" s="83"/>
      <c r="M122" s="83"/>
      <c r="N122" s="123" t="s">
        <v>101</v>
      </c>
      <c r="O122" s="123"/>
      <c r="P122" s="123"/>
      <c r="Q122" s="83"/>
      <c r="R122" s="83"/>
      <c r="S122" s="140"/>
      <c r="T122" s="140"/>
      <c r="U122" s="123"/>
      <c r="V122" s="123"/>
      <c r="W122" s="123"/>
      <c r="X122" s="189"/>
      <c r="Y122" s="102"/>
      <c r="Z122" s="102"/>
      <c r="AA122" s="102"/>
      <c r="AB122" s="102"/>
      <c r="AC122" s="102"/>
      <c r="AD122" s="21">
        <f t="shared" ca="1" si="47"/>
        <v>7</v>
      </c>
      <c r="AF122" s="22">
        <f t="shared" ref="AF122:AF128" ca="1" si="49">CompteCouleurFond(B122:AC122,6)*0.5</f>
        <v>1</v>
      </c>
      <c r="AG122" s="22">
        <f t="shared" ca="1" si="48"/>
        <v>0</v>
      </c>
    </row>
    <row r="123" spans="1:33" ht="14.4" customHeight="1" x14ac:dyDescent="0.3">
      <c r="A123" s="61" t="s">
        <v>65</v>
      </c>
      <c r="B123" s="20"/>
      <c r="C123" s="20"/>
      <c r="D123" s="20"/>
      <c r="E123" s="20"/>
      <c r="F123" s="20"/>
      <c r="G123" s="72"/>
      <c r="H123" s="72"/>
      <c r="I123" s="72"/>
      <c r="J123" s="72"/>
      <c r="K123" s="83"/>
      <c r="L123" s="83"/>
      <c r="M123" s="83"/>
      <c r="N123" s="83"/>
      <c r="O123" s="123" t="s">
        <v>131</v>
      </c>
      <c r="P123" s="123"/>
      <c r="Q123" s="83"/>
      <c r="R123" s="83"/>
      <c r="S123" s="140"/>
      <c r="T123" s="140"/>
      <c r="U123" s="123"/>
      <c r="V123" s="123"/>
      <c r="W123" s="123"/>
      <c r="X123" s="189"/>
      <c r="Y123" s="102"/>
      <c r="Z123" s="102"/>
      <c r="AA123" s="102"/>
      <c r="AB123" s="102"/>
      <c r="AC123" s="102"/>
      <c r="AD123" s="21">
        <f t="shared" ca="1" si="47"/>
        <v>6.5</v>
      </c>
      <c r="AF123" s="22">
        <f t="shared" ca="1" si="49"/>
        <v>1</v>
      </c>
      <c r="AG123" s="22">
        <f t="shared" ca="1" si="48"/>
        <v>0</v>
      </c>
    </row>
    <row r="124" spans="1:33" ht="14.4" customHeight="1" x14ac:dyDescent="0.3">
      <c r="A124" s="61" t="s">
        <v>64</v>
      </c>
      <c r="B124" s="20"/>
      <c r="C124" s="20"/>
      <c r="D124" s="20"/>
      <c r="E124" s="20"/>
      <c r="F124" s="20"/>
      <c r="G124" s="72"/>
      <c r="H124" s="72"/>
      <c r="I124" s="72"/>
      <c r="J124" s="72"/>
      <c r="K124" s="83"/>
      <c r="L124" s="83"/>
      <c r="M124" s="83"/>
      <c r="N124" s="83"/>
      <c r="O124" s="83"/>
      <c r="P124" s="83"/>
      <c r="Q124" s="83"/>
      <c r="R124" s="83"/>
      <c r="S124" s="83"/>
      <c r="T124" s="83"/>
      <c r="U124" s="83"/>
      <c r="V124" s="83"/>
      <c r="W124" s="83"/>
      <c r="X124" s="72"/>
      <c r="Y124" s="20"/>
      <c r="Z124" s="20"/>
      <c r="AA124" s="20"/>
      <c r="AB124" s="20"/>
      <c r="AC124" s="20"/>
      <c r="AD124" s="21">
        <f t="shared" ca="1" si="47"/>
        <v>0</v>
      </c>
      <c r="AF124" s="22">
        <f ca="1">CompteCouleurFond(B124:AC124,6)*0.5</f>
        <v>0</v>
      </c>
      <c r="AG124" s="22">
        <f t="shared" ca="1" si="48"/>
        <v>0</v>
      </c>
    </row>
    <row r="125" spans="1:33" ht="14.4" customHeight="1" x14ac:dyDescent="0.3">
      <c r="A125" s="61" t="s">
        <v>54</v>
      </c>
      <c r="B125" s="20"/>
      <c r="C125" s="20"/>
      <c r="D125" s="20"/>
      <c r="E125" s="20"/>
      <c r="F125" s="20"/>
      <c r="G125" s="72"/>
      <c r="H125" s="72"/>
      <c r="I125" s="72"/>
      <c r="J125" s="72"/>
      <c r="K125" s="83"/>
      <c r="L125" s="83"/>
      <c r="M125" s="83"/>
      <c r="N125" s="83"/>
      <c r="O125" s="83"/>
      <c r="P125" s="83"/>
      <c r="Q125" s="83"/>
      <c r="R125" s="83"/>
      <c r="S125" s="83"/>
      <c r="T125" s="83"/>
      <c r="U125" s="83"/>
      <c r="V125" s="83"/>
      <c r="W125" s="83"/>
      <c r="X125" s="72"/>
      <c r="Y125" s="20"/>
      <c r="Z125" s="20"/>
      <c r="AA125" s="20"/>
      <c r="AB125" s="20"/>
      <c r="AC125" s="20"/>
      <c r="AD125" s="21">
        <f t="shared" ca="1" si="47"/>
        <v>0</v>
      </c>
      <c r="AF125" s="22">
        <f t="shared" ca="1" si="49"/>
        <v>0</v>
      </c>
      <c r="AG125" s="22">
        <f t="shared" ca="1" si="48"/>
        <v>0</v>
      </c>
    </row>
    <row r="126" spans="1:33" ht="14.4" customHeight="1" x14ac:dyDescent="0.3">
      <c r="A126" s="62" t="s">
        <v>43</v>
      </c>
      <c r="B126" s="20"/>
      <c r="C126" s="102"/>
      <c r="D126" s="102"/>
      <c r="E126" s="102"/>
      <c r="F126" s="102"/>
      <c r="G126" s="189"/>
      <c r="H126" s="189"/>
      <c r="I126" s="189"/>
      <c r="J126" s="189"/>
      <c r="K126" s="123"/>
      <c r="L126" s="123"/>
      <c r="M126" s="123"/>
      <c r="N126" s="123"/>
      <c r="O126" s="83"/>
      <c r="P126" s="83"/>
      <c r="Q126" s="140"/>
      <c r="R126" s="140"/>
      <c r="S126" s="123"/>
      <c r="T126" s="123"/>
      <c r="U126" s="83"/>
      <c r="V126" s="83"/>
      <c r="W126" s="83"/>
      <c r="X126" s="72"/>
      <c r="Y126" s="20"/>
      <c r="Z126" s="20"/>
      <c r="AA126" s="20"/>
      <c r="AB126" s="20"/>
      <c r="AC126" s="20"/>
      <c r="AD126" s="21">
        <f t="shared" ca="1" si="47"/>
        <v>8</v>
      </c>
      <c r="AF126" s="22">
        <f t="shared" ca="1" si="49"/>
        <v>1</v>
      </c>
      <c r="AG126" s="22">
        <f t="shared" ca="1" si="48"/>
        <v>0</v>
      </c>
    </row>
    <row r="127" spans="1:33" ht="14.4" customHeight="1" x14ac:dyDescent="0.3">
      <c r="A127" s="62" t="s">
        <v>44</v>
      </c>
      <c r="B127" s="20"/>
      <c r="C127" s="105"/>
      <c r="D127" s="102"/>
      <c r="E127" s="102"/>
      <c r="F127" s="102"/>
      <c r="G127" s="189"/>
      <c r="H127" s="189"/>
      <c r="I127" s="189"/>
      <c r="J127" s="189"/>
      <c r="K127" s="123"/>
      <c r="L127" s="123"/>
      <c r="M127" s="83"/>
      <c r="N127" s="83"/>
      <c r="O127" s="140"/>
      <c r="P127" s="140"/>
      <c r="Q127" s="123"/>
      <c r="R127" s="123"/>
      <c r="S127" s="83"/>
      <c r="T127" s="83"/>
      <c r="U127" s="83"/>
      <c r="V127" s="83"/>
      <c r="W127" s="83"/>
      <c r="X127" s="72"/>
      <c r="Y127" s="20"/>
      <c r="Z127" s="20"/>
      <c r="AA127" s="20"/>
      <c r="AB127" s="20"/>
      <c r="AC127" s="20"/>
      <c r="AD127" s="21">
        <f t="shared" ca="1" si="47"/>
        <v>7</v>
      </c>
      <c r="AF127" s="22">
        <f t="shared" ca="1" si="49"/>
        <v>1</v>
      </c>
      <c r="AG127" s="22">
        <f t="shared" ca="1" si="48"/>
        <v>0</v>
      </c>
    </row>
    <row r="128" spans="1:33" ht="14.4" customHeight="1" x14ac:dyDescent="0.3">
      <c r="A128" s="62" t="s">
        <v>45</v>
      </c>
      <c r="B128" s="20"/>
      <c r="C128" s="20"/>
      <c r="D128" s="20"/>
      <c r="E128" s="20"/>
      <c r="F128" s="20"/>
      <c r="G128" s="72"/>
      <c r="H128" s="72"/>
      <c r="I128" s="72"/>
      <c r="J128" s="72"/>
      <c r="K128" s="83"/>
      <c r="L128" s="83"/>
      <c r="M128" s="83"/>
      <c r="N128" s="83"/>
      <c r="O128" s="83"/>
      <c r="P128" s="83"/>
      <c r="Q128" s="83"/>
      <c r="R128" s="83"/>
      <c r="S128" s="83"/>
      <c r="T128" s="83"/>
      <c r="U128" s="83"/>
      <c r="V128" s="83"/>
      <c r="W128" s="83"/>
      <c r="X128" s="72"/>
      <c r="Y128" s="20"/>
      <c r="Z128" s="20"/>
      <c r="AA128" s="20"/>
      <c r="AB128" s="20"/>
      <c r="AC128" s="20"/>
      <c r="AD128" s="21">
        <f t="shared" ca="1" si="47"/>
        <v>0</v>
      </c>
      <c r="AF128" s="22">
        <f t="shared" ca="1" si="49"/>
        <v>0</v>
      </c>
      <c r="AG128" s="22">
        <f t="shared" ca="1" si="48"/>
        <v>0</v>
      </c>
    </row>
    <row r="129" spans="1:34" ht="14.4" customHeight="1" x14ac:dyDescent="0.3">
      <c r="A129" s="62" t="s">
        <v>70</v>
      </c>
      <c r="B129" s="20"/>
      <c r="C129" s="20"/>
      <c r="D129" s="20"/>
      <c r="E129" s="20"/>
      <c r="F129" s="20"/>
      <c r="G129" s="72"/>
      <c r="H129" s="72"/>
      <c r="I129" s="72"/>
      <c r="J129" s="72"/>
      <c r="K129" s="83"/>
      <c r="L129" s="123" t="s">
        <v>80</v>
      </c>
      <c r="M129" s="123"/>
      <c r="N129" s="123"/>
      <c r="O129" s="123"/>
      <c r="P129" s="123"/>
      <c r="Q129" s="140"/>
      <c r="R129" s="140"/>
      <c r="S129" s="83"/>
      <c r="T129" s="83"/>
      <c r="U129" s="140" t="s">
        <v>136</v>
      </c>
      <c r="V129" s="140"/>
      <c r="W129" s="140"/>
      <c r="X129" s="197"/>
      <c r="Y129" s="196"/>
      <c r="Z129" s="196"/>
      <c r="AA129" s="196"/>
      <c r="AB129" s="196"/>
      <c r="AC129" s="187"/>
      <c r="AD129" s="21">
        <f t="shared" ca="1" si="47"/>
        <v>8</v>
      </c>
      <c r="AF129" s="22">
        <f t="shared" ref="AF129:AF137" ca="1" si="50">CompteCouleurFond(B129:AC129,6)*0.5</f>
        <v>5</v>
      </c>
      <c r="AG129" s="22">
        <f t="shared" ca="1" si="48"/>
        <v>0</v>
      </c>
    </row>
    <row r="130" spans="1:34" ht="14.4" customHeight="1" x14ac:dyDescent="0.3">
      <c r="A130" s="61" t="s">
        <v>64</v>
      </c>
      <c r="B130" s="20"/>
      <c r="C130" s="66"/>
      <c r="D130" s="66"/>
      <c r="E130" s="66"/>
      <c r="F130" s="66"/>
      <c r="G130" s="72"/>
      <c r="H130" s="72"/>
      <c r="I130" s="72"/>
      <c r="J130" s="72"/>
      <c r="K130" s="83"/>
      <c r="L130" s="83"/>
      <c r="M130" s="83"/>
      <c r="N130" s="83"/>
      <c r="O130" s="83"/>
      <c r="P130" s="83"/>
      <c r="Q130" s="83"/>
      <c r="R130" s="83"/>
      <c r="S130" s="83"/>
      <c r="T130" s="83"/>
      <c r="U130" s="83"/>
      <c r="V130" s="83"/>
      <c r="W130" s="83"/>
      <c r="X130" s="72"/>
      <c r="Y130" s="20"/>
      <c r="Z130" s="20"/>
      <c r="AA130" s="20"/>
      <c r="AB130" s="20"/>
      <c r="AC130" s="20"/>
      <c r="AD130" s="21">
        <f t="shared" ca="1" si="47"/>
        <v>0</v>
      </c>
      <c r="AF130" s="22">
        <f t="shared" ca="1" si="50"/>
        <v>0</v>
      </c>
      <c r="AG130" s="22">
        <f t="shared" ca="1" si="48"/>
        <v>0</v>
      </c>
    </row>
    <row r="131" spans="1:34" ht="14.4" customHeight="1" x14ac:dyDescent="0.3">
      <c r="A131" s="62" t="s">
        <v>46</v>
      </c>
      <c r="B131" s="20"/>
      <c r="C131" s="102"/>
      <c r="D131" s="102"/>
      <c r="E131" s="102"/>
      <c r="F131" s="102"/>
      <c r="G131" s="189"/>
      <c r="H131" s="189"/>
      <c r="I131" s="198" t="s">
        <v>136</v>
      </c>
      <c r="J131" s="197"/>
      <c r="K131" s="140"/>
      <c r="L131" s="140"/>
      <c r="M131" s="140"/>
      <c r="N131" s="140"/>
      <c r="O131" s="83"/>
      <c r="P131" s="83"/>
      <c r="Q131" s="83"/>
      <c r="R131" s="83"/>
      <c r="S131" s="83"/>
      <c r="T131" s="83"/>
      <c r="U131" s="83"/>
      <c r="V131" s="83"/>
      <c r="W131" s="83"/>
      <c r="X131" s="72"/>
      <c r="Y131" s="20"/>
      <c r="Z131" s="20"/>
      <c r="AA131" s="20"/>
      <c r="AB131" s="20"/>
      <c r="AC131" s="20"/>
      <c r="AD131" s="21">
        <f t="shared" ca="1" si="47"/>
        <v>6</v>
      </c>
      <c r="AF131" s="22">
        <f t="shared" ca="1" si="50"/>
        <v>3</v>
      </c>
      <c r="AG131" s="22">
        <f t="shared" ca="1" si="48"/>
        <v>0</v>
      </c>
      <c r="AH131" s="20"/>
    </row>
    <row r="132" spans="1:34" ht="14.25" customHeight="1" x14ac:dyDescent="0.3">
      <c r="A132" s="62" t="s">
        <v>47</v>
      </c>
      <c r="B132" s="20"/>
      <c r="C132" s="20"/>
      <c r="D132" s="20"/>
      <c r="E132" s="20"/>
      <c r="F132" s="20"/>
      <c r="G132" s="72"/>
      <c r="H132" s="72"/>
      <c r="I132" s="72"/>
      <c r="J132" s="72"/>
      <c r="K132" s="83"/>
      <c r="L132" s="83"/>
      <c r="M132" s="83"/>
      <c r="N132" s="83"/>
      <c r="O132" s="83"/>
      <c r="P132" s="83"/>
      <c r="Q132" s="83"/>
      <c r="R132" s="83"/>
      <c r="S132" s="83"/>
      <c r="T132" s="83"/>
      <c r="U132" s="83"/>
      <c r="V132" s="83"/>
      <c r="W132" s="83"/>
      <c r="X132" s="72"/>
      <c r="Y132" s="20"/>
      <c r="Z132" s="20"/>
      <c r="AA132" s="20"/>
      <c r="AB132" s="20"/>
      <c r="AC132" s="20"/>
      <c r="AD132" s="21">
        <f t="shared" ca="1" si="47"/>
        <v>0</v>
      </c>
      <c r="AF132" s="22">
        <f t="shared" ca="1" si="50"/>
        <v>0</v>
      </c>
      <c r="AG132" s="22">
        <f t="shared" ca="1" si="48"/>
        <v>0</v>
      </c>
    </row>
    <row r="133" spans="1:34" ht="14.4" customHeight="1" x14ac:dyDescent="0.3">
      <c r="A133" s="62" t="s">
        <v>66</v>
      </c>
      <c r="B133" s="20"/>
      <c r="C133" s="20"/>
      <c r="D133" s="20"/>
      <c r="E133" s="20"/>
      <c r="F133" s="20"/>
      <c r="G133" s="72"/>
      <c r="H133" s="72"/>
      <c r="I133" s="72"/>
      <c r="J133" s="72"/>
      <c r="K133" s="83"/>
      <c r="L133" s="83"/>
      <c r="M133" s="83"/>
      <c r="N133" s="83"/>
      <c r="O133" s="83"/>
      <c r="P133" s="83"/>
      <c r="Q133" s="83"/>
      <c r="R133" s="83"/>
      <c r="S133" s="83"/>
      <c r="T133" s="83"/>
      <c r="U133" s="83"/>
      <c r="V133" s="83"/>
      <c r="W133" s="83"/>
      <c r="X133" s="72"/>
      <c r="Y133" s="20"/>
      <c r="Z133" s="20"/>
      <c r="AA133" s="20"/>
      <c r="AB133" s="20"/>
      <c r="AC133" s="20"/>
      <c r="AD133" s="21">
        <f ca="1">NbCoul(B133:AC133)*0.5</f>
        <v>0</v>
      </c>
      <c r="AF133" s="22">
        <f t="shared" ca="1" si="50"/>
        <v>0</v>
      </c>
      <c r="AG133" s="22">
        <f t="shared" ca="1" si="48"/>
        <v>0</v>
      </c>
    </row>
    <row r="134" spans="1:34" ht="14.4" customHeight="1" x14ac:dyDescent="0.3">
      <c r="A134" s="23" t="s">
        <v>48</v>
      </c>
      <c r="B134" s="20"/>
      <c r="C134" s="102"/>
      <c r="D134" s="102"/>
      <c r="E134" s="102"/>
      <c r="F134" s="102"/>
      <c r="G134" s="189"/>
      <c r="H134" s="189"/>
      <c r="I134" s="189"/>
      <c r="J134" s="189"/>
      <c r="K134" s="123"/>
      <c r="L134" s="123"/>
      <c r="M134" s="123"/>
      <c r="N134" s="123"/>
      <c r="O134" s="83"/>
      <c r="P134" s="83"/>
      <c r="Q134" s="123"/>
      <c r="R134" s="123"/>
      <c r="S134" s="83"/>
      <c r="T134" s="83"/>
      <c r="U134" s="83"/>
      <c r="V134" s="83"/>
      <c r="W134" s="83"/>
      <c r="X134" s="72"/>
      <c r="Y134" s="20"/>
      <c r="Z134" s="20"/>
      <c r="AA134" s="20"/>
      <c r="AB134" s="20"/>
      <c r="AC134" s="20"/>
      <c r="AD134" s="21">
        <f ca="1">NbCoul(B134:AC134)*0.5</f>
        <v>7</v>
      </c>
      <c r="AF134" s="22">
        <f t="shared" ca="1" si="50"/>
        <v>0</v>
      </c>
      <c r="AG134" s="22">
        <f t="shared" ca="1" si="48"/>
        <v>0</v>
      </c>
    </row>
    <row r="135" spans="1:34" ht="14.4" customHeight="1" x14ac:dyDescent="0.3">
      <c r="A135" s="67" t="s">
        <v>71</v>
      </c>
      <c r="B135" s="20"/>
      <c r="C135" s="42"/>
      <c r="D135" s="20"/>
      <c r="E135" s="20"/>
      <c r="F135" s="20"/>
      <c r="G135" s="72"/>
      <c r="H135" s="72"/>
      <c r="I135" s="72"/>
      <c r="J135" s="72"/>
      <c r="K135" s="83"/>
      <c r="L135" s="123" t="s">
        <v>157</v>
      </c>
      <c r="M135" s="123"/>
      <c r="N135" s="123"/>
      <c r="O135" s="123"/>
      <c r="P135" s="123"/>
      <c r="Q135" s="123"/>
      <c r="R135" s="123"/>
      <c r="S135" s="83"/>
      <c r="T135" s="83"/>
      <c r="U135" s="123"/>
      <c r="V135" s="123"/>
      <c r="W135" s="123"/>
      <c r="X135" s="189"/>
      <c r="Y135" s="102"/>
      <c r="Z135" s="102"/>
      <c r="AA135" s="102"/>
      <c r="AB135" s="102"/>
      <c r="AC135" s="110"/>
      <c r="AD135" s="21">
        <f ca="1">NbCoul(B135:AC135)*0.5</f>
        <v>8</v>
      </c>
      <c r="AF135" s="22">
        <f t="shared" ca="1" si="50"/>
        <v>0</v>
      </c>
      <c r="AG135" s="22">
        <f t="shared" ca="1" si="48"/>
        <v>0</v>
      </c>
    </row>
    <row r="136" spans="1:34" ht="15.75" customHeight="1" x14ac:dyDescent="0.7">
      <c r="A136" s="24" t="s">
        <v>72</v>
      </c>
      <c r="B136" s="20"/>
      <c r="C136" s="20"/>
      <c r="D136" s="20"/>
      <c r="E136" s="20"/>
      <c r="F136" s="20"/>
      <c r="G136" s="20"/>
      <c r="H136" s="20"/>
      <c r="I136" s="80"/>
      <c r="J136" s="81"/>
      <c r="K136" s="199"/>
      <c r="L136" s="199"/>
      <c r="M136" s="199"/>
      <c r="N136" s="200" t="s">
        <v>131</v>
      </c>
      <c r="O136" s="200"/>
      <c r="P136" s="200"/>
      <c r="Q136" s="199"/>
      <c r="R136" s="199"/>
      <c r="S136" s="200"/>
      <c r="T136" s="200"/>
      <c r="U136" s="200"/>
      <c r="V136" s="200"/>
      <c r="W136" s="200"/>
      <c r="X136" s="170"/>
      <c r="Y136" s="170"/>
      <c r="Z136" s="170"/>
      <c r="AA136" s="170"/>
      <c r="AB136" s="170"/>
      <c r="AC136" s="102"/>
      <c r="AD136" s="21">
        <f t="shared" ca="1" si="47"/>
        <v>7</v>
      </c>
      <c r="AF136" s="22">
        <f t="shared" ca="1" si="50"/>
        <v>0</v>
      </c>
      <c r="AG136" s="22">
        <f t="shared" ca="1" si="48"/>
        <v>0</v>
      </c>
    </row>
    <row r="137" spans="1:34" ht="15" customHeight="1" thickBot="1" x14ac:dyDescent="0.75">
      <c r="A137" s="32" t="s">
        <v>74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2</v>
      </c>
      <c r="R138" s="71">
        <f t="shared" ca="1" si="51"/>
        <v>2</v>
      </c>
      <c r="S138" s="71">
        <f t="shared" ca="1" si="51"/>
        <v>2</v>
      </c>
      <c r="T138" s="71">
        <f t="shared" ca="1" si="51"/>
        <v>2</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72.5</v>
      </c>
      <c r="AF138" s="612"/>
      <c r="AG138" s="613"/>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3</v>
      </c>
      <c r="M139" s="21">
        <f t="shared" ca="1" si="52"/>
        <v>2</v>
      </c>
      <c r="N139" s="21">
        <f t="shared" ca="1" si="52"/>
        <v>3</v>
      </c>
      <c r="O139" s="21">
        <f t="shared" ca="1" si="52"/>
        <v>4</v>
      </c>
      <c r="P139" s="21">
        <f t="shared" ca="1" si="52"/>
        <v>4</v>
      </c>
      <c r="Q139" s="21">
        <f t="shared" ca="1" si="52"/>
        <v>3</v>
      </c>
      <c r="R139" s="21">
        <f t="shared" ca="1" si="52"/>
        <v>3</v>
      </c>
      <c r="S139" s="21">
        <f ca="1">NbCoulbis(S128:S136)</f>
        <v>1</v>
      </c>
      <c r="T139" s="21">
        <f ca="1">NbCoulbis(T128:T136)</f>
        <v>1</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3</v>
      </c>
      <c r="M140" s="26">
        <f t="shared" ca="1" si="54"/>
        <v>2</v>
      </c>
      <c r="N140" s="26">
        <f t="shared" ca="1" si="54"/>
        <v>3</v>
      </c>
      <c r="O140" s="26">
        <f t="shared" ca="1" si="54"/>
        <v>4</v>
      </c>
      <c r="P140" s="26">
        <f t="shared" ca="1" si="54"/>
        <v>4</v>
      </c>
      <c r="Q140" s="26">
        <f t="shared" ca="1" si="54"/>
        <v>3</v>
      </c>
      <c r="R140" s="26">
        <f t="shared" ca="1" si="54"/>
        <v>3</v>
      </c>
      <c r="S140" s="26">
        <f ca="1">NbCoul(S128:S136)</f>
        <v>1</v>
      </c>
      <c r="T140" s="26">
        <f ca="1">NbCoul(T128:T136)</f>
        <v>1</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3"/>
        <v>0</v>
      </c>
      <c r="AG140" s="615">
        <f ca="1">CompteCouleurFond(K140:AC140,23)*0.5</f>
        <v>0</v>
      </c>
    </row>
    <row r="141" spans="1:34" ht="15" customHeight="1" x14ac:dyDescent="0.3">
      <c r="A141" s="618">
        <f>A118+1</f>
        <v>44591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82"/>
      <c r="C143" s="82"/>
      <c r="D143" s="124" t="s">
        <v>78</v>
      </c>
      <c r="E143" s="124"/>
      <c r="F143" s="122"/>
      <c r="G143" s="122"/>
      <c r="H143" s="122"/>
      <c r="I143" s="140" t="s">
        <v>136</v>
      </c>
      <c r="J143" s="139"/>
      <c r="K143" s="139"/>
      <c r="L143" s="139"/>
      <c r="M143" s="139"/>
      <c r="N143" s="139"/>
      <c r="O143" s="122"/>
      <c r="P143" s="73"/>
      <c r="Q143" s="73"/>
      <c r="R143" s="73"/>
      <c r="S143" s="73"/>
      <c r="T143" s="73"/>
      <c r="U143" s="73"/>
      <c r="V143" s="73"/>
      <c r="W143" s="73"/>
      <c r="X143" s="20"/>
      <c r="Y143" s="20"/>
      <c r="Z143" s="20"/>
      <c r="AA143" s="20"/>
      <c r="AB143" s="20"/>
      <c r="AC143" s="20"/>
      <c r="AD143" s="21">
        <f ca="1">NbCoul(B143:AC143)*0.5</f>
        <v>6</v>
      </c>
      <c r="AF143" s="22">
        <f t="shared" ca="1" si="53"/>
        <v>3</v>
      </c>
      <c r="AG143" s="22">
        <f t="shared" ref="AG143:AG158" ca="1" si="55">CompteCouleurFond(B143:AC143,23)*0.5</f>
        <v>0</v>
      </c>
    </row>
    <row r="144" spans="1:34" ht="15" customHeight="1" x14ac:dyDescent="0.3">
      <c r="A144" s="19" t="s">
        <v>40</v>
      </c>
      <c r="B144" s="20"/>
      <c r="C144" s="20"/>
      <c r="D144" s="20"/>
      <c r="E144" s="20"/>
      <c r="F144" s="73"/>
      <c r="G144" s="73"/>
      <c r="H144" s="73"/>
      <c r="I144" s="73"/>
      <c r="J144" s="73"/>
      <c r="K144" s="73"/>
      <c r="L144" s="73"/>
      <c r="M144" s="73"/>
      <c r="N144" s="73"/>
      <c r="O144" s="73"/>
      <c r="P144" s="73"/>
      <c r="Q144" s="73"/>
      <c r="R144" s="73"/>
      <c r="S144" s="73"/>
      <c r="T144" s="7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20"/>
      <c r="C145" s="20"/>
      <c r="D145" s="102" t="s">
        <v>157</v>
      </c>
      <c r="E145" s="102"/>
      <c r="F145" s="122"/>
      <c r="G145" s="122"/>
      <c r="H145" s="122"/>
      <c r="I145" s="122"/>
      <c r="J145" s="122"/>
      <c r="K145" s="122"/>
      <c r="L145" s="122"/>
      <c r="M145" s="122"/>
      <c r="N145" s="122"/>
      <c r="O145" s="122"/>
      <c r="P145" s="73"/>
      <c r="Q145" s="73"/>
      <c r="R145" s="73"/>
      <c r="S145" s="73"/>
      <c r="T145" s="73"/>
      <c r="U145" s="73"/>
      <c r="V145" s="73"/>
      <c r="W145" s="73"/>
      <c r="X145" s="20"/>
      <c r="Y145" s="20"/>
      <c r="Z145" s="20"/>
      <c r="AA145" s="34"/>
      <c r="AB145" s="35"/>
      <c r="AC145" s="35"/>
      <c r="AD145" s="21">
        <f t="shared" ca="1" si="56"/>
        <v>6</v>
      </c>
      <c r="AF145" s="22">
        <f t="shared" ca="1" si="53"/>
        <v>0</v>
      </c>
      <c r="AG145" s="22">
        <f t="shared" ca="1" si="55"/>
        <v>0</v>
      </c>
    </row>
    <row r="146" spans="1:33" ht="15" customHeight="1" x14ac:dyDescent="0.3">
      <c r="A146" s="61" t="s">
        <v>65</v>
      </c>
      <c r="B146" s="20"/>
      <c r="C146" s="20"/>
      <c r="D146" s="20"/>
      <c r="E146" s="20"/>
      <c r="F146" s="144" t="s">
        <v>131</v>
      </c>
      <c r="G146" s="122"/>
      <c r="H146" s="122"/>
      <c r="I146" s="122"/>
      <c r="J146" s="122"/>
      <c r="K146" s="122"/>
      <c r="L146" s="122"/>
      <c r="M146" s="122"/>
      <c r="N146" s="122"/>
      <c r="O146" s="122"/>
      <c r="P146" s="73"/>
      <c r="Q146" s="73"/>
      <c r="R146" s="73"/>
      <c r="S146" s="73"/>
      <c r="T146" s="7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61" t="s">
        <v>64</v>
      </c>
      <c r="B147" s="20"/>
      <c r="C147" s="20"/>
      <c r="D147" s="20"/>
      <c r="E147" s="20"/>
      <c r="F147" s="73"/>
      <c r="G147" s="73"/>
      <c r="H147" s="73"/>
      <c r="I147" s="83"/>
      <c r="J147" s="83"/>
      <c r="K147" s="83"/>
      <c r="L147" s="83"/>
      <c r="M147" s="83"/>
      <c r="N147" s="83"/>
      <c r="O147" s="73"/>
      <c r="P147" s="73"/>
      <c r="Q147" s="73"/>
      <c r="R147" s="73"/>
      <c r="S147" s="73"/>
      <c r="T147" s="7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20"/>
      <c r="C148" s="20"/>
      <c r="D148" s="20"/>
      <c r="E148" s="20"/>
      <c r="F148" s="73"/>
      <c r="G148" s="73"/>
      <c r="H148" s="73"/>
      <c r="I148" s="73"/>
      <c r="J148" s="73"/>
      <c r="K148" s="73"/>
      <c r="L148" s="73"/>
      <c r="M148" s="73"/>
      <c r="N148" s="73"/>
      <c r="O148" s="73"/>
      <c r="P148" s="73"/>
      <c r="Q148" s="73"/>
      <c r="R148" s="73"/>
      <c r="S148" s="73"/>
      <c r="T148" s="7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20"/>
      <c r="C149" s="20"/>
      <c r="D149" s="20"/>
      <c r="E149" s="20"/>
      <c r="F149" s="73"/>
      <c r="G149" s="73"/>
      <c r="H149" s="73"/>
      <c r="I149" s="73"/>
      <c r="J149" s="73"/>
      <c r="K149" s="73"/>
      <c r="L149" s="73"/>
      <c r="M149" s="73"/>
      <c r="N149" s="73"/>
      <c r="O149" s="73"/>
      <c r="P149" s="73"/>
      <c r="Q149" s="73"/>
      <c r="R149" s="73"/>
      <c r="S149" s="73"/>
      <c r="T149" s="7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20"/>
      <c r="C150" s="20"/>
      <c r="D150" s="20"/>
      <c r="E150" s="20"/>
      <c r="F150" s="73"/>
      <c r="G150" s="73"/>
      <c r="H150" s="73"/>
      <c r="I150" s="20"/>
      <c r="J150" s="20"/>
      <c r="K150" s="20"/>
      <c r="L150" s="20"/>
      <c r="M150" s="20"/>
      <c r="N150" s="20"/>
      <c r="O150" s="73"/>
      <c r="P150" s="73"/>
      <c r="Q150" s="73"/>
      <c r="R150" s="73"/>
      <c r="S150" s="73"/>
      <c r="T150" s="7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20"/>
      <c r="C151" s="20"/>
      <c r="D151" s="20"/>
      <c r="E151" s="20"/>
      <c r="F151" s="73"/>
      <c r="G151" s="73"/>
      <c r="H151" s="73"/>
      <c r="I151" s="73"/>
      <c r="J151" s="73"/>
      <c r="K151" s="73"/>
      <c r="L151" s="73"/>
      <c r="M151" s="73"/>
      <c r="N151" s="73"/>
      <c r="O151" s="73"/>
      <c r="P151" s="73"/>
      <c r="Q151" s="73"/>
      <c r="R151" s="73"/>
      <c r="S151" s="73"/>
      <c r="T151" s="7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20"/>
      <c r="C152" s="20"/>
      <c r="D152" s="102" t="s">
        <v>80</v>
      </c>
      <c r="E152" s="102"/>
      <c r="F152" s="122"/>
      <c r="G152" s="122"/>
      <c r="H152" s="122"/>
      <c r="I152" s="122"/>
      <c r="J152" s="122"/>
      <c r="K152" s="122"/>
      <c r="L152" s="122"/>
      <c r="M152" s="122"/>
      <c r="N152" s="122"/>
      <c r="O152" s="122"/>
      <c r="P152" s="73"/>
      <c r="Q152" s="73"/>
      <c r="R152" s="73"/>
      <c r="S152" s="73"/>
      <c r="T152" s="73"/>
      <c r="U152" s="73"/>
      <c r="V152" s="73"/>
      <c r="W152" s="73"/>
      <c r="X152" s="20"/>
      <c r="Y152" s="20"/>
      <c r="Z152" s="20"/>
      <c r="AA152" s="20"/>
      <c r="AB152" s="20"/>
      <c r="AC152" s="20"/>
      <c r="AD152" s="21">
        <f t="shared" ca="1" si="56"/>
        <v>6</v>
      </c>
      <c r="AF152" s="22">
        <f t="shared" ca="1" si="53"/>
        <v>0</v>
      </c>
      <c r="AG152" s="22">
        <f t="shared" ca="1" si="55"/>
        <v>0</v>
      </c>
    </row>
    <row r="153" spans="1:33" ht="15" customHeight="1" x14ac:dyDescent="0.3">
      <c r="A153" s="61" t="s">
        <v>64</v>
      </c>
      <c r="B153" s="20"/>
      <c r="C153" s="20"/>
      <c r="D153" s="20"/>
      <c r="E153" s="20"/>
      <c r="F153" s="73"/>
      <c r="G153" s="73"/>
      <c r="H153" s="73"/>
      <c r="I153" s="73"/>
      <c r="J153" s="73"/>
      <c r="K153" s="73"/>
      <c r="L153" s="73"/>
      <c r="M153" s="73"/>
      <c r="N153" s="73"/>
      <c r="O153" s="73"/>
      <c r="P153" s="73"/>
      <c r="Q153" s="73"/>
      <c r="R153" s="73"/>
      <c r="S153" s="73"/>
      <c r="T153" s="7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20"/>
      <c r="C154" s="20"/>
      <c r="D154" s="20"/>
      <c r="E154" s="20"/>
      <c r="F154" s="73"/>
      <c r="G154" s="73"/>
      <c r="H154" s="73"/>
      <c r="I154" s="73"/>
      <c r="J154" s="73"/>
      <c r="K154" s="73"/>
      <c r="L154" s="73"/>
      <c r="M154" s="73"/>
      <c r="N154" s="73"/>
      <c r="O154" s="73"/>
      <c r="P154" s="73"/>
      <c r="Q154" s="73"/>
      <c r="R154" s="73"/>
      <c r="S154" s="73"/>
      <c r="T154" s="7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20"/>
      <c r="C155" s="20"/>
      <c r="D155" s="20"/>
      <c r="E155" s="20"/>
      <c r="F155" s="73"/>
      <c r="G155" s="73"/>
      <c r="H155" s="73"/>
      <c r="I155" s="73"/>
      <c r="J155" s="73"/>
      <c r="K155" s="73"/>
      <c r="L155" s="73"/>
      <c r="M155" s="73"/>
      <c r="N155" s="73"/>
      <c r="O155" s="73"/>
      <c r="P155" s="73"/>
      <c r="Q155" s="73"/>
      <c r="R155" s="73"/>
      <c r="S155" s="73"/>
      <c r="T155" s="7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20"/>
      <c r="C156" s="20"/>
      <c r="D156" s="20"/>
      <c r="E156" s="20"/>
      <c r="F156" s="123" t="s">
        <v>158</v>
      </c>
      <c r="G156" s="122"/>
      <c r="H156" s="122"/>
      <c r="I156" s="122"/>
      <c r="J156" s="122"/>
      <c r="K156" s="122"/>
      <c r="L156" s="122"/>
      <c r="M156" s="122"/>
      <c r="N156" s="122"/>
      <c r="O156" s="122"/>
      <c r="P156" s="73"/>
      <c r="Q156" s="73"/>
      <c r="R156" s="73"/>
      <c r="S156" s="73"/>
      <c r="T156" s="7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72</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74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0</v>
      </c>
      <c r="J161" s="71">
        <f t="shared" ca="1" si="57"/>
        <v>0</v>
      </c>
      <c r="K161" s="71">
        <f t="shared" ca="1" si="57"/>
        <v>0</v>
      </c>
      <c r="L161" s="71">
        <f t="shared" ca="1" si="57"/>
        <v>0</v>
      </c>
      <c r="M161" s="71">
        <f t="shared" ca="1" si="57"/>
        <v>0</v>
      </c>
      <c r="N161" s="71">
        <f t="shared" ca="1" si="57"/>
        <v>0</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28</v>
      </c>
      <c r="AF161" s="603"/>
      <c r="AG161" s="604"/>
    </row>
    <row r="162" spans="1:40" x14ac:dyDescent="0.3">
      <c r="A162" s="29" t="s">
        <v>53</v>
      </c>
      <c r="B162" s="21">
        <f ca="1">NbCoulbis(B143:B160)</f>
        <v>0</v>
      </c>
      <c r="C162" s="21">
        <f ca="1">NbCoulbis(C143:C160)</f>
        <v>0</v>
      </c>
      <c r="D162" s="21">
        <f ca="1">NbCoulbis(D143:D160)</f>
        <v>3</v>
      </c>
      <c r="E162" s="21">
        <f ca="1">NbCoulbis(E143:E160)</f>
        <v>3</v>
      </c>
      <c r="F162" s="21">
        <f ca="1">NbCoulbis(F143:F160)</f>
        <v>5</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3</v>
      </c>
      <c r="E163" s="26">
        <f ca="1">NbCoul(E143:E160)</f>
        <v>3</v>
      </c>
      <c r="F163" s="26">
        <f ca="1">NbCoul(F143:F160)</f>
        <v>5</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28</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0</v>
      </c>
      <c r="F167" s="582"/>
      <c r="G167" s="583">
        <f t="shared" ref="G167:G183" ca="1" si="64">E167-B167</f>
        <v>-28</v>
      </c>
      <c r="H167" s="583"/>
      <c r="I167" s="583" t="s">
        <v>151</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21</v>
      </c>
      <c r="C168" s="580"/>
      <c r="D168" s="581"/>
      <c r="E168" s="582">
        <f t="shared" ca="1" si="63"/>
        <v>21</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3</v>
      </c>
      <c r="F170" s="582"/>
      <c r="G170" s="583">
        <f ca="1">E170-B170</f>
        <v>3</v>
      </c>
      <c r="H170" s="583"/>
      <c r="I170" s="594"/>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38</v>
      </c>
      <c r="F172" s="582"/>
      <c r="G172" s="583">
        <f t="shared" ca="1" si="64"/>
        <v>3</v>
      </c>
      <c r="H172" s="583"/>
      <c r="I172" s="584" t="s">
        <v>152</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151</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13.5</v>
      </c>
      <c r="F176" s="582"/>
      <c r="G176" s="583">
        <f t="shared" ca="1" si="64"/>
        <v>13.5</v>
      </c>
      <c r="H176" s="583"/>
      <c r="I176" s="594" t="s">
        <v>112</v>
      </c>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23.5</v>
      </c>
      <c r="F177" s="582"/>
      <c r="G177" s="583">
        <f t="shared" ca="1" si="64"/>
        <v>-11.5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31</v>
      </c>
      <c r="F178" s="582"/>
      <c r="G178" s="583">
        <f t="shared" ca="1" si="64"/>
        <v>-7</v>
      </c>
      <c r="H178" s="583"/>
      <c r="I178" s="583" t="s">
        <v>154</v>
      </c>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37</v>
      </c>
      <c r="F181" s="582"/>
      <c r="G181" s="583">
        <f t="shared" ca="1" si="64"/>
        <v>2</v>
      </c>
      <c r="H181" s="583"/>
      <c r="I181" s="594" t="s">
        <v>156</v>
      </c>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35</v>
      </c>
      <c r="C182" s="580"/>
      <c r="D182" s="581"/>
      <c r="E182" s="582">
        <f t="shared" ca="1" si="63"/>
        <v>35</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74</v>
      </c>
      <c r="B183" s="587">
        <v>24</v>
      </c>
      <c r="C183" s="587"/>
      <c r="D183" s="587"/>
      <c r="E183" s="582">
        <f t="shared" ca="1" si="63"/>
        <v>24</v>
      </c>
      <c r="F183" s="582"/>
      <c r="G183" s="583">
        <f t="shared" ca="1" si="64"/>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287.5</v>
      </c>
      <c r="F184" s="589"/>
      <c r="AF184" s="45"/>
      <c r="AG184" s="50"/>
      <c r="AH184" s="50"/>
      <c r="AI184" s="50"/>
      <c r="AJ184" s="50"/>
      <c r="AK184" s="50"/>
      <c r="AL184" s="50"/>
      <c r="AM184" s="50"/>
      <c r="AN184" s="50"/>
    </row>
    <row r="185" spans="1:40" ht="15" thickBot="1" x14ac:dyDescent="0.35">
      <c r="B185" s="38" t="s">
        <v>61</v>
      </c>
      <c r="C185" s="590">
        <f>SUM(B166:D183)/35</f>
        <v>13.828571428571429</v>
      </c>
      <c r="D185" s="591"/>
      <c r="E185" s="38" t="s">
        <v>61</v>
      </c>
      <c r="F185" s="592">
        <f ca="1">SUM(E166:F183)/35</f>
        <v>12.114285714285714</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182"/>
      <c r="E193" s="182"/>
      <c r="F193" s="182"/>
      <c r="G193" s="182"/>
      <c r="H193" s="182"/>
      <c r="I193" s="182"/>
      <c r="J193" s="182"/>
      <c r="K193" s="182"/>
      <c r="L193" s="571"/>
      <c r="M193" s="571"/>
      <c r="N193" s="182"/>
      <c r="O193" s="182"/>
      <c r="P193" s="182"/>
      <c r="Q193" s="182"/>
      <c r="R193" s="182"/>
      <c r="S193" s="182"/>
      <c r="T193" s="182"/>
      <c r="U193" s="182"/>
      <c r="V193" s="571"/>
      <c r="W193" s="571"/>
      <c r="X193" s="182"/>
      <c r="Y193" s="182"/>
      <c r="Z193" s="182"/>
      <c r="AA193" s="182"/>
      <c r="AB193" s="182"/>
      <c r="AC193" s="182"/>
      <c r="AD193" s="182"/>
      <c r="AE193" s="182"/>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182"/>
      <c r="G195" s="182"/>
      <c r="H195" s="182"/>
      <c r="I195" s="182"/>
      <c r="J195" s="182"/>
      <c r="K195" s="182"/>
      <c r="L195" s="571"/>
      <c r="M195" s="571"/>
      <c r="N195" s="182"/>
      <c r="O195" s="182"/>
      <c r="P195" s="182"/>
      <c r="Q195" s="182"/>
      <c r="R195" s="182"/>
      <c r="S195" s="182"/>
      <c r="T195" s="182"/>
      <c r="U195" s="182"/>
      <c r="V195" s="571"/>
      <c r="W195" s="571"/>
      <c r="X195" s="182"/>
      <c r="Y195" s="182"/>
      <c r="Z195" s="182"/>
      <c r="AA195" s="182"/>
      <c r="AB195" s="182"/>
      <c r="AC195" s="182"/>
      <c r="AD195" s="182"/>
      <c r="AE195" s="182"/>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182"/>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182"/>
      <c r="E216" s="182"/>
      <c r="F216" s="182"/>
      <c r="G216" s="182"/>
      <c r="H216" s="182"/>
      <c r="I216" s="182"/>
      <c r="J216" s="182"/>
      <c r="K216" s="182"/>
      <c r="L216" s="571"/>
      <c r="M216" s="571"/>
      <c r="N216" s="182"/>
      <c r="O216" s="182"/>
      <c r="P216" s="182"/>
      <c r="Q216" s="182"/>
      <c r="R216" s="182"/>
      <c r="S216" s="182"/>
      <c r="T216" s="182"/>
      <c r="U216" s="182"/>
      <c r="V216" s="571"/>
      <c r="W216" s="571"/>
      <c r="X216" s="182"/>
      <c r="Y216" s="182"/>
      <c r="Z216" s="182"/>
      <c r="AA216" s="182"/>
      <c r="AB216" s="182"/>
      <c r="AC216" s="182"/>
      <c r="AD216" s="182"/>
      <c r="AE216" s="182"/>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182"/>
      <c r="E218" s="182"/>
      <c r="F218" s="182"/>
      <c r="G218" s="182"/>
      <c r="H218" s="182"/>
      <c r="I218" s="182"/>
      <c r="J218" s="182"/>
      <c r="K218" s="182"/>
      <c r="L218" s="571"/>
      <c r="M218" s="571"/>
      <c r="N218" s="182"/>
      <c r="O218" s="182"/>
      <c r="P218" s="182"/>
      <c r="Q218" s="182"/>
      <c r="R218" s="182"/>
      <c r="S218" s="182"/>
      <c r="T218" s="182"/>
      <c r="U218" s="182"/>
      <c r="V218" s="571"/>
      <c r="W218" s="571"/>
      <c r="X218" s="182"/>
      <c r="Y218" s="182"/>
      <c r="Z218" s="182"/>
      <c r="AA218" s="182"/>
      <c r="AB218" s="182"/>
      <c r="AC218" s="182"/>
      <c r="AD218" s="182"/>
      <c r="AE218" s="182"/>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182"/>
      <c r="AD230" s="182"/>
      <c r="AE230" s="182"/>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G15:K15"/>
  </mergeCells>
  <conditionalFormatting sqref="G166:H183">
    <cfRule type="cellIs" dxfId="3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EA1F2-1849-4D1E-85B9-043A3E141D3F}">
  <sheetPr codeName="Feuil157"/>
  <dimension ref="A1:BC231"/>
  <sheetViews>
    <sheetView showGridLines="0" topLeftCell="A24" zoomScale="79" zoomScaleNormal="90" workbookViewId="0">
      <selection activeCell="L125" sqref="L12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159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44592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102" t="s">
        <v>101</v>
      </c>
      <c r="L7" s="102"/>
      <c r="M7" s="102"/>
      <c r="N7" s="20"/>
      <c r="O7" s="20"/>
      <c r="P7" s="102"/>
      <c r="Q7" s="102"/>
      <c r="R7" s="102"/>
      <c r="S7" s="20"/>
      <c r="T7" s="102"/>
      <c r="U7" s="102"/>
      <c r="V7" s="102"/>
      <c r="W7" s="102"/>
      <c r="X7" s="102"/>
      <c r="Y7" s="102"/>
      <c r="Z7" s="102"/>
      <c r="AA7" s="102"/>
      <c r="AB7" s="102"/>
      <c r="AC7" s="102"/>
      <c r="AD7" s="21">
        <f t="shared" ca="1" si="0"/>
        <v>8</v>
      </c>
      <c r="AF7" s="22">
        <f ca="1">CompteCouleurFond(B7:AC7,6)*0.5</f>
        <v>0</v>
      </c>
      <c r="AG7" s="22">
        <f ca="1">CompteCouleurFond(B7:AC7,23)*0.5</f>
        <v>0</v>
      </c>
    </row>
    <row r="8" spans="1:33" ht="15" customHeight="1" x14ac:dyDescent="0.3">
      <c r="A8" s="61" t="s">
        <v>65</v>
      </c>
      <c r="B8" s="20"/>
      <c r="C8" s="20"/>
      <c r="D8" s="20"/>
      <c r="E8" s="20"/>
      <c r="F8" s="20"/>
      <c r="G8" s="20"/>
      <c r="H8" s="102" t="s">
        <v>131</v>
      </c>
      <c r="I8" s="102"/>
      <c r="J8" s="102"/>
      <c r="K8" s="102"/>
      <c r="L8" s="20"/>
      <c r="M8" s="20"/>
      <c r="N8" s="102"/>
      <c r="O8" s="102"/>
      <c r="P8" s="102"/>
      <c r="Q8" s="20"/>
      <c r="R8" s="102"/>
      <c r="S8" s="102"/>
      <c r="T8" s="102"/>
      <c r="U8" s="102"/>
      <c r="V8" s="102"/>
      <c r="W8" s="102"/>
      <c r="X8" s="102"/>
      <c r="Y8" s="102"/>
      <c r="Z8" s="102"/>
      <c r="AA8" s="102"/>
      <c r="AB8" s="102"/>
      <c r="AC8" s="102"/>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203" t="s">
        <v>162</v>
      </c>
      <c r="B9" s="20"/>
      <c r="C9" s="20"/>
      <c r="D9" s="20"/>
      <c r="E9" s="20"/>
      <c r="F9" s="20"/>
      <c r="G9" s="20"/>
      <c r="H9" s="20"/>
      <c r="I9" s="20"/>
      <c r="J9" s="20"/>
      <c r="K9" s="208"/>
      <c r="L9" s="110" t="s">
        <v>131</v>
      </c>
      <c r="M9" s="102"/>
      <c r="N9" s="20"/>
      <c r="O9" s="20"/>
      <c r="P9" s="102"/>
      <c r="Q9" s="102"/>
      <c r="R9" s="102"/>
      <c r="S9" s="102"/>
      <c r="T9" s="102"/>
      <c r="U9" s="102"/>
      <c r="V9" s="102"/>
      <c r="W9" s="20"/>
      <c r="X9" s="102"/>
      <c r="Y9" s="102"/>
      <c r="Z9" s="20"/>
      <c r="AA9" s="20"/>
      <c r="AB9" s="20"/>
      <c r="AC9" s="20"/>
      <c r="AD9" s="21">
        <f t="shared" ca="1" si="0"/>
        <v>6</v>
      </c>
      <c r="AF9" s="22">
        <f ca="1">CompteCouleurFond(B9:AC9,6)*0.5</f>
        <v>0</v>
      </c>
      <c r="AG9" s="22">
        <f ca="1">CompteCouleurFond(B9:AC9,23)*0.5</f>
        <v>0</v>
      </c>
    </row>
    <row r="10" spans="1:33" ht="15" customHeight="1" x14ac:dyDescent="0.3">
      <c r="A10" s="61" t="s">
        <v>42</v>
      </c>
      <c r="B10" s="20"/>
      <c r="C10" s="20"/>
      <c r="D10" s="20"/>
      <c r="E10" s="20"/>
      <c r="F10" s="20"/>
      <c r="G10" s="20"/>
      <c r="H10" s="145" t="s">
        <v>78</v>
      </c>
      <c r="I10" s="102"/>
      <c r="J10" s="102"/>
      <c r="K10" s="102"/>
      <c r="L10" s="20"/>
      <c r="M10" s="20"/>
      <c r="N10" s="102"/>
      <c r="O10" s="102"/>
      <c r="P10" s="102"/>
      <c r="Q10" s="102"/>
      <c r="R10" s="20"/>
      <c r="S10" s="102"/>
      <c r="T10" s="106"/>
      <c r="U10" s="106"/>
      <c r="V10" s="102"/>
      <c r="W10" s="103" t="s">
        <v>136</v>
      </c>
      <c r="X10" s="103"/>
      <c r="Y10" s="103"/>
      <c r="Z10" s="103"/>
      <c r="AA10" s="103"/>
      <c r="AB10" s="103"/>
      <c r="AC10" s="102"/>
      <c r="AD10" s="21">
        <f t="shared" ca="1" si="0"/>
        <v>9.5</v>
      </c>
      <c r="AE10" t="str">
        <f>IFERROR(INDEX($B$3:$AC$3,MATCH(TRUE,INDEX(B10:AC10&gt;0,0),0)),"")</f>
        <v>9h30</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104" t="s">
        <v>130</v>
      </c>
      <c r="V15" s="104"/>
      <c r="W15" s="104"/>
      <c r="X15" s="104"/>
      <c r="Y15" s="104"/>
      <c r="Z15" s="104"/>
      <c r="AA15" s="104"/>
      <c r="AB15" s="104"/>
      <c r="AC15" s="102"/>
      <c r="AD15" s="21">
        <f t="shared" ca="1" si="0"/>
        <v>4.5</v>
      </c>
      <c r="AE15" t="str">
        <f>IFERROR(INDEX($B$3:$AC$3,MATCH(TRUE,INDEX(B15:AC15&gt;0,0),0)),"")</f>
        <v>16h</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t="s">
        <v>166</v>
      </c>
      <c r="D17" s="102"/>
      <c r="E17" s="102"/>
      <c r="F17" s="102"/>
      <c r="G17" s="102"/>
      <c r="H17" s="102"/>
      <c r="I17" s="102"/>
      <c r="J17" s="102"/>
      <c r="K17" s="209"/>
      <c r="L17" s="20"/>
      <c r="M17" s="20"/>
      <c r="N17" s="102"/>
      <c r="O17" s="102"/>
      <c r="P17" s="102"/>
      <c r="Q17" s="103" t="s">
        <v>136</v>
      </c>
      <c r="R17" s="103"/>
      <c r="S17" s="103"/>
      <c r="T17" s="103"/>
      <c r="U17" s="103"/>
      <c r="V17" s="103"/>
      <c r="W17" s="20"/>
      <c r="X17" s="20"/>
      <c r="Y17" s="20"/>
      <c r="Z17" s="20"/>
      <c r="AA17" s="20"/>
      <c r="AB17" s="20"/>
      <c r="AC17" s="20"/>
      <c r="AD17" s="21">
        <f t="shared" ca="1" si="0"/>
        <v>9</v>
      </c>
      <c r="AE17" t="str">
        <f>IFERROR(INDEX($B$3:$AC$3,MATCH(TRUE,INDEX(B17:AC17&gt;0,0),0)),"")</f>
        <v>7h00</v>
      </c>
      <c r="AF17" s="22">
        <f ca="1">CompteCouleurFond(B17:AC17,6)*0.5</f>
        <v>3</v>
      </c>
      <c r="AG17" s="22">
        <f ca="1">CompteCouleurFond(B17:AC17,23)*0.5</f>
        <v>0</v>
      </c>
    </row>
    <row r="18" spans="1:33" ht="15" customHeight="1" x14ac:dyDescent="0.3">
      <c r="A18" s="62" t="s">
        <v>66</v>
      </c>
      <c r="B18" s="20"/>
      <c r="C18" s="102" t="s">
        <v>79</v>
      </c>
      <c r="D18" s="102"/>
      <c r="E18" s="102"/>
      <c r="F18" s="102"/>
      <c r="G18" s="102"/>
      <c r="H18" s="102"/>
      <c r="I18" s="102"/>
      <c r="J18" s="102"/>
      <c r="K18" s="102"/>
      <c r="L18" s="102"/>
      <c r="M18" s="110"/>
      <c r="N18" s="31"/>
      <c r="O18" s="20"/>
      <c r="P18" s="102"/>
      <c r="Q18" s="102"/>
      <c r="R18" s="102"/>
      <c r="S18" s="102"/>
      <c r="T18" s="102"/>
      <c r="U18" s="20"/>
      <c r="V18" s="20"/>
      <c r="W18" s="20"/>
      <c r="X18" s="20"/>
      <c r="Y18" s="20"/>
      <c r="Z18" s="20"/>
      <c r="AA18" s="20"/>
      <c r="AB18" s="20"/>
      <c r="AC18" s="20"/>
      <c r="AD18" s="21">
        <f t="shared" ca="1" si="0"/>
        <v>8</v>
      </c>
      <c r="AE18" t="str">
        <f>IFERROR(INDEX($B$3:$AC$3,MATCH(TRUE,INDEX(B18:AC18&gt;0,0),0)),"")</f>
        <v>7h00</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64</v>
      </c>
      <c r="B21" s="20"/>
      <c r="C21" s="20"/>
      <c r="D21" s="20"/>
      <c r="E21" s="85"/>
      <c r="F21" s="85"/>
      <c r="G21" s="85"/>
      <c r="H21" s="85"/>
      <c r="I21" s="85"/>
      <c r="J21" s="85"/>
      <c r="K21" s="85"/>
      <c r="L21" s="85"/>
      <c r="M21" s="85"/>
      <c r="N21" s="85"/>
      <c r="O21" s="20"/>
      <c r="P21" s="20"/>
      <c r="Q21" s="20"/>
      <c r="R21" s="20"/>
      <c r="S21" s="20"/>
      <c r="T21" s="20"/>
      <c r="U21" s="20"/>
      <c r="V21" s="20"/>
      <c r="W21" s="20"/>
      <c r="X21" s="20"/>
      <c r="Y21" s="20"/>
      <c r="Z21" s="20"/>
      <c r="AA21" s="20"/>
      <c r="AB21" s="20"/>
      <c r="AC21" s="20"/>
      <c r="AD21" s="21">
        <f t="shared" ca="1" si="0"/>
        <v>0</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6</v>
      </c>
      <c r="U24" s="20">
        <f t="shared" ca="1" si="7"/>
        <v>6</v>
      </c>
      <c r="V24" s="20">
        <f t="shared" ca="1" si="7"/>
        <v>6</v>
      </c>
      <c r="W24" s="20">
        <f t="shared" ca="1" si="7"/>
        <v>4</v>
      </c>
      <c r="X24" s="20">
        <f t="shared" ca="1" si="7"/>
        <v>5</v>
      </c>
      <c r="Y24" s="20">
        <f t="shared" ca="1" si="7"/>
        <v>5</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6</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6</v>
      </c>
      <c r="U25" s="25">
        <f t="shared" ca="1" si="10"/>
        <v>6</v>
      </c>
      <c r="V25" s="25">
        <f t="shared" ca="1" si="10"/>
        <v>6</v>
      </c>
      <c r="W25" s="25">
        <f t="shared" ca="1" si="10"/>
        <v>4</v>
      </c>
      <c r="X25" s="25">
        <f t="shared" ca="1" si="10"/>
        <v>5</v>
      </c>
      <c r="Y25" s="25">
        <f t="shared" ca="1" si="10"/>
        <v>5</v>
      </c>
      <c r="Z25" s="25">
        <f t="shared" ca="1" si="10"/>
        <v>4</v>
      </c>
      <c r="AA25" s="25">
        <f t="shared" ca="1" si="10"/>
        <v>4</v>
      </c>
      <c r="AB25" s="25">
        <f t="shared" ca="1" si="10"/>
        <v>4</v>
      </c>
      <c r="AC25" s="25">
        <f t="shared" ca="1" si="10"/>
        <v>4</v>
      </c>
      <c r="AD25" s="602"/>
      <c r="AF25" s="614"/>
      <c r="AG25" s="615"/>
    </row>
    <row r="26" spans="1:33" ht="15" customHeight="1" x14ac:dyDescent="0.3">
      <c r="A26" s="618">
        <f>A3+1</f>
        <v>44593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102" t="s">
        <v>94</v>
      </c>
      <c r="D28" s="102"/>
      <c r="E28" s="102"/>
      <c r="F28" s="102"/>
      <c r="G28" s="102"/>
      <c r="H28" s="102"/>
      <c r="I28" s="102"/>
      <c r="J28" s="102"/>
      <c r="K28" s="102"/>
      <c r="L28" s="102"/>
      <c r="M28" s="20"/>
      <c r="N28" s="20"/>
      <c r="O28" s="102"/>
      <c r="P28" s="102"/>
      <c r="Q28" s="103"/>
      <c r="R28" s="103"/>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t="s">
        <v>78</v>
      </c>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162</v>
      </c>
      <c r="B32" s="20"/>
      <c r="C32" s="20"/>
      <c r="D32" s="20"/>
      <c r="E32" s="66"/>
      <c r="F32" s="142"/>
      <c r="G32" s="142"/>
      <c r="H32" s="142"/>
      <c r="I32" s="142"/>
      <c r="J32" s="142"/>
      <c r="K32" s="142"/>
      <c r="L32" s="142"/>
      <c r="M32" s="211" t="s">
        <v>81</v>
      </c>
      <c r="N32" s="210"/>
      <c r="O32" s="20"/>
      <c r="P32" s="20"/>
      <c r="Q32" s="102"/>
      <c r="R32" s="102"/>
      <c r="S32" s="102"/>
      <c r="T32" s="20"/>
      <c r="U32" s="20"/>
      <c r="V32" s="20"/>
      <c r="W32" s="20"/>
      <c r="X32" s="20"/>
      <c r="Y32" s="20"/>
      <c r="Z32" s="20"/>
      <c r="AA32" s="20"/>
      <c r="AB32" s="20"/>
      <c r="AC32" s="20"/>
      <c r="AD32" s="21">
        <f t="shared" ca="1" si="11"/>
        <v>6</v>
      </c>
      <c r="AF32" s="22">
        <f t="shared" ca="1" si="12"/>
        <v>1</v>
      </c>
      <c r="AG32" s="22">
        <f t="shared" ca="1" si="13"/>
        <v>0</v>
      </c>
    </row>
    <row r="33" spans="1:33" x14ac:dyDescent="0.3">
      <c r="A33" s="61" t="s">
        <v>42</v>
      </c>
      <c r="B33" s="20"/>
      <c r="C33" s="20"/>
      <c r="D33" s="20"/>
      <c r="E33" s="20"/>
      <c r="F33" s="20"/>
      <c r="G33" s="20"/>
      <c r="H33" s="20"/>
      <c r="I33" s="20"/>
      <c r="J33" s="20"/>
      <c r="K33" s="20"/>
      <c r="L33" s="42"/>
      <c r="M33" s="102" t="s">
        <v>131</v>
      </c>
      <c r="N33" s="102"/>
      <c r="O33" s="149"/>
      <c r="P33" s="103"/>
      <c r="Q33" s="20"/>
      <c r="R33" s="20"/>
      <c r="S33" s="103" t="s">
        <v>136</v>
      </c>
      <c r="T33" s="103"/>
      <c r="U33" s="103"/>
      <c r="V33" s="103"/>
      <c r="W33" s="103"/>
      <c r="X33" s="103"/>
      <c r="Y33" s="103"/>
      <c r="Z33" s="103"/>
      <c r="AA33" s="103"/>
      <c r="AB33" s="103"/>
      <c r="AC33" s="102"/>
      <c r="AD33" s="21">
        <f t="shared" ca="1" si="11"/>
        <v>7.5</v>
      </c>
      <c r="AF33" s="22">
        <f t="shared" ca="1" si="12"/>
        <v>6</v>
      </c>
      <c r="AG33" s="22">
        <f t="shared" ca="1" si="13"/>
        <v>0</v>
      </c>
    </row>
    <row r="34" spans="1:33" x14ac:dyDescent="0.3">
      <c r="A34" s="62" t="s">
        <v>43</v>
      </c>
      <c r="B34" s="20"/>
      <c r="C34" s="20"/>
      <c r="D34" s="20"/>
      <c r="E34" s="20"/>
      <c r="F34" s="20"/>
      <c r="G34" s="42"/>
      <c r="H34" s="20"/>
      <c r="I34" s="20"/>
      <c r="J34" s="20"/>
      <c r="K34" s="20"/>
      <c r="L34" s="20"/>
      <c r="M34" s="102" t="s">
        <v>80</v>
      </c>
      <c r="N34" s="102"/>
      <c r="O34" s="102"/>
      <c r="P34" s="102"/>
      <c r="Q34" s="20"/>
      <c r="R34" s="20"/>
      <c r="S34" s="102"/>
      <c r="T34" s="102"/>
      <c r="U34" s="102"/>
      <c r="V34" s="102"/>
      <c r="W34" s="102"/>
      <c r="X34" s="102"/>
      <c r="Y34" s="102"/>
      <c r="Z34" s="102"/>
      <c r="AA34" s="102"/>
      <c r="AB34" s="102"/>
      <c r="AC34" s="102"/>
      <c r="AD34" s="21">
        <f t="shared" ca="1" si="11"/>
        <v>7.5</v>
      </c>
      <c r="AF34" s="22">
        <f t="shared" ca="1" si="12"/>
        <v>0</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t="s">
        <v>167</v>
      </c>
      <c r="D38" s="20"/>
      <c r="E38" s="20"/>
      <c r="F38" s="20"/>
      <c r="G38" s="20"/>
      <c r="H38" s="20"/>
      <c r="I38" s="20"/>
      <c r="J38" s="20"/>
      <c r="K38" s="20"/>
      <c r="L38" s="20"/>
      <c r="M38" s="20"/>
      <c r="N38" s="20"/>
      <c r="O38" s="66"/>
      <c r="P38" s="66"/>
      <c r="Q38" s="66"/>
      <c r="R38" s="66"/>
      <c r="S38" s="66"/>
      <c r="T38" s="66"/>
      <c r="U38" s="142" t="s">
        <v>163</v>
      </c>
      <c r="V38" s="142"/>
      <c r="W38" s="142"/>
      <c r="X38" s="142"/>
      <c r="Y38" s="142"/>
      <c r="Z38" s="142"/>
      <c r="AA38" s="142"/>
      <c r="AB38" s="142"/>
      <c r="AC38" s="102"/>
      <c r="AD38" s="21">
        <f ca="1">NbCoul(B38:AC38)*0.5</f>
        <v>4.5</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t="s">
        <v>80</v>
      </c>
      <c r="D40" s="102"/>
      <c r="E40" s="102"/>
      <c r="F40" s="102"/>
      <c r="G40" s="102"/>
      <c r="H40" s="102"/>
      <c r="I40" s="103" t="s">
        <v>136</v>
      </c>
      <c r="J40" s="103"/>
      <c r="K40" s="103"/>
      <c r="L40" s="103"/>
      <c r="M40" s="212" t="s">
        <v>81</v>
      </c>
      <c r="N40" s="103"/>
      <c r="O40" s="20"/>
      <c r="P40" s="20"/>
      <c r="Q40" s="102"/>
      <c r="R40" s="102"/>
      <c r="S40" s="20"/>
      <c r="T40" s="20"/>
      <c r="U40" s="20"/>
      <c r="V40" s="20"/>
      <c r="W40" s="20"/>
      <c r="X40" s="20"/>
      <c r="Y40" s="20"/>
      <c r="Z40" s="20"/>
      <c r="AA40" s="20"/>
      <c r="AB40" s="20"/>
      <c r="AC40" s="20"/>
      <c r="AD40" s="21">
        <f ca="1">NbCoul(B40:AC40)*0.5</f>
        <v>7</v>
      </c>
      <c r="AF40" s="22">
        <f t="shared" ca="1" si="12"/>
        <v>3</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2"/>
      <c r="J42" s="102"/>
      <c r="K42" s="102"/>
      <c r="L42" s="102"/>
      <c r="M42" s="20"/>
      <c r="N42" s="20"/>
      <c r="O42" s="102"/>
      <c r="P42" s="102"/>
      <c r="Q42" s="103"/>
      <c r="R42" s="103"/>
      <c r="S42" s="207"/>
      <c r="T42" s="207"/>
      <c r="U42" s="20"/>
      <c r="V42" s="20"/>
      <c r="W42" s="20"/>
      <c r="X42" s="20"/>
      <c r="Y42" s="20"/>
      <c r="Z42" s="20"/>
      <c r="AA42" s="20"/>
      <c r="AB42" s="20"/>
      <c r="AC42" s="20"/>
      <c r="AD42" s="21">
        <f ca="1">NbCoul(B42:AC42)*0.5</f>
        <v>8</v>
      </c>
      <c r="AF42" s="22">
        <f t="shared" ca="1" si="12"/>
        <v>1</v>
      </c>
      <c r="AG42" s="22">
        <f t="shared" ca="1" si="13"/>
        <v>1</v>
      </c>
    </row>
    <row r="43" spans="1:33" x14ac:dyDescent="0.3">
      <c r="A43" s="67" t="s">
        <v>71</v>
      </c>
      <c r="B43" s="20"/>
      <c r="C43" s="20"/>
      <c r="D43" s="20"/>
      <c r="E43" s="20"/>
      <c r="F43" s="20"/>
      <c r="G43" s="20"/>
      <c r="H43" s="20"/>
      <c r="I43" s="20"/>
      <c r="J43" s="20"/>
      <c r="K43" s="65"/>
      <c r="L43" s="42"/>
      <c r="M43" s="65"/>
      <c r="N43" s="102" t="s">
        <v>157</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64</v>
      </c>
      <c r="B44" s="20"/>
      <c r="C44" s="20"/>
      <c r="D44" s="20"/>
      <c r="E44" s="20"/>
      <c r="F44" s="20"/>
      <c r="G44" s="87"/>
      <c r="H44" s="87"/>
      <c r="I44" s="87"/>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2</v>
      </c>
      <c r="N46" s="71">
        <f t="shared" ca="1" si="14"/>
        <v>2</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68.5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5</v>
      </c>
      <c r="N47" s="21">
        <f t="shared" ca="1" si="15"/>
        <v>7</v>
      </c>
      <c r="O47" s="21">
        <f t="shared" ca="1" si="15"/>
        <v>6</v>
      </c>
      <c r="P47" s="21">
        <f t="shared" ca="1" si="15"/>
        <v>6</v>
      </c>
      <c r="Q47" s="21">
        <f t="shared" ca="1" si="15"/>
        <v>5</v>
      </c>
      <c r="R47" s="21">
        <f t="shared" ca="1" si="15"/>
        <v>5</v>
      </c>
      <c r="S47" s="21">
        <f t="shared" ca="1" si="15"/>
        <v>5</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7</v>
      </c>
      <c r="O48" s="26">
        <f t="shared" ca="1" si="16"/>
        <v>6</v>
      </c>
      <c r="P48" s="26">
        <f t="shared" ca="1" si="16"/>
        <v>6</v>
      </c>
      <c r="Q48" s="26">
        <f t="shared" ca="1" si="16"/>
        <v>5</v>
      </c>
      <c r="R48" s="26">
        <f t="shared" ca="1" si="16"/>
        <v>5</v>
      </c>
      <c r="S48" s="26">
        <f t="shared" ca="1" si="16"/>
        <v>6</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44594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102" t="s">
        <v>157</v>
      </c>
      <c r="U53" s="102"/>
      <c r="V53" s="102"/>
      <c r="W53" s="102"/>
      <c r="X53" s="102"/>
      <c r="Y53" s="102"/>
      <c r="Z53" s="102"/>
      <c r="AA53" s="102"/>
      <c r="AB53" s="102"/>
      <c r="AC53" s="102"/>
      <c r="AD53" s="20">
        <f t="shared" ca="1" si="17"/>
        <v>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162</v>
      </c>
      <c r="B55" s="20"/>
      <c r="C55" s="20"/>
      <c r="D55" s="20"/>
      <c r="E55" s="66"/>
      <c r="F55" s="142"/>
      <c r="G55" s="142"/>
      <c r="H55" s="142"/>
      <c r="I55" s="142"/>
      <c r="J55" s="142"/>
      <c r="K55" s="142"/>
      <c r="L55" s="142"/>
      <c r="M55" s="210" t="s">
        <v>168</v>
      </c>
      <c r="N55" s="210"/>
      <c r="O55" s="20"/>
      <c r="P55" s="20"/>
      <c r="Q55" s="102"/>
      <c r="R55" s="102"/>
      <c r="S55" s="102"/>
      <c r="T55" s="20"/>
      <c r="U55" s="20"/>
      <c r="V55" s="20"/>
      <c r="W55" s="20"/>
      <c r="X55" s="20"/>
      <c r="Y55" s="20"/>
      <c r="Z55" s="20"/>
      <c r="AA55" s="20"/>
      <c r="AB55" s="20"/>
      <c r="AC55" s="20"/>
      <c r="AD55" s="20">
        <f t="shared" ca="1" si="17"/>
        <v>6</v>
      </c>
      <c r="AF55" s="22">
        <f t="shared" ca="1" si="19"/>
        <v>1</v>
      </c>
      <c r="AG55" s="22">
        <f t="shared" ca="1" si="18"/>
        <v>0</v>
      </c>
    </row>
    <row r="56" spans="1:33" x14ac:dyDescent="0.3">
      <c r="A56" s="61" t="s">
        <v>42</v>
      </c>
      <c r="B56" s="20"/>
      <c r="C56" s="102" t="s">
        <v>94</v>
      </c>
      <c r="D56" s="102"/>
      <c r="E56" s="102"/>
      <c r="F56" s="102"/>
      <c r="G56" s="102"/>
      <c r="H56" s="102"/>
      <c r="I56" s="102"/>
      <c r="J56" s="102"/>
      <c r="K56" s="102"/>
      <c r="L56" s="102"/>
      <c r="M56" s="103" t="s">
        <v>169</v>
      </c>
      <c r="N56" s="103"/>
      <c r="O56" s="20"/>
      <c r="P56" s="20"/>
      <c r="Q56" s="103"/>
      <c r="R56" s="103"/>
      <c r="S56" s="20"/>
      <c r="T56" s="20"/>
      <c r="U56" s="20"/>
      <c r="V56" s="20"/>
      <c r="W56" s="20"/>
      <c r="X56" s="20"/>
      <c r="Y56" s="20"/>
      <c r="Z56" s="20"/>
      <c r="AA56" s="20"/>
      <c r="AB56" s="20"/>
      <c r="AC56" s="20"/>
      <c r="AD56" s="20">
        <f t="shared" ca="1" si="17"/>
        <v>7</v>
      </c>
      <c r="AF56" s="22">
        <f t="shared" ca="1" si="19"/>
        <v>2</v>
      </c>
      <c r="AG56" s="22">
        <f t="shared" ca="1" si="18"/>
        <v>0</v>
      </c>
    </row>
    <row r="57" spans="1:33" x14ac:dyDescent="0.3">
      <c r="A57" s="62" t="s">
        <v>43</v>
      </c>
      <c r="B57" s="20"/>
      <c r="C57" s="102" t="s">
        <v>80</v>
      </c>
      <c r="D57" s="102"/>
      <c r="E57" s="102"/>
      <c r="F57" s="102"/>
      <c r="G57" s="102"/>
      <c r="H57" s="102"/>
      <c r="I57" s="102"/>
      <c r="J57" s="102"/>
      <c r="K57" s="102"/>
      <c r="L57" s="102"/>
      <c r="M57" s="20"/>
      <c r="N57" s="20"/>
      <c r="O57" s="102"/>
      <c r="P57" s="102"/>
      <c r="Q57" s="102"/>
      <c r="R57" s="102"/>
      <c r="S57" s="102"/>
      <c r="T57" s="102"/>
      <c r="U57" s="20"/>
      <c r="V57" s="20"/>
      <c r="W57" s="20"/>
      <c r="X57" s="20"/>
      <c r="Y57" s="20"/>
      <c r="Z57" s="20"/>
      <c r="AA57" s="20"/>
      <c r="AB57" s="20"/>
      <c r="AC57" s="20"/>
      <c r="AD57" s="20">
        <f t="shared" ca="1" si="17"/>
        <v>8</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207"/>
      <c r="T58" s="207"/>
      <c r="U58" s="20"/>
      <c r="V58" s="20"/>
      <c r="W58" s="20"/>
      <c r="X58" s="20"/>
      <c r="Y58" s="20"/>
      <c r="Z58" s="20"/>
      <c r="AA58" s="20"/>
      <c r="AB58" s="20"/>
      <c r="AC58" s="20"/>
      <c r="AD58" s="20">
        <f t="shared" ca="1" si="17"/>
        <v>8</v>
      </c>
      <c r="AF58" s="22">
        <f t="shared" ca="1" si="19"/>
        <v>0</v>
      </c>
      <c r="AG58" s="22">
        <f t="shared" ca="1" si="18"/>
        <v>1</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20"/>
      <c r="D60" s="20"/>
      <c r="E60" s="20"/>
      <c r="F60" s="20"/>
      <c r="G60" s="20"/>
      <c r="H60" s="20"/>
      <c r="I60" s="20"/>
      <c r="J60" s="20"/>
      <c r="K60" s="20"/>
      <c r="L60" s="20"/>
      <c r="M60" s="102" t="s">
        <v>94</v>
      </c>
      <c r="N60" s="102"/>
      <c r="O60" s="103"/>
      <c r="P60" s="103"/>
      <c r="Q60" s="20"/>
      <c r="R60" s="20"/>
      <c r="S60" s="102"/>
      <c r="T60" s="102"/>
      <c r="U60" s="102"/>
      <c r="V60" s="102"/>
      <c r="W60" s="102"/>
      <c r="X60" s="102"/>
      <c r="Y60" s="102"/>
      <c r="Z60" s="102"/>
      <c r="AA60" s="102"/>
      <c r="AB60" s="102"/>
      <c r="AC60" s="102"/>
      <c r="AD60" s="20">
        <f t="shared" ca="1" si="17"/>
        <v>7.5</v>
      </c>
      <c r="AF60" s="22">
        <f t="shared" ca="1" si="20"/>
        <v>1</v>
      </c>
      <c r="AG60" s="22">
        <f t="shared" ca="1" si="18"/>
        <v>0</v>
      </c>
    </row>
    <row r="61" spans="1:33" x14ac:dyDescent="0.3">
      <c r="A61" s="61" t="s">
        <v>64</v>
      </c>
      <c r="B61" s="20"/>
      <c r="C61" s="20" t="s">
        <v>167</v>
      </c>
      <c r="D61" s="20"/>
      <c r="E61" s="20"/>
      <c r="F61" s="20"/>
      <c r="G61" s="20"/>
      <c r="H61" s="20"/>
      <c r="I61" s="20"/>
      <c r="J61" s="20"/>
      <c r="K61" s="20"/>
      <c r="L61" s="20"/>
      <c r="M61" s="20"/>
      <c r="N61" s="20"/>
      <c r="O61" s="20"/>
      <c r="P61" s="20"/>
      <c r="Q61" s="20"/>
      <c r="R61" s="20"/>
      <c r="S61" s="205" t="s">
        <v>130</v>
      </c>
      <c r="T61" s="204"/>
      <c r="U61" s="102"/>
      <c r="V61" s="102"/>
      <c r="W61" s="102"/>
      <c r="X61" s="102"/>
      <c r="Y61" s="102"/>
      <c r="Z61" s="102"/>
      <c r="AA61" s="102"/>
      <c r="AB61" s="102"/>
      <c r="AC61" s="102"/>
      <c r="AD61" s="20">
        <f t="shared" ca="1" si="17"/>
        <v>5.5</v>
      </c>
      <c r="AF61" s="22">
        <f t="shared" ca="1" si="20"/>
        <v>0</v>
      </c>
      <c r="AG61" s="22">
        <f t="shared" ca="1" si="18"/>
        <v>0</v>
      </c>
    </row>
    <row r="62" spans="1:33" x14ac:dyDescent="0.3">
      <c r="A62" s="62" t="s">
        <v>46</v>
      </c>
      <c r="B62" s="20"/>
      <c r="C62" s="20" t="s">
        <v>89</v>
      </c>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102" t="s">
        <v>80</v>
      </c>
      <c r="O63" s="102"/>
      <c r="P63" s="102"/>
      <c r="Q63" s="20"/>
      <c r="R63" s="20"/>
      <c r="S63" s="103" t="s">
        <v>136</v>
      </c>
      <c r="T63" s="103"/>
      <c r="U63" s="103"/>
      <c r="V63" s="103"/>
      <c r="W63" s="103"/>
      <c r="X63" s="103"/>
      <c r="Y63" s="103"/>
      <c r="Z63" s="103"/>
      <c r="AA63" s="103"/>
      <c r="AB63" s="103"/>
      <c r="AC63" s="103"/>
      <c r="AD63" s="20">
        <f t="shared" ca="1" si="17"/>
        <v>7</v>
      </c>
      <c r="AF63" s="22">
        <f t="shared" ca="1" si="20"/>
        <v>5.5</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3"/>
      <c r="J65" s="103"/>
      <c r="K65" s="103"/>
      <c r="L65" s="103"/>
      <c r="M65" s="20"/>
      <c r="N65" s="20"/>
      <c r="O65" s="102"/>
      <c r="P65" s="102"/>
      <c r="Q65" s="102"/>
      <c r="R65" s="102"/>
      <c r="S65" s="194"/>
      <c r="T65" s="42"/>
      <c r="U65" s="42"/>
      <c r="V65" s="42"/>
      <c r="W65" s="20"/>
      <c r="X65" s="20"/>
      <c r="Y65" s="20"/>
      <c r="Z65" s="20"/>
      <c r="AA65" s="20"/>
      <c r="AB65" s="20"/>
      <c r="AC65" s="20"/>
      <c r="AD65" s="20">
        <f t="shared" ca="1" si="17"/>
        <v>7.5</v>
      </c>
      <c r="AF65" s="22">
        <f t="shared" ca="1" si="20"/>
        <v>2</v>
      </c>
      <c r="AG65" s="22">
        <f t="shared" ca="1" si="18"/>
        <v>0.5</v>
      </c>
    </row>
    <row r="66" spans="1:55" ht="14.25" customHeight="1" x14ac:dyDescent="0.3">
      <c r="A66" s="67" t="s">
        <v>71</v>
      </c>
      <c r="B66" s="20"/>
      <c r="C66" s="42"/>
      <c r="D66" s="20"/>
      <c r="E66" s="20"/>
      <c r="F66" s="20"/>
      <c r="G66" s="20"/>
      <c r="H66" s="20"/>
      <c r="I66" s="20"/>
      <c r="J66" s="20"/>
      <c r="K66" s="20"/>
      <c r="L66" s="20"/>
      <c r="M66" s="20"/>
      <c r="N66" s="102" t="s">
        <v>157</v>
      </c>
      <c r="O66" s="102"/>
      <c r="P66" s="102"/>
      <c r="Q66" s="20"/>
      <c r="R66" s="20"/>
      <c r="S66" s="102"/>
      <c r="T66" s="102"/>
      <c r="U66" s="102"/>
      <c r="V66" s="102"/>
      <c r="W66" s="102"/>
      <c r="X66" s="102"/>
      <c r="Y66" s="102"/>
      <c r="Z66" s="102"/>
      <c r="AA66" s="102"/>
      <c r="AB66" s="102"/>
      <c r="AC66" s="102"/>
      <c r="AD66" s="20">
        <f t="shared" ca="1" si="17"/>
        <v>7</v>
      </c>
      <c r="AF66" s="22">
        <f t="shared" ca="1" si="20"/>
        <v>0</v>
      </c>
      <c r="AG66" s="22">
        <f t="shared" ca="1" si="18"/>
        <v>0</v>
      </c>
    </row>
    <row r="67" spans="1:55" ht="14.25" customHeight="1" x14ac:dyDescent="0.3">
      <c r="A67" s="67" t="s">
        <v>64</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2</v>
      </c>
      <c r="N69" s="71">
        <f t="shared" ca="1" si="21"/>
        <v>2</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1</v>
      </c>
      <c r="AD69" s="600">
        <f ca="1">SUM(AD51:AD68)</f>
        <v>68.5</v>
      </c>
      <c r="AF69" s="612"/>
      <c r="AG69" s="613"/>
    </row>
    <row r="70" spans="1:55" x14ac:dyDescent="0.3">
      <c r="A70" s="29" t="s">
        <v>53</v>
      </c>
      <c r="B70" s="21">
        <f ca="1">NbCoulbis(B51:B68)</f>
        <v>0</v>
      </c>
      <c r="C70" s="21">
        <f ca="1">NbCoulbis(C51:C63)</f>
        <v>3</v>
      </c>
      <c r="D70" s="21">
        <f t="shared" ref="D70:M70" ca="1" si="22">NbCoulbis(D54:D63)</f>
        <v>3</v>
      </c>
      <c r="E70" s="21">
        <f t="shared" ca="1" si="22"/>
        <v>3</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5</v>
      </c>
      <c r="O70" s="21">
        <f t="shared" ref="O70:AC70" ca="1" si="23">NbCoulbis(O53:O65)</f>
        <v>4</v>
      </c>
      <c r="P70" s="21">
        <f t="shared" ca="1" si="23"/>
        <v>4</v>
      </c>
      <c r="Q70" s="21">
        <f t="shared" ca="1" si="23"/>
        <v>5</v>
      </c>
      <c r="R70" s="21">
        <f t="shared" ca="1" si="23"/>
        <v>5</v>
      </c>
      <c r="S70" s="21">
        <f t="shared" ref="S70:Y70" ca="1" si="24">NbCoulbis(S53:S64)</f>
        <v>5</v>
      </c>
      <c r="T70" s="21">
        <f t="shared" ca="1" si="24"/>
        <v>5</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4</v>
      </c>
      <c r="G71" s="26">
        <f t="shared" ca="1" si="26"/>
        <v>4</v>
      </c>
      <c r="H71" s="26">
        <f t="shared" ca="1" si="26"/>
        <v>4</v>
      </c>
      <c r="I71" s="26">
        <f t="shared" ca="1" si="26"/>
        <v>4</v>
      </c>
      <c r="J71" s="26">
        <f t="shared" ca="1" si="26"/>
        <v>4</v>
      </c>
      <c r="K71" s="26">
        <f t="shared" ca="1" si="26"/>
        <v>4</v>
      </c>
      <c r="L71" s="26">
        <f t="shared" ca="1" si="26"/>
        <v>4</v>
      </c>
      <c r="M71" s="26">
        <f t="shared" ca="1" si="26"/>
        <v>4</v>
      </c>
      <c r="N71" s="26">
        <f ca="1">NbCoul(N53:N63)</f>
        <v>5</v>
      </c>
      <c r="O71" s="26">
        <f t="shared" ref="O71:AC71" ca="1" si="27">NbCoul(O53:O65)</f>
        <v>4</v>
      </c>
      <c r="P71" s="26">
        <f t="shared" ca="1" si="27"/>
        <v>4</v>
      </c>
      <c r="Q71" s="26">
        <f t="shared" ca="1" si="27"/>
        <v>5</v>
      </c>
      <c r="R71" s="26">
        <f t="shared" ca="1" si="27"/>
        <v>5</v>
      </c>
      <c r="S71" s="26">
        <f t="shared" ref="S71:Y71" ca="1" si="28">NbCoul(S53:S64)</f>
        <v>6</v>
      </c>
      <c r="T71" s="26">
        <f t="shared" ca="1" si="28"/>
        <v>6</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44595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110" t="s">
        <v>79</v>
      </c>
      <c r="V76" s="110"/>
      <c r="W76" s="110"/>
      <c r="X76" s="110"/>
      <c r="Y76" s="102"/>
      <c r="Z76" s="102"/>
      <c r="AA76" s="102"/>
      <c r="AB76" s="102"/>
      <c r="AC76" s="102"/>
      <c r="AD76" s="21">
        <f t="shared" ca="1" si="29"/>
        <v>4.5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162</v>
      </c>
      <c r="B78" s="20"/>
      <c r="C78" s="102" t="s">
        <v>78</v>
      </c>
      <c r="D78" s="102"/>
      <c r="E78" s="142"/>
      <c r="F78" s="142"/>
      <c r="G78" s="142"/>
      <c r="H78" s="142"/>
      <c r="I78" s="142"/>
      <c r="J78" s="142"/>
      <c r="K78" s="142"/>
      <c r="L78" s="142"/>
      <c r="M78" s="66"/>
      <c r="N78" s="66"/>
      <c r="O78" s="102"/>
      <c r="P78" s="102"/>
      <c r="Q78" s="20"/>
      <c r="R78" s="20"/>
      <c r="S78" s="20"/>
      <c r="T78" s="20"/>
      <c r="U78" s="20"/>
      <c r="V78" s="20"/>
      <c r="W78" s="20"/>
      <c r="X78" s="20"/>
      <c r="Y78" s="20"/>
      <c r="Z78" s="20"/>
      <c r="AA78" s="20"/>
      <c r="AB78" s="20"/>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105"/>
      <c r="T80" s="102"/>
      <c r="U80" s="20"/>
      <c r="V80" s="20"/>
      <c r="W80" s="20"/>
      <c r="X80" s="20"/>
      <c r="Y80" s="20"/>
      <c r="Z80" s="20"/>
      <c r="AA80" s="20"/>
      <c r="AB80" s="20"/>
      <c r="AC80" s="20"/>
      <c r="AD80" s="21">
        <f ca="1">NbCoul(B80:AC80)*0.5</f>
        <v>8</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91"/>
      <c r="T81" s="91"/>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102" t="s">
        <v>94</v>
      </c>
      <c r="D83" s="102"/>
      <c r="E83" s="102"/>
      <c r="F83" s="102"/>
      <c r="G83" s="102"/>
      <c r="H83" s="102"/>
      <c r="I83" s="102"/>
      <c r="J83" s="102"/>
      <c r="K83" s="102"/>
      <c r="L83" s="102"/>
      <c r="M83" s="20"/>
      <c r="N83" s="20"/>
      <c r="O83" s="102"/>
      <c r="P83" s="102"/>
      <c r="Q83" s="103"/>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102" t="s">
        <v>130</v>
      </c>
      <c r="V84" s="102"/>
      <c r="W84" s="102"/>
      <c r="X84" s="102"/>
      <c r="Y84" s="102"/>
      <c r="Z84" s="102"/>
      <c r="AA84" s="102"/>
      <c r="AB84" s="102"/>
      <c r="AC84" s="102"/>
      <c r="AD84" s="21">
        <f ca="1">NbCoul(B84:AC84)*0.5</f>
        <v>4.5</v>
      </c>
      <c r="AF84" s="22">
        <f t="shared" ca="1" si="25"/>
        <v>0</v>
      </c>
      <c r="AG84" s="22">
        <f ca="1">CompteCouleurFond(B84:AC84,23)*0.5</f>
        <v>0</v>
      </c>
      <c r="AH84" s="21"/>
    </row>
    <row r="85" spans="1:34" ht="15.6" x14ac:dyDescent="0.3">
      <c r="A85" s="62" t="s">
        <v>46</v>
      </c>
      <c r="B85" s="20"/>
      <c r="C85" s="20"/>
      <c r="D85" s="20"/>
      <c r="E85" s="93"/>
      <c r="F85" s="93"/>
      <c r="G85" s="93"/>
      <c r="H85" s="93"/>
      <c r="I85" s="93"/>
      <c r="J85" s="92"/>
      <c r="K85" s="92"/>
      <c r="L85" s="92"/>
      <c r="M85" s="92"/>
      <c r="N85" s="93"/>
      <c r="O85" s="93"/>
      <c r="P85" s="93"/>
      <c r="Q85" s="93"/>
      <c r="R85" s="93"/>
      <c r="S85" s="181" t="s">
        <v>136</v>
      </c>
      <c r="T85" s="115"/>
      <c r="U85" s="115"/>
      <c r="V85" s="115"/>
      <c r="W85" s="115"/>
      <c r="X85" s="103"/>
      <c r="Y85" s="103"/>
      <c r="Z85" s="103"/>
      <c r="AA85" s="103"/>
      <c r="AB85" s="103"/>
      <c r="AC85" s="103"/>
      <c r="AD85" s="21">
        <f t="shared" ca="1" si="29"/>
        <v>5.5</v>
      </c>
      <c r="AF85" s="22">
        <f t="shared" ca="1" si="25"/>
        <v>5.5</v>
      </c>
      <c r="AG85" s="22">
        <f t="shared" ca="1" si="31"/>
        <v>0</v>
      </c>
    </row>
    <row r="86" spans="1:34" x14ac:dyDescent="0.3">
      <c r="A86" s="62" t="s">
        <v>47</v>
      </c>
      <c r="B86" s="20"/>
      <c r="C86" s="102" t="s">
        <v>78</v>
      </c>
      <c r="D86" s="102"/>
      <c r="E86" s="102"/>
      <c r="F86" s="102"/>
      <c r="G86" s="102"/>
      <c r="H86" s="102"/>
      <c r="I86" s="103" t="s">
        <v>136</v>
      </c>
      <c r="J86" s="148"/>
      <c r="K86" s="103"/>
      <c r="L86" s="103"/>
      <c r="M86" s="103"/>
      <c r="N86" s="103"/>
      <c r="O86" s="20"/>
      <c r="P86" s="20"/>
      <c r="Q86" s="102"/>
      <c r="R86" s="102"/>
      <c r="S86" s="42"/>
      <c r="T86" s="20"/>
      <c r="U86" s="20"/>
      <c r="V86" s="20"/>
      <c r="W86" s="20"/>
      <c r="X86" s="20"/>
      <c r="Y86" s="20"/>
      <c r="Z86" s="20"/>
      <c r="AA86" s="20"/>
      <c r="AB86" s="20"/>
      <c r="AC86" s="20"/>
      <c r="AD86" s="20">
        <f ca="1">NbCoul(B86:AC86)*0.5</f>
        <v>7</v>
      </c>
      <c r="AF86" s="22">
        <f t="shared" ca="1" si="25"/>
        <v>3</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66"/>
      <c r="M88" s="142" t="s">
        <v>78</v>
      </c>
      <c r="N88" s="102"/>
      <c r="O88" s="102"/>
      <c r="P88" s="102"/>
      <c r="Q88" s="20"/>
      <c r="R88" s="20"/>
      <c r="S88" s="102"/>
      <c r="T88" s="102"/>
      <c r="U88" s="102"/>
      <c r="V88" s="102"/>
      <c r="W88" s="102"/>
      <c r="X88" s="102"/>
      <c r="Y88" s="102"/>
      <c r="Z88" s="102"/>
      <c r="AA88" s="102"/>
      <c r="AB88" s="102"/>
      <c r="AC88" s="102"/>
      <c r="AD88" s="21">
        <f t="shared" ca="1" si="29"/>
        <v>7.5</v>
      </c>
      <c r="AF88" s="22">
        <f t="shared" ca="1" si="25"/>
        <v>0</v>
      </c>
      <c r="AG88" s="22">
        <f t="shared" ca="1" si="31"/>
        <v>0</v>
      </c>
    </row>
    <row r="89" spans="1:34" x14ac:dyDescent="0.3">
      <c r="A89" s="67" t="s">
        <v>71</v>
      </c>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1">
        <f t="shared" ca="1" si="29"/>
        <v>0</v>
      </c>
      <c r="AF89" s="22">
        <f t="shared" ca="1" si="25"/>
        <v>0</v>
      </c>
      <c r="AG89" s="22">
        <f t="shared" ca="1" si="31"/>
        <v>0</v>
      </c>
    </row>
    <row r="90" spans="1:34" x14ac:dyDescent="0.3">
      <c r="A90" s="67" t="s">
        <v>64</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1</v>
      </c>
      <c r="AD92" s="600">
        <f ca="1">SUM(AD74:AD91)</f>
        <v>63</v>
      </c>
      <c r="AF92" s="612"/>
      <c r="AG92" s="613"/>
    </row>
    <row r="93" spans="1:34" x14ac:dyDescent="0.3">
      <c r="A93" s="29" t="s">
        <v>53</v>
      </c>
      <c r="B93" s="21">
        <f ca="1">NbCoulbis(B74:B91)</f>
        <v>0</v>
      </c>
      <c r="C93" s="21">
        <f ca="1">NbCoulbis(C74:C87)</f>
        <v>5</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3</v>
      </c>
      <c r="N93" s="21">
        <f t="shared" ca="1" si="34"/>
        <v>3</v>
      </c>
      <c r="O93" s="21">
        <f ca="1">NbCoulbis(O75:O86)</f>
        <v>3</v>
      </c>
      <c r="P93" s="21">
        <f ca="1">NbCoulbis(P75:P86)</f>
        <v>3</v>
      </c>
      <c r="Q93" s="21">
        <f ca="1">NbCoulbis(Q75:Q86)</f>
        <v>3</v>
      </c>
      <c r="R93" s="21">
        <f ca="1">NbCoulbis(R75:R86)</f>
        <v>3</v>
      </c>
      <c r="S93" s="21">
        <f ca="1">NbCoulbis(S75:S85)</f>
        <v>3</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5</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3</v>
      </c>
      <c r="N94" s="26">
        <f t="shared" ca="1" si="37"/>
        <v>3</v>
      </c>
      <c r="O94" s="26">
        <f ca="1">NbCoul(O75:O86)</f>
        <v>3</v>
      </c>
      <c r="P94" s="26">
        <f ca="1">NbCoul(P75:P86)</f>
        <v>3</v>
      </c>
      <c r="Q94" s="26">
        <f ca="1">NbCoul(Q75:Q86)</f>
        <v>3</v>
      </c>
      <c r="R94" s="26">
        <f ca="1">NbCoul(R75:R86)</f>
        <v>3</v>
      </c>
      <c r="S94" s="26">
        <f ca="1">NbCoul(S75:S85)</f>
        <v>3</v>
      </c>
      <c r="T94" s="26">
        <f ca="1">NbCoul(T76:T86)</f>
        <v>2</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44596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78</v>
      </c>
      <c r="O98" s="110"/>
      <c r="P98" s="110"/>
      <c r="Q98" s="110"/>
      <c r="R98" s="110"/>
      <c r="S98" s="31"/>
      <c r="T98" s="31"/>
      <c r="U98" s="110"/>
      <c r="V98" s="110"/>
      <c r="W98" s="110"/>
      <c r="X98" s="110"/>
      <c r="Y98" s="110"/>
      <c r="Z98" s="110"/>
      <c r="AA98" s="110"/>
      <c r="AB98" s="110"/>
      <c r="AC98" s="110"/>
      <c r="AD98" s="21">
        <f t="shared" ca="1" si="39"/>
        <v>7</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162</v>
      </c>
      <c r="B101" s="31"/>
      <c r="C101" s="31"/>
      <c r="D101" s="31"/>
      <c r="E101" s="31"/>
      <c r="F101" s="31"/>
      <c r="G101" s="31"/>
      <c r="H101" s="31"/>
      <c r="I101" s="31"/>
      <c r="J101" s="31"/>
      <c r="K101" s="31"/>
      <c r="L101" s="31"/>
      <c r="M101" s="31"/>
      <c r="N101" s="31"/>
      <c r="O101" s="152"/>
      <c r="P101" s="152"/>
      <c r="Q101" s="152"/>
      <c r="R101" s="152"/>
      <c r="S101" s="95"/>
      <c r="T101" s="95"/>
      <c r="U101" s="152"/>
      <c r="V101" s="152"/>
      <c r="W101" s="152"/>
      <c r="X101" s="152"/>
      <c r="Y101" s="110"/>
      <c r="Z101" s="110"/>
      <c r="AA101" s="110"/>
      <c r="AB101" s="110"/>
      <c r="AC101" s="31"/>
      <c r="AD101" s="21">
        <f t="shared" ca="1" si="39"/>
        <v>6</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31"/>
      <c r="D104" s="31"/>
      <c r="E104" s="31"/>
      <c r="F104" s="31"/>
      <c r="G104" s="31"/>
      <c r="H104" s="77"/>
      <c r="I104" s="31"/>
      <c r="J104" s="192"/>
      <c r="K104" s="192"/>
      <c r="L104" s="192"/>
      <c r="M104" s="192"/>
      <c r="N104" s="110" t="s">
        <v>79</v>
      </c>
      <c r="O104" s="113"/>
      <c r="P104" s="113"/>
      <c r="Q104" s="31"/>
      <c r="R104" s="31"/>
      <c r="S104" s="113" t="s">
        <v>136</v>
      </c>
      <c r="T104" s="113"/>
      <c r="U104" s="113"/>
      <c r="V104" s="113"/>
      <c r="W104" s="113"/>
      <c r="X104" s="113"/>
      <c r="Y104" s="113"/>
      <c r="Z104" s="113"/>
      <c r="AA104" s="113"/>
      <c r="AB104" s="113"/>
      <c r="AC104" s="110"/>
      <c r="AD104" s="21">
        <f ca="1">NbCoul(B104:AC104)*0.5</f>
        <v>9</v>
      </c>
      <c r="AF104" s="22">
        <f t="shared" ca="1" si="36"/>
        <v>6</v>
      </c>
      <c r="AG104" s="22">
        <f t="shared" ca="1" si="40"/>
        <v>2</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3"/>
      <c r="R106" s="113"/>
      <c r="S106" s="110"/>
      <c r="T106" s="76"/>
      <c r="U106" s="31"/>
      <c r="V106" s="31"/>
      <c r="W106" s="31"/>
      <c r="X106" s="31"/>
      <c r="Y106" s="31"/>
      <c r="Z106" s="31"/>
      <c r="AA106" s="31"/>
      <c r="AB106" s="31"/>
      <c r="AC106" s="31"/>
      <c r="AD106" s="21">
        <f ca="1">NbCoul(B106:AC106)*0.5</f>
        <v>7.5</v>
      </c>
      <c r="AF106" s="22">
        <f t="shared" ca="1" si="36"/>
        <v>1</v>
      </c>
      <c r="AG106" s="22">
        <f t="shared" ca="1" si="40"/>
        <v>0</v>
      </c>
    </row>
    <row r="107" spans="1:33" x14ac:dyDescent="0.3">
      <c r="A107" s="61" t="s">
        <v>64</v>
      </c>
      <c r="B107" s="31"/>
      <c r="C107" s="151" t="s">
        <v>163</v>
      </c>
      <c r="D107" s="152"/>
      <c r="E107" s="152"/>
      <c r="F107" s="152"/>
      <c r="G107" s="152"/>
      <c r="H107" s="152"/>
      <c r="I107" s="152"/>
      <c r="J107" s="152"/>
      <c r="K107" s="152"/>
      <c r="L107" s="95"/>
      <c r="M107" s="95"/>
      <c r="N107" s="95"/>
      <c r="O107" s="95"/>
      <c r="P107" s="95"/>
      <c r="Q107" s="95"/>
      <c r="R107" s="95"/>
      <c r="S107" s="95"/>
      <c r="T107" s="95"/>
      <c r="U107" s="95"/>
      <c r="V107" s="95"/>
      <c r="W107" s="95"/>
      <c r="X107" s="95"/>
      <c r="Y107" s="95"/>
      <c r="Z107" s="31"/>
      <c r="AA107" s="31"/>
      <c r="AB107" s="31"/>
      <c r="AC107" s="31"/>
      <c r="AD107" s="21">
        <f ca="1">NbCoul(B107:AC107)*0.5</f>
        <v>4.5</v>
      </c>
      <c r="AF107" s="22">
        <f t="shared" ca="1" si="36"/>
        <v>0</v>
      </c>
      <c r="AG107" s="22">
        <f t="shared" ca="1" si="40"/>
        <v>0</v>
      </c>
    </row>
    <row r="108" spans="1:33" x14ac:dyDescent="0.3">
      <c r="A108" s="62" t="s">
        <v>46</v>
      </c>
      <c r="B108" s="31"/>
      <c r="C108" s="110" t="s">
        <v>78</v>
      </c>
      <c r="D108" s="110"/>
      <c r="E108" s="110"/>
      <c r="F108" s="110"/>
      <c r="G108" s="110"/>
      <c r="H108" s="110"/>
      <c r="I108" s="113" t="s">
        <v>136</v>
      </c>
      <c r="J108" s="113"/>
      <c r="K108" s="113"/>
      <c r="L108" s="113"/>
      <c r="M108" s="113"/>
      <c r="N108" s="113"/>
      <c r="O108" s="31"/>
      <c r="P108" s="31"/>
      <c r="Q108" s="31"/>
      <c r="R108" s="31"/>
      <c r="S108" s="31"/>
      <c r="T108" s="76"/>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110"/>
      <c r="T109" s="110"/>
      <c r="U109" s="31"/>
      <c r="V109" s="31"/>
      <c r="W109" s="31"/>
      <c r="X109" s="31"/>
      <c r="Y109" s="31"/>
      <c r="Z109" s="31"/>
      <c r="AA109" s="31"/>
      <c r="AB109" s="31"/>
      <c r="AC109" s="31"/>
      <c r="AD109" s="21">
        <f t="shared" ca="1" si="39"/>
        <v>8</v>
      </c>
      <c r="AF109" s="22">
        <f t="shared" ca="1" si="36"/>
        <v>0</v>
      </c>
      <c r="AG109" s="22">
        <f t="shared" ca="1" si="40"/>
        <v>0</v>
      </c>
    </row>
    <row r="110" spans="1:33" x14ac:dyDescent="0.3">
      <c r="A110" s="62" t="s">
        <v>66</v>
      </c>
      <c r="B110" s="31"/>
      <c r="C110" s="110" t="s">
        <v>79</v>
      </c>
      <c r="D110" s="110"/>
      <c r="E110" s="110"/>
      <c r="F110" s="110"/>
      <c r="G110" s="110"/>
      <c r="H110" s="110"/>
      <c r="I110" s="110"/>
      <c r="J110" s="110"/>
      <c r="K110" s="110"/>
      <c r="L110" s="110"/>
      <c r="M110" s="110"/>
      <c r="N110" s="110"/>
      <c r="O110" s="31"/>
      <c r="P110" s="31"/>
      <c r="Q110" s="31"/>
      <c r="R110" s="31"/>
      <c r="S110" s="31"/>
      <c r="T110" s="31"/>
      <c r="U110" s="31"/>
      <c r="V110" s="31"/>
      <c r="W110" s="31"/>
      <c r="X110" s="31"/>
      <c r="Y110" s="31"/>
      <c r="Z110" s="31"/>
      <c r="AA110" s="31"/>
      <c r="AB110" s="31"/>
      <c r="AC110" s="31"/>
      <c r="AD110" s="21">
        <f t="shared" ca="1" si="39"/>
        <v>6</v>
      </c>
      <c r="AF110" s="22">
        <f t="shared" ca="1" si="36"/>
        <v>0</v>
      </c>
      <c r="AG110" s="22">
        <f t="shared" ca="1" si="40"/>
        <v>0</v>
      </c>
    </row>
    <row r="111" spans="1:33" x14ac:dyDescent="0.3">
      <c r="A111" s="62" t="s">
        <v>48</v>
      </c>
      <c r="B111" s="97"/>
      <c r="C111" s="97"/>
      <c r="D111" s="97"/>
      <c r="E111" s="97"/>
      <c r="F111" s="97"/>
      <c r="G111" s="97"/>
      <c r="H111" s="31"/>
      <c r="I111" s="31"/>
      <c r="J111" s="31"/>
      <c r="K111" s="31"/>
      <c r="L111" s="31"/>
      <c r="M111" s="31"/>
      <c r="N111" s="110" t="s">
        <v>78</v>
      </c>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9"/>
        <v>0</v>
      </c>
      <c r="AF112" s="22">
        <f t="shared" ca="1" si="36"/>
        <v>0</v>
      </c>
      <c r="AG112" s="22">
        <f t="shared" ca="1" si="40"/>
        <v>0</v>
      </c>
    </row>
    <row r="113" spans="1:33" ht="14.4" customHeight="1" x14ac:dyDescent="0.65">
      <c r="A113" s="67" t="s">
        <v>64</v>
      </c>
      <c r="B113" s="98"/>
      <c r="C113" s="99"/>
      <c r="D113" s="99"/>
      <c r="E113" s="99"/>
      <c r="F113" s="99"/>
      <c r="G113" s="99"/>
      <c r="H113" s="100"/>
      <c r="I113" s="100"/>
      <c r="J113" s="100"/>
      <c r="K113" s="100"/>
      <c r="L113" s="100"/>
      <c r="M113" s="100"/>
      <c r="N113" s="100"/>
      <c r="O113" s="99"/>
      <c r="P113" s="99"/>
      <c r="Q113" s="99"/>
      <c r="R113" s="99"/>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68</v>
      </c>
      <c r="AF115" s="612"/>
      <c r="AG115" s="613"/>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5</v>
      </c>
      <c r="K116" s="21">
        <f ca="1">NbCoulbis(K99:K110)</f>
        <v>5</v>
      </c>
      <c r="L116" s="21">
        <f ca="1">NbCoulbis(L99:L110)</f>
        <v>4</v>
      </c>
      <c r="M116" s="21">
        <f ca="1">NbCoulbis(M99:M110)</f>
        <v>4</v>
      </c>
      <c r="N116" s="21">
        <f ca="1">NbCoulbis(N99:N108)</f>
        <v>4</v>
      </c>
      <c r="O116" s="21">
        <f ca="1">NbCoulbis(O99:O108)</f>
        <v>3</v>
      </c>
      <c r="P116" s="21">
        <f ca="1">NbCoulbis(P99:P108)</f>
        <v>3</v>
      </c>
      <c r="Q116" s="21">
        <f ca="1">NbCoulbis(Q98:Q105)</f>
        <v>2</v>
      </c>
      <c r="R116" s="21">
        <f ca="1">NbCoulbis(R98:R105)</f>
        <v>2</v>
      </c>
      <c r="S116" s="21">
        <f ca="1">NbCoulbis(S98:S105)</f>
        <v>2</v>
      </c>
      <c r="T116" s="21">
        <f t="shared" ref="T116:Y116" ca="1" si="44">NbCoulbis(T100:T105)</f>
        <v>2</v>
      </c>
      <c r="U116" s="21">
        <f t="shared" ca="1" si="44"/>
        <v>3</v>
      </c>
      <c r="V116" s="21">
        <f t="shared" ca="1" si="44"/>
        <v>3</v>
      </c>
      <c r="W116" s="21">
        <f t="shared" ca="1" si="44"/>
        <v>3</v>
      </c>
      <c r="X116" s="21">
        <f t="shared" ca="1" si="44"/>
        <v>3</v>
      </c>
      <c r="Y116" s="21">
        <f t="shared" ca="1" si="44"/>
        <v>3</v>
      </c>
      <c r="Z116" s="21">
        <f ca="1">NbCoulbis(Z100:Z108)</f>
        <v>3</v>
      </c>
      <c r="AA116" s="21">
        <f ca="1">NbCoulbis(AA100:AA108)</f>
        <v>3</v>
      </c>
      <c r="AB116" s="21">
        <f ca="1">NbCoulbis(AB100:AB108)</f>
        <v>3</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6</v>
      </c>
      <c r="K117" s="26">
        <f ca="1">NbCoul(K99:K110)</f>
        <v>6</v>
      </c>
      <c r="L117" s="26">
        <f ca="1">NbCoul(L99:L110)</f>
        <v>5</v>
      </c>
      <c r="M117" s="26">
        <f ca="1">NbCoul(M99:M110)</f>
        <v>5</v>
      </c>
      <c r="N117" s="26">
        <f ca="1">NbCoul(N99:N108)</f>
        <v>4</v>
      </c>
      <c r="O117" s="26">
        <f ca="1">NbCoul(O99:O108)</f>
        <v>3</v>
      </c>
      <c r="P117" s="26">
        <f ca="1">NbCoul(P99:P108)</f>
        <v>3</v>
      </c>
      <c r="Q117" s="26">
        <f ca="1">NbCoul(Q98:Q105)</f>
        <v>2</v>
      </c>
      <c r="R117" s="26">
        <f ca="1">NbCoul(R98:R105)</f>
        <v>2</v>
      </c>
      <c r="S117" s="26">
        <f ca="1">NbCoul(S98:S105)</f>
        <v>2</v>
      </c>
      <c r="T117" s="26">
        <f t="shared" ref="T117:Y117" ca="1" si="46">NbCoul(T100:T105)</f>
        <v>2</v>
      </c>
      <c r="U117" s="26">
        <f t="shared" ca="1" si="46"/>
        <v>3</v>
      </c>
      <c r="V117" s="26">
        <f t="shared" ca="1" si="46"/>
        <v>3</v>
      </c>
      <c r="W117" s="26">
        <f t="shared" ca="1" si="46"/>
        <v>3</v>
      </c>
      <c r="X117" s="26">
        <f t="shared" ca="1" si="46"/>
        <v>3</v>
      </c>
      <c r="Y117" s="26">
        <f t="shared" ca="1" si="46"/>
        <v>3</v>
      </c>
      <c r="Z117" s="26">
        <f ca="1">NbCoul(Z100:Z108)</f>
        <v>3</v>
      </c>
      <c r="AA117" s="26">
        <f ca="1">NbCoul(AA100:AA108)</f>
        <v>3</v>
      </c>
      <c r="AB117" s="26">
        <f ca="1">NbCoul(AB100:AB108)</f>
        <v>3</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44597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D120" s="167"/>
      <c r="E120" s="167"/>
      <c r="F120" s="167"/>
      <c r="G120" s="153"/>
      <c r="H120" s="153"/>
      <c r="I120" s="153"/>
      <c r="J120" s="153"/>
      <c r="K120" s="153"/>
      <c r="L120" s="144" t="s">
        <v>78</v>
      </c>
      <c r="M120" s="144"/>
      <c r="N120" s="144"/>
      <c r="O120" s="144"/>
      <c r="P120" s="144"/>
      <c r="Q120" s="144"/>
      <c r="R120" s="144"/>
      <c r="S120" s="153"/>
      <c r="T120" s="153"/>
      <c r="U120" s="144"/>
      <c r="V120" s="144"/>
      <c r="W120" s="144"/>
      <c r="X120" s="144"/>
      <c r="Y120" s="183"/>
      <c r="Z120" s="183"/>
      <c r="AA120" s="183"/>
      <c r="AB120" s="183"/>
      <c r="AC120" s="183"/>
      <c r="AD120" s="21">
        <f t="shared" ref="AD120:AD136" ca="1" si="47">NbCoul(B120:AC120)*0.5</f>
        <v>8</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t="s">
        <v>78</v>
      </c>
      <c r="O121" s="144"/>
      <c r="P121" s="144"/>
      <c r="Q121" s="153"/>
      <c r="R121" s="153"/>
      <c r="S121" s="144"/>
      <c r="T121" s="144"/>
      <c r="U121" s="144"/>
      <c r="V121" s="144"/>
      <c r="W121" s="144"/>
      <c r="X121" s="144"/>
      <c r="Y121" s="183"/>
      <c r="Z121" s="183"/>
      <c r="AA121" s="183"/>
      <c r="AB121" s="183"/>
      <c r="AC121" s="183"/>
      <c r="AD121" s="21">
        <f t="shared" ca="1" si="47"/>
        <v>7</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53"/>
      <c r="P122" s="153"/>
      <c r="Q122" s="144" t="s">
        <v>79</v>
      </c>
      <c r="R122" s="144"/>
      <c r="S122" s="153"/>
      <c r="T122" s="153"/>
      <c r="U122" s="144"/>
      <c r="V122" s="144"/>
      <c r="W122" s="144"/>
      <c r="X122" s="144"/>
      <c r="Y122" s="183"/>
      <c r="Z122" s="183"/>
      <c r="AA122" s="183"/>
      <c r="AB122" s="183"/>
      <c r="AC122" s="183"/>
      <c r="AD122" s="21">
        <f t="shared" ca="1" si="47"/>
        <v>5.5</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t="s">
        <v>94</v>
      </c>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53"/>
      <c r="X124" s="153"/>
      <c r="Y124" s="167"/>
      <c r="Z124" s="167"/>
      <c r="AA124" s="167"/>
      <c r="AB124" s="167"/>
      <c r="AC124" s="167"/>
      <c r="AD124" s="21">
        <f t="shared" ca="1" si="47"/>
        <v>0</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67"/>
      <c r="D126" s="167"/>
      <c r="E126" s="167"/>
      <c r="F126" s="167"/>
      <c r="G126" s="153"/>
      <c r="H126" s="153"/>
      <c r="I126" s="153"/>
      <c r="J126" s="153"/>
      <c r="K126" s="153"/>
      <c r="L126" s="153"/>
      <c r="M126" s="144" t="s">
        <v>80</v>
      </c>
      <c r="N126" s="144"/>
      <c r="O126" s="144"/>
      <c r="P126" s="144"/>
      <c r="Q126" s="153"/>
      <c r="R126" s="153"/>
      <c r="S126" s="144"/>
      <c r="T126" s="144"/>
      <c r="U126" s="198" t="s">
        <v>136</v>
      </c>
      <c r="V126" s="198"/>
      <c r="W126" s="198"/>
      <c r="X126" s="198"/>
      <c r="Y126" s="195"/>
      <c r="Z126" s="195"/>
      <c r="AA126" s="195"/>
      <c r="AB126" s="195"/>
      <c r="AC126" s="183"/>
      <c r="AD126" s="21">
        <f t="shared" ca="1" si="47"/>
        <v>7.5</v>
      </c>
      <c r="AF126" s="22">
        <f t="shared" ca="1" si="49"/>
        <v>4</v>
      </c>
      <c r="AG126" s="22">
        <f t="shared" ca="1" si="48"/>
        <v>0</v>
      </c>
    </row>
    <row r="127" spans="1:33" ht="14.4" customHeight="1" x14ac:dyDescent="0.3">
      <c r="A127" s="62" t="s">
        <v>44</v>
      </c>
      <c r="B127" s="20"/>
      <c r="C127" s="110" t="s">
        <v>79</v>
      </c>
      <c r="D127" s="183"/>
      <c r="E127" s="183"/>
      <c r="F127" s="183"/>
      <c r="G127" s="144"/>
      <c r="H127" s="144"/>
      <c r="I127" s="144"/>
      <c r="J127" s="144"/>
      <c r="K127" s="144"/>
      <c r="L127" s="144"/>
      <c r="M127" s="144"/>
      <c r="N127" s="144"/>
      <c r="O127" s="153"/>
      <c r="P127" s="153"/>
      <c r="Q127" s="144"/>
      <c r="R127" s="144"/>
      <c r="S127" s="144"/>
      <c r="T127" s="144"/>
      <c r="U127" s="153"/>
      <c r="V127" s="153"/>
      <c r="W127" s="153"/>
      <c r="X127" s="153"/>
      <c r="Y127" s="167"/>
      <c r="Z127" s="167"/>
      <c r="AA127" s="167"/>
      <c r="AB127" s="167"/>
      <c r="AC127" s="167"/>
      <c r="AD127" s="21">
        <f t="shared" ca="1" si="47"/>
        <v>8</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80</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83" t="s">
        <v>78</v>
      </c>
      <c r="D133" s="183"/>
      <c r="E133" s="183"/>
      <c r="F133" s="183"/>
      <c r="G133" s="144"/>
      <c r="H133" s="144"/>
      <c r="I133" s="144"/>
      <c r="J133" s="144"/>
      <c r="K133" s="144"/>
      <c r="L133" s="144"/>
      <c r="M133" s="153"/>
      <c r="N133" s="153"/>
      <c r="O133" s="144"/>
      <c r="P133" s="144"/>
      <c r="Q133" s="144"/>
      <c r="R133" s="144"/>
      <c r="S133" s="153"/>
      <c r="T133" s="153"/>
      <c r="U133" s="153"/>
      <c r="V133" s="153"/>
      <c r="W133" s="153"/>
      <c r="X133" s="153"/>
      <c r="Y133" s="167"/>
      <c r="Z133" s="167"/>
      <c r="AA133" s="167"/>
      <c r="AB133" s="167"/>
      <c r="AC133" s="167"/>
      <c r="AD133" s="21">
        <f ca="1">NbCoul(B133:AC133)*0.5</f>
        <v>7</v>
      </c>
      <c r="AF133" s="22">
        <f t="shared" ca="1" si="50"/>
        <v>0</v>
      </c>
      <c r="AG133" s="22">
        <f t="shared" ca="1" si="48"/>
        <v>0</v>
      </c>
    </row>
    <row r="134" spans="1:34" ht="14.4" customHeight="1" x14ac:dyDescent="0.3">
      <c r="A134" s="23" t="s">
        <v>48</v>
      </c>
      <c r="B134" s="20"/>
      <c r="C134" s="183" t="s">
        <v>78</v>
      </c>
      <c r="D134" s="183"/>
      <c r="E134" s="183"/>
      <c r="F134" s="183"/>
      <c r="G134" s="144"/>
      <c r="H134" s="144"/>
      <c r="I134" s="144"/>
      <c r="J134" s="144"/>
      <c r="K134" s="144"/>
      <c r="L134" s="144"/>
      <c r="M134" s="153"/>
      <c r="N134" s="153"/>
      <c r="O134" s="198" t="s">
        <v>136</v>
      </c>
      <c r="P134" s="198"/>
      <c r="Q134" s="198"/>
      <c r="R134" s="198"/>
      <c r="S134" s="198"/>
      <c r="T134" s="198"/>
      <c r="U134" s="153"/>
      <c r="V134" s="153"/>
      <c r="W134" s="153"/>
      <c r="X134" s="153"/>
      <c r="Y134" s="167"/>
      <c r="Z134" s="167"/>
      <c r="AA134" s="167"/>
      <c r="AB134" s="167"/>
      <c r="AC134" s="167"/>
      <c r="AD134" s="21">
        <f ca="1">NbCoul(B134:AC134)*0.5</f>
        <v>8</v>
      </c>
      <c r="AF134" s="22">
        <f t="shared" ca="1" si="50"/>
        <v>3</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53"/>
      <c r="O135" s="153"/>
      <c r="P135" s="153"/>
      <c r="Q135" s="153"/>
      <c r="R135" s="153"/>
      <c r="S135" s="153"/>
      <c r="T135" s="153"/>
      <c r="U135" s="153"/>
      <c r="V135" s="153"/>
      <c r="W135" s="153"/>
      <c r="X135" s="153"/>
      <c r="Y135" s="167"/>
      <c r="Z135" s="167"/>
      <c r="AA135" s="167"/>
      <c r="AB135" s="167"/>
      <c r="AC135" s="31"/>
      <c r="AD135" s="21">
        <f ca="1">NbCoul(B135:AC135)*0.5</f>
        <v>0</v>
      </c>
      <c r="AF135" s="22">
        <f t="shared" ca="1" si="50"/>
        <v>0</v>
      </c>
      <c r="AG135" s="22">
        <f t="shared" ca="1" si="48"/>
        <v>0</v>
      </c>
    </row>
    <row r="136" spans="1:34" ht="15.75" customHeight="1" x14ac:dyDescent="0.3">
      <c r="A136" s="24" t="s">
        <v>64</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70.5</v>
      </c>
      <c r="AF138" s="612"/>
      <c r="AG138" s="613"/>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3</v>
      </c>
      <c r="N139" s="21">
        <f t="shared" ca="1" si="52"/>
        <v>4</v>
      </c>
      <c r="O139" s="21">
        <f t="shared" ca="1" si="52"/>
        <v>3</v>
      </c>
      <c r="P139" s="21">
        <f t="shared" ca="1" si="52"/>
        <v>3</v>
      </c>
      <c r="Q139" s="21">
        <f t="shared" ca="1" si="52"/>
        <v>3</v>
      </c>
      <c r="R139" s="21">
        <f t="shared" ca="1" si="52"/>
        <v>3</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3</v>
      </c>
      <c r="N140" s="26">
        <f t="shared" ca="1" si="54"/>
        <v>4</v>
      </c>
      <c r="O140" s="26">
        <f t="shared" ca="1" si="54"/>
        <v>3</v>
      </c>
      <c r="P140" s="26">
        <f t="shared" ca="1" si="54"/>
        <v>3</v>
      </c>
      <c r="Q140" s="26">
        <f t="shared" ca="1" si="54"/>
        <v>3</v>
      </c>
      <c r="R140" s="26">
        <f t="shared" ca="1" si="54"/>
        <v>3</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3"/>
        <v>0</v>
      </c>
      <c r="AG140" s="615">
        <f ca="1">CompteCouleurFond(K140:AC140,23)*0.5</f>
        <v>0</v>
      </c>
    </row>
    <row r="141" spans="1:34" ht="15" customHeight="1" x14ac:dyDescent="0.3">
      <c r="A141" s="618">
        <f>A118+1</f>
        <v>44598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206"/>
      <c r="E143" s="206"/>
      <c r="F143" s="144" t="s">
        <v>78</v>
      </c>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t="s">
        <v>157</v>
      </c>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t="s">
        <v>131</v>
      </c>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162</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t="s">
        <v>80</v>
      </c>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44" t="s">
        <v>118</v>
      </c>
      <c r="J153" s="144"/>
      <c r="K153" s="144"/>
      <c r="L153" s="144"/>
      <c r="M153" s="144"/>
      <c r="N153" s="144"/>
      <c r="O153" s="153"/>
      <c r="P153" s="153"/>
      <c r="Q153" s="153"/>
      <c r="R153" s="153"/>
      <c r="S153" s="153"/>
      <c r="T153" s="153"/>
      <c r="U153" s="73"/>
      <c r="V153" s="73"/>
      <c r="W153" s="73"/>
      <c r="X153" s="20"/>
      <c r="Y153" s="20"/>
      <c r="Z153" s="20"/>
      <c r="AA153" s="20"/>
      <c r="AB153" s="20"/>
      <c r="AC153" s="20"/>
      <c r="AD153" s="21">
        <f t="shared" ca="1" si="56"/>
        <v>3</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53"/>
      <c r="G156" s="153"/>
      <c r="H156" s="153"/>
      <c r="I156" s="153"/>
      <c r="J156" s="153"/>
      <c r="K156" s="153"/>
      <c r="L156" s="153"/>
      <c r="M156" s="153"/>
      <c r="N156" s="153"/>
      <c r="O156" s="153"/>
      <c r="P156" s="153"/>
      <c r="Q156" s="153"/>
      <c r="R156" s="153"/>
      <c r="S156" s="153"/>
      <c r="T156" s="153"/>
      <c r="U156" s="73"/>
      <c r="V156" s="73"/>
      <c r="W156" s="73"/>
      <c r="X156" s="20"/>
      <c r="Y156" s="20"/>
      <c r="Z156" s="20"/>
      <c r="AA156" s="20"/>
      <c r="AB156" s="20"/>
      <c r="AC156" s="20"/>
      <c r="AD156" s="21">
        <f t="shared" ca="1" si="56"/>
        <v>0</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25</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9">NbCoulbis(G144:G159)</f>
        <v>3</v>
      </c>
      <c r="H162" s="21">
        <f t="shared" ca="1" si="59"/>
        <v>3</v>
      </c>
      <c r="I162" s="21">
        <f t="shared" ca="1" si="59"/>
        <v>4</v>
      </c>
      <c r="J162" s="21">
        <f t="shared" ca="1" si="59"/>
        <v>4</v>
      </c>
      <c r="K162" s="21">
        <f t="shared" ca="1" si="59"/>
        <v>4</v>
      </c>
      <c r="L162" s="21">
        <f t="shared" ca="1" si="59"/>
        <v>4</v>
      </c>
      <c r="M162" s="21">
        <f t="shared" ca="1" si="59"/>
        <v>4</v>
      </c>
      <c r="N162" s="21">
        <f t="shared" ca="1" si="59"/>
        <v>4</v>
      </c>
      <c r="O162" s="21">
        <f t="shared" ca="1" si="59"/>
        <v>3</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61">NbCoul(G144:G159)</f>
        <v>3</v>
      </c>
      <c r="H163" s="26">
        <f t="shared" ca="1" si="61"/>
        <v>3</v>
      </c>
      <c r="I163" s="26">
        <f t="shared" ca="1" si="61"/>
        <v>4</v>
      </c>
      <c r="J163" s="26">
        <f t="shared" ca="1" si="61"/>
        <v>4</v>
      </c>
      <c r="K163" s="26">
        <f t="shared" ca="1" si="61"/>
        <v>4</v>
      </c>
      <c r="L163" s="26">
        <f t="shared" ca="1" si="61"/>
        <v>4</v>
      </c>
      <c r="M163" s="26">
        <f t="shared" ca="1" si="61"/>
        <v>4</v>
      </c>
      <c r="N163" s="26">
        <f t="shared" ca="1" si="61"/>
        <v>4</v>
      </c>
      <c r="O163" s="26">
        <f t="shared" ca="1" si="61"/>
        <v>3</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28</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28</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202" t="s">
        <v>160</v>
      </c>
      <c r="B170" s="579">
        <v>30</v>
      </c>
      <c r="C170" s="580"/>
      <c r="D170" s="581"/>
      <c r="E170" s="582">
        <f t="shared" ca="1" si="63"/>
        <v>30</v>
      </c>
      <c r="F170" s="582"/>
      <c r="G170" s="583">
        <f ca="1">E170-B170</f>
        <v>0</v>
      </c>
      <c r="H170" s="583"/>
      <c r="I170" s="594" t="s">
        <v>161</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38</v>
      </c>
      <c r="F172" s="582"/>
      <c r="G172" s="583">
        <f t="shared" ca="1" si="64"/>
        <v>3</v>
      </c>
      <c r="H172" s="583"/>
      <c r="I172" s="584" t="s">
        <v>164</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151</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26.5</v>
      </c>
      <c r="F176" s="582"/>
      <c r="G176" s="583">
        <f t="shared" ca="1" si="64"/>
        <v>26.5</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17.5</v>
      </c>
      <c r="F177" s="582"/>
      <c r="G177" s="583">
        <f t="shared" ca="1" si="64"/>
        <v>-17.5</v>
      </c>
      <c r="H177" s="583"/>
      <c r="I177" s="583" t="s">
        <v>165</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38</v>
      </c>
      <c r="F178" s="582"/>
      <c r="G178" s="583">
        <f t="shared" ca="1" si="64"/>
        <v>0</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14</v>
      </c>
      <c r="F181" s="582"/>
      <c r="G181" s="583">
        <f t="shared" ca="1" si="64"/>
        <v>-21</v>
      </c>
      <c r="H181" s="583"/>
      <c r="I181" s="594" t="s">
        <v>89</v>
      </c>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64</v>
      </c>
      <c r="B182" s="579">
        <v>0</v>
      </c>
      <c r="C182" s="580"/>
      <c r="D182" s="581"/>
      <c r="E182" s="582">
        <f t="shared" ca="1" si="63"/>
        <v>0</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0</v>
      </c>
      <c r="F183" s="582"/>
      <c r="G183" s="583">
        <f t="shared" ca="1" si="64"/>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292</v>
      </c>
      <c r="F184" s="589"/>
      <c r="AF184" s="45"/>
      <c r="AG184" s="50"/>
      <c r="AH184" s="50"/>
      <c r="AI184" s="50"/>
      <c r="AJ184" s="50"/>
      <c r="AK184" s="50"/>
      <c r="AL184" s="50"/>
      <c r="AM184" s="50"/>
      <c r="AN184" s="50"/>
    </row>
    <row r="185" spans="1:40" ht="15" thickBot="1" x14ac:dyDescent="0.35">
      <c r="B185" s="38" t="s">
        <v>61</v>
      </c>
      <c r="C185" s="590">
        <f>SUM(B166:D183)/35</f>
        <v>13.2</v>
      </c>
      <c r="D185" s="591"/>
      <c r="E185" s="38" t="s">
        <v>61</v>
      </c>
      <c r="F185" s="592">
        <f ca="1">SUM(E166:F183)/35</f>
        <v>11.942857142857143</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01"/>
      <c r="E193" s="201"/>
      <c r="F193" s="201"/>
      <c r="G193" s="201"/>
      <c r="H193" s="201"/>
      <c r="I193" s="201"/>
      <c r="J193" s="201"/>
      <c r="K193" s="201"/>
      <c r="L193" s="571"/>
      <c r="M193" s="571"/>
      <c r="N193" s="201"/>
      <c r="O193" s="201"/>
      <c r="P193" s="201"/>
      <c r="Q193" s="201"/>
      <c r="R193" s="201"/>
      <c r="S193" s="201"/>
      <c r="T193" s="201"/>
      <c r="U193" s="201"/>
      <c r="V193" s="571"/>
      <c r="W193" s="571"/>
      <c r="X193" s="201"/>
      <c r="Y193" s="201"/>
      <c r="Z193" s="201"/>
      <c r="AA193" s="201"/>
      <c r="AB193" s="201"/>
      <c r="AC193" s="201"/>
      <c r="AD193" s="201"/>
      <c r="AE193" s="201"/>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01"/>
      <c r="G195" s="201"/>
      <c r="H195" s="201"/>
      <c r="I195" s="201"/>
      <c r="J195" s="201"/>
      <c r="K195" s="201"/>
      <c r="L195" s="571"/>
      <c r="M195" s="571"/>
      <c r="N195" s="201"/>
      <c r="O195" s="201"/>
      <c r="P195" s="201"/>
      <c r="Q195" s="201"/>
      <c r="R195" s="201"/>
      <c r="S195" s="201"/>
      <c r="T195" s="201"/>
      <c r="U195" s="201"/>
      <c r="V195" s="571"/>
      <c r="W195" s="571"/>
      <c r="X195" s="201"/>
      <c r="Y195" s="201"/>
      <c r="Z195" s="201"/>
      <c r="AA195" s="201"/>
      <c r="AB195" s="201"/>
      <c r="AC195" s="201"/>
      <c r="AD195" s="201"/>
      <c r="AE195" s="201"/>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01"/>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01"/>
      <c r="E216" s="201"/>
      <c r="F216" s="201"/>
      <c r="G216" s="201"/>
      <c r="H216" s="201"/>
      <c r="I216" s="201"/>
      <c r="J216" s="201"/>
      <c r="K216" s="201"/>
      <c r="L216" s="571"/>
      <c r="M216" s="571"/>
      <c r="N216" s="201"/>
      <c r="O216" s="201"/>
      <c r="P216" s="201"/>
      <c r="Q216" s="201"/>
      <c r="R216" s="201"/>
      <c r="S216" s="201"/>
      <c r="T216" s="201"/>
      <c r="U216" s="201"/>
      <c r="V216" s="571"/>
      <c r="W216" s="571"/>
      <c r="X216" s="201"/>
      <c r="Y216" s="201"/>
      <c r="Z216" s="201"/>
      <c r="AA216" s="201"/>
      <c r="AB216" s="201"/>
      <c r="AC216" s="201"/>
      <c r="AD216" s="201"/>
      <c r="AE216" s="201"/>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01"/>
      <c r="E218" s="201"/>
      <c r="F218" s="201"/>
      <c r="G218" s="201"/>
      <c r="H218" s="201"/>
      <c r="I218" s="201"/>
      <c r="J218" s="201"/>
      <c r="K218" s="201"/>
      <c r="L218" s="571"/>
      <c r="M218" s="571"/>
      <c r="N218" s="201"/>
      <c r="O218" s="201"/>
      <c r="P218" s="201"/>
      <c r="Q218" s="201"/>
      <c r="R218" s="201"/>
      <c r="S218" s="201"/>
      <c r="T218" s="201"/>
      <c r="U218" s="201"/>
      <c r="V218" s="571"/>
      <c r="W218" s="571"/>
      <c r="X218" s="201"/>
      <c r="Y218" s="201"/>
      <c r="Z218" s="201"/>
      <c r="AA218" s="201"/>
      <c r="AB218" s="201"/>
      <c r="AC218" s="201"/>
      <c r="AD218" s="201"/>
      <c r="AE218" s="201"/>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01"/>
      <c r="AD230" s="201"/>
      <c r="AE230" s="201"/>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2">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46C37-932E-4989-B22A-509B7E0D43FD}">
  <sheetPr codeName="Feuil158"/>
  <dimension ref="A1:BC231"/>
  <sheetViews>
    <sheetView showGridLines="0" zoomScale="86" zoomScaleNormal="100" workbookViewId="0">
      <selection activeCell="I129" sqref="I12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170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44599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102"/>
      <c r="M7" s="102"/>
      <c r="N7" s="20"/>
      <c r="O7" s="20"/>
      <c r="P7" s="102"/>
      <c r="Q7" s="102"/>
      <c r="R7" s="102"/>
      <c r="S7" s="102"/>
      <c r="T7" s="20"/>
      <c r="U7" s="102"/>
      <c r="V7" s="102"/>
      <c r="W7" s="102"/>
      <c r="X7" s="102"/>
      <c r="Y7" s="102"/>
      <c r="Z7" s="102"/>
      <c r="AA7" s="102"/>
      <c r="AB7" s="102"/>
      <c r="AC7" s="102"/>
      <c r="AD7" s="21">
        <f t="shared" ca="1" si="0"/>
        <v>7.5</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203" t="s">
        <v>64</v>
      </c>
      <c r="B9" s="20"/>
      <c r="C9" s="20"/>
      <c r="D9" s="20"/>
      <c r="E9" s="20"/>
      <c r="F9" s="20"/>
      <c r="G9" s="20"/>
      <c r="H9" s="20"/>
      <c r="I9" s="20"/>
      <c r="J9" s="20"/>
      <c r="K9" s="36"/>
      <c r="L9" s="31"/>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20"/>
      <c r="R10" s="102"/>
      <c r="S10" s="102"/>
      <c r="T10" s="106"/>
      <c r="U10" s="106"/>
      <c r="V10" s="102"/>
      <c r="W10" s="103" t="s">
        <v>135</v>
      </c>
      <c r="X10" s="103"/>
      <c r="Y10" s="103"/>
      <c r="Z10" s="103"/>
      <c r="AA10" s="103"/>
      <c r="AB10" s="103"/>
      <c r="AC10" s="102"/>
      <c r="AD10" s="21">
        <f t="shared" ca="1" si="0"/>
        <v>9.5</v>
      </c>
      <c r="AE10" t="str">
        <f>IFERROR(INDEX($B$3:$AC$3,MATCH(TRUE,INDEX(B10:AC10&gt;0,0),0)),"")</f>
        <v>17h</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102"/>
      <c r="D12" s="102"/>
      <c r="E12" s="102"/>
      <c r="F12" s="102"/>
      <c r="G12" s="102"/>
      <c r="H12" s="102"/>
      <c r="I12" s="102"/>
      <c r="J12" s="102"/>
      <c r="K12" s="102"/>
      <c r="L12" s="20"/>
      <c r="M12" s="20"/>
      <c r="N12" s="102"/>
      <c r="O12" s="102"/>
      <c r="P12" s="102"/>
      <c r="Q12" s="102"/>
      <c r="R12" s="102"/>
      <c r="S12" s="102"/>
      <c r="T12" s="102"/>
      <c r="U12" s="20"/>
      <c r="V12" s="20"/>
      <c r="W12" s="20"/>
      <c r="X12" s="20"/>
      <c r="Y12" s="20"/>
      <c r="Z12" s="20"/>
      <c r="AA12" s="20"/>
      <c r="AB12" s="20"/>
      <c r="AC12" s="20"/>
      <c r="AD12" s="21">
        <f t="shared" ca="1" si="0"/>
        <v>8</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3" t="s">
        <v>135</v>
      </c>
      <c r="R17" s="103"/>
      <c r="S17" s="103"/>
      <c r="T17" s="103"/>
      <c r="U17" s="103"/>
      <c r="V17" s="103"/>
      <c r="W17" s="20"/>
      <c r="X17" s="20"/>
      <c r="Y17" s="20"/>
      <c r="Z17" s="20"/>
      <c r="AA17" s="20"/>
      <c r="AB17" s="20"/>
      <c r="AC17" s="20"/>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20"/>
      <c r="C18" s="20"/>
      <c r="D18" s="20"/>
      <c r="E18" s="20"/>
      <c r="F18" s="20"/>
      <c r="G18" s="20"/>
      <c r="H18" s="20"/>
      <c r="I18" s="20"/>
      <c r="J18" s="20"/>
      <c r="K18" s="20"/>
      <c r="L18" s="20"/>
      <c r="M18" s="31"/>
      <c r="N18" s="31"/>
      <c r="O18" s="20"/>
      <c r="P18" s="20"/>
      <c r="Q18" s="20"/>
      <c r="R18" s="20"/>
      <c r="S18" s="20"/>
      <c r="T18" s="20"/>
      <c r="U18" s="20"/>
      <c r="V18" s="20"/>
      <c r="W18" s="20"/>
      <c r="X18" s="20"/>
      <c r="Y18" s="20"/>
      <c r="Z18" s="20"/>
      <c r="AA18" s="20"/>
      <c r="AB18" s="20"/>
      <c r="AC18" s="20"/>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73</v>
      </c>
      <c r="B21" s="20"/>
      <c r="C21" s="20"/>
      <c r="D21" s="20"/>
      <c r="E21" s="85"/>
      <c r="F21" s="85"/>
      <c r="G21" s="85"/>
      <c r="H21" s="85"/>
      <c r="I21" s="85"/>
      <c r="J21" s="85"/>
      <c r="K21" s="146"/>
      <c r="L21" s="146"/>
      <c r="M21" s="146"/>
      <c r="N21" s="85"/>
      <c r="O21" s="20"/>
      <c r="P21" s="102"/>
      <c r="Q21" s="102"/>
      <c r="R21" s="20"/>
      <c r="S21" s="102"/>
      <c r="T21" s="102"/>
      <c r="U21" s="102"/>
      <c r="V21" s="102"/>
      <c r="W21" s="102"/>
      <c r="X21" s="102"/>
      <c r="Y21" s="102"/>
      <c r="Z21" s="102"/>
      <c r="AA21" s="102"/>
      <c r="AB21" s="102"/>
      <c r="AC21" s="102"/>
      <c r="AD21" s="21">
        <f t="shared" ca="1" si="0"/>
        <v>8</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44600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102" t="s">
        <v>171</v>
      </c>
      <c r="D28" s="102"/>
      <c r="E28" s="102"/>
      <c r="F28" s="102"/>
      <c r="G28" s="102"/>
      <c r="H28" s="102"/>
      <c r="I28" s="102"/>
      <c r="J28" s="102"/>
      <c r="K28" s="102"/>
      <c r="L28" s="102"/>
      <c r="M28" s="102"/>
      <c r="N28" s="102"/>
      <c r="O28" s="20"/>
      <c r="P28" s="20"/>
      <c r="Q28" s="103"/>
      <c r="R28" s="103"/>
      <c r="S28" s="20"/>
      <c r="T28" s="20"/>
      <c r="U28" s="20"/>
      <c r="V28" s="20"/>
      <c r="W28" s="20"/>
      <c r="X28" s="20"/>
      <c r="Y28" s="20"/>
      <c r="Z28" s="20"/>
      <c r="AA28" s="20"/>
      <c r="AB28" s="20"/>
      <c r="AC28" s="2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102"/>
      <c r="N33" s="102"/>
      <c r="O33" s="106"/>
      <c r="P33" s="102"/>
      <c r="Q33" s="20"/>
      <c r="R33" s="20"/>
      <c r="S33" s="102"/>
      <c r="T33" s="102"/>
      <c r="U33" s="102"/>
      <c r="V33" s="102"/>
      <c r="W33" s="102"/>
      <c r="X33" s="102"/>
      <c r="Y33" s="102"/>
      <c r="Z33" s="102"/>
      <c r="AA33" s="102"/>
      <c r="AB33" s="102"/>
      <c r="AC33" s="102"/>
      <c r="AD33" s="21">
        <f t="shared" ca="1" si="11"/>
        <v>7.5</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3"/>
      <c r="R34" s="103"/>
      <c r="S34" s="20"/>
      <c r="T34" s="20"/>
      <c r="U34" s="20"/>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194" t="s">
        <v>153</v>
      </c>
      <c r="M40" s="194" t="s">
        <v>153</v>
      </c>
      <c r="N40" s="102"/>
      <c r="O40" s="102"/>
      <c r="P40" s="102"/>
      <c r="Q40" s="20"/>
      <c r="R40" s="20"/>
      <c r="S40" s="103" t="s">
        <v>135</v>
      </c>
      <c r="T40" s="103"/>
      <c r="U40" s="103"/>
      <c r="V40" s="103"/>
      <c r="W40" s="103"/>
      <c r="X40" s="103"/>
      <c r="Y40" s="103"/>
      <c r="Z40" s="103"/>
      <c r="AA40" s="103"/>
      <c r="AB40" s="103"/>
      <c r="AC40" s="102"/>
      <c r="AD40" s="21">
        <f ca="1">NbCoul(B40:AC40)*0.5</f>
        <v>8</v>
      </c>
      <c r="AF40" s="22">
        <f t="shared" ca="1" si="12"/>
        <v>5</v>
      </c>
      <c r="AG40" s="22">
        <f t="shared" ca="1" si="13"/>
        <v>1</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135</v>
      </c>
      <c r="J42" s="103"/>
      <c r="K42" s="103"/>
      <c r="L42" s="103"/>
      <c r="M42" s="103"/>
      <c r="N42" s="103"/>
      <c r="O42" s="20"/>
      <c r="P42" s="20"/>
      <c r="Q42" s="102"/>
      <c r="R42" s="102"/>
      <c r="S42" s="194" t="s">
        <v>178</v>
      </c>
      <c r="T42" s="177"/>
      <c r="U42" s="20"/>
      <c r="V42" s="20"/>
      <c r="W42" s="20"/>
      <c r="X42" s="20"/>
      <c r="Y42" s="20"/>
      <c r="Z42" s="20"/>
      <c r="AA42" s="20"/>
      <c r="AB42" s="20"/>
      <c r="AC42" s="20"/>
      <c r="AD42" s="21">
        <f ca="1">NbCoul(B42:AC42)*0.5</f>
        <v>8</v>
      </c>
      <c r="AF42" s="22">
        <f t="shared" ca="1" si="12"/>
        <v>3</v>
      </c>
      <c r="AG42" s="22">
        <f t="shared" ca="1" si="13"/>
        <v>1</v>
      </c>
    </row>
    <row r="43" spans="1:33" x14ac:dyDescent="0.3">
      <c r="A43" s="67" t="s">
        <v>71</v>
      </c>
      <c r="B43" s="20"/>
      <c r="C43" s="20"/>
      <c r="D43" s="20"/>
      <c r="E43" s="20"/>
      <c r="F43" s="20"/>
      <c r="G43" s="20"/>
      <c r="H43" s="20"/>
      <c r="I43" s="20"/>
      <c r="J43" s="20"/>
      <c r="K43" s="65"/>
      <c r="L43" s="42"/>
      <c r="M43" s="65"/>
      <c r="N43" s="102"/>
      <c r="O43" s="103"/>
      <c r="P43" s="103"/>
      <c r="Q43" s="20"/>
      <c r="R43" s="20"/>
      <c r="S43" s="102"/>
      <c r="T43" s="102"/>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73</v>
      </c>
      <c r="B44" s="20"/>
      <c r="C44" s="20"/>
      <c r="D44" s="20"/>
      <c r="E44" s="102" t="s">
        <v>78</v>
      </c>
      <c r="F44" s="102"/>
      <c r="G44" s="107"/>
      <c r="H44" s="107"/>
      <c r="I44" s="107"/>
      <c r="J44" s="107"/>
      <c r="K44" s="107"/>
      <c r="L44" s="107"/>
      <c r="M44" s="107"/>
      <c r="N44" s="107"/>
      <c r="O44" s="107"/>
      <c r="P44" s="107"/>
      <c r="Q44" s="87"/>
      <c r="R44" s="87"/>
      <c r="S44" s="107"/>
      <c r="T44" s="107"/>
      <c r="U44" s="102"/>
      <c r="V44" s="102"/>
      <c r="W44" s="102"/>
      <c r="X44" s="102"/>
      <c r="Y44" s="102"/>
      <c r="Z44" s="102"/>
      <c r="AA44" s="20"/>
      <c r="AB44" s="20"/>
      <c r="AC44" s="20"/>
      <c r="AD44" s="21">
        <f ca="1">NbCoul(B44:AC44)*0.5</f>
        <v>10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68.5</v>
      </c>
      <c r="AF46" s="612"/>
      <c r="AG46" s="613"/>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6</v>
      </c>
      <c r="N47" s="21">
        <f t="shared" ca="1" si="15"/>
        <v>9</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6</v>
      </c>
      <c r="M48" s="26">
        <f t="shared" ca="1" si="16"/>
        <v>7</v>
      </c>
      <c r="N48" s="26">
        <f t="shared" ca="1" si="16"/>
        <v>9</v>
      </c>
      <c r="O48" s="26">
        <f t="shared" ca="1" si="16"/>
        <v>5</v>
      </c>
      <c r="P48" s="26">
        <f t="shared" ca="1" si="16"/>
        <v>5</v>
      </c>
      <c r="Q48" s="26">
        <f t="shared" ca="1" si="16"/>
        <v>4</v>
      </c>
      <c r="R48" s="26">
        <f t="shared" ca="1" si="16"/>
        <v>4</v>
      </c>
      <c r="S48" s="26">
        <f t="shared" ca="1" si="16"/>
        <v>6</v>
      </c>
      <c r="T48" s="26">
        <f t="shared" ca="1" si="16"/>
        <v>6</v>
      </c>
      <c r="U48" s="26">
        <f t="shared" ca="1" si="16"/>
        <v>5</v>
      </c>
      <c r="V48" s="26">
        <f t="shared" ca="1" si="16"/>
        <v>5</v>
      </c>
      <c r="W48" s="26">
        <f t="shared" ca="1" si="16"/>
        <v>5</v>
      </c>
      <c r="X48" s="26">
        <f t="shared" ca="1" si="16"/>
        <v>5</v>
      </c>
      <c r="Y48" s="26">
        <f t="shared" ca="1" si="16"/>
        <v>5</v>
      </c>
      <c r="Z48" s="26">
        <f t="shared" ca="1" si="16"/>
        <v>5</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44601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20"/>
      <c r="T55" s="20"/>
      <c r="U55" s="20"/>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172</v>
      </c>
      <c r="D56" s="102"/>
      <c r="E56" s="102"/>
      <c r="F56" s="102"/>
      <c r="G56" s="102"/>
      <c r="H56" s="102"/>
      <c r="I56" s="103" t="s">
        <v>135</v>
      </c>
      <c r="J56" s="103"/>
      <c r="K56" s="103"/>
      <c r="L56" s="103"/>
      <c r="M56" s="103"/>
      <c r="N56" s="103"/>
      <c r="O56" s="20"/>
      <c r="P56" s="20"/>
      <c r="Q56" s="102"/>
      <c r="R56" s="102"/>
      <c r="S56" s="20"/>
      <c r="T56" s="20"/>
      <c r="U56" s="20"/>
      <c r="V56" s="20"/>
      <c r="W56" s="20"/>
      <c r="X56" s="20"/>
      <c r="Y56" s="20"/>
      <c r="Z56" s="20"/>
      <c r="AA56" s="20"/>
      <c r="AB56" s="20"/>
      <c r="AC56" s="20"/>
      <c r="AD56" s="20">
        <f t="shared" ca="1" si="17"/>
        <v>7</v>
      </c>
      <c r="AF56" s="22">
        <f t="shared" ca="1" si="19"/>
        <v>3</v>
      </c>
      <c r="AG56" s="22">
        <f t="shared" ca="1" si="18"/>
        <v>0</v>
      </c>
    </row>
    <row r="57" spans="1:33" x14ac:dyDescent="0.3">
      <c r="A57" s="62" t="s">
        <v>43</v>
      </c>
      <c r="B57" s="20"/>
      <c r="C57" s="20"/>
      <c r="D57" s="20"/>
      <c r="E57" s="20"/>
      <c r="F57" s="20"/>
      <c r="G57" s="20"/>
      <c r="H57" s="20"/>
      <c r="I57" s="20"/>
      <c r="J57" s="20"/>
      <c r="K57" s="20"/>
      <c r="L57" s="20"/>
      <c r="M57" s="102"/>
      <c r="N57" s="102"/>
      <c r="O57" s="102"/>
      <c r="P57" s="102"/>
      <c r="Q57" s="20"/>
      <c r="R57" s="20"/>
      <c r="S57" s="102"/>
      <c r="T57" s="102"/>
      <c r="U57" s="102"/>
      <c r="V57" s="102"/>
      <c r="W57" s="102"/>
      <c r="X57" s="102"/>
      <c r="Y57" s="102"/>
      <c r="Z57" s="102"/>
      <c r="AA57" s="102"/>
      <c r="AB57" s="102"/>
      <c r="AC57" s="102"/>
      <c r="AD57" s="20">
        <f t="shared" ca="1" si="17"/>
        <v>7.5</v>
      </c>
      <c r="AF57" s="22">
        <f t="shared" ca="1" si="19"/>
        <v>0</v>
      </c>
      <c r="AG57" s="22">
        <f t="shared" ca="1" si="18"/>
        <v>0</v>
      </c>
    </row>
    <row r="58" spans="1:33" x14ac:dyDescent="0.3">
      <c r="A58" s="62" t="s">
        <v>44</v>
      </c>
      <c r="B58" s="20"/>
      <c r="C58" s="20"/>
      <c r="D58" s="20"/>
      <c r="E58" s="20"/>
      <c r="F58" s="20"/>
      <c r="G58" s="20"/>
      <c r="H58" s="20"/>
      <c r="I58" s="20"/>
      <c r="J58" s="20"/>
      <c r="K58" s="20"/>
      <c r="L58" s="20"/>
      <c r="M58" s="20"/>
      <c r="N58" s="102"/>
      <c r="O58" s="103" t="s">
        <v>135</v>
      </c>
      <c r="P58" s="103"/>
      <c r="Q58" s="20"/>
      <c r="R58" s="20"/>
      <c r="S58" s="102"/>
      <c r="T58" s="102"/>
      <c r="U58" s="102"/>
      <c r="V58" s="102"/>
      <c r="W58" s="102"/>
      <c r="X58" s="102"/>
      <c r="Y58" s="102"/>
      <c r="Z58" s="102"/>
      <c r="AA58" s="102"/>
      <c r="AB58" s="102"/>
      <c r="AC58" s="102"/>
      <c r="AD58" s="20">
        <f t="shared" ca="1" si="17"/>
        <v>7</v>
      </c>
      <c r="AF58" s="22">
        <f t="shared" ca="1" si="19"/>
        <v>1</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t="s">
        <v>135</v>
      </c>
      <c r="R60" s="103"/>
      <c r="S60" s="102"/>
      <c r="T60" s="102"/>
      <c r="U60" s="20"/>
      <c r="V60" s="20"/>
      <c r="W60" s="20"/>
      <c r="X60" s="20"/>
      <c r="Y60" s="20"/>
      <c r="Z60" s="20"/>
      <c r="AA60" s="20"/>
      <c r="AB60" s="20"/>
      <c r="AC60" s="20"/>
      <c r="AD60" s="20">
        <f t="shared" ca="1" si="17"/>
        <v>8</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135</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f t="shared" ca="1" si="17"/>
        <v>0</v>
      </c>
      <c r="AF63" s="22">
        <f t="shared" ca="1" si="20"/>
        <v>0</v>
      </c>
      <c r="AG63" s="22">
        <f t="shared" ca="1" si="18"/>
        <v>0</v>
      </c>
    </row>
    <row r="64" spans="1:33" x14ac:dyDescent="0.3">
      <c r="A64" s="62" t="s">
        <v>68</v>
      </c>
      <c r="B64" s="20"/>
      <c r="C64" s="102" t="s">
        <v>79</v>
      </c>
      <c r="D64" s="102"/>
      <c r="E64" s="102"/>
      <c r="F64" s="102"/>
      <c r="G64" s="102"/>
      <c r="H64" s="102"/>
      <c r="I64" s="102"/>
      <c r="J64" s="102"/>
      <c r="K64" s="102"/>
      <c r="L64" s="102"/>
      <c r="M64" s="102"/>
      <c r="N64" s="102"/>
      <c r="O64" s="20"/>
      <c r="P64" s="20"/>
      <c r="Q64" s="102"/>
      <c r="R64" s="102"/>
      <c r="S64" s="177" t="s">
        <v>177</v>
      </c>
      <c r="T64" s="207"/>
      <c r="U64" s="20"/>
      <c r="V64" s="20"/>
      <c r="W64" s="20"/>
      <c r="X64" s="20"/>
      <c r="Y64" s="20"/>
      <c r="Z64" s="20"/>
      <c r="AA64" s="20"/>
      <c r="AB64" s="20"/>
      <c r="AC64" s="20"/>
      <c r="AD64" s="20">
        <f t="shared" ca="1" si="17"/>
        <v>8</v>
      </c>
      <c r="AF64" s="22">
        <f t="shared" ca="1" si="20"/>
        <v>0</v>
      </c>
      <c r="AG64" s="22">
        <f t="shared" ca="1" si="18"/>
        <v>1</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74"/>
      <c r="T65" s="42"/>
      <c r="U65" s="42"/>
      <c r="V65" s="42"/>
      <c r="W65" s="20"/>
      <c r="X65" s="20"/>
      <c r="Y65" s="20"/>
      <c r="Z65" s="20"/>
      <c r="AA65" s="20"/>
      <c r="AB65" s="20"/>
      <c r="AC65" s="20"/>
      <c r="AD65" s="20">
        <f t="shared" ca="1" si="17"/>
        <v>7</v>
      </c>
      <c r="AF65" s="22">
        <f t="shared" ca="1" si="20"/>
        <v>0</v>
      </c>
      <c r="AG65" s="22">
        <f t="shared" ca="1" si="18"/>
        <v>0</v>
      </c>
    </row>
    <row r="66" spans="1:55" ht="14.25" customHeight="1" x14ac:dyDescent="0.3">
      <c r="A66" s="67" t="s">
        <v>71</v>
      </c>
      <c r="B66" s="20"/>
      <c r="C66" s="42"/>
      <c r="D66" s="20"/>
      <c r="E66" s="20"/>
      <c r="F66" s="20"/>
      <c r="G66" s="20"/>
      <c r="H66" s="20"/>
      <c r="I66" s="20"/>
      <c r="J66" s="20"/>
      <c r="K66" s="20"/>
      <c r="L66" s="102"/>
      <c r="M66" s="102"/>
      <c r="N66" s="102"/>
      <c r="O66" s="102"/>
      <c r="P66" s="102"/>
      <c r="Q66" s="20"/>
      <c r="R66" s="20"/>
      <c r="S66" s="102"/>
      <c r="T66" s="102"/>
      <c r="U66" s="102"/>
      <c r="V66" s="102"/>
      <c r="W66" s="102"/>
      <c r="X66" s="102"/>
      <c r="Y66" s="102"/>
      <c r="Z66" s="102"/>
      <c r="AA66" s="102"/>
      <c r="AB66" s="102"/>
      <c r="AC66" s="102"/>
      <c r="AD66" s="20">
        <f t="shared" ca="1" si="17"/>
        <v>8</v>
      </c>
      <c r="AF66" s="22">
        <f t="shared" ca="1" si="20"/>
        <v>0</v>
      </c>
      <c r="AG66" s="22">
        <f t="shared" ca="1" si="18"/>
        <v>0</v>
      </c>
    </row>
    <row r="67" spans="1:55" ht="14.25" customHeight="1" x14ac:dyDescent="0.3">
      <c r="A67" s="67" t="s">
        <v>73</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62.5</v>
      </c>
      <c r="AF69" s="612"/>
      <c r="AG69" s="613"/>
    </row>
    <row r="70" spans="1:55" x14ac:dyDescent="0.3">
      <c r="A70" s="29" t="s">
        <v>53</v>
      </c>
      <c r="B70" s="21">
        <f ca="1">NbCoulbis(B51:B68)</f>
        <v>0</v>
      </c>
      <c r="C70" s="21">
        <f ca="1">NbCoulbis(C51:C63)</f>
        <v>2</v>
      </c>
      <c r="D70" s="21">
        <f t="shared" ref="D70:M70" ca="1" si="22">NbCoulbis(D54:D63)</f>
        <v>2</v>
      </c>
      <c r="E70" s="21">
        <f t="shared" ca="1" si="22"/>
        <v>2</v>
      </c>
      <c r="F70" s="21">
        <f t="shared" ca="1" si="22"/>
        <v>2</v>
      </c>
      <c r="G70" s="21">
        <f t="shared" ca="1" si="22"/>
        <v>2</v>
      </c>
      <c r="H70" s="21">
        <f t="shared" ca="1" si="22"/>
        <v>2</v>
      </c>
      <c r="I70" s="21">
        <f t="shared" ca="1" si="22"/>
        <v>2</v>
      </c>
      <c r="J70" s="21">
        <f t="shared" ca="1" si="22"/>
        <v>2</v>
      </c>
      <c r="K70" s="21">
        <f t="shared" ca="1" si="22"/>
        <v>2</v>
      </c>
      <c r="L70" s="21">
        <f t="shared" ca="1" si="22"/>
        <v>2</v>
      </c>
      <c r="M70" s="21">
        <f t="shared" ca="1" si="22"/>
        <v>3</v>
      </c>
      <c r="N70" s="21">
        <f ca="1">NbCoulbis(N53:N63)</f>
        <v>4</v>
      </c>
      <c r="O70" s="21">
        <f t="shared" ref="O70:AC70" ca="1" si="23">NbCoulbis(O53:O65)</f>
        <v>2</v>
      </c>
      <c r="P70" s="21">
        <f t="shared" ca="1" si="23"/>
        <v>2</v>
      </c>
      <c r="Q70" s="21">
        <f t="shared" ca="1" si="23"/>
        <v>4</v>
      </c>
      <c r="R70" s="21">
        <f t="shared" ca="1" si="23"/>
        <v>4</v>
      </c>
      <c r="S70" s="21">
        <f t="shared" ref="S70:Y70" ca="1" si="24">NbCoulbis(S53:S64)</f>
        <v>4</v>
      </c>
      <c r="T70" s="21">
        <f t="shared" ca="1" si="24"/>
        <v>4</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2</v>
      </c>
      <c r="D71" s="26">
        <f t="shared" ref="D71:M71" ca="1" si="26">NbCoul(D54:D63)</f>
        <v>2</v>
      </c>
      <c r="E71" s="26">
        <f t="shared" ca="1" si="26"/>
        <v>2</v>
      </c>
      <c r="F71" s="26">
        <f t="shared" ca="1" si="26"/>
        <v>2</v>
      </c>
      <c r="G71" s="26">
        <f t="shared" ca="1" si="26"/>
        <v>2</v>
      </c>
      <c r="H71" s="26">
        <f t="shared" ca="1" si="26"/>
        <v>2</v>
      </c>
      <c r="I71" s="26">
        <f t="shared" ca="1" si="26"/>
        <v>2</v>
      </c>
      <c r="J71" s="26">
        <f t="shared" ca="1" si="26"/>
        <v>2</v>
      </c>
      <c r="K71" s="26">
        <f t="shared" ca="1" si="26"/>
        <v>2</v>
      </c>
      <c r="L71" s="26">
        <f t="shared" ca="1" si="26"/>
        <v>2</v>
      </c>
      <c r="M71" s="26">
        <f t="shared" ca="1" si="26"/>
        <v>3</v>
      </c>
      <c r="N71" s="26">
        <f ca="1">NbCoul(N53:N63)</f>
        <v>4</v>
      </c>
      <c r="O71" s="26">
        <f t="shared" ref="O71:AC71" ca="1" si="27">NbCoul(O53:O65)</f>
        <v>2</v>
      </c>
      <c r="P71" s="26">
        <f t="shared" ca="1" si="27"/>
        <v>2</v>
      </c>
      <c r="Q71" s="26">
        <f t="shared" ca="1" si="27"/>
        <v>4</v>
      </c>
      <c r="R71" s="26">
        <f t="shared" ca="1" si="27"/>
        <v>4</v>
      </c>
      <c r="S71" s="26">
        <f t="shared" ref="S71:Y71" ca="1" si="28">NbCoul(S53:S64)</f>
        <v>5</v>
      </c>
      <c r="T71" s="26">
        <f t="shared" ca="1" si="28"/>
        <v>5</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44602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c r="O75" s="103" t="s">
        <v>135</v>
      </c>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110"/>
      <c r="W76" s="110"/>
      <c r="X76" s="110"/>
      <c r="Y76" s="102"/>
      <c r="Z76" s="102"/>
      <c r="AA76" s="102"/>
      <c r="AB76" s="102"/>
      <c r="AC76" s="102"/>
      <c r="AD76" s="21">
        <f t="shared" ca="1" si="29"/>
        <v>4</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3" t="s">
        <v>135</v>
      </c>
      <c r="R80" s="103"/>
      <c r="S80" s="105"/>
      <c r="T80" s="102"/>
      <c r="U80" s="102"/>
      <c r="V80" s="20"/>
      <c r="W80" s="20"/>
      <c r="X80" s="20"/>
      <c r="Y80" s="20"/>
      <c r="Z80" s="20"/>
      <c r="AA80" s="20"/>
      <c r="AB80" s="20"/>
      <c r="AC80" s="20"/>
      <c r="AD80" s="21">
        <f ca="1">NbCoul(B80:AC80)*0.5</f>
        <v>8.5</v>
      </c>
      <c r="AF80" s="22">
        <f t="shared" ca="1" si="25"/>
        <v>1</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118"/>
      <c r="R81" s="118"/>
      <c r="S81" s="215" t="s">
        <v>153</v>
      </c>
      <c r="T81" s="215" t="s">
        <v>153</v>
      </c>
      <c r="U81" s="91"/>
      <c r="V81" s="42"/>
      <c r="W81" s="42"/>
      <c r="X81" s="42"/>
      <c r="Y81" s="42"/>
      <c r="Z81" s="42"/>
      <c r="AA81" s="42"/>
      <c r="AB81" s="42"/>
      <c r="AC81" s="42"/>
      <c r="AD81" s="21">
        <f t="shared" ca="1" si="29"/>
        <v>8</v>
      </c>
      <c r="AF81" s="22">
        <f t="shared" ca="1" si="25"/>
        <v>0</v>
      </c>
      <c r="AG81" s="22">
        <f t="shared" ca="1" si="30"/>
        <v>1</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c r="O83" s="102"/>
      <c r="P83" s="102"/>
      <c r="Q83" s="20"/>
      <c r="R83" s="20"/>
      <c r="S83" s="103" t="s">
        <v>135</v>
      </c>
      <c r="T83" s="103"/>
      <c r="U83" s="103"/>
      <c r="V83" s="103"/>
      <c r="W83" s="103"/>
      <c r="X83" s="103"/>
      <c r="Y83" s="103"/>
      <c r="Z83" s="103"/>
      <c r="AA83" s="103"/>
      <c r="AB83" s="103"/>
      <c r="AC83" s="102"/>
      <c r="AD83" s="21">
        <f t="shared" ca="1" si="29"/>
        <v>7</v>
      </c>
      <c r="AF83" s="22">
        <f t="shared" ca="1" si="25"/>
        <v>5</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t="s">
        <v>173</v>
      </c>
      <c r="D85" s="102"/>
      <c r="E85" s="114"/>
      <c r="F85" s="114"/>
      <c r="G85" s="114"/>
      <c r="H85" s="114"/>
      <c r="I85" s="181" t="s">
        <v>135</v>
      </c>
      <c r="J85" s="116"/>
      <c r="K85" s="116"/>
      <c r="L85" s="116"/>
      <c r="M85" s="116"/>
      <c r="N85" s="115"/>
      <c r="O85" s="93"/>
      <c r="P85" s="93"/>
      <c r="Q85" s="93"/>
      <c r="R85" s="93"/>
      <c r="S85" s="111" t="s">
        <v>153</v>
      </c>
      <c r="T85" s="111" t="s">
        <v>153</v>
      </c>
      <c r="U85" s="111" t="s">
        <v>153</v>
      </c>
      <c r="V85" s="111" t="s">
        <v>153</v>
      </c>
      <c r="W85" s="111" t="s">
        <v>153</v>
      </c>
      <c r="X85" s="111" t="s">
        <v>153</v>
      </c>
      <c r="Y85" s="111" t="s">
        <v>153</v>
      </c>
      <c r="Z85" s="111" t="s">
        <v>153</v>
      </c>
      <c r="AA85" s="20"/>
      <c r="AB85" s="20"/>
      <c r="AC85" s="20"/>
      <c r="AD85" s="21">
        <f t="shared" ca="1" si="29"/>
        <v>6</v>
      </c>
      <c r="AF85" s="22">
        <f t="shared" ca="1" si="25"/>
        <v>3</v>
      </c>
      <c r="AG85" s="22">
        <f t="shared" ca="1" si="31"/>
        <v>0</v>
      </c>
    </row>
    <row r="86" spans="1:34" x14ac:dyDescent="0.3">
      <c r="A86" s="62" t="s">
        <v>47</v>
      </c>
      <c r="B86" s="20"/>
      <c r="C86" s="102" t="s">
        <v>78</v>
      </c>
      <c r="D86" s="102"/>
      <c r="E86" s="102"/>
      <c r="F86" s="102"/>
      <c r="G86" s="102"/>
      <c r="H86" s="102"/>
      <c r="I86" s="102"/>
      <c r="J86" s="105"/>
      <c r="K86" s="102"/>
      <c r="L86" s="102"/>
      <c r="M86" s="102"/>
      <c r="N86" s="102"/>
      <c r="O86" s="20"/>
      <c r="P86" s="20"/>
      <c r="Q86" s="102"/>
      <c r="R86" s="102"/>
      <c r="S86" s="42"/>
      <c r="T86" s="20"/>
      <c r="U86" s="20"/>
      <c r="V86" s="20"/>
      <c r="W86" s="20"/>
      <c r="X86" s="20"/>
      <c r="Y86" s="20"/>
      <c r="Z86" s="20"/>
      <c r="AA86" s="20"/>
      <c r="AB86" s="20"/>
      <c r="AC86" s="20"/>
      <c r="AD86" s="20">
        <f ca="1">NbCoul(B86:AC86)*0.5</f>
        <v>7</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142"/>
      <c r="M88" s="142"/>
      <c r="N88" s="102"/>
      <c r="O88" s="102"/>
      <c r="P88" s="102"/>
      <c r="Q88" s="20"/>
      <c r="R88" s="20"/>
      <c r="S88" s="102"/>
      <c r="T88" s="102"/>
      <c r="U88" s="102"/>
      <c r="V88" s="102"/>
      <c r="W88" s="102"/>
      <c r="X88" s="102"/>
      <c r="Y88" s="102"/>
      <c r="Z88" s="102"/>
      <c r="AA88" s="102"/>
      <c r="AB88" s="102"/>
      <c r="AC88" s="102"/>
      <c r="AD88" s="21">
        <f t="shared" ca="1" si="29"/>
        <v>8</v>
      </c>
      <c r="AF88" s="22">
        <f t="shared" ca="1" si="25"/>
        <v>0</v>
      </c>
      <c r="AG88" s="22">
        <f t="shared" ca="1" si="31"/>
        <v>0</v>
      </c>
    </row>
    <row r="89" spans="1:34" x14ac:dyDescent="0.3">
      <c r="A89" s="67" t="s">
        <v>71</v>
      </c>
      <c r="B89" s="20"/>
      <c r="C89" s="20"/>
      <c r="D89" s="20"/>
      <c r="E89" s="20"/>
      <c r="F89" s="20"/>
      <c r="G89" s="20"/>
      <c r="H89" s="20"/>
      <c r="I89" s="20"/>
      <c r="J89" s="20"/>
      <c r="K89" s="20"/>
      <c r="L89" s="102"/>
      <c r="M89" s="102"/>
      <c r="N89" s="102"/>
      <c r="O89" s="102"/>
      <c r="P89" s="102"/>
      <c r="Q89" s="20"/>
      <c r="R89" s="20"/>
      <c r="S89" s="102"/>
      <c r="T89" s="102"/>
      <c r="U89" s="102"/>
      <c r="V89" s="102"/>
      <c r="W89" s="102"/>
      <c r="X89" s="102"/>
      <c r="Y89" s="102"/>
      <c r="Z89" s="102"/>
      <c r="AA89" s="102"/>
      <c r="AB89" s="102"/>
      <c r="AC89" s="102"/>
      <c r="AD89" s="21">
        <f t="shared" ca="1" si="29"/>
        <v>8</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63.5</v>
      </c>
      <c r="AF92" s="612"/>
      <c r="AG92" s="613"/>
    </row>
    <row r="93" spans="1:34" x14ac:dyDescent="0.3">
      <c r="A93" s="29" t="s">
        <v>53</v>
      </c>
      <c r="B93" s="21">
        <f ca="1">NbCoulbis(B74:B91)</f>
        <v>0</v>
      </c>
      <c r="C93" s="21">
        <f ca="1">NbCoulbis(C74:C87)</f>
        <v>4</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4</v>
      </c>
      <c r="N93" s="21">
        <f t="shared" ca="1" si="34"/>
        <v>5</v>
      </c>
      <c r="O93" s="21">
        <f ca="1">NbCoulbis(O75:O86)</f>
        <v>2</v>
      </c>
      <c r="P93" s="21">
        <f ca="1">NbCoulbis(P75:P86)</f>
        <v>2</v>
      </c>
      <c r="Q93" s="21">
        <f ca="1">NbCoulbis(Q75:Q86)</f>
        <v>3</v>
      </c>
      <c r="R93" s="21">
        <f ca="1">NbCoulbis(R75:R86)</f>
        <v>3</v>
      </c>
      <c r="S93" s="21">
        <f ca="1">NbCoulbis(S75:S85)</f>
        <v>3</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5</v>
      </c>
      <c r="O94" s="26">
        <f ca="1">NbCoul(O75:O86)</f>
        <v>2</v>
      </c>
      <c r="P94" s="26">
        <f ca="1">NbCoul(P75:P86)</f>
        <v>2</v>
      </c>
      <c r="Q94" s="26">
        <f ca="1">NbCoul(Q75:Q86)</f>
        <v>3</v>
      </c>
      <c r="R94" s="26">
        <f ca="1">NbCoul(R75:R86)</f>
        <v>3</v>
      </c>
      <c r="S94" s="26">
        <f ca="1">NbCoul(S75:S85)</f>
        <v>4</v>
      </c>
      <c r="T94" s="26">
        <f ca="1">NbCoul(T76:T86)</f>
        <v>3</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44603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c r="O98" s="113" t="s">
        <v>135</v>
      </c>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31"/>
      <c r="D101" s="31"/>
      <c r="E101" s="31"/>
      <c r="F101" s="31"/>
      <c r="G101" s="31"/>
      <c r="H101" s="31"/>
      <c r="I101" s="31"/>
      <c r="J101" s="31"/>
      <c r="K101" s="31"/>
      <c r="L101" s="31"/>
      <c r="M101" s="31"/>
      <c r="N101" s="31"/>
      <c r="O101" s="95"/>
      <c r="P101" s="95"/>
      <c r="Q101" s="95"/>
      <c r="R101" s="95"/>
      <c r="S101" s="95"/>
      <c r="T101" s="95"/>
      <c r="U101" s="95"/>
      <c r="V101" s="95"/>
      <c r="W101" s="95"/>
      <c r="X101" s="95"/>
      <c r="Y101" s="31"/>
      <c r="Z101" s="31"/>
      <c r="AA101" s="31"/>
      <c r="AB101" s="31"/>
      <c r="AC101" s="31"/>
      <c r="AD101" s="21">
        <f t="shared" ca="1" si="39"/>
        <v>0</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77" t="s">
        <v>153</v>
      </c>
      <c r="T104" s="177" t="s">
        <v>153</v>
      </c>
      <c r="U104" s="42"/>
      <c r="V104" s="42"/>
      <c r="W104" s="31"/>
      <c r="X104" s="31"/>
      <c r="Y104" s="31"/>
      <c r="Z104" s="31"/>
      <c r="AA104" s="31"/>
      <c r="AB104" s="31"/>
      <c r="AC104" s="31"/>
      <c r="AD104" s="21">
        <f ca="1">NbCoul(B104:AC104)*0.5</f>
        <v>8</v>
      </c>
      <c r="AF104" s="22">
        <f t="shared" ca="1" si="36"/>
        <v>0</v>
      </c>
      <c r="AG104" s="22">
        <f t="shared" ca="1" si="40"/>
        <v>1</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174</v>
      </c>
      <c r="D108" s="110"/>
      <c r="E108" s="110"/>
      <c r="F108" s="110"/>
      <c r="G108" s="110"/>
      <c r="H108" s="110"/>
      <c r="I108" s="113" t="s">
        <v>135</v>
      </c>
      <c r="J108" s="113"/>
      <c r="K108" s="113"/>
      <c r="L108" s="113"/>
      <c r="M108" s="113"/>
      <c r="N108" s="113"/>
      <c r="O108" s="31"/>
      <c r="P108" s="31"/>
      <c r="Q108" s="31"/>
      <c r="R108" s="31"/>
      <c r="S108" s="31" t="s">
        <v>153</v>
      </c>
      <c r="T108" s="31" t="s">
        <v>153</v>
      </c>
      <c r="U108" s="31" t="s">
        <v>153</v>
      </c>
      <c r="V108" s="31" t="s">
        <v>153</v>
      </c>
      <c r="W108" s="31" t="s">
        <v>153</v>
      </c>
      <c r="X108" s="31" t="s">
        <v>153</v>
      </c>
      <c r="Y108" s="31" t="s">
        <v>153</v>
      </c>
      <c r="Z108" s="31" t="s">
        <v>153</v>
      </c>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31"/>
      <c r="T109" s="31"/>
      <c r="U109" s="31"/>
      <c r="V109" s="31"/>
      <c r="W109" s="31"/>
      <c r="X109" s="31"/>
      <c r="Y109" s="31"/>
      <c r="Z109" s="31"/>
      <c r="AA109" s="31"/>
      <c r="AB109" s="31"/>
      <c r="AC109" s="31"/>
      <c r="AD109" s="21">
        <f t="shared" ca="1" si="39"/>
        <v>7</v>
      </c>
      <c r="AF109" s="22">
        <f t="shared" ca="1" si="36"/>
        <v>0</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177" t="s">
        <v>153</v>
      </c>
      <c r="M111" s="177" t="s">
        <v>153</v>
      </c>
      <c r="N111" s="110"/>
      <c r="O111" s="110"/>
      <c r="P111" s="110"/>
      <c r="Q111" s="31"/>
      <c r="R111" s="31"/>
      <c r="S111" s="113" t="s">
        <v>135</v>
      </c>
      <c r="T111" s="113"/>
      <c r="U111" s="113"/>
      <c r="V111" s="113"/>
      <c r="W111" s="113"/>
      <c r="X111" s="113"/>
      <c r="Y111" s="113"/>
      <c r="Z111" s="113"/>
      <c r="AA111" s="113"/>
      <c r="AB111" s="113"/>
      <c r="AC111" s="110"/>
      <c r="AD111" s="21">
        <f ca="1">NbCoul(B111:AC111)*0.5</f>
        <v>8</v>
      </c>
      <c r="AF111" s="22">
        <f ca="1">CompteCouleurFond(B111:AC111,6)*0.5</f>
        <v>5</v>
      </c>
      <c r="AG111" s="22">
        <f ca="1">CompteCouleurFond(B111:AC111,23)*0.5</f>
        <v>1</v>
      </c>
    </row>
    <row r="112" spans="1:33" x14ac:dyDescent="0.3">
      <c r="A112" s="67" t="s">
        <v>71</v>
      </c>
      <c r="B112" s="31"/>
      <c r="C112" s="31"/>
      <c r="D112" s="31"/>
      <c r="E112" s="31"/>
      <c r="F112" s="31"/>
      <c r="G112" s="31"/>
      <c r="H112" s="31"/>
      <c r="I112" s="31"/>
      <c r="J112" s="31"/>
      <c r="K112" s="31"/>
      <c r="L112" s="31"/>
      <c r="M112" s="31"/>
      <c r="N112" s="110"/>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73</v>
      </c>
      <c r="B113" s="98"/>
      <c r="C113" s="99"/>
      <c r="D113" s="99"/>
      <c r="E113" s="135" t="s">
        <v>78</v>
      </c>
      <c r="F113" s="119"/>
      <c r="G113" s="119"/>
      <c r="H113" s="172"/>
      <c r="I113" s="172"/>
      <c r="J113" s="172"/>
      <c r="K113" s="172"/>
      <c r="L113" s="172"/>
      <c r="M113" s="172"/>
      <c r="N113" s="172"/>
      <c r="O113" s="99"/>
      <c r="P113" s="99"/>
      <c r="Q113" s="217" t="s">
        <v>135</v>
      </c>
      <c r="R113" s="216"/>
      <c r="S113" s="119"/>
      <c r="T113" s="119"/>
      <c r="U113" s="119"/>
      <c r="V113" s="119"/>
      <c r="W113" s="119"/>
      <c r="X113" s="119"/>
      <c r="Y113" s="119"/>
      <c r="Z113" s="119"/>
      <c r="AA113" s="99"/>
      <c r="AB113" s="99"/>
      <c r="AC113" s="99"/>
      <c r="AD113" s="21">
        <f ca="1">NbCoul(B113:AC113)*0.5</f>
        <v>10</v>
      </c>
      <c r="AF113" s="22">
        <f t="shared" ca="1" si="36"/>
        <v>1</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67</v>
      </c>
      <c r="AF115" s="612"/>
      <c r="AG115" s="613"/>
    </row>
    <row r="116" spans="1:33" s="15" customFormat="1" x14ac:dyDescent="0.3">
      <c r="A116" s="29" t="s">
        <v>53</v>
      </c>
      <c r="B116" s="21">
        <f ca="1">NbCoulbis(B97:B114)</f>
        <v>0</v>
      </c>
      <c r="C116" s="21">
        <f ca="1">NbCoulbis(C98:C113)</f>
        <v>4</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1</v>
      </c>
      <c r="P116" s="21">
        <f ca="1">NbCoulbis(P99:P108)</f>
        <v>1</v>
      </c>
      <c r="Q116" s="21">
        <f ca="1">NbCoulbis(Q98:Q105)</f>
        <v>1</v>
      </c>
      <c r="R116" s="21">
        <f ca="1">NbCoulbis(R98:R105)</f>
        <v>1</v>
      </c>
      <c r="S116" s="21">
        <f ca="1">NbCoulbis(S98:S105)</f>
        <v>2</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1</v>
      </c>
      <c r="AA116" s="21">
        <f ca="1">NbCoulbis(AA100:AA108)</f>
        <v>1</v>
      </c>
      <c r="AB116" s="21">
        <f ca="1">NbCoulbis(AB100:AB108)</f>
        <v>1</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4</v>
      </c>
      <c r="O117" s="26">
        <f ca="1">NbCoul(O99:O108)</f>
        <v>1</v>
      </c>
      <c r="P117" s="26">
        <f ca="1">NbCoul(P99:P108)</f>
        <v>1</v>
      </c>
      <c r="Q117" s="26">
        <f ca="1">NbCoul(Q98:Q105)</f>
        <v>1</v>
      </c>
      <c r="R117" s="26">
        <f ca="1">NbCoul(R98:R105)</f>
        <v>1</v>
      </c>
      <c r="S117" s="26">
        <f ca="1">NbCoul(S98:S105)</f>
        <v>3</v>
      </c>
      <c r="T117" s="26">
        <f t="shared" ref="T117:Y117" ca="1" si="46">NbCoul(T100:T105)</f>
        <v>2</v>
      </c>
      <c r="U117" s="26">
        <f t="shared" ca="1" si="46"/>
        <v>1</v>
      </c>
      <c r="V117" s="26">
        <f t="shared" ca="1" si="46"/>
        <v>1</v>
      </c>
      <c r="W117" s="26">
        <f t="shared" ca="1" si="46"/>
        <v>1</v>
      </c>
      <c r="X117" s="26">
        <f t="shared" ca="1" si="46"/>
        <v>1</v>
      </c>
      <c r="Y117" s="26">
        <f t="shared" ca="1" si="46"/>
        <v>1</v>
      </c>
      <c r="Z117" s="26">
        <f ca="1">NbCoul(Z100:Z108)</f>
        <v>1</v>
      </c>
      <c r="AA117" s="26">
        <f ca="1">NbCoul(AA100:AA108)</f>
        <v>1</v>
      </c>
      <c r="AB117" s="26">
        <f ca="1">NbCoul(AB100:AB108)</f>
        <v>1</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44604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c r="O121" s="144"/>
      <c r="P121" s="144"/>
      <c r="Q121" s="153"/>
      <c r="R121" s="153"/>
      <c r="S121" s="144"/>
      <c r="T121" s="144"/>
      <c r="U121" s="144"/>
      <c r="V121" s="144"/>
      <c r="W121" s="144"/>
      <c r="X121" s="144"/>
      <c r="Y121" s="183"/>
      <c r="Z121" s="183"/>
      <c r="AA121" s="183"/>
      <c r="AB121" s="183"/>
      <c r="AC121" s="183"/>
      <c r="AD121" s="21">
        <f t="shared" ca="1" si="47"/>
        <v>7</v>
      </c>
      <c r="AF121" s="22">
        <f ca="1">CompteCouleurFond(B121:AC121,6)*0.5</f>
        <v>0</v>
      </c>
      <c r="AG121" s="22">
        <f t="shared" ca="1" si="48"/>
        <v>0</v>
      </c>
    </row>
    <row r="122" spans="1:33" ht="14.4" customHeight="1" x14ac:dyDescent="0.3">
      <c r="A122" s="19" t="s">
        <v>41</v>
      </c>
      <c r="B122" s="20"/>
      <c r="C122" s="183"/>
      <c r="D122" s="183"/>
      <c r="E122" s="183"/>
      <c r="F122" s="183"/>
      <c r="G122" s="144"/>
      <c r="H122" s="144"/>
      <c r="I122" s="144"/>
      <c r="J122" s="144"/>
      <c r="K122" s="144"/>
      <c r="L122" s="144"/>
      <c r="M122" s="144"/>
      <c r="N122" s="144"/>
      <c r="O122" s="153"/>
      <c r="P122" s="153"/>
      <c r="Q122" s="144"/>
      <c r="R122" s="144"/>
      <c r="S122" s="153"/>
      <c r="T122" s="153"/>
      <c r="U122" s="153"/>
      <c r="V122" s="153"/>
      <c r="W122" s="153"/>
      <c r="X122" s="153"/>
      <c r="Y122" s="167"/>
      <c r="Z122" s="167"/>
      <c r="AA122" s="167"/>
      <c r="AB122" s="167"/>
      <c r="AC122" s="167"/>
      <c r="AD122" s="21">
        <f t="shared" ca="1" si="47"/>
        <v>7</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83" t="s">
        <v>112</v>
      </c>
      <c r="E124" s="183"/>
      <c r="F124" s="183"/>
      <c r="G124" s="144"/>
      <c r="H124" s="144"/>
      <c r="I124" s="144"/>
      <c r="J124" s="144"/>
      <c r="K124" s="144"/>
      <c r="L124" s="144"/>
      <c r="M124" s="144"/>
      <c r="N124" s="153"/>
      <c r="O124" s="153"/>
      <c r="P124" s="153"/>
      <c r="Q124" s="153"/>
      <c r="R124" s="153"/>
      <c r="S124" s="153"/>
      <c r="T124" s="153"/>
      <c r="U124" s="153"/>
      <c r="V124" s="153"/>
      <c r="W124" s="153"/>
      <c r="X124" s="153"/>
      <c r="Y124" s="167"/>
      <c r="Z124" s="167"/>
      <c r="AA124" s="167"/>
      <c r="AB124" s="167"/>
      <c r="AC124" s="167"/>
      <c r="AD124" s="21">
        <f t="shared" ca="1" si="47"/>
        <v>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7"/>
        <v>7</v>
      </c>
      <c r="AF126" s="22">
        <f t="shared" ca="1" si="49"/>
        <v>0</v>
      </c>
      <c r="AG126" s="22">
        <f t="shared" ca="1" si="48"/>
        <v>0</v>
      </c>
    </row>
    <row r="127" spans="1:33" ht="14.4" customHeight="1" x14ac:dyDescent="0.3">
      <c r="A127" s="62" t="s">
        <v>44</v>
      </c>
      <c r="B127" s="20"/>
      <c r="C127" s="31"/>
      <c r="D127" s="167"/>
      <c r="E127" s="167"/>
      <c r="F127" s="167"/>
      <c r="G127" s="153"/>
      <c r="H127" s="153"/>
      <c r="I127" s="153"/>
      <c r="J127" s="153"/>
      <c r="K127" s="153"/>
      <c r="L127" s="153"/>
      <c r="M127" s="153"/>
      <c r="N127" s="153"/>
      <c r="O127" s="153"/>
      <c r="P127" s="153"/>
      <c r="Q127" s="153"/>
      <c r="R127" s="153"/>
      <c r="S127" s="153"/>
      <c r="T127" s="153"/>
      <c r="U127" s="153"/>
      <c r="V127" s="153"/>
      <c r="W127" s="153"/>
      <c r="X127" s="153"/>
      <c r="Y127" s="167"/>
      <c r="Z127" s="167"/>
      <c r="AA127" s="167"/>
      <c r="AB127" s="167"/>
      <c r="AC127" s="167"/>
      <c r="AD127" s="21">
        <f t="shared" ca="1" si="47"/>
        <v>0</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67"/>
      <c r="D129" s="167"/>
      <c r="E129" s="167"/>
      <c r="F129" s="167"/>
      <c r="G129" s="153"/>
      <c r="H129" s="153"/>
      <c r="I129" s="153"/>
      <c r="J129" s="153"/>
      <c r="K129" s="153"/>
      <c r="L129" s="153"/>
      <c r="M129" s="153"/>
      <c r="N129" s="144"/>
      <c r="O129" s="198" t="s">
        <v>135</v>
      </c>
      <c r="P129" s="198"/>
      <c r="Q129" s="153"/>
      <c r="R129" s="153"/>
      <c r="S129" s="198" t="s">
        <v>135</v>
      </c>
      <c r="T129" s="198"/>
      <c r="U129" s="198"/>
      <c r="V129" s="198"/>
      <c r="W129" s="198"/>
      <c r="X129" s="198"/>
      <c r="Y129" s="196"/>
      <c r="Z129" s="196"/>
      <c r="AA129" s="196"/>
      <c r="AB129" s="196"/>
      <c r="AC129" s="187"/>
      <c r="AD129" s="21">
        <f t="shared" ca="1" si="47"/>
        <v>7</v>
      </c>
      <c r="AF129" s="22">
        <f t="shared" ref="AF129:AF137" ca="1" si="50">CompteCouleurFond(B129:AC129,6)*0.5</f>
        <v>6</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153"/>
      <c r="M133" s="144"/>
      <c r="N133" s="144"/>
      <c r="O133" s="153"/>
      <c r="P133" s="153"/>
      <c r="Q133" s="144"/>
      <c r="R133" s="144"/>
      <c r="S133" s="144"/>
      <c r="T133" s="153"/>
      <c r="U133" s="144"/>
      <c r="V133" s="144"/>
      <c r="W133" s="144"/>
      <c r="X133" s="144"/>
      <c r="Y133" s="183"/>
      <c r="Z133" s="183"/>
      <c r="AA133" s="183"/>
      <c r="AB133" s="183"/>
      <c r="AC133" s="183"/>
      <c r="AD133" s="21">
        <f ca="1">NbCoul(B133:AC133)*0.5</f>
        <v>7</v>
      </c>
      <c r="AF133" s="22">
        <f t="shared" ca="1" si="50"/>
        <v>0</v>
      </c>
      <c r="AG133" s="22">
        <f t="shared" ca="1" si="48"/>
        <v>0</v>
      </c>
    </row>
    <row r="134" spans="1:34" ht="14.4" customHeight="1" x14ac:dyDescent="0.3">
      <c r="A134" s="23" t="s">
        <v>48</v>
      </c>
      <c r="B134" s="20"/>
      <c r="C134" s="183"/>
      <c r="D134" s="183"/>
      <c r="E134" s="183"/>
      <c r="F134" s="183"/>
      <c r="G134" s="144"/>
      <c r="H134" s="144"/>
      <c r="I134" s="144"/>
      <c r="J134" s="144"/>
      <c r="K134" s="144"/>
      <c r="L134" s="144"/>
      <c r="M134" s="144"/>
      <c r="N134" s="144"/>
      <c r="O134" s="153"/>
      <c r="P134" s="153"/>
      <c r="Q134" s="144"/>
      <c r="R134" s="144"/>
      <c r="S134" s="153"/>
      <c r="T134" s="153"/>
      <c r="U134" s="153"/>
      <c r="V134" s="153"/>
      <c r="W134" s="153"/>
      <c r="X134" s="153"/>
      <c r="Y134" s="167"/>
      <c r="Z134" s="167"/>
      <c r="AA134" s="167"/>
      <c r="AB134" s="167"/>
      <c r="AC134" s="167"/>
      <c r="AD134" s="21">
        <f ca="1">NbCoul(B134:AC134)*0.5</f>
        <v>7</v>
      </c>
      <c r="AF134" s="22">
        <f t="shared" ca="1" si="50"/>
        <v>0</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44"/>
      <c r="O135" s="144"/>
      <c r="P135" s="144"/>
      <c r="Q135" s="153"/>
      <c r="R135" s="153"/>
      <c r="S135" s="144"/>
      <c r="T135" s="144"/>
      <c r="U135" s="144"/>
      <c r="V135" s="144"/>
      <c r="W135" s="144"/>
      <c r="X135" s="144"/>
      <c r="Y135" s="183"/>
      <c r="Z135" s="183"/>
      <c r="AA135" s="183"/>
      <c r="AB135" s="183"/>
      <c r="AC135" s="110"/>
      <c r="AD135" s="21">
        <f ca="1">NbCoul(B135:AC135)*0.5</f>
        <v>7</v>
      </c>
      <c r="AF135" s="22">
        <f t="shared" ca="1" si="50"/>
        <v>0</v>
      </c>
      <c r="AG135" s="22">
        <f t="shared" ca="1" si="48"/>
        <v>0</v>
      </c>
    </row>
    <row r="136" spans="1:34" ht="15.75" customHeight="1" x14ac:dyDescent="0.3">
      <c r="A136" s="24" t="s">
        <v>73</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0</v>
      </c>
      <c r="R138" s="71">
        <f t="shared" ca="1" si="51"/>
        <v>0</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4</v>
      </c>
      <c r="D139" s="21">
        <f t="shared" ref="D139:R139" ca="1" si="52">NbCoulbis(D121:D129)</f>
        <v>3</v>
      </c>
      <c r="E139" s="21">
        <f t="shared" ca="1" si="52"/>
        <v>3</v>
      </c>
      <c r="F139" s="21">
        <f t="shared" ca="1" si="52"/>
        <v>3</v>
      </c>
      <c r="G139" s="21">
        <f t="shared" ca="1" si="52"/>
        <v>3</v>
      </c>
      <c r="H139" s="21">
        <f t="shared" ca="1" si="52"/>
        <v>3</v>
      </c>
      <c r="I139" s="21">
        <f t="shared" ca="1" si="52"/>
        <v>3</v>
      </c>
      <c r="J139" s="21">
        <f t="shared" ca="1" si="52"/>
        <v>3</v>
      </c>
      <c r="K139" s="21">
        <f t="shared" ca="1" si="52"/>
        <v>3</v>
      </c>
      <c r="L139" s="21">
        <f t="shared" ca="1" si="52"/>
        <v>3</v>
      </c>
      <c r="M139" s="21">
        <f t="shared" ca="1" si="52"/>
        <v>3</v>
      </c>
      <c r="N139" s="21">
        <f t="shared" ca="1" si="52"/>
        <v>4</v>
      </c>
      <c r="O139" s="21">
        <f t="shared" ca="1" si="52"/>
        <v>3</v>
      </c>
      <c r="P139" s="21">
        <f t="shared" ca="1" si="52"/>
        <v>3</v>
      </c>
      <c r="Q139" s="21">
        <f t="shared" ca="1" si="52"/>
        <v>2</v>
      </c>
      <c r="R139" s="21">
        <f t="shared" ca="1" si="52"/>
        <v>2</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4</v>
      </c>
      <c r="D140" s="26">
        <f t="shared" ref="D140:R140" ca="1" si="54">NbCoul(D121:D129)</f>
        <v>3</v>
      </c>
      <c r="E140" s="26">
        <f t="shared" ca="1" si="54"/>
        <v>3</v>
      </c>
      <c r="F140" s="26">
        <f t="shared" ca="1" si="54"/>
        <v>3</v>
      </c>
      <c r="G140" s="26">
        <f t="shared" ca="1" si="54"/>
        <v>3</v>
      </c>
      <c r="H140" s="26">
        <f t="shared" ca="1" si="54"/>
        <v>3</v>
      </c>
      <c r="I140" s="26">
        <f t="shared" ca="1" si="54"/>
        <v>3</v>
      </c>
      <c r="J140" s="26">
        <f t="shared" ca="1" si="54"/>
        <v>3</v>
      </c>
      <c r="K140" s="26">
        <f t="shared" ca="1" si="54"/>
        <v>3</v>
      </c>
      <c r="L140" s="26">
        <f t="shared" ca="1" si="54"/>
        <v>3</v>
      </c>
      <c r="M140" s="26">
        <f t="shared" ca="1" si="54"/>
        <v>3</v>
      </c>
      <c r="N140" s="26">
        <f t="shared" ca="1" si="54"/>
        <v>4</v>
      </c>
      <c r="O140" s="26">
        <f t="shared" ca="1" si="54"/>
        <v>3</v>
      </c>
      <c r="P140" s="26">
        <f t="shared" ca="1" si="54"/>
        <v>3</v>
      </c>
      <c r="Q140" s="26">
        <f t="shared" ca="1" si="54"/>
        <v>2</v>
      </c>
      <c r="R140" s="26">
        <f t="shared" ca="1" si="54"/>
        <v>2</v>
      </c>
      <c r="S140" s="26">
        <f ca="1">NbCoul(S128:S136)</f>
        <v>3</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3"/>
        <v>0</v>
      </c>
      <c r="AG140" s="615">
        <f ca="1">CompteCouleurFond(K140:AC140,23)*0.5</f>
        <v>0</v>
      </c>
    </row>
    <row r="141" spans="1:34" ht="15" customHeight="1" x14ac:dyDescent="0.3">
      <c r="A141" s="618">
        <f>A118+1</f>
        <v>44605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44" t="s">
        <v>112</v>
      </c>
      <c r="H147" s="144"/>
      <c r="I147" s="144"/>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83"/>
      <c r="E156" s="183"/>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6</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26</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9">NbCoulbis(G144:G159)</f>
        <v>5</v>
      </c>
      <c r="H162" s="21">
        <f t="shared" ca="1" si="59"/>
        <v>5</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61">NbCoul(G144:G159)</f>
        <v>5</v>
      </c>
      <c r="H163" s="26">
        <f t="shared" ca="1" si="61"/>
        <v>5</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7</v>
      </c>
      <c r="F166" s="582"/>
      <c r="G166" s="583">
        <f ca="1">E166-B166</f>
        <v>-14</v>
      </c>
      <c r="H166" s="583"/>
      <c r="I166" s="598" t="s">
        <v>113</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28</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28</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202" t="s">
        <v>64</v>
      </c>
      <c r="B170" s="579">
        <v>0</v>
      </c>
      <c r="C170" s="580"/>
      <c r="D170" s="581"/>
      <c r="E170" s="582">
        <f t="shared" ca="1" si="63"/>
        <v>9</v>
      </c>
      <c r="F170" s="582"/>
      <c r="G170" s="583">
        <f ca="1">E170-B170</f>
        <v>9</v>
      </c>
      <c r="H170" s="583"/>
      <c r="I170" s="594"/>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37</v>
      </c>
      <c r="F172" s="582"/>
      <c r="G172" s="583">
        <f t="shared" ca="1" si="64"/>
        <v>2</v>
      </c>
      <c r="H172" s="583"/>
      <c r="I172" s="584" t="s">
        <v>175</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113</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23.5</v>
      </c>
      <c r="F177" s="582"/>
      <c r="G177" s="583">
        <f t="shared" ca="1" si="64"/>
        <v>-11.5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31</v>
      </c>
      <c r="F178" s="582"/>
      <c r="G178" s="583">
        <f t="shared" ca="1" si="64"/>
        <v>-7</v>
      </c>
      <c r="H178" s="583"/>
      <c r="I178" s="583" t="s">
        <v>176</v>
      </c>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37</v>
      </c>
      <c r="F181" s="582"/>
      <c r="G181" s="583">
        <f t="shared" ca="1" si="64"/>
        <v>2</v>
      </c>
      <c r="H181" s="583"/>
      <c r="I181" s="594" t="s">
        <v>179</v>
      </c>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28</v>
      </c>
      <c r="C182" s="580"/>
      <c r="D182" s="581"/>
      <c r="E182" s="582">
        <f t="shared" ca="1" si="63"/>
        <v>28</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0</v>
      </c>
      <c r="F183" s="582"/>
      <c r="G183" s="583">
        <f t="shared" ca="1" si="64"/>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285.5</v>
      </c>
      <c r="F184" s="589"/>
      <c r="AF184" s="45"/>
      <c r="AG184" s="50"/>
      <c r="AH184" s="50"/>
      <c r="AI184" s="50"/>
      <c r="AJ184" s="50"/>
      <c r="AK184" s="50"/>
      <c r="AL184" s="50"/>
      <c r="AM184" s="50"/>
      <c r="AN184" s="50"/>
    </row>
    <row r="185" spans="1:40" ht="15" thickBot="1" x14ac:dyDescent="0.35">
      <c r="B185" s="38" t="s">
        <v>61</v>
      </c>
      <c r="C185" s="590">
        <f>SUM(B166:D183)/35</f>
        <v>13.142857142857142</v>
      </c>
      <c r="D185" s="591"/>
      <c r="E185" s="38" t="s">
        <v>61</v>
      </c>
      <c r="F185" s="592">
        <f ca="1">SUM(E166:F183)/35</f>
        <v>11.585714285714285</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13"/>
      <c r="E193" s="213"/>
      <c r="F193" s="213"/>
      <c r="G193" s="213"/>
      <c r="H193" s="213"/>
      <c r="I193" s="213"/>
      <c r="J193" s="213"/>
      <c r="K193" s="213"/>
      <c r="L193" s="571"/>
      <c r="M193" s="571"/>
      <c r="N193" s="213"/>
      <c r="O193" s="213"/>
      <c r="P193" s="213"/>
      <c r="Q193" s="213"/>
      <c r="R193" s="213"/>
      <c r="S193" s="213"/>
      <c r="T193" s="213"/>
      <c r="U193" s="213"/>
      <c r="V193" s="571"/>
      <c r="W193" s="571"/>
      <c r="X193" s="213"/>
      <c r="Y193" s="213"/>
      <c r="Z193" s="213"/>
      <c r="AA193" s="213"/>
      <c r="AB193" s="213"/>
      <c r="AC193" s="213"/>
      <c r="AD193" s="213"/>
      <c r="AE193" s="213"/>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13"/>
      <c r="G195" s="213"/>
      <c r="H195" s="213"/>
      <c r="I195" s="213"/>
      <c r="J195" s="213"/>
      <c r="K195" s="213"/>
      <c r="L195" s="571"/>
      <c r="M195" s="571"/>
      <c r="N195" s="213"/>
      <c r="O195" s="213"/>
      <c r="P195" s="213"/>
      <c r="Q195" s="213"/>
      <c r="R195" s="213"/>
      <c r="S195" s="213"/>
      <c r="T195" s="213"/>
      <c r="U195" s="213"/>
      <c r="V195" s="571"/>
      <c r="W195" s="571"/>
      <c r="X195" s="213"/>
      <c r="Y195" s="213"/>
      <c r="Z195" s="213"/>
      <c r="AA195" s="213"/>
      <c r="AB195" s="213"/>
      <c r="AC195" s="213"/>
      <c r="AD195" s="213"/>
      <c r="AE195" s="213"/>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13"/>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13"/>
      <c r="E216" s="213"/>
      <c r="F216" s="213"/>
      <c r="G216" s="213"/>
      <c r="H216" s="213"/>
      <c r="I216" s="213"/>
      <c r="J216" s="213"/>
      <c r="K216" s="213"/>
      <c r="L216" s="571"/>
      <c r="M216" s="571"/>
      <c r="N216" s="213"/>
      <c r="O216" s="213"/>
      <c r="P216" s="213"/>
      <c r="Q216" s="213"/>
      <c r="R216" s="213"/>
      <c r="S216" s="213"/>
      <c r="T216" s="213"/>
      <c r="U216" s="213"/>
      <c r="V216" s="571"/>
      <c r="W216" s="571"/>
      <c r="X216" s="213"/>
      <c r="Y216" s="213"/>
      <c r="Z216" s="213"/>
      <c r="AA216" s="213"/>
      <c r="AB216" s="213"/>
      <c r="AC216" s="213"/>
      <c r="AD216" s="213"/>
      <c r="AE216" s="213"/>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13"/>
      <c r="E218" s="213"/>
      <c r="F218" s="213"/>
      <c r="G218" s="213"/>
      <c r="H218" s="213"/>
      <c r="I218" s="213"/>
      <c r="J218" s="213"/>
      <c r="K218" s="213"/>
      <c r="L218" s="571"/>
      <c r="M218" s="571"/>
      <c r="N218" s="213"/>
      <c r="O218" s="213"/>
      <c r="P218" s="213"/>
      <c r="Q218" s="213"/>
      <c r="R218" s="213"/>
      <c r="S218" s="213"/>
      <c r="T218" s="213"/>
      <c r="U218" s="213"/>
      <c r="V218" s="571"/>
      <c r="W218" s="571"/>
      <c r="X218" s="213"/>
      <c r="Y218" s="213"/>
      <c r="Z218" s="213"/>
      <c r="AA218" s="213"/>
      <c r="AB218" s="213"/>
      <c r="AC218" s="213"/>
      <c r="AD218" s="213"/>
      <c r="AE218" s="213"/>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13"/>
      <c r="AD230" s="213"/>
      <c r="AE230" s="213"/>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2">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FDB5F-DB37-4E94-8B9A-64BF79B7D53A}">
  <sheetPr codeName="Feuil159"/>
  <dimension ref="A1:BC231"/>
  <sheetViews>
    <sheetView showGridLines="0" topLeftCell="A87" zoomScale="86" zoomScaleNormal="100" workbookViewId="0">
      <selection activeCell="C150" sqref="C150"/>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180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44606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1">
        <f t="shared" ca="1" si="0"/>
        <v>0</v>
      </c>
      <c r="AE6" t="str">
        <f>IFERROR(INDEX($B$3:$AC$3,MATCH(TRUE,INDEX(B6:AC6&gt;0,0),0)),"")</f>
        <v/>
      </c>
      <c r="AF6" s="22">
        <f ca="1">CompteCouleurFond(B6:AC6,6)*0.5</f>
        <v>0</v>
      </c>
      <c r="AG6" s="22">
        <f ca="1">CompteCouleurFond(B6:AC6,23)*0.5</f>
        <v>0</v>
      </c>
    </row>
    <row r="7" spans="1:33" ht="15" customHeight="1" x14ac:dyDescent="0.3">
      <c r="A7" s="61" t="s">
        <v>41</v>
      </c>
      <c r="B7" s="20"/>
      <c r="C7" s="20"/>
      <c r="D7" s="20"/>
      <c r="E7" s="20"/>
      <c r="F7" s="20"/>
      <c r="G7" s="20"/>
      <c r="H7" s="20"/>
      <c r="I7" s="20"/>
      <c r="J7" s="20"/>
      <c r="K7" s="20"/>
      <c r="L7" s="102"/>
      <c r="M7" s="102"/>
      <c r="N7" s="20"/>
      <c r="O7" s="20"/>
      <c r="P7" s="102"/>
      <c r="Q7" s="102"/>
      <c r="R7" s="102"/>
      <c r="S7" s="102"/>
      <c r="T7" s="20"/>
      <c r="U7" s="102"/>
      <c r="V7" s="102"/>
      <c r="W7" s="102"/>
      <c r="X7" s="102"/>
      <c r="Y7" s="102"/>
      <c r="Z7" s="102"/>
      <c r="AA7" s="102"/>
      <c r="AB7" s="102"/>
      <c r="AC7" s="102"/>
      <c r="AD7" s="21">
        <f t="shared" ca="1" si="0"/>
        <v>7.5</v>
      </c>
      <c r="AF7" s="22">
        <f ca="1">CompteCouleurFond(B7:AC7,6)*0.5</f>
        <v>0</v>
      </c>
      <c r="AG7" s="22">
        <f ca="1">CompteCouleurFond(B7:AC7,23)*0.5</f>
        <v>0</v>
      </c>
    </row>
    <row r="8" spans="1:33" ht="15" customHeight="1" x14ac:dyDescent="0.3">
      <c r="A8" s="61" t="s">
        <v>65</v>
      </c>
      <c r="B8" s="20"/>
      <c r="C8" s="20"/>
      <c r="D8" s="20"/>
      <c r="E8" s="20"/>
      <c r="F8" s="20"/>
      <c r="G8" s="20"/>
      <c r="H8" s="102"/>
      <c r="I8" s="102"/>
      <c r="J8" s="102"/>
      <c r="K8" s="102"/>
      <c r="L8" s="102"/>
      <c r="M8" s="102"/>
      <c r="N8" s="20"/>
      <c r="O8" s="20"/>
      <c r="P8" s="102"/>
      <c r="Q8" s="102"/>
      <c r="R8" s="102"/>
      <c r="S8" s="20"/>
      <c r="T8" s="102"/>
      <c r="U8" s="102"/>
      <c r="V8" s="102"/>
      <c r="W8" s="102"/>
      <c r="X8" s="102"/>
      <c r="Y8" s="102"/>
      <c r="Z8" s="102"/>
      <c r="AA8" s="102"/>
      <c r="AB8" s="102"/>
      <c r="AC8" s="102"/>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203" t="s">
        <v>64</v>
      </c>
      <c r="B9" s="20"/>
      <c r="C9" s="20"/>
      <c r="D9" s="20"/>
      <c r="E9" s="20"/>
      <c r="F9" s="20"/>
      <c r="G9" s="20"/>
      <c r="H9" s="20"/>
      <c r="I9" s="20"/>
      <c r="J9" s="20"/>
      <c r="K9" s="36"/>
      <c r="L9" s="31"/>
      <c r="M9" s="20"/>
      <c r="N9" s="20"/>
      <c r="O9" s="20"/>
      <c r="P9" s="20"/>
      <c r="Q9" s="20"/>
      <c r="R9" s="20"/>
      <c r="S9" s="20"/>
      <c r="T9" s="20"/>
      <c r="U9" s="20"/>
      <c r="V9" s="20"/>
      <c r="W9" s="20"/>
      <c r="X9" s="20"/>
      <c r="Y9" s="20"/>
      <c r="Z9" s="20"/>
      <c r="AA9" s="20"/>
      <c r="AB9" s="20"/>
      <c r="AC9" s="20"/>
      <c r="AD9" s="21">
        <f t="shared" ca="1" si="0"/>
        <v>0</v>
      </c>
      <c r="AF9" s="22">
        <f ca="1">CompteCouleurFond(B9:AC9,6)*0.5</f>
        <v>0</v>
      </c>
      <c r="AG9" s="22">
        <f ca="1">CompteCouleurFond(B9:AC9,23)*0.5</f>
        <v>0</v>
      </c>
    </row>
    <row r="10" spans="1:33" ht="15" customHeight="1" x14ac:dyDescent="0.3">
      <c r="A10" s="61" t="s">
        <v>42</v>
      </c>
      <c r="B10" s="20"/>
      <c r="C10" s="20"/>
      <c r="D10" s="20"/>
      <c r="E10" s="20"/>
      <c r="F10" s="20"/>
      <c r="G10" s="20"/>
      <c r="H10" s="145"/>
      <c r="I10" s="102"/>
      <c r="J10" s="102"/>
      <c r="K10" s="102"/>
      <c r="L10" s="20"/>
      <c r="M10" s="20"/>
      <c r="N10" s="102"/>
      <c r="O10" s="102"/>
      <c r="P10" s="102"/>
      <c r="Q10" s="20"/>
      <c r="R10" s="102"/>
      <c r="S10" s="102"/>
      <c r="T10" s="106"/>
      <c r="U10" s="106"/>
      <c r="V10" s="102"/>
      <c r="W10" s="103" t="s">
        <v>135</v>
      </c>
      <c r="X10" s="103"/>
      <c r="Y10" s="103"/>
      <c r="Z10" s="103"/>
      <c r="AA10" s="103"/>
      <c r="AB10" s="103"/>
      <c r="AC10" s="102"/>
      <c r="AD10" s="21">
        <f t="shared" ca="1" si="0"/>
        <v>9.5</v>
      </c>
      <c r="AE10" t="str">
        <f>IFERROR(INDEX($B$3:$AC$3,MATCH(TRUE,INDEX(B10:AC10&gt;0,0),0)),"")</f>
        <v>17h</v>
      </c>
      <c r="AF10" s="22">
        <f ca="1">CompteCouleurFond(B10:AC10,6)*0.5</f>
        <v>3</v>
      </c>
      <c r="AG10" s="22">
        <f ca="1">CompteCouleurFond(B10:AC10,23)*0.5</f>
        <v>0</v>
      </c>
    </row>
    <row r="11" spans="1:33" ht="15" customHeight="1" x14ac:dyDescent="0.3">
      <c r="A11" s="62" t="s">
        <v>43</v>
      </c>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20"/>
      <c r="C13" s="20"/>
      <c r="D13" s="20"/>
      <c r="E13" s="20"/>
      <c r="F13" s="20"/>
      <c r="G13" s="20"/>
      <c r="H13" s="42"/>
      <c r="I13" s="20"/>
      <c r="J13" s="20"/>
      <c r="K13" s="20"/>
      <c r="L13" s="20"/>
      <c r="M13" s="20"/>
      <c r="N13" s="20"/>
      <c r="O13" s="20"/>
      <c r="P13" s="20"/>
      <c r="Q13" s="20"/>
      <c r="R13" s="20"/>
      <c r="S13" s="20"/>
      <c r="T13" s="20"/>
      <c r="U13" s="20"/>
      <c r="V13" s="20"/>
      <c r="W13" s="20"/>
      <c r="X13" s="20"/>
      <c r="Y13" s="20"/>
      <c r="Z13" s="20"/>
      <c r="AA13" s="20"/>
      <c r="AB13" s="20"/>
      <c r="AC13" s="20"/>
      <c r="AD13" s="21">
        <f t="shared" ca="1" si="0"/>
        <v>0</v>
      </c>
      <c r="AE13" t="str">
        <f t="shared" si="3"/>
        <v/>
      </c>
      <c r="AF13" s="22">
        <f t="shared" ca="1" si="1"/>
        <v>0</v>
      </c>
      <c r="AG13" s="22">
        <f t="shared" ca="1" si="2"/>
        <v>0</v>
      </c>
    </row>
    <row r="14" spans="1:33" ht="15" customHeight="1" x14ac:dyDescent="0.3">
      <c r="A14" s="62" t="s">
        <v>70</v>
      </c>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20"/>
      <c r="K15" s="20"/>
      <c r="L15" s="20"/>
      <c r="M15" s="20"/>
      <c r="N15" s="20"/>
      <c r="O15" s="20"/>
      <c r="P15" s="20"/>
      <c r="Q15" s="86"/>
      <c r="R15" s="86"/>
      <c r="S15" s="86"/>
      <c r="T15" s="86"/>
      <c r="U15" s="86"/>
      <c r="V15" s="86"/>
      <c r="W15" s="86"/>
      <c r="X15" s="86"/>
      <c r="Y15" s="86"/>
      <c r="Z15" s="86"/>
      <c r="AA15" s="86"/>
      <c r="AB15" s="86"/>
      <c r="AC15" s="20"/>
      <c r="AD15" s="21">
        <f t="shared" ca="1" si="0"/>
        <v>0</v>
      </c>
      <c r="AE15" t="str">
        <f>IFERROR(INDEX($B$3:$AC$3,MATCH(TRUE,INDEX(B15:AC15&gt;0,0),0)),"")</f>
        <v/>
      </c>
      <c r="AF15" s="22">
        <f t="shared" ca="1" si="1"/>
        <v>0</v>
      </c>
      <c r="AG15" s="22">
        <f t="shared" ca="1" si="2"/>
        <v>0</v>
      </c>
    </row>
    <row r="16" spans="1:33" ht="15" customHeight="1" x14ac:dyDescent="0.3">
      <c r="A16" s="62" t="s">
        <v>46</v>
      </c>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20"/>
      <c r="C17" s="102"/>
      <c r="D17" s="102"/>
      <c r="E17" s="102"/>
      <c r="F17" s="102"/>
      <c r="G17" s="102"/>
      <c r="H17" s="102"/>
      <c r="I17" s="102"/>
      <c r="J17" s="102"/>
      <c r="K17" s="102"/>
      <c r="L17" s="20"/>
      <c r="M17" s="20"/>
      <c r="N17" s="102"/>
      <c r="O17" s="102"/>
      <c r="P17" s="102"/>
      <c r="Q17" s="103" t="s">
        <v>135</v>
      </c>
      <c r="R17" s="103"/>
      <c r="S17" s="103"/>
      <c r="T17" s="103"/>
      <c r="U17" s="103"/>
      <c r="V17" s="103"/>
      <c r="W17" s="20"/>
      <c r="X17" s="20"/>
      <c r="Y17" s="20"/>
      <c r="Z17" s="20"/>
      <c r="AA17" s="20"/>
      <c r="AB17" s="20"/>
      <c r="AC17" s="20"/>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20"/>
      <c r="C18" s="102"/>
      <c r="D18" s="102"/>
      <c r="E18" s="102"/>
      <c r="F18" s="102"/>
      <c r="G18" s="102"/>
      <c r="H18" s="102"/>
      <c r="I18" s="102"/>
      <c r="J18" s="102"/>
      <c r="K18" s="102"/>
      <c r="L18" s="20"/>
      <c r="M18" s="31"/>
      <c r="N18" s="110"/>
      <c r="O18" s="102"/>
      <c r="P18" s="102"/>
      <c r="Q18" s="102"/>
      <c r="R18" s="102"/>
      <c r="S18" s="102"/>
      <c r="T18" s="102"/>
      <c r="U18" s="102"/>
      <c r="V18" s="102"/>
      <c r="W18" s="20"/>
      <c r="X18" s="20"/>
      <c r="Y18" s="20"/>
      <c r="Z18" s="20"/>
      <c r="AA18" s="20"/>
      <c r="AB18" s="20"/>
      <c r="AC18" s="20"/>
      <c r="AD18" s="21">
        <f t="shared" ca="1" si="0"/>
        <v>9</v>
      </c>
      <c r="AE18" t="str">
        <f>IFERROR(INDEX($B$3:$AC$3,MATCH(TRUE,INDEX(B18:AC18&gt;0,0),0)),"")</f>
        <v/>
      </c>
      <c r="AF18" s="22">
        <f ca="1">CompteCouleurFond(B18:AC18,6)*0.5</f>
        <v>0</v>
      </c>
      <c r="AG18" s="22">
        <f ca="1">CompteCouleurFond(B18:AC18,23)*0.5</f>
        <v>0</v>
      </c>
    </row>
    <row r="19" spans="1:33" ht="15" customHeight="1" x14ac:dyDescent="0.3">
      <c r="A19" s="24" t="s">
        <v>48</v>
      </c>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20"/>
      <c r="C20" s="20"/>
      <c r="D20" s="20"/>
      <c r="E20" s="20"/>
      <c r="F20" s="20"/>
      <c r="G20" s="20"/>
      <c r="H20" s="20"/>
      <c r="I20" s="20"/>
      <c r="J20" s="20"/>
      <c r="K20" s="20"/>
      <c r="L20" s="20"/>
      <c r="M20" s="20"/>
      <c r="N20" s="20"/>
      <c r="O20" s="57"/>
      <c r="P20" s="20"/>
      <c r="Q20" s="20"/>
      <c r="R20" s="20"/>
      <c r="S20" s="20"/>
      <c r="T20" s="20"/>
      <c r="U20" s="20"/>
      <c r="V20" s="20"/>
      <c r="W20" s="20"/>
      <c r="X20" s="20"/>
      <c r="Y20" s="20"/>
      <c r="Z20" s="20"/>
      <c r="AA20" s="20"/>
      <c r="AB20" s="20"/>
      <c r="AC20" s="20"/>
      <c r="AD20" s="21">
        <f t="shared" ca="1" si="0"/>
        <v>0</v>
      </c>
      <c r="AE20" t="str">
        <f t="shared" si="3"/>
        <v/>
      </c>
      <c r="AF20" s="22">
        <f t="shared" ca="1" si="1"/>
        <v>0</v>
      </c>
      <c r="AG20" s="22">
        <f t="shared" ca="1" si="2"/>
        <v>0</v>
      </c>
    </row>
    <row r="21" spans="1:33" ht="15" customHeight="1" x14ac:dyDescent="0.3">
      <c r="A21" s="67" t="s">
        <v>73</v>
      </c>
      <c r="B21" s="20"/>
      <c r="C21" s="20"/>
      <c r="D21" s="20"/>
      <c r="E21" s="85"/>
      <c r="F21" s="85"/>
      <c r="G21" s="85"/>
      <c r="H21" s="85"/>
      <c r="I21" s="85"/>
      <c r="J21" s="85"/>
      <c r="K21" s="146"/>
      <c r="L21" s="146"/>
      <c r="M21" s="146"/>
      <c r="N21" s="85"/>
      <c r="O21" s="20"/>
      <c r="P21" s="102"/>
      <c r="Q21" s="102"/>
      <c r="R21" s="20"/>
      <c r="S21" s="102"/>
      <c r="T21" s="102"/>
      <c r="U21" s="102"/>
      <c r="V21" s="102"/>
      <c r="W21" s="102"/>
      <c r="X21" s="102"/>
      <c r="Y21" s="102"/>
      <c r="Z21" s="102"/>
      <c r="AA21" s="102"/>
      <c r="AB21" s="102"/>
      <c r="AC21" s="102"/>
      <c r="AD21" s="21">
        <f t="shared" ca="1" si="0"/>
        <v>8</v>
      </c>
      <c r="AE21" t="str">
        <f t="shared" si="3"/>
        <v/>
      </c>
      <c r="AF21" s="22">
        <f t="shared" ca="1" si="1"/>
        <v>0</v>
      </c>
      <c r="AG21" s="22">
        <f t="shared" ca="1" si="2"/>
        <v>0</v>
      </c>
    </row>
    <row r="22" spans="1:33" ht="15" customHeight="1" thickBot="1" x14ac:dyDescent="0.35">
      <c r="A22" s="101" t="s">
        <v>64</v>
      </c>
      <c r="B22" s="20"/>
      <c r="C22" s="20"/>
      <c r="D22" s="20"/>
      <c r="E22" s="85"/>
      <c r="F22" s="85"/>
      <c r="G22" s="85"/>
      <c r="H22" s="85"/>
      <c r="I22" s="85"/>
      <c r="J22" s="85"/>
      <c r="K22" s="85"/>
      <c r="L22" s="85"/>
      <c r="M22" s="85"/>
      <c r="N22" s="85"/>
      <c r="O22" s="20"/>
      <c r="P22" s="20"/>
      <c r="Q22" s="20"/>
      <c r="R22" s="20"/>
      <c r="S22" s="20"/>
      <c r="T22" s="20"/>
      <c r="U22" s="20"/>
      <c r="V22" s="20"/>
      <c r="W22" s="20"/>
      <c r="X22" s="20"/>
      <c r="Y22" s="20"/>
      <c r="Z22" s="20"/>
      <c r="AA22" s="20"/>
      <c r="AB22" s="20"/>
      <c r="AC22" s="20"/>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3</v>
      </c>
      <c r="M24" s="20">
        <f t="shared" ca="1" si="6"/>
        <v>3</v>
      </c>
      <c r="N24" s="20">
        <f t="shared" ca="1" si="6"/>
        <v>3</v>
      </c>
      <c r="O24" s="20">
        <f t="shared" ca="1" si="6"/>
        <v>3</v>
      </c>
      <c r="P24" s="20">
        <f t="shared" ca="1" si="6"/>
        <v>6</v>
      </c>
      <c r="Q24" s="20">
        <f t="shared" ca="1" si="6"/>
        <v>5</v>
      </c>
      <c r="R24" s="20">
        <f t="shared" ca="1" si="6"/>
        <v>5</v>
      </c>
      <c r="S24" s="20">
        <f t="shared" ca="1" si="6"/>
        <v>5</v>
      </c>
      <c r="T24" s="20">
        <f t="shared" ref="T24:AC24" ca="1" si="7">NbCoulbis(T7:T22)</f>
        <v>5</v>
      </c>
      <c r="U24" s="20">
        <f t="shared" ca="1" si="7"/>
        <v>6</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3</v>
      </c>
      <c r="M25" s="25">
        <f t="shared" ca="1" si="9"/>
        <v>3</v>
      </c>
      <c r="N25" s="25">
        <f t="shared" ca="1" si="9"/>
        <v>3</v>
      </c>
      <c r="O25" s="25">
        <f t="shared" ca="1" si="9"/>
        <v>3</v>
      </c>
      <c r="P25" s="25">
        <f t="shared" ca="1" si="9"/>
        <v>6</v>
      </c>
      <c r="Q25" s="25">
        <f t="shared" ca="1" si="9"/>
        <v>5</v>
      </c>
      <c r="R25" s="25">
        <f t="shared" ca="1" si="9"/>
        <v>5</v>
      </c>
      <c r="S25" s="25">
        <f t="shared" ca="1" si="9"/>
        <v>5</v>
      </c>
      <c r="T25" s="25">
        <f t="shared" ref="T25:AC25" ca="1" si="10">NbCoul(T7:T22)</f>
        <v>5</v>
      </c>
      <c r="U25" s="25">
        <f t="shared" ca="1" si="10"/>
        <v>6</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44607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20"/>
      <c r="D29" s="20"/>
      <c r="E29" s="20"/>
      <c r="F29" s="20"/>
      <c r="G29" s="20"/>
      <c r="H29" s="20"/>
      <c r="I29" s="20"/>
      <c r="J29" s="20"/>
      <c r="K29" s="20"/>
      <c r="L29" s="20"/>
      <c r="M29" s="20"/>
      <c r="N29" s="102" t="s">
        <v>78</v>
      </c>
      <c r="O29" s="103"/>
      <c r="P29" s="103"/>
      <c r="Q29" s="20"/>
      <c r="R29" s="20"/>
      <c r="S29" s="105"/>
      <c r="T29" s="102"/>
      <c r="U29" s="102"/>
      <c r="V29" s="102"/>
      <c r="W29" s="102"/>
      <c r="X29" s="102"/>
      <c r="Y29" s="102"/>
      <c r="Z29" s="102"/>
      <c r="AA29" s="102"/>
      <c r="AB29" s="102"/>
      <c r="AC29" s="102"/>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102" t="s">
        <v>112</v>
      </c>
      <c r="D32" s="102"/>
      <c r="E32" s="142"/>
      <c r="F32" s="142"/>
      <c r="G32" s="142"/>
      <c r="H32" s="142"/>
      <c r="I32" s="142"/>
      <c r="J32" s="142"/>
      <c r="K32" s="142"/>
      <c r="L32" s="142"/>
      <c r="M32" s="224"/>
      <c r="N32" s="142"/>
      <c r="O32" s="20"/>
      <c r="P32" s="20"/>
      <c r="Q32" s="20"/>
      <c r="R32" s="20"/>
      <c r="S32" s="20"/>
      <c r="T32" s="20"/>
      <c r="U32" s="20"/>
      <c r="V32" s="20"/>
      <c r="W32" s="20"/>
      <c r="X32" s="20"/>
      <c r="Y32" s="20"/>
      <c r="Z32" s="20"/>
      <c r="AA32" s="20"/>
      <c r="AB32" s="20"/>
      <c r="AC32" s="20"/>
      <c r="AD32" s="21">
        <f t="shared" ca="1" si="11"/>
        <v>6</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t="s">
        <v>174</v>
      </c>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2"/>
      <c r="R34" s="102"/>
      <c r="S34" s="20"/>
      <c r="T34" s="20"/>
      <c r="U34" s="20"/>
      <c r="V34" s="20"/>
      <c r="W34" s="20"/>
      <c r="X34" s="20"/>
      <c r="Y34" s="20"/>
      <c r="Z34" s="20"/>
      <c r="AA34" s="20"/>
      <c r="AB34" s="20"/>
      <c r="AC34" s="20"/>
      <c r="AD34" s="21">
        <f t="shared" ca="1" si="11"/>
        <v>7</v>
      </c>
      <c r="AF34" s="22">
        <f t="shared" ca="1" si="12"/>
        <v>0</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3"/>
      <c r="R35" s="103"/>
      <c r="S35" s="20"/>
      <c r="T35" s="20"/>
      <c r="U35" s="20"/>
      <c r="V35" s="20"/>
      <c r="W35" s="20"/>
      <c r="X35" s="20"/>
      <c r="Y35" s="20"/>
      <c r="Z35" s="20"/>
      <c r="AA35" s="20"/>
      <c r="AB35" s="20"/>
      <c r="AC35" s="20"/>
      <c r="AD35" s="21">
        <f t="shared" ca="1" si="11"/>
        <v>7</v>
      </c>
      <c r="AF35" s="22">
        <f t="shared" ca="1" si="12"/>
        <v>1</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102" t="s">
        <v>80</v>
      </c>
      <c r="O40" s="102"/>
      <c r="P40" s="102"/>
      <c r="Q40" s="20"/>
      <c r="R40" s="20"/>
      <c r="S40" s="103" t="s">
        <v>135</v>
      </c>
      <c r="T40" s="103"/>
      <c r="U40" s="103"/>
      <c r="V40" s="103"/>
      <c r="W40" s="103"/>
      <c r="X40" s="103"/>
      <c r="Y40" s="103"/>
      <c r="Z40" s="103"/>
      <c r="AA40" s="103"/>
      <c r="AB40" s="103"/>
      <c r="AC40" s="102"/>
      <c r="AD40" s="21">
        <f ca="1">NbCoul(B40:AC40)*0.5</f>
        <v>7</v>
      </c>
      <c r="AF40" s="22">
        <f t="shared" ca="1" si="12"/>
        <v>5</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102" t="s">
        <v>78</v>
      </c>
      <c r="D42" s="102"/>
      <c r="E42" s="102"/>
      <c r="F42" s="102"/>
      <c r="G42" s="102"/>
      <c r="H42" s="102"/>
      <c r="I42" s="103" t="s">
        <v>135</v>
      </c>
      <c r="J42" s="103"/>
      <c r="K42" s="103"/>
      <c r="L42" s="103"/>
      <c r="M42" s="103"/>
      <c r="N42" s="103"/>
      <c r="O42" s="20"/>
      <c r="P42" s="20"/>
      <c r="Q42" s="102"/>
      <c r="R42" s="102"/>
      <c r="S42" s="74"/>
      <c r="T42" s="42"/>
      <c r="U42" s="20"/>
      <c r="V42" s="20"/>
      <c r="W42" s="20"/>
      <c r="X42" s="20"/>
      <c r="Y42" s="20"/>
      <c r="Z42" s="20"/>
      <c r="AA42" s="20"/>
      <c r="AB42" s="20"/>
      <c r="AC42" s="20"/>
      <c r="AD42" s="21">
        <f ca="1">NbCoul(B42:AC42)*0.5</f>
        <v>7</v>
      </c>
      <c r="AF42" s="22">
        <f t="shared" ca="1" si="12"/>
        <v>3</v>
      </c>
      <c r="AG42" s="22">
        <f t="shared" ca="1" si="13"/>
        <v>0</v>
      </c>
    </row>
    <row r="43" spans="1:33" x14ac:dyDescent="0.3">
      <c r="A43" s="67" t="s">
        <v>71</v>
      </c>
      <c r="B43" s="20"/>
      <c r="C43" s="20"/>
      <c r="D43" s="20"/>
      <c r="E43" s="20"/>
      <c r="F43" s="20"/>
      <c r="G43" s="20"/>
      <c r="H43" s="20"/>
      <c r="I43" s="20"/>
      <c r="J43" s="20"/>
      <c r="K43" s="65"/>
      <c r="L43" s="42"/>
      <c r="M43" s="65"/>
      <c r="N43" s="102" t="s">
        <v>79</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73</v>
      </c>
      <c r="B44" s="20"/>
      <c r="C44" s="20"/>
      <c r="D44" s="20"/>
      <c r="E44" s="102" t="s">
        <v>78</v>
      </c>
      <c r="F44" s="102"/>
      <c r="G44" s="107"/>
      <c r="H44" s="107"/>
      <c r="I44" s="107"/>
      <c r="J44" s="107"/>
      <c r="K44" s="107"/>
      <c r="L44" s="107"/>
      <c r="M44" s="107"/>
      <c r="N44" s="107"/>
      <c r="O44" s="87"/>
      <c r="P44" s="87"/>
      <c r="Q44" s="107"/>
      <c r="R44" s="107"/>
      <c r="S44" s="107"/>
      <c r="T44" s="107"/>
      <c r="U44" s="102"/>
      <c r="V44" s="102"/>
      <c r="W44" s="102"/>
      <c r="X44" s="102"/>
      <c r="Y44" s="102"/>
      <c r="Z44" s="102"/>
      <c r="AA44" s="20"/>
      <c r="AB44" s="20"/>
      <c r="AC44" s="20"/>
      <c r="AD44" s="21">
        <f ca="1">NbCoul(B44:AC44)*0.5</f>
        <v>10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65</v>
      </c>
      <c r="AF46" s="612"/>
      <c r="AG46" s="613"/>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5</v>
      </c>
      <c r="N47" s="21">
        <f t="shared" ca="1" si="15"/>
        <v>9</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9</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44608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84</v>
      </c>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102" t="s">
        <v>119</v>
      </c>
      <c r="T55" s="102"/>
      <c r="U55" s="102"/>
      <c r="V55" s="102"/>
      <c r="W55" s="102"/>
      <c r="X55" s="102"/>
      <c r="Y55" s="102"/>
      <c r="Z55" s="102"/>
      <c r="AA55" s="102"/>
      <c r="AB55" s="102"/>
      <c r="AC55" s="102"/>
      <c r="AD55" s="20">
        <f t="shared" ca="1" si="17"/>
        <v>5.5</v>
      </c>
      <c r="AF55" s="22">
        <f t="shared" ca="1" si="19"/>
        <v>0</v>
      </c>
      <c r="AG55" s="22">
        <f t="shared" ca="1" si="18"/>
        <v>0</v>
      </c>
    </row>
    <row r="56" spans="1:33" x14ac:dyDescent="0.3">
      <c r="A56" s="61" t="s">
        <v>42</v>
      </c>
      <c r="B56" s="20"/>
      <c r="C56" s="102" t="s">
        <v>129</v>
      </c>
      <c r="D56" s="102"/>
      <c r="E56" s="102"/>
      <c r="F56" s="102"/>
      <c r="G56" s="102"/>
      <c r="H56" s="102"/>
      <c r="I56" s="103" t="s">
        <v>135</v>
      </c>
      <c r="J56" s="103"/>
      <c r="K56" s="103"/>
      <c r="L56" s="103"/>
      <c r="M56" s="103"/>
      <c r="N56" s="103"/>
      <c r="O56" s="20"/>
      <c r="P56" s="20"/>
      <c r="Q56" s="102"/>
      <c r="R56" s="102"/>
      <c r="S56" s="102"/>
      <c r="T56" s="20"/>
      <c r="U56" s="20"/>
      <c r="V56" s="20"/>
      <c r="W56" s="20"/>
      <c r="X56" s="20"/>
      <c r="Y56" s="20"/>
      <c r="Z56" s="20"/>
      <c r="AA56" s="20"/>
      <c r="AB56" s="20"/>
      <c r="AC56" s="20"/>
      <c r="AD56" s="20">
        <f t="shared" ca="1" si="17"/>
        <v>7.5</v>
      </c>
      <c r="AF56" s="22">
        <f t="shared" ca="1" si="19"/>
        <v>3</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20"/>
      <c r="T58" s="20"/>
      <c r="U58" s="20"/>
      <c r="V58" s="20"/>
      <c r="W58" s="20"/>
      <c r="X58" s="20"/>
      <c r="Y58" s="20"/>
      <c r="Z58" s="20"/>
      <c r="AA58" s="20"/>
      <c r="AB58" s="20"/>
      <c r="AC58" s="20"/>
      <c r="AD58" s="20">
        <f t="shared" ca="1" si="17"/>
        <v>7</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c r="R60" s="103"/>
      <c r="S60" s="20"/>
      <c r="T60" s="20"/>
      <c r="U60" s="20"/>
      <c r="V60" s="20"/>
      <c r="W60" s="20"/>
      <c r="X60" s="20"/>
      <c r="Y60" s="20"/>
      <c r="Z60" s="20"/>
      <c r="AA60" s="20"/>
      <c r="AB60" s="20"/>
      <c r="AC60" s="20"/>
      <c r="AD60" s="20">
        <f t="shared" ca="1" si="17"/>
        <v>7</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20"/>
      <c r="T62" s="20"/>
      <c r="U62" s="20"/>
      <c r="V62" s="20"/>
      <c r="W62" s="20"/>
      <c r="X62" s="20"/>
      <c r="Y62" s="20"/>
      <c r="Z62" s="20"/>
      <c r="AA62" s="20"/>
      <c r="AB62" s="20"/>
      <c r="AC62" s="20"/>
      <c r="AD62" s="20">
        <f t="shared" ca="1" si="17"/>
        <v>0</v>
      </c>
      <c r="AF62" s="22">
        <f t="shared" ca="1" si="20"/>
        <v>0</v>
      </c>
      <c r="AG62" s="22">
        <f t="shared" ca="1" si="18"/>
        <v>0</v>
      </c>
    </row>
    <row r="63" spans="1:33" x14ac:dyDescent="0.3">
      <c r="A63" s="62" t="s">
        <v>47</v>
      </c>
      <c r="B63" s="20"/>
      <c r="C63" s="20"/>
      <c r="D63" s="20"/>
      <c r="E63" s="20"/>
      <c r="F63" s="20"/>
      <c r="G63" s="20"/>
      <c r="H63" s="20"/>
      <c r="I63" s="20"/>
      <c r="J63" s="20"/>
      <c r="K63" s="20"/>
      <c r="L63" s="20"/>
      <c r="M63" s="20"/>
      <c r="N63" s="102" t="s">
        <v>174</v>
      </c>
      <c r="O63" s="102"/>
      <c r="P63" s="102"/>
      <c r="Q63" s="20"/>
      <c r="R63" s="20"/>
      <c r="S63" s="103" t="s">
        <v>135</v>
      </c>
      <c r="T63" s="103"/>
      <c r="U63" s="103"/>
      <c r="V63" s="103"/>
      <c r="W63" s="103"/>
      <c r="X63" s="103"/>
      <c r="Y63" s="103"/>
      <c r="Z63" s="103"/>
      <c r="AA63" s="103"/>
      <c r="AB63" s="103"/>
      <c r="AC63" s="102"/>
      <c r="AD63" s="20">
        <f t="shared" ca="1" si="17"/>
        <v>7</v>
      </c>
      <c r="AF63" s="22">
        <f t="shared" ca="1" si="20"/>
        <v>5</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220"/>
      <c r="T65" s="105"/>
      <c r="U65" s="42"/>
      <c r="V65" s="42"/>
      <c r="W65" s="20"/>
      <c r="X65" s="20"/>
      <c r="Y65" s="20"/>
      <c r="Z65" s="20"/>
      <c r="AA65" s="20"/>
      <c r="AB65" s="20"/>
      <c r="AC65" s="20"/>
      <c r="AD65" s="20">
        <f t="shared" ca="1" si="17"/>
        <v>8</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102" t="s">
        <v>79</v>
      </c>
      <c r="O66" s="103"/>
      <c r="P66" s="103"/>
      <c r="Q66" s="20"/>
      <c r="R66" s="20"/>
      <c r="S66" s="102"/>
      <c r="T66" s="102"/>
      <c r="U66" s="102"/>
      <c r="V66" s="102"/>
      <c r="W66" s="102"/>
      <c r="X66" s="102"/>
      <c r="Y66" s="102"/>
      <c r="Z66" s="102"/>
      <c r="AA66" s="102"/>
      <c r="AB66" s="102"/>
      <c r="AC66" s="102"/>
      <c r="AD66" s="20">
        <f t="shared" ca="1" si="17"/>
        <v>7</v>
      </c>
      <c r="AF66" s="22">
        <f t="shared" ca="1" si="20"/>
        <v>1</v>
      </c>
      <c r="AG66" s="22">
        <f t="shared" ca="1" si="18"/>
        <v>0</v>
      </c>
    </row>
    <row r="67" spans="1:55" ht="14.25" customHeight="1" x14ac:dyDescent="0.3">
      <c r="A67" s="67" t="s">
        <v>73</v>
      </c>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5" thickBot="1" x14ac:dyDescent="0.35">
      <c r="A68" s="32" t="s">
        <v>64</v>
      </c>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60.5</v>
      </c>
      <c r="AF69" s="612"/>
      <c r="AG69" s="613"/>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3</v>
      </c>
      <c r="N70" s="21">
        <f ca="1">NbCoulbis(N53:N63)</f>
        <v>5</v>
      </c>
      <c r="O70" s="21">
        <f t="shared" ref="O70:AC70" ca="1" si="23">NbCoulbis(O53:O65)</f>
        <v>2</v>
      </c>
      <c r="P70" s="21">
        <f t="shared" ca="1" si="23"/>
        <v>2</v>
      </c>
      <c r="Q70" s="21">
        <f t="shared" ca="1" si="23"/>
        <v>4</v>
      </c>
      <c r="R70" s="21">
        <f t="shared" ca="1" si="23"/>
        <v>4</v>
      </c>
      <c r="S70" s="21">
        <f t="shared" ref="S70:Y70" ca="1" si="24">NbCoulbis(S53:S64)</f>
        <v>4</v>
      </c>
      <c r="T70" s="21">
        <f t="shared" ca="1" si="24"/>
        <v>3</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5</v>
      </c>
      <c r="O71" s="26">
        <f t="shared" ref="O71:AC71" ca="1" si="27">NbCoul(O53:O65)</f>
        <v>2</v>
      </c>
      <c r="P71" s="26">
        <f t="shared" ca="1" si="27"/>
        <v>2</v>
      </c>
      <c r="Q71" s="26">
        <f t="shared" ca="1" si="27"/>
        <v>4</v>
      </c>
      <c r="R71" s="26">
        <f t="shared" ca="1" si="27"/>
        <v>4</v>
      </c>
      <c r="S71" s="26">
        <f t="shared" ref="S71:Y71" ca="1" si="28">NbCoul(S53:S64)</f>
        <v>4</v>
      </c>
      <c r="T71" s="26">
        <f t="shared" ca="1" si="28"/>
        <v>3</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44609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110" t="s">
        <v>147</v>
      </c>
      <c r="V76" s="110"/>
      <c r="W76" s="110"/>
      <c r="X76" s="110"/>
      <c r="Y76" s="102"/>
      <c r="Z76" s="102"/>
      <c r="AA76" s="102"/>
      <c r="AB76" s="102"/>
      <c r="AC76" s="102"/>
      <c r="AD76" s="21">
        <f t="shared" ca="1" si="29"/>
        <v>4.5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102" t="s">
        <v>119</v>
      </c>
      <c r="E78" s="142"/>
      <c r="F78" s="142"/>
      <c r="G78" s="142"/>
      <c r="H78" s="142"/>
      <c r="I78" s="142"/>
      <c r="J78" s="142"/>
      <c r="K78" s="66"/>
      <c r="L78" s="66"/>
      <c r="M78" s="66"/>
      <c r="N78" s="66"/>
      <c r="O78" s="20"/>
      <c r="P78" s="20"/>
      <c r="Q78" s="20"/>
      <c r="R78" s="20"/>
      <c r="S78" s="20"/>
      <c r="T78" s="20"/>
      <c r="U78" s="102" t="s">
        <v>118</v>
      </c>
      <c r="V78" s="102"/>
      <c r="W78" s="102"/>
      <c r="X78" s="102"/>
      <c r="Y78" s="102"/>
      <c r="Z78" s="102"/>
      <c r="AA78" s="102"/>
      <c r="AB78" s="102"/>
      <c r="AC78" s="20"/>
      <c r="AD78" s="21">
        <f t="shared" ca="1" si="29"/>
        <v>7.5</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42"/>
      <c r="T80" s="20"/>
      <c r="U80" s="20"/>
      <c r="V80" s="20"/>
      <c r="W80" s="20"/>
      <c r="X80" s="20"/>
      <c r="Y80" s="20"/>
      <c r="Z80" s="20"/>
      <c r="AA80" s="20"/>
      <c r="AB80" s="20"/>
      <c r="AC80" s="20"/>
      <c r="AD80" s="21">
        <f ca="1">NbCoul(B80:AC80)*0.5</f>
        <v>7</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219"/>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102" t="s">
        <v>80</v>
      </c>
      <c r="M83" s="102"/>
      <c r="N83" s="102"/>
      <c r="O83" s="102"/>
      <c r="P83" s="102"/>
      <c r="Q83" s="20"/>
      <c r="R83" s="20"/>
      <c r="S83" s="103" t="s">
        <v>135</v>
      </c>
      <c r="T83" s="103"/>
      <c r="U83" s="103"/>
      <c r="V83" s="103"/>
      <c r="W83" s="103"/>
      <c r="X83" s="103"/>
      <c r="Y83" s="103"/>
      <c r="Z83" s="103"/>
      <c r="AA83" s="103"/>
      <c r="AB83" s="103"/>
      <c r="AC83" s="102"/>
      <c r="AD83" s="21">
        <f t="shared" ca="1" si="29"/>
        <v>8</v>
      </c>
      <c r="AF83" s="22">
        <f t="shared" ca="1" si="25"/>
        <v>5</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20"/>
      <c r="D85" s="20"/>
      <c r="E85" s="93"/>
      <c r="F85" s="93"/>
      <c r="G85" s="93"/>
      <c r="H85" s="93"/>
      <c r="I85" s="111"/>
      <c r="J85" s="92"/>
      <c r="K85" s="92"/>
      <c r="L85" s="92"/>
      <c r="M85" s="92"/>
      <c r="N85" s="93"/>
      <c r="O85" s="93"/>
      <c r="P85" s="93"/>
      <c r="Q85" s="93"/>
      <c r="R85" s="93"/>
      <c r="S85" s="111"/>
      <c r="T85" s="111"/>
      <c r="U85" s="111"/>
      <c r="V85" s="111"/>
      <c r="W85" s="111"/>
      <c r="X85" s="111"/>
      <c r="Y85" s="111"/>
      <c r="Z85" s="111"/>
      <c r="AA85" s="20"/>
      <c r="AB85" s="20"/>
      <c r="AC85" s="20"/>
      <c r="AD85" s="21">
        <f t="shared" ca="1" si="29"/>
        <v>0</v>
      </c>
      <c r="AF85" s="22">
        <f t="shared" ca="1" si="25"/>
        <v>0</v>
      </c>
      <c r="AG85" s="22">
        <f t="shared" ca="1" si="31"/>
        <v>0</v>
      </c>
    </row>
    <row r="86" spans="1:34" x14ac:dyDescent="0.3">
      <c r="A86" s="62" t="s">
        <v>47</v>
      </c>
      <c r="B86" s="20"/>
      <c r="C86" s="102" t="s">
        <v>80</v>
      </c>
      <c r="D86" s="102"/>
      <c r="E86" s="102"/>
      <c r="F86" s="102"/>
      <c r="G86" s="102"/>
      <c r="H86" s="102"/>
      <c r="I86" s="103" t="s">
        <v>135</v>
      </c>
      <c r="J86" s="148"/>
      <c r="K86" s="103"/>
      <c r="L86" s="103"/>
      <c r="M86" s="103"/>
      <c r="N86" s="103"/>
      <c r="O86" s="20"/>
      <c r="P86" s="20"/>
      <c r="Q86" s="102"/>
      <c r="R86" s="102"/>
      <c r="S86" s="105"/>
      <c r="T86" s="102"/>
      <c r="U86" s="20"/>
      <c r="V86" s="20"/>
      <c r="W86" s="20"/>
      <c r="X86" s="20"/>
      <c r="Y86" s="20"/>
      <c r="Z86" s="20"/>
      <c r="AA86" s="20"/>
      <c r="AB86" s="20"/>
      <c r="AC86" s="20"/>
      <c r="AD86" s="20">
        <f ca="1">NbCoul(B86:AC86)*0.5</f>
        <v>8</v>
      </c>
      <c r="AF86" s="22">
        <f t="shared" ca="1" si="25"/>
        <v>3</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142"/>
      <c r="N88" s="102"/>
      <c r="O88" s="20"/>
      <c r="P88" s="20"/>
      <c r="Q88" s="103"/>
      <c r="R88" s="103"/>
      <c r="S88" s="102"/>
      <c r="T88" s="102"/>
      <c r="U88" s="20"/>
      <c r="V88" s="20"/>
      <c r="W88" s="20"/>
      <c r="X88" s="20"/>
      <c r="Y88" s="20"/>
      <c r="Z88" s="20"/>
      <c r="AA88" s="20"/>
      <c r="AB88" s="20"/>
      <c r="AC88" s="20"/>
      <c r="AD88" s="21">
        <f t="shared" ca="1" si="29"/>
        <v>8</v>
      </c>
      <c r="AF88" s="22">
        <f t="shared" ca="1" si="25"/>
        <v>1</v>
      </c>
      <c r="AG88" s="22">
        <f t="shared" ca="1" si="31"/>
        <v>0</v>
      </c>
    </row>
    <row r="89" spans="1:34" x14ac:dyDescent="0.3">
      <c r="A89" s="67" t="s">
        <v>71</v>
      </c>
      <c r="B89" s="20"/>
      <c r="C89" s="20"/>
      <c r="D89" s="20"/>
      <c r="E89" s="20"/>
      <c r="F89" s="20"/>
      <c r="G89" s="20"/>
      <c r="H89" s="20"/>
      <c r="I89" s="20"/>
      <c r="J89" s="20"/>
      <c r="K89" s="20"/>
      <c r="L89" s="20"/>
      <c r="M89" s="20"/>
      <c r="N89" s="110" t="s">
        <v>79</v>
      </c>
      <c r="O89" s="187"/>
      <c r="P89" s="187"/>
      <c r="Q89" s="36"/>
      <c r="R89" s="36"/>
      <c r="S89" s="187"/>
      <c r="T89" s="187"/>
      <c r="U89" s="187"/>
      <c r="V89" s="187"/>
      <c r="W89" s="187"/>
      <c r="X89" s="187"/>
      <c r="Y89" s="187"/>
      <c r="Z89" s="187"/>
      <c r="AA89" s="187"/>
      <c r="AB89" s="187"/>
      <c r="AC89" s="187"/>
      <c r="AD89" s="21">
        <f t="shared" ca="1" si="29"/>
        <v>7</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63</v>
      </c>
      <c r="AF92" s="612"/>
      <c r="AG92" s="613"/>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4</v>
      </c>
      <c r="M93" s="21">
        <f t="shared" ca="1" si="34"/>
        <v>4</v>
      </c>
      <c r="N93" s="21">
        <f t="shared" ca="1" si="34"/>
        <v>4</v>
      </c>
      <c r="O93" s="21">
        <f ca="1">NbCoulbis(O75:O86)</f>
        <v>2</v>
      </c>
      <c r="P93" s="21">
        <f ca="1">NbCoulbis(P75:P86)</f>
        <v>2</v>
      </c>
      <c r="Q93" s="21">
        <f ca="1">NbCoulbis(Q75:Q86)</f>
        <v>2</v>
      </c>
      <c r="R93" s="21">
        <f ca="1">NbCoulbis(R75:R86)</f>
        <v>2</v>
      </c>
      <c r="S93" s="21">
        <f ca="1">NbCoulbis(S75:S85)</f>
        <v>2</v>
      </c>
      <c r="T93" s="21">
        <f ca="1">NbCoulbis(T76:T86)</f>
        <v>2</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4</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4</v>
      </c>
      <c r="M94" s="26">
        <f t="shared" ca="1" si="37"/>
        <v>4</v>
      </c>
      <c r="N94" s="26">
        <f t="shared" ca="1" si="37"/>
        <v>4</v>
      </c>
      <c r="O94" s="26">
        <f ca="1">NbCoul(O75:O86)</f>
        <v>2</v>
      </c>
      <c r="P94" s="26">
        <f ca="1">NbCoul(P75:P86)</f>
        <v>2</v>
      </c>
      <c r="Q94" s="26">
        <f ca="1">NbCoul(Q75:Q86)</f>
        <v>2</v>
      </c>
      <c r="R94" s="26">
        <f ca="1">NbCoul(R75:R86)</f>
        <v>2</v>
      </c>
      <c r="S94" s="26">
        <f ca="1">NbCoul(S75:S85)</f>
        <v>2</v>
      </c>
      <c r="T94" s="26">
        <f ca="1">NbCoul(T76:T86)</f>
        <v>2</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4</v>
      </c>
      <c r="AD94" s="602">
        <f ca="1">NbCoul(D94:AB94)*0.5+NbCoul(B94:C94)*0.25+NbCoul(AC94:AC94)*0.25</f>
        <v>0</v>
      </c>
      <c r="AF94" s="614">
        <f t="shared" ca="1" si="36"/>
        <v>0</v>
      </c>
      <c r="AG94" s="615">
        <f ca="1">CompteCouleurFond(K94:AC94,23)*0.5</f>
        <v>0</v>
      </c>
    </row>
    <row r="95" spans="1:34" ht="15" customHeight="1" x14ac:dyDescent="0.3">
      <c r="A95" s="618">
        <f>A72+1</f>
        <v>44610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78</v>
      </c>
      <c r="O98" s="113"/>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110" t="s">
        <v>119</v>
      </c>
      <c r="D101" s="110"/>
      <c r="E101" s="110"/>
      <c r="F101" s="110"/>
      <c r="G101" s="110"/>
      <c r="H101" s="110"/>
      <c r="I101" s="110"/>
      <c r="J101" s="110"/>
      <c r="K101" s="110"/>
      <c r="L101" s="110"/>
      <c r="M101" s="110"/>
      <c r="N101" s="31"/>
      <c r="O101" s="95"/>
      <c r="P101" s="95"/>
      <c r="Q101" s="95"/>
      <c r="R101" s="95"/>
      <c r="S101" s="95"/>
      <c r="T101" s="95"/>
      <c r="U101" s="95"/>
      <c r="V101" s="95"/>
      <c r="W101" s="152" t="s">
        <v>118</v>
      </c>
      <c r="X101" s="152"/>
      <c r="Y101" s="110"/>
      <c r="Z101" s="110"/>
      <c r="AA101" s="110"/>
      <c r="AB101" s="110"/>
      <c r="AC101" s="31"/>
      <c r="AD101" s="21">
        <f t="shared" ca="1" si="39"/>
        <v>8.5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3"/>
      <c r="R104" s="113"/>
      <c r="S104" s="177" t="s">
        <v>153</v>
      </c>
      <c r="T104" s="177"/>
      <c r="U104" s="177"/>
      <c r="V104" s="42"/>
      <c r="W104" s="31"/>
      <c r="X104" s="31"/>
      <c r="Y104" s="31"/>
      <c r="Z104" s="31"/>
      <c r="AA104" s="31"/>
      <c r="AB104" s="31"/>
      <c r="AC104" s="31"/>
      <c r="AD104" s="21">
        <f ca="1">NbCoul(B104:AC104)*0.5</f>
        <v>8.5</v>
      </c>
      <c r="AF104" s="22">
        <f t="shared" ca="1" si="36"/>
        <v>1</v>
      </c>
      <c r="AG104" s="22">
        <f t="shared" ca="1" si="40"/>
        <v>1.5</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31"/>
      <c r="T108" s="31"/>
      <c r="U108" s="31"/>
      <c r="V108" s="31"/>
      <c r="W108" s="31"/>
      <c r="X108" s="31"/>
      <c r="Y108" s="31"/>
      <c r="Z108" s="31"/>
      <c r="AA108" s="31"/>
      <c r="AB108" s="31"/>
      <c r="AC108" s="31"/>
      <c r="AD108" s="21">
        <f ca="1">NbCoul(B108:AC108)*0.5</f>
        <v>0</v>
      </c>
      <c r="AF108" s="22">
        <f t="shared" ca="1" si="36"/>
        <v>0</v>
      </c>
      <c r="AG108" s="22">
        <f t="shared" ca="1" si="40"/>
        <v>0</v>
      </c>
    </row>
    <row r="109" spans="1:33" x14ac:dyDescent="0.3">
      <c r="A109" s="62" t="s">
        <v>47</v>
      </c>
      <c r="B109" s="31"/>
      <c r="C109" s="110" t="s">
        <v>80</v>
      </c>
      <c r="D109" s="110"/>
      <c r="E109" s="110"/>
      <c r="F109" s="110"/>
      <c r="G109" s="110"/>
      <c r="H109" s="110"/>
      <c r="I109" s="113" t="s">
        <v>135</v>
      </c>
      <c r="J109" s="113"/>
      <c r="K109" s="113"/>
      <c r="L109" s="113"/>
      <c r="M109" s="113"/>
      <c r="N109" s="113"/>
      <c r="O109" s="31"/>
      <c r="P109" s="31"/>
      <c r="Q109" s="110"/>
      <c r="R109" s="110"/>
      <c r="S109" s="31"/>
      <c r="T109" s="31"/>
      <c r="U109" s="31"/>
      <c r="V109" s="31"/>
      <c r="W109" s="31"/>
      <c r="X109" s="31"/>
      <c r="Y109" s="31"/>
      <c r="Z109" s="31"/>
      <c r="AA109" s="31"/>
      <c r="AB109" s="31"/>
      <c r="AC109" s="31"/>
      <c r="AD109" s="21">
        <f t="shared" ca="1" si="39"/>
        <v>7</v>
      </c>
      <c r="AF109" s="22">
        <f t="shared" ca="1" si="36"/>
        <v>3</v>
      </c>
      <c r="AG109" s="22">
        <f t="shared" ca="1" si="40"/>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177" t="s">
        <v>153</v>
      </c>
      <c r="M111" s="177"/>
      <c r="N111" s="110" t="s">
        <v>78</v>
      </c>
      <c r="O111" s="110"/>
      <c r="P111" s="110"/>
      <c r="Q111" s="31"/>
      <c r="R111" s="31"/>
      <c r="S111" s="113" t="s">
        <v>135</v>
      </c>
      <c r="T111" s="113"/>
      <c r="U111" s="113"/>
      <c r="V111" s="113"/>
      <c r="W111" s="113"/>
      <c r="X111" s="113"/>
      <c r="Y111" s="113"/>
      <c r="Z111" s="113"/>
      <c r="AA111" s="113"/>
      <c r="AB111" s="113"/>
      <c r="AC111" s="110"/>
      <c r="AD111" s="21">
        <f ca="1">NbCoul(B111:AC111)*0.5</f>
        <v>8</v>
      </c>
      <c r="AF111" s="22">
        <f ca="1">CompteCouleurFond(B111:AC111,6)*0.5</f>
        <v>5</v>
      </c>
      <c r="AG111" s="22">
        <f ca="1">CompteCouleurFond(B111:AC111,23)*0.5</f>
        <v>1</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9"/>
        <v>7</v>
      </c>
      <c r="AF112" s="22">
        <f t="shared" ca="1" si="36"/>
        <v>0</v>
      </c>
      <c r="AG112" s="22">
        <f t="shared" ca="1" si="40"/>
        <v>0</v>
      </c>
    </row>
    <row r="113" spans="1:33" ht="14.4" customHeight="1" x14ac:dyDescent="0.65">
      <c r="A113" s="67" t="s">
        <v>73</v>
      </c>
      <c r="B113" s="98"/>
      <c r="C113" s="151" t="s">
        <v>78</v>
      </c>
      <c r="D113" s="119"/>
      <c r="E113" s="135"/>
      <c r="F113" s="119"/>
      <c r="G113" s="119"/>
      <c r="H113" s="172"/>
      <c r="I113" s="172"/>
      <c r="J113" s="172"/>
      <c r="K113" s="172"/>
      <c r="L113" s="172"/>
      <c r="M113" s="172"/>
      <c r="N113" s="172"/>
      <c r="O113" s="99"/>
      <c r="P113" s="99"/>
      <c r="Q113" s="221"/>
      <c r="R113" s="222"/>
      <c r="S113" s="119"/>
      <c r="T113" s="119"/>
      <c r="U113" s="119"/>
      <c r="V113" s="119"/>
      <c r="W113" s="119"/>
      <c r="X113" s="119"/>
      <c r="Y113" s="99"/>
      <c r="Z113" s="99"/>
      <c r="AA113" s="99"/>
      <c r="AB113" s="99"/>
      <c r="AC113" s="99"/>
      <c r="AD113" s="21">
        <f ca="1">NbCoul(B113:AC113)*0.5</f>
        <v>10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70</v>
      </c>
      <c r="AF115" s="612"/>
      <c r="AG115" s="613"/>
    </row>
    <row r="116" spans="1:33" s="15" customFormat="1" x14ac:dyDescent="0.3">
      <c r="A116" s="29" t="s">
        <v>53</v>
      </c>
      <c r="B116" s="21">
        <f ca="1">NbCoulbis(B97:B114)</f>
        <v>0</v>
      </c>
      <c r="C116" s="21">
        <f ca="1">NbCoulbis(C98:C113)</f>
        <v>5</v>
      </c>
      <c r="D116" s="21">
        <f t="shared" ref="D116:I116" ca="1" si="43">NbCoulbis(D98:D110)</f>
        <v>4</v>
      </c>
      <c r="E116" s="21">
        <f t="shared" ca="1" si="43"/>
        <v>4</v>
      </c>
      <c r="F116" s="21">
        <f t="shared" ca="1" si="43"/>
        <v>4</v>
      </c>
      <c r="G116" s="21">
        <f t="shared" ca="1" si="43"/>
        <v>4</v>
      </c>
      <c r="H116" s="21">
        <f t="shared" ca="1" si="43"/>
        <v>4</v>
      </c>
      <c r="I116" s="21">
        <f t="shared" ca="1" si="43"/>
        <v>4</v>
      </c>
      <c r="J116" s="21">
        <f ca="1">NbCoulbis(J99:J110)</f>
        <v>4</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4">NbCoulbis(T100:T105)</f>
        <v>1</v>
      </c>
      <c r="U116" s="21">
        <f t="shared" ca="1" si="44"/>
        <v>1</v>
      </c>
      <c r="V116" s="21">
        <f t="shared" ca="1" si="44"/>
        <v>1</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4</v>
      </c>
      <c r="E117" s="26">
        <f t="shared" ca="1" si="45"/>
        <v>4</v>
      </c>
      <c r="F117" s="26">
        <f t="shared" ca="1" si="45"/>
        <v>4</v>
      </c>
      <c r="G117" s="26">
        <f t="shared" ca="1" si="45"/>
        <v>4</v>
      </c>
      <c r="H117" s="26">
        <f t="shared" ca="1" si="45"/>
        <v>4</v>
      </c>
      <c r="I117" s="26">
        <f t="shared" ca="1" si="45"/>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1</v>
      </c>
      <c r="R117" s="26">
        <f ca="1">NbCoul(R98:R105)</f>
        <v>1</v>
      </c>
      <c r="S117" s="26">
        <f ca="1">NbCoul(S98:S105)</f>
        <v>3</v>
      </c>
      <c r="T117" s="26">
        <f t="shared" ref="T117:Y117" ca="1" si="46">NbCoul(T100:T105)</f>
        <v>2</v>
      </c>
      <c r="U117" s="26">
        <f t="shared" ca="1" si="46"/>
        <v>2</v>
      </c>
      <c r="V117" s="26">
        <f t="shared" ca="1" si="46"/>
        <v>1</v>
      </c>
      <c r="W117" s="26">
        <f t="shared" ca="1" si="46"/>
        <v>2</v>
      </c>
      <c r="X117" s="26">
        <f t="shared" ca="1" si="46"/>
        <v>2</v>
      </c>
      <c r="Y117" s="26">
        <f t="shared" ca="1" si="46"/>
        <v>2</v>
      </c>
      <c r="Z117" s="26">
        <f ca="1">NbCoul(Z100:Z108)</f>
        <v>2</v>
      </c>
      <c r="AA117" s="26">
        <f ca="1">NbCoul(AA100:AA108)</f>
        <v>2</v>
      </c>
      <c r="AB117" s="26">
        <f ca="1">NbCoul(AB100:AB108)</f>
        <v>2</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44611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44" t="s">
        <v>78</v>
      </c>
      <c r="O121" s="198"/>
      <c r="P121" s="198"/>
      <c r="Q121" s="153"/>
      <c r="R121" s="153"/>
      <c r="S121" s="144"/>
      <c r="T121" s="144"/>
      <c r="U121" s="144"/>
      <c r="V121" s="144"/>
      <c r="W121" s="144"/>
      <c r="X121" s="144"/>
      <c r="Y121" s="183"/>
      <c r="Z121" s="183"/>
      <c r="AA121" s="183"/>
      <c r="AB121" s="183"/>
      <c r="AC121" s="183"/>
      <c r="AD121" s="21">
        <f t="shared" ca="1" si="47"/>
        <v>7</v>
      </c>
      <c r="AF121" s="22">
        <f ca="1">CompteCouleurFond(B121:AC121,6)*0.5</f>
        <v>1</v>
      </c>
      <c r="AG121" s="22">
        <f t="shared" ca="1" si="48"/>
        <v>0</v>
      </c>
    </row>
    <row r="122" spans="1:33" ht="14.4" customHeight="1" x14ac:dyDescent="0.3">
      <c r="A122" s="19" t="s">
        <v>41</v>
      </c>
      <c r="B122" s="20"/>
      <c r="C122" s="183" t="s">
        <v>79</v>
      </c>
      <c r="D122" s="183"/>
      <c r="E122" s="183"/>
      <c r="F122" s="183"/>
      <c r="G122" s="144"/>
      <c r="H122" s="144"/>
      <c r="I122" s="144"/>
      <c r="J122" s="144"/>
      <c r="K122" s="144"/>
      <c r="L122" s="144"/>
      <c r="M122" s="144"/>
      <c r="N122" s="144"/>
      <c r="O122" s="153"/>
      <c r="P122" s="153"/>
      <c r="Q122" s="153"/>
      <c r="R122" s="153"/>
      <c r="S122" s="153"/>
      <c r="T122" s="153"/>
      <c r="U122" s="153"/>
      <c r="V122" s="153"/>
      <c r="W122" s="153"/>
      <c r="X122" s="153"/>
      <c r="Y122" s="167"/>
      <c r="Z122" s="167"/>
      <c r="AA122" s="167"/>
      <c r="AB122" s="167"/>
      <c r="AC122" s="167"/>
      <c r="AD122" s="21">
        <f t="shared" ca="1" si="47"/>
        <v>6</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t="s">
        <v>94</v>
      </c>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83" t="s">
        <v>182</v>
      </c>
      <c r="E124" s="183"/>
      <c r="F124" s="183"/>
      <c r="G124" s="144"/>
      <c r="H124" s="144"/>
      <c r="I124" s="144"/>
      <c r="J124" s="144"/>
      <c r="K124" s="144"/>
      <c r="L124" s="144"/>
      <c r="M124" s="144"/>
      <c r="N124" s="153"/>
      <c r="O124" s="153"/>
      <c r="P124" s="153"/>
      <c r="Q124" s="153"/>
      <c r="R124" s="153"/>
      <c r="S124" s="153"/>
      <c r="T124" s="153"/>
      <c r="U124" s="153"/>
      <c r="V124" s="153"/>
      <c r="W124" s="153"/>
      <c r="X124" s="153"/>
      <c r="Y124" s="167"/>
      <c r="Z124" s="167"/>
      <c r="AA124" s="167"/>
      <c r="AB124" s="167"/>
      <c r="AC124" s="167"/>
      <c r="AD124" s="21">
        <f t="shared" ca="1" si="47"/>
        <v>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198" t="s">
        <v>174</v>
      </c>
      <c r="J127" s="225"/>
      <c r="K127" s="198"/>
      <c r="L127" s="198"/>
      <c r="M127" s="144"/>
      <c r="N127" s="223"/>
      <c r="O127" s="153"/>
      <c r="P127" s="153"/>
      <c r="Q127" s="198"/>
      <c r="R127" s="198"/>
      <c r="S127" s="144"/>
      <c r="T127" s="144"/>
      <c r="U127" s="144"/>
      <c r="V127" s="144"/>
      <c r="W127" s="144"/>
      <c r="X127" s="144"/>
      <c r="Y127" s="183"/>
      <c r="Z127" s="183"/>
      <c r="AA127" s="183"/>
      <c r="AB127" s="183"/>
      <c r="AC127" s="183"/>
      <c r="AD127" s="21">
        <f t="shared" ca="1" si="47"/>
        <v>9.5</v>
      </c>
      <c r="AF127" s="22">
        <f t="shared" ca="1" si="49"/>
        <v>3</v>
      </c>
      <c r="AG127" s="22">
        <f t="shared" ca="1" si="48"/>
        <v>0.5</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78</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67"/>
      <c r="D131" s="167"/>
      <c r="E131" s="167"/>
      <c r="F131" s="167"/>
      <c r="G131" s="153"/>
      <c r="H131" s="153"/>
      <c r="I131" s="153"/>
      <c r="J131" s="153"/>
      <c r="K131" s="153"/>
      <c r="L131" s="153"/>
      <c r="M131" s="153"/>
      <c r="N131" s="153"/>
      <c r="O131" s="153"/>
      <c r="P131" s="153"/>
      <c r="Q131" s="153"/>
      <c r="R131" s="153"/>
      <c r="S131" s="153"/>
      <c r="T131" s="153"/>
      <c r="U131" s="153"/>
      <c r="V131" s="153"/>
      <c r="W131" s="153"/>
      <c r="X131" s="153"/>
      <c r="Y131" s="167"/>
      <c r="Z131" s="167"/>
      <c r="AA131" s="167"/>
      <c r="AB131" s="167"/>
      <c r="AC131" s="167"/>
      <c r="AD131" s="21">
        <f t="shared" ca="1" si="47"/>
        <v>0</v>
      </c>
      <c r="AF131" s="22">
        <f t="shared" ca="1" si="50"/>
        <v>0</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153"/>
      <c r="M133" s="153"/>
      <c r="N133" s="144" t="s">
        <v>80</v>
      </c>
      <c r="O133" s="144"/>
      <c r="P133" s="144"/>
      <c r="Q133" s="153"/>
      <c r="R133" s="153"/>
      <c r="S133" s="144"/>
      <c r="T133" s="144"/>
      <c r="U133" s="144"/>
      <c r="V133" s="144"/>
      <c r="W133" s="144"/>
      <c r="X133" s="144"/>
      <c r="Y133" s="183"/>
      <c r="Z133" s="183"/>
      <c r="AA133" s="183"/>
      <c r="AB133" s="183"/>
      <c r="AC133" s="183"/>
      <c r="AD133" s="21">
        <f ca="1">NbCoul(B133:AC133)*0.5</f>
        <v>7</v>
      </c>
      <c r="AF133" s="22">
        <f t="shared" ca="1" si="50"/>
        <v>0</v>
      </c>
      <c r="AG133" s="22">
        <f t="shared" ca="1" si="48"/>
        <v>0</v>
      </c>
    </row>
    <row r="134" spans="1:34" ht="14.4" customHeight="1" x14ac:dyDescent="0.3">
      <c r="A134" s="23" t="s">
        <v>48</v>
      </c>
      <c r="B134" s="20"/>
      <c r="C134" s="167"/>
      <c r="D134" s="167"/>
      <c r="E134" s="167"/>
      <c r="F134" s="167"/>
      <c r="G134" s="153"/>
      <c r="H134" s="153"/>
      <c r="I134" s="153"/>
      <c r="J134" s="153"/>
      <c r="K134" s="153"/>
      <c r="L134" s="153"/>
      <c r="M134" s="153"/>
      <c r="N134" s="153"/>
      <c r="O134" s="153"/>
      <c r="P134" s="153"/>
      <c r="Q134" s="153"/>
      <c r="R134" s="153"/>
      <c r="S134" s="153"/>
      <c r="T134" s="153"/>
      <c r="U134" s="153"/>
      <c r="V134" s="153"/>
      <c r="W134" s="153"/>
      <c r="X134" s="153"/>
      <c r="Y134" s="167"/>
      <c r="Z134" s="167"/>
      <c r="AA134" s="167"/>
      <c r="AB134" s="167"/>
      <c r="AC134" s="167"/>
      <c r="AD134" s="21">
        <f ca="1">NbCoul(B134:AC134)*0.5</f>
        <v>0</v>
      </c>
      <c r="AF134" s="22">
        <f t="shared" ca="1" si="50"/>
        <v>0</v>
      </c>
      <c r="AG134" s="22">
        <f t="shared" ca="1" si="48"/>
        <v>0</v>
      </c>
    </row>
    <row r="135" spans="1:34" ht="14.4" customHeight="1" x14ac:dyDescent="0.3">
      <c r="A135" s="67" t="s">
        <v>71</v>
      </c>
      <c r="B135" s="20"/>
      <c r="C135" s="42"/>
      <c r="D135" s="167"/>
      <c r="E135" s="167"/>
      <c r="F135" s="167"/>
      <c r="G135" s="153"/>
      <c r="H135" s="153"/>
      <c r="I135" s="153"/>
      <c r="J135" s="153"/>
      <c r="K135" s="153"/>
      <c r="L135" s="153"/>
      <c r="M135" s="153"/>
      <c r="N135" s="144" t="s">
        <v>79</v>
      </c>
      <c r="O135" s="144"/>
      <c r="P135" s="144"/>
      <c r="Q135" s="153"/>
      <c r="R135" s="153"/>
      <c r="S135" s="144"/>
      <c r="T135" s="144"/>
      <c r="U135" s="144"/>
      <c r="V135" s="144"/>
      <c r="W135" s="144"/>
      <c r="X135" s="144"/>
      <c r="Y135" s="183"/>
      <c r="Z135" s="183"/>
      <c r="AA135" s="183"/>
      <c r="AB135" s="183"/>
      <c r="AC135" s="110"/>
      <c r="AD135" s="21">
        <f ca="1">NbCoul(B135:AC135)*0.5</f>
        <v>7</v>
      </c>
      <c r="AF135" s="22">
        <f t="shared" ca="1" si="50"/>
        <v>0</v>
      </c>
      <c r="AG135" s="22">
        <f t="shared" ca="1" si="48"/>
        <v>0</v>
      </c>
    </row>
    <row r="136" spans="1:34" ht="15.75" customHeight="1" x14ac:dyDescent="0.3">
      <c r="A136" s="24" t="s">
        <v>73</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0</v>
      </c>
      <c r="N138" s="71">
        <f t="shared" ref="N138:W138" ca="1" si="51">CompteCouleurFond(N121:N134,6)</f>
        <v>0</v>
      </c>
      <c r="O138" s="71">
        <f t="shared" ca="1" si="51"/>
        <v>2</v>
      </c>
      <c r="P138" s="71">
        <f t="shared" ca="1" si="51"/>
        <v>2</v>
      </c>
      <c r="Q138" s="71">
        <f t="shared" ca="1" si="51"/>
        <v>2</v>
      </c>
      <c r="R138" s="71">
        <f t="shared" ca="1" si="51"/>
        <v>2</v>
      </c>
      <c r="S138" s="71">
        <f t="shared" ca="1" si="51"/>
        <v>0</v>
      </c>
      <c r="T138" s="71">
        <f t="shared" ca="1" si="51"/>
        <v>0</v>
      </c>
      <c r="U138" s="71">
        <f t="shared" ca="1" si="51"/>
        <v>0</v>
      </c>
      <c r="V138" s="71">
        <f t="shared" ca="1" si="51"/>
        <v>0</v>
      </c>
      <c r="W138" s="71">
        <f t="shared" ca="1" si="51"/>
        <v>0</v>
      </c>
      <c r="X138" s="71">
        <f ca="1">CompteCouleurFond(X121:X136,6)</f>
        <v>0</v>
      </c>
      <c r="Y138" s="71">
        <f ca="1">CompteCouleurFond(Y121:Y136,6)</f>
        <v>0</v>
      </c>
      <c r="Z138" s="71">
        <f ca="1">CompteCouleurFond(Z120:Z136,6)</f>
        <v>0</v>
      </c>
      <c r="AA138" s="71">
        <f ca="1">CompteCouleurFond(AA120:AA136,6)</f>
        <v>0</v>
      </c>
      <c r="AB138" s="71">
        <f ca="1">CompteCouleurFond(AB120:AB136,6)</f>
        <v>0</v>
      </c>
      <c r="AC138" s="71">
        <f ca="1">CompteCouleurFond(AC120:AC136,6)</f>
        <v>0</v>
      </c>
      <c r="AD138" s="600">
        <f ca="1">SUM(AD120:AD137)</f>
        <v>62</v>
      </c>
      <c r="AF138" s="612"/>
      <c r="AG138" s="613"/>
    </row>
    <row r="139" spans="1:34" x14ac:dyDescent="0.3">
      <c r="A139" s="29" t="s">
        <v>53</v>
      </c>
      <c r="B139" s="21">
        <f ca="1">NbCoulbis(B120:B137)</f>
        <v>0</v>
      </c>
      <c r="C139" s="21">
        <f ca="1">NbCoulbis(C120:C137)</f>
        <v>3</v>
      </c>
      <c r="D139" s="21">
        <f t="shared" ref="D139:R139" ca="1" si="52">NbCoulbis(D121:D129)</f>
        <v>4</v>
      </c>
      <c r="E139" s="21">
        <f t="shared" ca="1" si="52"/>
        <v>4</v>
      </c>
      <c r="F139" s="21">
        <f t="shared" ca="1" si="52"/>
        <v>4</v>
      </c>
      <c r="G139" s="21">
        <f t="shared" ca="1" si="52"/>
        <v>4</v>
      </c>
      <c r="H139" s="21">
        <f t="shared" ca="1" si="52"/>
        <v>4</v>
      </c>
      <c r="I139" s="21">
        <f t="shared" ca="1" si="52"/>
        <v>5</v>
      </c>
      <c r="J139" s="21">
        <f t="shared" ca="1" si="52"/>
        <v>5</v>
      </c>
      <c r="K139" s="21">
        <f t="shared" ca="1" si="52"/>
        <v>5</v>
      </c>
      <c r="L139" s="21">
        <f t="shared" ca="1" si="52"/>
        <v>5</v>
      </c>
      <c r="M139" s="21">
        <f t="shared" ca="1" si="52"/>
        <v>5</v>
      </c>
      <c r="N139" s="21">
        <f t="shared" ca="1" si="52"/>
        <v>4</v>
      </c>
      <c r="O139" s="21">
        <f t="shared" ca="1" si="52"/>
        <v>2</v>
      </c>
      <c r="P139" s="21">
        <f t="shared" ca="1" si="52"/>
        <v>2</v>
      </c>
      <c r="Q139" s="21">
        <f t="shared" ca="1" si="52"/>
        <v>3</v>
      </c>
      <c r="R139" s="21">
        <f t="shared" ca="1" si="52"/>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3</v>
      </c>
      <c r="D140" s="26">
        <f t="shared" ref="D140:R140" ca="1" si="54">NbCoul(D121:D129)</f>
        <v>4</v>
      </c>
      <c r="E140" s="26">
        <f t="shared" ca="1" si="54"/>
        <v>4</v>
      </c>
      <c r="F140" s="26">
        <f t="shared" ca="1" si="54"/>
        <v>4</v>
      </c>
      <c r="G140" s="26">
        <f t="shared" ca="1" si="54"/>
        <v>4</v>
      </c>
      <c r="H140" s="26">
        <f t="shared" ca="1" si="54"/>
        <v>4</v>
      </c>
      <c r="I140" s="26">
        <f t="shared" ca="1" si="54"/>
        <v>5</v>
      </c>
      <c r="J140" s="26">
        <f t="shared" ca="1" si="54"/>
        <v>5</v>
      </c>
      <c r="K140" s="26">
        <f t="shared" ca="1" si="54"/>
        <v>5</v>
      </c>
      <c r="L140" s="26">
        <f t="shared" ca="1" si="54"/>
        <v>5</v>
      </c>
      <c r="M140" s="26">
        <f t="shared" ca="1" si="54"/>
        <v>5</v>
      </c>
      <c r="N140" s="26">
        <f t="shared" ca="1" si="54"/>
        <v>5</v>
      </c>
      <c r="O140" s="26">
        <f t="shared" ca="1" si="54"/>
        <v>2</v>
      </c>
      <c r="P140" s="26">
        <f t="shared" ca="1" si="54"/>
        <v>2</v>
      </c>
      <c r="Q140" s="26">
        <f t="shared" ca="1" si="54"/>
        <v>3</v>
      </c>
      <c r="R140" s="26">
        <f t="shared" ca="1" si="54"/>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3"/>
        <v>0</v>
      </c>
      <c r="AG140" s="615">
        <f ca="1">CompteCouleurFond(K140:AC140,23)*0.5</f>
        <v>0</v>
      </c>
    </row>
    <row r="141" spans="1:34" ht="15" customHeight="1" x14ac:dyDescent="0.3">
      <c r="A141" s="618">
        <f>A118+1</f>
        <v>44612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83"/>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44" t="s">
        <v>183</v>
      </c>
      <c r="H147" s="144"/>
      <c r="I147" s="144"/>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4</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25.5</v>
      </c>
      <c r="AF161" s="603"/>
      <c r="AG161" s="604"/>
    </row>
    <row r="162" spans="1:40" x14ac:dyDescent="0.3">
      <c r="A162" s="29" t="s">
        <v>53</v>
      </c>
      <c r="B162" s="21">
        <f ca="1">NbCoulbis(B143:B160)</f>
        <v>0</v>
      </c>
      <c r="C162" s="21">
        <f ca="1">NbCoulbis(C143:C160)</f>
        <v>0</v>
      </c>
      <c r="D162" s="21">
        <f ca="1">NbCoulbis(D143:D160)</f>
        <v>1</v>
      </c>
      <c r="E162" s="21">
        <f ca="1">NbCoulbis(E143:E160)</f>
        <v>2</v>
      </c>
      <c r="F162" s="21">
        <f ca="1">NbCoulbis(F143:F160)</f>
        <v>4</v>
      </c>
      <c r="G162" s="21">
        <f t="shared" ref="G162:O162" ca="1" si="59">NbCoulbis(G144:G159)</f>
        <v>5</v>
      </c>
      <c r="H162" s="21">
        <f t="shared" ca="1" si="59"/>
        <v>5</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2</v>
      </c>
      <c r="F163" s="26">
        <f ca="1">NbCoul(F143:F160)</f>
        <v>4</v>
      </c>
      <c r="G163" s="26">
        <f t="shared" ref="G163:O163" ca="1" si="61">NbCoul(G144:G159)</f>
        <v>5</v>
      </c>
      <c r="H163" s="26">
        <f t="shared" ca="1" si="61"/>
        <v>5</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25.5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0</v>
      </c>
      <c r="F166" s="582"/>
      <c r="G166" s="583">
        <f ca="1">E166-B166</f>
        <v>-21</v>
      </c>
      <c r="H166" s="583"/>
      <c r="I166" s="598" t="s">
        <v>113</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28</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28</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202" t="s">
        <v>64</v>
      </c>
      <c r="B170" s="579">
        <v>0</v>
      </c>
      <c r="C170" s="580"/>
      <c r="D170" s="581"/>
      <c r="E170" s="582">
        <f t="shared" ca="1" si="63"/>
        <v>36.5</v>
      </c>
      <c r="F170" s="582"/>
      <c r="G170" s="583">
        <f ca="1">E170-B170</f>
        <v>36.5</v>
      </c>
      <c r="H170" s="583"/>
      <c r="I170" s="594" t="s">
        <v>112</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35</v>
      </c>
      <c r="F172" s="582"/>
      <c r="G172" s="583">
        <f t="shared" ca="1" si="64"/>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113</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0</v>
      </c>
      <c r="F177" s="582"/>
      <c r="G177" s="583">
        <f t="shared" ca="1" si="64"/>
        <v>-35</v>
      </c>
      <c r="H177" s="583"/>
      <c r="I177" s="583" t="s">
        <v>181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38</v>
      </c>
      <c r="F178" s="582"/>
      <c r="G178" s="583">
        <f t="shared" ca="1" si="64"/>
        <v>0</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31</v>
      </c>
      <c r="F180" s="582"/>
      <c r="G180" s="583">
        <f t="shared" ca="1" si="64"/>
        <v>-7</v>
      </c>
      <c r="H180" s="583"/>
      <c r="I180" s="594" t="s">
        <v>176</v>
      </c>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35</v>
      </c>
      <c r="F181" s="582"/>
      <c r="G181" s="583">
        <f t="shared" ca="1" si="64"/>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28</v>
      </c>
      <c r="C182" s="580"/>
      <c r="D182" s="581"/>
      <c r="E182" s="582">
        <f t="shared" ca="1" si="63"/>
        <v>28</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0</v>
      </c>
      <c r="F183" s="582"/>
      <c r="G183" s="583">
        <f t="shared" ca="1" si="64"/>
        <v>0</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282.5</v>
      </c>
      <c r="F184" s="589"/>
      <c r="AF184" s="45"/>
      <c r="AG184" s="50"/>
      <c r="AH184" s="50"/>
      <c r="AI184" s="50"/>
      <c r="AJ184" s="50"/>
      <c r="AK184" s="50"/>
      <c r="AL184" s="50"/>
      <c r="AM184" s="50"/>
      <c r="AN184" s="50"/>
    </row>
    <row r="185" spans="1:40" ht="15" thickBot="1" x14ac:dyDescent="0.35">
      <c r="B185" s="38" t="s">
        <v>61</v>
      </c>
      <c r="C185" s="590">
        <f>SUM(B166:D183)/35</f>
        <v>13.142857142857142</v>
      </c>
      <c r="D185" s="591"/>
      <c r="E185" s="38" t="s">
        <v>61</v>
      </c>
      <c r="F185" s="592">
        <f ca="1">SUM(E166:F183)/35</f>
        <v>11.385714285714286</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18"/>
      <c r="E193" s="218"/>
      <c r="F193" s="218"/>
      <c r="G193" s="218"/>
      <c r="H193" s="218"/>
      <c r="I193" s="218"/>
      <c r="J193" s="218"/>
      <c r="K193" s="218"/>
      <c r="L193" s="571"/>
      <c r="M193" s="571"/>
      <c r="N193" s="218"/>
      <c r="O193" s="218"/>
      <c r="P193" s="218"/>
      <c r="Q193" s="218"/>
      <c r="R193" s="218"/>
      <c r="S193" s="218"/>
      <c r="T193" s="218"/>
      <c r="U193" s="218"/>
      <c r="V193" s="571"/>
      <c r="W193" s="571"/>
      <c r="X193" s="218"/>
      <c r="Y193" s="218"/>
      <c r="Z193" s="218"/>
      <c r="AA193" s="218"/>
      <c r="AB193" s="218"/>
      <c r="AC193" s="218"/>
      <c r="AD193" s="218"/>
      <c r="AE193" s="21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18"/>
      <c r="G195" s="218"/>
      <c r="H195" s="218"/>
      <c r="I195" s="218"/>
      <c r="J195" s="218"/>
      <c r="K195" s="218"/>
      <c r="L195" s="571"/>
      <c r="M195" s="571"/>
      <c r="N195" s="218"/>
      <c r="O195" s="218"/>
      <c r="P195" s="218"/>
      <c r="Q195" s="218"/>
      <c r="R195" s="218"/>
      <c r="S195" s="218"/>
      <c r="T195" s="218"/>
      <c r="U195" s="218"/>
      <c r="V195" s="571"/>
      <c r="W195" s="571"/>
      <c r="X195" s="218"/>
      <c r="Y195" s="218"/>
      <c r="Z195" s="218"/>
      <c r="AA195" s="218"/>
      <c r="AB195" s="218"/>
      <c r="AC195" s="218"/>
      <c r="AD195" s="218"/>
      <c r="AE195" s="21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1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18"/>
      <c r="E216" s="218"/>
      <c r="F216" s="218"/>
      <c r="G216" s="218"/>
      <c r="H216" s="218"/>
      <c r="I216" s="218"/>
      <c r="J216" s="218"/>
      <c r="K216" s="218"/>
      <c r="L216" s="571"/>
      <c r="M216" s="571"/>
      <c r="N216" s="218"/>
      <c r="O216" s="218"/>
      <c r="P216" s="218"/>
      <c r="Q216" s="218"/>
      <c r="R216" s="218"/>
      <c r="S216" s="218"/>
      <c r="T216" s="218"/>
      <c r="U216" s="218"/>
      <c r="V216" s="571"/>
      <c r="W216" s="571"/>
      <c r="X216" s="218"/>
      <c r="Y216" s="218"/>
      <c r="Z216" s="218"/>
      <c r="AA216" s="218"/>
      <c r="AB216" s="218"/>
      <c r="AC216" s="218"/>
      <c r="AD216" s="218"/>
      <c r="AE216" s="21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18"/>
      <c r="E218" s="218"/>
      <c r="F218" s="218"/>
      <c r="G218" s="218"/>
      <c r="H218" s="218"/>
      <c r="I218" s="218"/>
      <c r="J218" s="218"/>
      <c r="K218" s="218"/>
      <c r="L218" s="571"/>
      <c r="M218" s="571"/>
      <c r="N218" s="218"/>
      <c r="O218" s="218"/>
      <c r="P218" s="218"/>
      <c r="Q218" s="218"/>
      <c r="R218" s="218"/>
      <c r="S218" s="218"/>
      <c r="T218" s="218"/>
      <c r="U218" s="218"/>
      <c r="V218" s="571"/>
      <c r="W218" s="571"/>
      <c r="X218" s="218"/>
      <c r="Y218" s="218"/>
      <c r="Z218" s="218"/>
      <c r="AA218" s="218"/>
      <c r="AB218" s="218"/>
      <c r="AC218" s="218"/>
      <c r="AD218" s="218"/>
      <c r="AE218" s="21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18"/>
      <c r="AD230" s="218"/>
      <c r="AE230" s="21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2">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s>
  <conditionalFormatting sqref="G166:H183">
    <cfRule type="cellIs" dxfId="3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0517C-AD16-499F-AF3D-F15BB7BCBBFD}">
  <sheetPr codeName="Feuil160"/>
  <dimension ref="A1:BC231"/>
  <sheetViews>
    <sheetView showGridLines="0" topLeftCell="A51" zoomScale="90" zoomScaleNormal="90" workbookViewId="0">
      <selection activeCell="N55" sqref="N5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184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44613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83" t="s">
        <v>78</v>
      </c>
      <c r="J6" s="183"/>
      <c r="K6" s="183"/>
      <c r="L6" s="183"/>
      <c r="M6" s="183"/>
      <c r="N6" s="167"/>
      <c r="O6" s="167"/>
      <c r="P6" s="183"/>
      <c r="Q6" s="183"/>
      <c r="R6" s="183"/>
      <c r="S6" s="167"/>
      <c r="T6" s="183"/>
      <c r="U6" s="183"/>
      <c r="V6" s="183"/>
      <c r="W6" s="183"/>
      <c r="X6" s="183"/>
      <c r="Y6" s="183"/>
      <c r="Z6" s="183"/>
      <c r="AA6" s="183"/>
      <c r="AB6" s="183"/>
      <c r="AC6" s="183"/>
      <c r="AD6" s="21">
        <f t="shared" ca="1" si="0"/>
        <v>9</v>
      </c>
      <c r="AE6" t="str">
        <f>IFERROR(INDEX($B$3:$AC$3,MATCH(TRUE,INDEX(B6:AC6&gt;0,0),0)),"")</f>
        <v>10h</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c r="M7" s="183"/>
      <c r="N7" s="167"/>
      <c r="O7" s="167"/>
      <c r="P7" s="183"/>
      <c r="Q7" s="183"/>
      <c r="R7" s="183"/>
      <c r="S7" s="183"/>
      <c r="T7" s="167"/>
      <c r="U7" s="183"/>
      <c r="V7" s="183"/>
      <c r="W7" s="183"/>
      <c r="X7" s="183"/>
      <c r="Y7" s="183"/>
      <c r="Z7" s="183"/>
      <c r="AA7" s="183"/>
      <c r="AB7" s="183"/>
      <c r="AC7" s="183"/>
      <c r="AD7" s="21">
        <f t="shared" ca="1" si="0"/>
        <v>7.5</v>
      </c>
      <c r="AF7" s="22">
        <f ca="1">CompteCouleurFond(B7:AC7,6)*0.5</f>
        <v>0</v>
      </c>
      <c r="AG7" s="22">
        <f ca="1">CompteCouleurFond(B7:AC7,23)*0.5</f>
        <v>0</v>
      </c>
    </row>
    <row r="8" spans="1:33" ht="15" customHeight="1" x14ac:dyDescent="0.3">
      <c r="A8" s="61" t="s">
        <v>65</v>
      </c>
      <c r="B8" s="167"/>
      <c r="C8" s="167"/>
      <c r="D8" s="167"/>
      <c r="E8" s="167"/>
      <c r="F8" s="167"/>
      <c r="G8" s="167"/>
      <c r="H8" s="167"/>
      <c r="I8" s="183" t="s">
        <v>80</v>
      </c>
      <c r="J8" s="183"/>
      <c r="K8" s="183"/>
      <c r="L8" s="183"/>
      <c r="M8" s="183"/>
      <c r="N8" s="167"/>
      <c r="O8" s="167"/>
      <c r="P8" s="183"/>
      <c r="Q8" s="183"/>
      <c r="R8" s="183"/>
      <c r="S8" s="183"/>
      <c r="T8" s="183"/>
      <c r="U8" s="183"/>
      <c r="V8" s="183"/>
      <c r="W8" s="183"/>
      <c r="X8" s="183"/>
      <c r="Y8" s="183"/>
      <c r="Z8" s="183"/>
      <c r="AA8" s="183"/>
      <c r="AB8" s="183"/>
      <c r="AC8" s="183"/>
      <c r="AD8" s="21">
        <f t="shared" ca="1" si="0"/>
        <v>9.5</v>
      </c>
      <c r="AE8" t="str">
        <f>IFERROR(INDEX($B$3:$AC$3,MATCH(TRUE,INDEX(B8:AC8&gt;0,0),0)),"")</f>
        <v>10h</v>
      </c>
      <c r="AF8" s="22">
        <f t="shared" ref="AF8:AF22" ca="1" si="1">CompteCouleurFond(B8:AC8,6)*0.5</f>
        <v>0</v>
      </c>
      <c r="AG8" s="22">
        <f t="shared" ref="AG8:AG22" ca="1" si="2">CompteCouleurFond(B8:AC8,23)*0.5</f>
        <v>0</v>
      </c>
    </row>
    <row r="9" spans="1:33" ht="15" customHeight="1" x14ac:dyDescent="0.3">
      <c r="A9" s="203" t="s">
        <v>64</v>
      </c>
      <c r="B9" s="167"/>
      <c r="C9" s="167"/>
      <c r="D9" s="167"/>
      <c r="E9" s="167"/>
      <c r="F9" s="167"/>
      <c r="G9" s="167"/>
      <c r="H9" s="167"/>
      <c r="I9" s="167"/>
      <c r="J9" s="167"/>
      <c r="K9" s="36"/>
      <c r="L9" s="31"/>
      <c r="M9" s="167"/>
      <c r="N9" s="167"/>
      <c r="O9" s="167"/>
      <c r="P9" s="167"/>
      <c r="Q9" s="167"/>
      <c r="R9" s="167"/>
      <c r="S9" s="167"/>
      <c r="T9" s="167"/>
      <c r="U9" s="167"/>
      <c r="V9" s="167"/>
      <c r="W9" s="167"/>
      <c r="X9" s="167"/>
      <c r="Y9" s="167"/>
      <c r="Z9" s="167"/>
      <c r="AA9" s="167"/>
      <c r="AB9" s="167"/>
      <c r="AC9" s="167"/>
      <c r="AD9" s="21">
        <f t="shared" ca="1" si="0"/>
        <v>0</v>
      </c>
      <c r="AF9" s="22">
        <f ca="1">CompteCouleurFond(B9:AC9,6)*0.5</f>
        <v>0</v>
      </c>
      <c r="AG9" s="22">
        <f ca="1">CompteCouleurFond(B9:AC9,23)*0.5</f>
        <v>0</v>
      </c>
    </row>
    <row r="10" spans="1:33" ht="15" customHeight="1" x14ac:dyDescent="0.3">
      <c r="A10" s="61" t="s">
        <v>42</v>
      </c>
      <c r="B10" s="167"/>
      <c r="C10" s="167"/>
      <c r="D10" s="167"/>
      <c r="E10" s="167"/>
      <c r="F10" s="167"/>
      <c r="G10" s="183"/>
      <c r="H10" s="183"/>
      <c r="I10" s="183"/>
      <c r="J10" s="183"/>
      <c r="K10" s="183"/>
      <c r="L10" s="183"/>
      <c r="M10" s="183"/>
      <c r="N10" s="167"/>
      <c r="O10" s="167"/>
      <c r="P10" s="183"/>
      <c r="Q10" s="183"/>
      <c r="R10" s="183"/>
      <c r="S10" s="183"/>
      <c r="T10" s="183"/>
      <c r="U10" s="167"/>
      <c r="V10" s="183"/>
      <c r="W10" s="195" t="s">
        <v>135</v>
      </c>
      <c r="X10" s="195"/>
      <c r="Y10" s="195"/>
      <c r="Z10" s="195"/>
      <c r="AA10" s="195"/>
      <c r="AB10" s="195"/>
      <c r="AC10" s="183"/>
      <c r="AD10" s="21">
        <f t="shared" ca="1" si="0"/>
        <v>10</v>
      </c>
      <c r="AE10" t="str">
        <f>IFERROR(INDEX($B$3:$AC$3,MATCH(TRUE,INDEX(B10:AC10&gt;0,0),0)),"")</f>
        <v>17h</v>
      </c>
      <c r="AF10" s="22">
        <f ca="1">CompteCouleurFond(B10:AC10,6)*0.5</f>
        <v>3</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X11" s="167"/>
      <c r="Y11" s="167"/>
      <c r="Z11" s="167"/>
      <c r="AA11" s="167"/>
      <c r="AB11" s="167"/>
      <c r="AC11" s="167"/>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83"/>
      <c r="D12" s="183"/>
      <c r="E12" s="183"/>
      <c r="F12" s="183"/>
      <c r="G12" s="183"/>
      <c r="H12" s="183"/>
      <c r="I12" s="183"/>
      <c r="J12" s="183"/>
      <c r="K12" s="183"/>
      <c r="L12" s="183"/>
      <c r="M12" s="183"/>
      <c r="N12" s="167"/>
      <c r="O12" s="167"/>
      <c r="P12" s="183"/>
      <c r="Q12" s="183"/>
      <c r="R12" s="183"/>
      <c r="S12" s="183"/>
      <c r="T12" s="183"/>
      <c r="U12" s="183"/>
      <c r="V12" s="183"/>
      <c r="W12" s="167"/>
      <c r="X12" s="167"/>
      <c r="Y12" s="167"/>
      <c r="Z12" s="167"/>
      <c r="AA12" s="167"/>
      <c r="AB12" s="167"/>
      <c r="AC12" s="167"/>
      <c r="AD12" s="21">
        <f t="shared" ca="1" si="0"/>
        <v>9</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3"/>
      <c r="D17" s="183"/>
      <c r="E17" s="183"/>
      <c r="F17" s="183"/>
      <c r="G17" s="183"/>
      <c r="H17" s="183"/>
      <c r="I17" s="183"/>
      <c r="J17" s="183"/>
      <c r="K17" s="183"/>
      <c r="L17" s="183"/>
      <c r="M17" s="183"/>
      <c r="N17" s="167"/>
      <c r="O17" s="167"/>
      <c r="P17" s="183"/>
      <c r="Q17" s="195" t="s">
        <v>135</v>
      </c>
      <c r="R17" s="195"/>
      <c r="S17" s="195"/>
      <c r="T17" s="195"/>
      <c r="U17" s="195"/>
      <c r="V17" s="195"/>
      <c r="W17" s="167"/>
      <c r="X17" s="167"/>
      <c r="Y17" s="167"/>
      <c r="Z17" s="167"/>
      <c r="AA17" s="167"/>
      <c r="AB17" s="167"/>
      <c r="AC17" s="167"/>
      <c r="AD17" s="21">
        <f t="shared" ca="1" si="0"/>
        <v>9</v>
      </c>
      <c r="AE17" t="str">
        <f>IFERROR(INDEX($B$3:$AC$3,MATCH(TRUE,INDEX(B17:AC17&gt;0,0),0)),"")</f>
        <v>14h</v>
      </c>
      <c r="AF17" s="22">
        <f ca="1">CompteCouleurFond(B17:AC17,6)*0.5</f>
        <v>3</v>
      </c>
      <c r="AG17" s="22">
        <f ca="1">CompteCouleurFond(B17:AC17,23)*0.5</f>
        <v>0</v>
      </c>
    </row>
    <row r="18" spans="1:33" ht="15" customHeight="1" x14ac:dyDescent="0.3">
      <c r="A18" s="62" t="s">
        <v>66</v>
      </c>
      <c r="B18" s="167"/>
      <c r="C18" s="167"/>
      <c r="D18" s="167"/>
      <c r="E18" s="167"/>
      <c r="F18" s="167"/>
      <c r="G18" s="167"/>
      <c r="H18" s="167"/>
      <c r="I18" s="167"/>
      <c r="J18" s="167"/>
      <c r="K18" s="167"/>
      <c r="L18" s="167"/>
      <c r="M18" s="31"/>
      <c r="N18" s="31"/>
      <c r="O18" s="167"/>
      <c r="P18" s="167"/>
      <c r="Q18" s="167"/>
      <c r="R18" s="167"/>
      <c r="S18" s="167"/>
      <c r="T18" s="167"/>
      <c r="U18" s="167"/>
      <c r="V18" s="167"/>
      <c r="W18" s="167"/>
      <c r="X18" s="167"/>
      <c r="Y18" s="167"/>
      <c r="Z18" s="167"/>
      <c r="AA18" s="167"/>
      <c r="AB18" s="167"/>
      <c r="AC18" s="167"/>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0" t="s">
        <v>185</v>
      </c>
      <c r="H20" s="229"/>
      <c r="I20" s="229"/>
      <c r="J20" s="229"/>
      <c r="K20" s="229"/>
      <c r="L20" s="229"/>
      <c r="M20" s="229"/>
      <c r="N20" s="229"/>
      <c r="O20" s="167"/>
      <c r="P20" s="167"/>
      <c r="Q20" s="230" t="s">
        <v>185</v>
      </c>
      <c r="R20" s="229"/>
      <c r="S20" s="229"/>
      <c r="T20" s="229"/>
      <c r="U20" s="229"/>
      <c r="V20" s="229"/>
      <c r="W20" s="167"/>
      <c r="X20" s="167"/>
      <c r="Y20" s="167"/>
      <c r="Z20" s="167"/>
      <c r="AA20" s="167"/>
      <c r="AB20" s="167"/>
      <c r="AC20" s="167"/>
      <c r="AD20" s="21">
        <f t="shared" ca="1" si="0"/>
        <v>7</v>
      </c>
      <c r="AE20" t="str">
        <f t="shared" si="3"/>
        <v>9h</v>
      </c>
      <c r="AF20" s="22">
        <f t="shared" ca="1" si="1"/>
        <v>0</v>
      </c>
      <c r="AG20" s="22">
        <f t="shared" ca="1" si="2"/>
        <v>0</v>
      </c>
    </row>
    <row r="21" spans="1:33" ht="15" customHeight="1" x14ac:dyDescent="0.3">
      <c r="A21" s="67" t="s">
        <v>73</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1</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3</v>
      </c>
      <c r="I24" s="20">
        <f t="shared" ca="1" si="6"/>
        <v>5</v>
      </c>
      <c r="J24" s="20">
        <f t="shared" ca="1" si="6"/>
        <v>5</v>
      </c>
      <c r="K24" s="20">
        <f t="shared" ca="1" si="6"/>
        <v>5</v>
      </c>
      <c r="L24" s="20">
        <f t="shared" ca="1" si="6"/>
        <v>6</v>
      </c>
      <c r="M24" s="20">
        <f t="shared" ca="1" si="6"/>
        <v>6</v>
      </c>
      <c r="N24" s="20">
        <f t="shared" ca="1" si="6"/>
        <v>0</v>
      </c>
      <c r="O24" s="20">
        <f t="shared" ca="1" si="6"/>
        <v>0</v>
      </c>
      <c r="P24" s="20">
        <f t="shared" ca="1" si="6"/>
        <v>6</v>
      </c>
      <c r="Q24" s="20">
        <f t="shared" ca="1" si="6"/>
        <v>6</v>
      </c>
      <c r="R24" s="20">
        <f t="shared" ca="1" si="6"/>
        <v>6</v>
      </c>
      <c r="S24" s="20">
        <f t="shared" ca="1" si="6"/>
        <v>5</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4</v>
      </c>
      <c r="H25" s="25">
        <f t="shared" ref="H25:S25" ca="1" si="9">NbCoul(H6:H22)</f>
        <v>4</v>
      </c>
      <c r="I25" s="25">
        <f t="shared" ca="1" si="9"/>
        <v>6</v>
      </c>
      <c r="J25" s="25">
        <f t="shared" ca="1" si="9"/>
        <v>6</v>
      </c>
      <c r="K25" s="25">
        <f t="shared" ca="1" si="9"/>
        <v>6</v>
      </c>
      <c r="L25" s="25">
        <f t="shared" ca="1" si="9"/>
        <v>7</v>
      </c>
      <c r="M25" s="25">
        <f t="shared" ca="1" si="9"/>
        <v>7</v>
      </c>
      <c r="N25" s="25">
        <f t="shared" ca="1" si="9"/>
        <v>1</v>
      </c>
      <c r="O25" s="25">
        <f t="shared" ca="1" si="9"/>
        <v>0</v>
      </c>
      <c r="P25" s="25">
        <f t="shared" ca="1" si="9"/>
        <v>6</v>
      </c>
      <c r="Q25" s="25">
        <f t="shared" ca="1" si="9"/>
        <v>7</v>
      </c>
      <c r="R25" s="25">
        <f t="shared" ca="1" si="9"/>
        <v>7</v>
      </c>
      <c r="S25" s="25">
        <f t="shared" ca="1" si="9"/>
        <v>6</v>
      </c>
      <c r="T25" s="25">
        <f t="shared" ref="T25:AC25" ca="1" si="10">NbCoul(T7:T22)</f>
        <v>5</v>
      </c>
      <c r="U25" s="25">
        <f t="shared" ca="1" si="10"/>
        <v>5</v>
      </c>
      <c r="V25" s="25">
        <f t="shared" ca="1" si="10"/>
        <v>6</v>
      </c>
      <c r="W25" s="25">
        <f t="shared" ca="1" si="10"/>
        <v>3</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44614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t="s">
        <v>78</v>
      </c>
      <c r="D29" s="102"/>
      <c r="E29" s="102"/>
      <c r="F29" s="102"/>
      <c r="G29" s="102"/>
      <c r="H29" s="102"/>
      <c r="I29" s="102"/>
      <c r="J29" s="102"/>
      <c r="K29" s="102"/>
      <c r="L29" s="102"/>
      <c r="M29" s="102"/>
      <c r="N29" s="102"/>
      <c r="O29" s="20"/>
      <c r="P29" s="20"/>
      <c r="Q29" s="20"/>
      <c r="R29" s="20"/>
      <c r="S29" s="42"/>
      <c r="T29" s="20"/>
      <c r="U29" s="20"/>
      <c r="V29" s="20"/>
      <c r="W29" s="20"/>
      <c r="X29" s="20"/>
      <c r="Y29" s="20"/>
      <c r="Z29" s="20"/>
      <c r="AA29" s="20"/>
      <c r="AB29" s="20"/>
      <c r="AC29" s="20"/>
      <c r="AD29" s="21">
        <f t="shared" ca="1" si="11"/>
        <v>6</v>
      </c>
      <c r="AF29" s="22">
        <f t="shared" ca="1" si="12"/>
        <v>0</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20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t="s">
        <v>174</v>
      </c>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3"/>
      <c r="R34" s="103"/>
      <c r="S34" s="20"/>
      <c r="T34" s="20"/>
      <c r="U34" s="20"/>
      <c r="V34" s="20"/>
      <c r="W34" s="20"/>
      <c r="X34" s="20"/>
      <c r="Y34" s="20"/>
      <c r="Z34" s="20"/>
      <c r="AA34" s="20"/>
      <c r="AB34" s="20"/>
      <c r="AC34" s="20"/>
      <c r="AD34" s="21">
        <f t="shared" ca="1" si="11"/>
        <v>7</v>
      </c>
      <c r="AF34" s="22">
        <f t="shared" ca="1" si="12"/>
        <v>1</v>
      </c>
      <c r="AG34" s="22">
        <f t="shared" ca="1" si="13"/>
        <v>0</v>
      </c>
    </row>
    <row r="35" spans="1:33" x14ac:dyDescent="0.3">
      <c r="A35" s="62" t="s">
        <v>44</v>
      </c>
      <c r="B35" s="20"/>
      <c r="C35" s="102" t="s">
        <v>79</v>
      </c>
      <c r="D35" s="102"/>
      <c r="E35" s="102"/>
      <c r="F35" s="102"/>
      <c r="G35" s="102"/>
      <c r="H35" s="102"/>
      <c r="I35" s="102"/>
      <c r="J35" s="102"/>
      <c r="K35" s="105"/>
      <c r="L35" s="105"/>
      <c r="M35" s="106"/>
      <c r="N35" s="102"/>
      <c r="O35" s="20"/>
      <c r="P35" s="20"/>
      <c r="Q35" s="102"/>
      <c r="R35" s="102"/>
      <c r="S35" s="20"/>
      <c r="T35" s="20"/>
      <c r="U35" s="20"/>
      <c r="V35" s="20"/>
      <c r="W35" s="20"/>
      <c r="X35" s="20"/>
      <c r="Y35" s="20"/>
      <c r="Z35" s="20"/>
      <c r="AA35" s="20"/>
      <c r="AB35" s="20"/>
      <c r="AC35" s="20"/>
      <c r="AD35" s="21">
        <f t="shared" ca="1" si="11"/>
        <v>7</v>
      </c>
      <c r="AF35" s="22">
        <f t="shared" ca="1" si="12"/>
        <v>0</v>
      </c>
      <c r="AG35" s="22">
        <f t="shared" ca="1" si="13"/>
        <v>0</v>
      </c>
    </row>
    <row r="36" spans="1:33" x14ac:dyDescent="0.3">
      <c r="A36" s="62" t="s">
        <v>45</v>
      </c>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1">
        <f t="shared" ca="1" si="11"/>
        <v>0</v>
      </c>
      <c r="AF36" s="22">
        <f t="shared" ca="1" si="12"/>
        <v>0</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102" t="s">
        <v>80</v>
      </c>
      <c r="O40" s="102"/>
      <c r="P40" s="102"/>
      <c r="Q40" s="20"/>
      <c r="R40" s="20"/>
      <c r="S40" s="103" t="s">
        <v>135</v>
      </c>
      <c r="T40" s="103"/>
      <c r="U40" s="103"/>
      <c r="V40" s="103"/>
      <c r="W40" s="103"/>
      <c r="X40" s="103"/>
      <c r="Y40" s="103"/>
      <c r="Z40" s="103"/>
      <c r="AA40" s="103"/>
      <c r="AB40" s="103"/>
      <c r="AC40" s="102"/>
      <c r="AD40" s="21">
        <f ca="1">NbCoul(B40:AC40)*0.5</f>
        <v>7</v>
      </c>
      <c r="AF40" s="22">
        <f t="shared" ca="1" si="12"/>
        <v>5</v>
      </c>
      <c r="AG40" s="22">
        <f t="shared" ca="1" si="13"/>
        <v>0</v>
      </c>
    </row>
    <row r="41" spans="1:33" x14ac:dyDescent="0.3">
      <c r="A41" s="62" t="s">
        <v>67</v>
      </c>
      <c r="B41" s="20"/>
      <c r="C41" s="20"/>
      <c r="D41" s="20"/>
      <c r="E41" s="20"/>
      <c r="F41" s="20"/>
      <c r="G41" s="20"/>
      <c r="H41" s="20"/>
      <c r="I41" s="20"/>
      <c r="J41" s="20"/>
      <c r="K41" s="20"/>
      <c r="L41" s="42"/>
      <c r="M41" s="42"/>
      <c r="N41" s="20"/>
      <c r="O41" s="20"/>
      <c r="P41" s="20"/>
      <c r="Q41" s="20"/>
      <c r="R41" s="20"/>
      <c r="S41" s="20"/>
      <c r="T41" s="20"/>
      <c r="U41" s="20"/>
      <c r="V41" s="20"/>
      <c r="W41" s="20"/>
      <c r="X41" s="20"/>
      <c r="Y41" s="20"/>
      <c r="Z41" s="20"/>
      <c r="AA41" s="20"/>
      <c r="AB41" s="20"/>
      <c r="AC41" s="20"/>
      <c r="AD41" s="21">
        <f t="shared" ca="1" si="11"/>
        <v>0</v>
      </c>
      <c r="AF41" s="22">
        <f t="shared" ca="1" si="12"/>
        <v>0</v>
      </c>
      <c r="AG41" s="22">
        <f t="shared" ca="1" si="13"/>
        <v>0</v>
      </c>
    </row>
    <row r="42" spans="1:33" x14ac:dyDescent="0.3">
      <c r="A42" s="23" t="s">
        <v>48</v>
      </c>
      <c r="B42" s="20"/>
      <c r="C42" s="20"/>
      <c r="D42" s="20"/>
      <c r="E42" s="20"/>
      <c r="F42" s="20"/>
      <c r="G42" s="20"/>
      <c r="H42" s="20"/>
      <c r="I42" s="20"/>
      <c r="J42" s="20"/>
      <c r="K42" s="20"/>
      <c r="L42" s="20"/>
      <c r="M42" s="20"/>
      <c r="N42" s="102" t="s">
        <v>78</v>
      </c>
      <c r="O42" s="102"/>
      <c r="P42" s="102"/>
      <c r="Q42" s="20"/>
      <c r="R42" s="20"/>
      <c r="S42" s="220"/>
      <c r="T42" s="105"/>
      <c r="U42" s="102"/>
      <c r="V42" s="102"/>
      <c r="W42" s="102"/>
      <c r="X42" s="102"/>
      <c r="Y42" s="102"/>
      <c r="Z42" s="102"/>
      <c r="AA42" s="102"/>
      <c r="AB42" s="102"/>
      <c r="AC42" s="102"/>
      <c r="AD42" s="21">
        <f ca="1">NbCoul(B42:AC42)*0.5</f>
        <v>7</v>
      </c>
      <c r="AF42" s="22">
        <f t="shared" ca="1" si="12"/>
        <v>0</v>
      </c>
      <c r="AG42" s="22">
        <f t="shared" ca="1" si="13"/>
        <v>0</v>
      </c>
    </row>
    <row r="43" spans="1:33" x14ac:dyDescent="0.3">
      <c r="A43" s="67" t="s">
        <v>71</v>
      </c>
      <c r="B43" s="20"/>
      <c r="C43" s="20"/>
      <c r="D43" s="20"/>
      <c r="E43" s="20"/>
      <c r="F43" s="20"/>
      <c r="G43" s="20"/>
      <c r="H43" s="20"/>
      <c r="I43" s="20"/>
      <c r="J43" s="20"/>
      <c r="K43" s="65"/>
      <c r="L43" s="42"/>
      <c r="M43" s="65"/>
      <c r="N43" s="102" t="s">
        <v>79</v>
      </c>
      <c r="O43" s="103"/>
      <c r="P43" s="103"/>
      <c r="Q43" s="20"/>
      <c r="R43" s="20"/>
      <c r="S43" s="102"/>
      <c r="T43" s="102"/>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73</v>
      </c>
      <c r="B44" s="20"/>
      <c r="C44" s="102" t="s">
        <v>129</v>
      </c>
      <c r="D44" s="102"/>
      <c r="E44" s="102"/>
      <c r="F44" s="102"/>
      <c r="G44" s="107"/>
      <c r="H44" s="107"/>
      <c r="I44" s="140" t="s">
        <v>135</v>
      </c>
      <c r="J44" s="108"/>
      <c r="K44" s="108"/>
      <c r="L44" s="108"/>
      <c r="M44" s="108"/>
      <c r="N44" s="108"/>
      <c r="O44" s="87"/>
      <c r="P44" s="87"/>
      <c r="Q44" s="107"/>
      <c r="R44" s="107"/>
      <c r="S44" s="107"/>
      <c r="T44" s="107"/>
      <c r="U44" s="102"/>
      <c r="V44" s="102"/>
      <c r="W44" s="102"/>
      <c r="X44" s="102"/>
      <c r="Y44" s="20"/>
      <c r="Z44" s="20"/>
      <c r="AA44" s="20"/>
      <c r="AB44" s="20"/>
      <c r="AC44" s="20"/>
      <c r="AD44" s="21">
        <f ca="1">NbCoul(B44:AC44)*0.5</f>
        <v>10</v>
      </c>
      <c r="AF44" s="22">
        <f ca="1">CompteCouleurFond(B44:AC44,6)*0.5</f>
        <v>3</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58</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8</v>
      </c>
      <c r="O47" s="21">
        <f t="shared" ca="1" si="15"/>
        <v>4</v>
      </c>
      <c r="P47" s="21">
        <f t="shared" ca="1" si="15"/>
        <v>4</v>
      </c>
      <c r="Q47" s="21">
        <f t="shared" ca="1" si="15"/>
        <v>3</v>
      </c>
      <c r="R47" s="21">
        <f t="shared" ca="1" si="15"/>
        <v>3</v>
      </c>
      <c r="S47" s="21">
        <f t="shared" ca="1" si="15"/>
        <v>5</v>
      </c>
      <c r="T47" s="21">
        <f t="shared" ca="1" si="15"/>
        <v>5</v>
      </c>
      <c r="U47" s="21">
        <f t="shared" ca="1" si="15"/>
        <v>5</v>
      </c>
      <c r="V47" s="21">
        <f t="shared" ca="1" si="15"/>
        <v>5</v>
      </c>
      <c r="W47" s="21">
        <f t="shared" ca="1" si="15"/>
        <v>5</v>
      </c>
      <c r="X47" s="21">
        <f t="shared" ca="1" si="15"/>
        <v>5</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8</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44615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179"/>
      <c r="T53" s="179"/>
      <c r="U53" s="179"/>
      <c r="V53" s="102"/>
      <c r="W53" s="102"/>
      <c r="X53" s="102"/>
      <c r="Y53" s="102"/>
      <c r="Z53" s="102"/>
      <c r="AA53" s="102"/>
      <c r="AB53" s="102"/>
      <c r="AC53" s="102"/>
      <c r="AD53" s="20">
        <f t="shared" ca="1" si="17"/>
        <v>5.5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203" t="s">
        <v>64</v>
      </c>
      <c r="B55" s="20"/>
      <c r="C55" s="20"/>
      <c r="D55" s="20"/>
      <c r="E55" s="66"/>
      <c r="F55" s="66"/>
      <c r="G55" s="66"/>
      <c r="H55" s="66"/>
      <c r="I55" s="66"/>
      <c r="J55" s="66"/>
      <c r="K55" s="66"/>
      <c r="L55" s="66"/>
      <c r="M55" s="66"/>
      <c r="N55" s="66"/>
      <c r="O55" s="20"/>
      <c r="P55" s="20"/>
      <c r="Q55" s="20"/>
      <c r="R55" s="20"/>
      <c r="S55" s="638" t="s">
        <v>187</v>
      </c>
      <c r="T55" s="639"/>
      <c r="U55" s="640"/>
      <c r="V55" s="20"/>
      <c r="W55" s="20"/>
      <c r="X55" s="20"/>
      <c r="Y55" s="20"/>
      <c r="Z55" s="20"/>
      <c r="AA55" s="20"/>
      <c r="AB55" s="20"/>
      <c r="AC55" s="20"/>
      <c r="AD55" s="20">
        <f t="shared" ca="1" si="17"/>
        <v>1.5</v>
      </c>
      <c r="AF55" s="22">
        <f t="shared" ca="1" si="19"/>
        <v>1.5</v>
      </c>
      <c r="AG55" s="22">
        <f t="shared" ca="1" si="18"/>
        <v>0</v>
      </c>
    </row>
    <row r="56" spans="1:33" x14ac:dyDescent="0.3">
      <c r="A56" s="61" t="s">
        <v>42</v>
      </c>
      <c r="B56" s="20"/>
      <c r="C56" s="20"/>
      <c r="D56" s="20"/>
      <c r="E56" s="20"/>
      <c r="F56" s="20"/>
      <c r="G56" s="20"/>
      <c r="H56" s="20"/>
      <c r="I56" s="20"/>
      <c r="J56" s="20"/>
      <c r="K56" s="20"/>
      <c r="L56" s="20"/>
      <c r="M56" s="20"/>
      <c r="N56" s="102" t="s">
        <v>78</v>
      </c>
      <c r="O56" s="102"/>
      <c r="P56" s="102"/>
      <c r="Q56" s="20"/>
      <c r="R56" s="20"/>
      <c r="S56" s="179"/>
      <c r="T56" s="179"/>
      <c r="U56" s="179"/>
      <c r="V56" s="103" t="s">
        <v>135</v>
      </c>
      <c r="W56" s="103"/>
      <c r="X56" s="103"/>
      <c r="Y56" s="103"/>
      <c r="Z56" s="103"/>
      <c r="AA56" s="103"/>
      <c r="AB56" s="103"/>
      <c r="AC56" s="102"/>
      <c r="AD56" s="20">
        <f t="shared" ca="1" si="17"/>
        <v>7</v>
      </c>
      <c r="AF56" s="22">
        <f t="shared" ca="1" si="19"/>
        <v>3.5</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79"/>
      <c r="T57" s="179"/>
      <c r="U57" s="179"/>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179"/>
      <c r="T58" s="179"/>
      <c r="U58" s="179"/>
      <c r="V58" s="232"/>
      <c r="W58" s="20"/>
      <c r="X58" s="20"/>
      <c r="Y58" s="20"/>
      <c r="Z58" s="20"/>
      <c r="AA58" s="20"/>
      <c r="AB58" s="20"/>
      <c r="AC58" s="20"/>
      <c r="AD58" s="20">
        <f t="shared" ca="1" si="17"/>
        <v>9</v>
      </c>
      <c r="AF58" s="22">
        <f t="shared" ca="1" si="19"/>
        <v>0</v>
      </c>
      <c r="AG58" s="22">
        <f t="shared" ca="1" si="18"/>
        <v>0</v>
      </c>
    </row>
    <row r="59" spans="1:33" x14ac:dyDescent="0.3">
      <c r="A59" s="62" t="s">
        <v>45</v>
      </c>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f t="shared" ca="1" si="17"/>
        <v>0</v>
      </c>
      <c r="AF59" s="22">
        <f t="shared" ref="AF59:AF68" ca="1" si="20">CompteCouleurFond(B59:AC59,6)*0.5</f>
        <v>0</v>
      </c>
      <c r="AG59" s="22">
        <f t="shared" ca="1" si="18"/>
        <v>0</v>
      </c>
    </row>
    <row r="60" spans="1:33" x14ac:dyDescent="0.3">
      <c r="A60" s="62" t="s">
        <v>70</v>
      </c>
      <c r="B60" s="20"/>
      <c r="C60" s="102" t="s">
        <v>80</v>
      </c>
      <c r="D60" s="102"/>
      <c r="E60" s="102"/>
      <c r="F60" s="102"/>
      <c r="G60" s="102"/>
      <c r="H60" s="102"/>
      <c r="I60" s="102"/>
      <c r="J60" s="102"/>
      <c r="K60" s="102"/>
      <c r="L60" s="102"/>
      <c r="M60" s="102"/>
      <c r="N60" s="102"/>
      <c r="O60" s="20"/>
      <c r="P60" s="20"/>
      <c r="Q60" s="103"/>
      <c r="R60" s="103"/>
      <c r="S60" s="179"/>
      <c r="T60" s="179"/>
      <c r="U60" s="179"/>
      <c r="V60" s="20"/>
      <c r="W60" s="20"/>
      <c r="X60" s="20"/>
      <c r="Y60" s="20"/>
      <c r="Z60" s="20"/>
      <c r="AA60" s="20"/>
      <c r="AB60" s="20"/>
      <c r="AC60" s="20"/>
      <c r="AD60" s="20">
        <f t="shared" ca="1" si="17"/>
        <v>8.5</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79"/>
      <c r="T62" s="179"/>
      <c r="U62" s="179"/>
      <c r="V62" s="102"/>
      <c r="W62" s="102"/>
      <c r="X62" s="102"/>
      <c r="Y62" s="102"/>
      <c r="Z62" s="102"/>
      <c r="AA62" s="102"/>
      <c r="AB62" s="102"/>
      <c r="AC62" s="102"/>
      <c r="AD62" s="20">
        <f t="shared" ca="1" si="17"/>
        <v>5.5</v>
      </c>
      <c r="AF62" s="22">
        <f t="shared" ca="1" si="20"/>
        <v>0</v>
      </c>
      <c r="AG62" s="22">
        <f t="shared" ca="1" si="18"/>
        <v>0</v>
      </c>
    </row>
    <row r="63" spans="1:33" x14ac:dyDescent="0.3">
      <c r="A63" s="62" t="s">
        <v>47</v>
      </c>
      <c r="B63" s="20"/>
      <c r="C63" s="102" t="s">
        <v>80</v>
      </c>
      <c r="D63" s="102"/>
      <c r="E63" s="102"/>
      <c r="F63" s="102"/>
      <c r="G63" s="102"/>
      <c r="H63" s="102"/>
      <c r="I63" s="103" t="s">
        <v>135</v>
      </c>
      <c r="J63" s="103"/>
      <c r="K63" s="103"/>
      <c r="L63" s="103"/>
      <c r="M63" s="103"/>
      <c r="N63" s="103"/>
      <c r="O63" s="20"/>
      <c r="P63" s="20"/>
      <c r="Q63" s="102"/>
      <c r="R63" s="102"/>
      <c r="S63" s="179"/>
      <c r="T63" s="179"/>
      <c r="U63" s="179"/>
      <c r="V63" s="20"/>
      <c r="W63" s="20"/>
      <c r="X63" s="20"/>
      <c r="Y63" s="20"/>
      <c r="Z63" s="20"/>
      <c r="AA63" s="20"/>
      <c r="AB63" s="20"/>
      <c r="AC63" s="20"/>
      <c r="AD63" s="20">
        <f t="shared" ca="1" si="17"/>
        <v>8.5</v>
      </c>
      <c r="AF63" s="22">
        <f t="shared" ca="1" si="20"/>
        <v>3</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2"/>
      <c r="R65" s="102"/>
      <c r="S65" s="231"/>
      <c r="T65" s="180"/>
      <c r="U65" s="180"/>
      <c r="V65" s="42"/>
      <c r="W65" s="20"/>
      <c r="X65" s="20"/>
      <c r="Y65" s="20"/>
      <c r="Z65" s="20"/>
      <c r="AA65" s="20"/>
      <c r="AB65" s="20"/>
      <c r="AC65" s="20"/>
      <c r="AD65" s="20">
        <f t="shared" ca="1" si="17"/>
        <v>8.5</v>
      </c>
      <c r="AF65" s="22">
        <f t="shared" ca="1" si="20"/>
        <v>0</v>
      </c>
      <c r="AG65" s="22">
        <f t="shared" ca="1" si="18"/>
        <v>0</v>
      </c>
    </row>
    <row r="66" spans="1:55" ht="14.25" customHeight="1" x14ac:dyDescent="0.3">
      <c r="A66" s="67" t="s">
        <v>71</v>
      </c>
      <c r="B66" s="20"/>
      <c r="C66" s="42"/>
      <c r="D66" s="20"/>
      <c r="E66" s="20"/>
      <c r="F66" s="20"/>
      <c r="G66" s="20"/>
      <c r="H66" s="20"/>
      <c r="I66" s="20"/>
      <c r="J66" s="20"/>
      <c r="K66" s="20"/>
      <c r="L66" s="20"/>
      <c r="M66" s="20"/>
      <c r="N66" s="102" t="s">
        <v>79</v>
      </c>
      <c r="O66" s="102"/>
      <c r="P66" s="102"/>
      <c r="Q66" s="20"/>
      <c r="R66" s="20"/>
      <c r="S66" s="179"/>
      <c r="T66" s="179"/>
      <c r="U66" s="179"/>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73</v>
      </c>
      <c r="B67" s="20"/>
      <c r="C67" s="20"/>
      <c r="D67" s="102" t="s">
        <v>78</v>
      </c>
      <c r="E67" s="102"/>
      <c r="F67" s="102"/>
      <c r="G67" s="102"/>
      <c r="H67" s="102"/>
      <c r="I67" s="102"/>
      <c r="J67" s="102"/>
      <c r="K67" s="102"/>
      <c r="L67" s="102"/>
      <c r="M67" s="102"/>
      <c r="N67" s="102"/>
      <c r="O67" s="20"/>
      <c r="P67" s="20"/>
      <c r="Q67" s="102"/>
      <c r="R67" s="102"/>
      <c r="S67" s="102"/>
      <c r="T67" s="102"/>
      <c r="U67" s="102"/>
      <c r="V67" s="20"/>
      <c r="W67" s="20"/>
      <c r="X67" s="20"/>
      <c r="Y67" s="20"/>
      <c r="Z67" s="20"/>
      <c r="AA67" s="20"/>
      <c r="AB67" s="20"/>
      <c r="AC67" s="20"/>
      <c r="AD67" s="20">
        <f t="shared" ca="1" si="17"/>
        <v>8</v>
      </c>
      <c r="AF67" s="22">
        <f t="shared" ca="1" si="20"/>
        <v>0</v>
      </c>
      <c r="AG67" s="22">
        <f t="shared" ca="1" si="18"/>
        <v>0</v>
      </c>
      <c r="BC67">
        <f ca="1">BC67</f>
        <v>0</v>
      </c>
    </row>
    <row r="68" spans="1:55" ht="18.600000000000001" thickBot="1" x14ac:dyDescent="0.4">
      <c r="A68" s="32" t="s">
        <v>64</v>
      </c>
      <c r="B68" s="20"/>
      <c r="C68" s="20"/>
      <c r="D68" s="20"/>
      <c r="E68" s="20"/>
      <c r="F68" s="20"/>
      <c r="G68" s="20"/>
      <c r="H68" s="20"/>
      <c r="I68" s="635" t="s">
        <v>186</v>
      </c>
      <c r="J68" s="636"/>
      <c r="K68" s="636"/>
      <c r="L68" s="636"/>
      <c r="M68" s="636"/>
      <c r="N68" s="636"/>
      <c r="O68" s="636"/>
      <c r="P68" s="636"/>
      <c r="Q68" s="636"/>
      <c r="R68" s="636"/>
      <c r="S68" s="636"/>
      <c r="T68" s="636"/>
      <c r="U68" s="636"/>
      <c r="V68" s="637"/>
      <c r="W68" s="20"/>
      <c r="X68" s="20"/>
      <c r="Y68" s="20"/>
      <c r="Z68" s="20"/>
      <c r="AA68" s="20"/>
      <c r="AB68" s="20"/>
      <c r="AC68" s="20"/>
      <c r="AD68" s="20">
        <f t="shared" ca="1" si="17"/>
        <v>7</v>
      </c>
      <c r="AF68" s="22">
        <f t="shared" ca="1" si="20"/>
        <v>7</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2</v>
      </c>
      <c r="J69" s="71">
        <f t="shared" ca="1" si="21"/>
        <v>2</v>
      </c>
      <c r="K69" s="71">
        <f t="shared" ca="1" si="21"/>
        <v>2</v>
      </c>
      <c r="L69" s="71">
        <f t="shared" ca="1" si="21"/>
        <v>2</v>
      </c>
      <c r="M69" s="71">
        <f t="shared" ca="1" si="21"/>
        <v>2</v>
      </c>
      <c r="N69" s="71">
        <f t="shared" ca="1" si="21"/>
        <v>2</v>
      </c>
      <c r="O69" s="71">
        <f t="shared" ca="1" si="21"/>
        <v>1</v>
      </c>
      <c r="P69" s="71">
        <f t="shared" ca="1" si="21"/>
        <v>1</v>
      </c>
      <c r="Q69" s="71">
        <f t="shared" ca="1" si="21"/>
        <v>2</v>
      </c>
      <c r="R69" s="71">
        <f t="shared" ca="1" si="21"/>
        <v>2</v>
      </c>
      <c r="S69" s="71">
        <f t="shared" ca="1" si="21"/>
        <v>2</v>
      </c>
      <c r="T69" s="71">
        <f t="shared" ca="1" si="21"/>
        <v>2</v>
      </c>
      <c r="U69" s="71">
        <f t="shared" ca="1" si="21"/>
        <v>2</v>
      </c>
      <c r="V69" s="71">
        <f t="shared" ca="1" si="21"/>
        <v>2</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83</v>
      </c>
      <c r="AF69" s="612"/>
      <c r="AG69" s="613"/>
    </row>
    <row r="70" spans="1:55" x14ac:dyDescent="0.3">
      <c r="A70" s="29" t="s">
        <v>53</v>
      </c>
      <c r="B70" s="21">
        <f ca="1">NbCoulbis(B51:B68)</f>
        <v>0</v>
      </c>
      <c r="C70" s="21">
        <f ca="1">NbCoulbis(C51:C63)</f>
        <v>3</v>
      </c>
      <c r="D70" s="21">
        <f t="shared" ref="D70:M70" ca="1" si="22">NbCoulbis(D54:D63)</f>
        <v>3</v>
      </c>
      <c r="E70" s="21">
        <f t="shared" ca="1" si="22"/>
        <v>3</v>
      </c>
      <c r="F70" s="21">
        <f t="shared" ca="1" si="22"/>
        <v>3</v>
      </c>
      <c r="G70" s="21">
        <f t="shared" ca="1" si="22"/>
        <v>3</v>
      </c>
      <c r="H70" s="21">
        <f t="shared" ca="1" si="22"/>
        <v>3</v>
      </c>
      <c r="I70" s="21">
        <f t="shared" ca="1" si="22"/>
        <v>3</v>
      </c>
      <c r="J70" s="21">
        <f t="shared" ca="1" si="22"/>
        <v>3</v>
      </c>
      <c r="K70" s="21">
        <f t="shared" ca="1" si="22"/>
        <v>3</v>
      </c>
      <c r="L70" s="21">
        <f t="shared" ca="1" si="22"/>
        <v>3</v>
      </c>
      <c r="M70" s="21">
        <f t="shared" ca="1" si="22"/>
        <v>3</v>
      </c>
      <c r="N70" s="21">
        <f ca="1">NbCoulbis(N53:N63)</f>
        <v>5</v>
      </c>
      <c r="O70" s="21">
        <f t="shared" ref="O70:AC70" ca="1" si="23">NbCoulbis(O53:O65)</f>
        <v>2</v>
      </c>
      <c r="P70" s="21">
        <f t="shared" ca="1" si="23"/>
        <v>2</v>
      </c>
      <c r="Q70" s="21">
        <f t="shared" ca="1" si="23"/>
        <v>4</v>
      </c>
      <c r="R70" s="21">
        <f t="shared" ca="1" si="23"/>
        <v>4</v>
      </c>
      <c r="S70" s="21">
        <f t="shared" ref="S70:Y70" ca="1" si="24">NbCoulbis(S53:S64)</f>
        <v>1</v>
      </c>
      <c r="T70" s="21">
        <f t="shared" ca="1" si="24"/>
        <v>1</v>
      </c>
      <c r="U70" s="21">
        <f t="shared" ca="1" si="24"/>
        <v>1</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3</v>
      </c>
      <c r="D71" s="26">
        <f t="shared" ref="D71:M71" ca="1" si="26">NbCoul(D54:D63)</f>
        <v>3</v>
      </c>
      <c r="E71" s="26">
        <f t="shared" ca="1" si="26"/>
        <v>3</v>
      </c>
      <c r="F71" s="26">
        <f t="shared" ca="1" si="26"/>
        <v>3</v>
      </c>
      <c r="G71" s="26">
        <f t="shared" ca="1" si="26"/>
        <v>3</v>
      </c>
      <c r="H71" s="26">
        <f t="shared" ca="1" si="26"/>
        <v>3</v>
      </c>
      <c r="I71" s="26">
        <f t="shared" ca="1" si="26"/>
        <v>3</v>
      </c>
      <c r="J71" s="26">
        <f t="shared" ca="1" si="26"/>
        <v>3</v>
      </c>
      <c r="K71" s="26">
        <f t="shared" ca="1" si="26"/>
        <v>3</v>
      </c>
      <c r="L71" s="26">
        <f t="shared" ca="1" si="26"/>
        <v>3</v>
      </c>
      <c r="M71" s="26">
        <f t="shared" ca="1" si="26"/>
        <v>3</v>
      </c>
      <c r="N71" s="26">
        <f ca="1">NbCoul(N53:N63)</f>
        <v>5</v>
      </c>
      <c r="O71" s="26">
        <f t="shared" ref="O71:AC71" ca="1" si="27">NbCoul(O53:O65)</f>
        <v>2</v>
      </c>
      <c r="P71" s="26">
        <f t="shared" ca="1" si="27"/>
        <v>2</v>
      </c>
      <c r="Q71" s="26">
        <f t="shared" ca="1" si="27"/>
        <v>4</v>
      </c>
      <c r="R71" s="26">
        <f t="shared" ca="1" si="27"/>
        <v>4</v>
      </c>
      <c r="S71" s="26">
        <f t="shared" ref="S71:Y71" ca="1" si="28">NbCoul(S53:S64)</f>
        <v>8</v>
      </c>
      <c r="T71" s="26">
        <f t="shared" ca="1" si="28"/>
        <v>8</v>
      </c>
      <c r="U71" s="26">
        <f t="shared" ca="1" si="28"/>
        <v>8</v>
      </c>
      <c r="V71" s="26">
        <f t="shared" ca="1" si="28"/>
        <v>5</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44616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t="s">
        <v>78</v>
      </c>
      <c r="O75" s="103"/>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31"/>
      <c r="W76" s="110" t="s">
        <v>79</v>
      </c>
      <c r="X76" s="110"/>
      <c r="Y76" s="102"/>
      <c r="Z76" s="102"/>
      <c r="AA76" s="102"/>
      <c r="AB76" s="102"/>
      <c r="AC76" s="102"/>
      <c r="AD76" s="21">
        <f t="shared" ca="1" si="29"/>
        <v>3.5</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203" t="s">
        <v>64</v>
      </c>
      <c r="B78" s="20"/>
      <c r="C78" s="20"/>
      <c r="D78" s="20"/>
      <c r="E78" s="66"/>
      <c r="F78" s="66"/>
      <c r="G78" s="66"/>
      <c r="H78" s="66"/>
      <c r="I78" s="66"/>
      <c r="J78" s="66"/>
      <c r="K78" s="66"/>
      <c r="L78" s="66"/>
      <c r="M78" s="66"/>
      <c r="N78" s="66"/>
      <c r="O78" s="20"/>
      <c r="P78" s="20"/>
      <c r="Q78" s="102" t="s">
        <v>112</v>
      </c>
      <c r="R78" s="102"/>
      <c r="S78" s="102"/>
      <c r="T78" s="102"/>
      <c r="U78" s="102"/>
      <c r="V78" s="102"/>
      <c r="W78" s="102"/>
      <c r="X78" s="102"/>
      <c r="Y78" s="102"/>
      <c r="Z78" s="102"/>
      <c r="AA78" s="102"/>
      <c r="AB78" s="102"/>
      <c r="AC78" s="20"/>
      <c r="AD78" s="21">
        <f t="shared" ca="1" si="29"/>
        <v>6</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142" t="s">
        <v>80</v>
      </c>
      <c r="D80" s="171"/>
      <c r="E80" s="171"/>
      <c r="F80" s="171"/>
      <c r="G80" s="171"/>
      <c r="H80" s="171"/>
      <c r="I80" s="171"/>
      <c r="J80" s="171"/>
      <c r="K80" s="171"/>
      <c r="L80" s="171"/>
      <c r="M80" s="171"/>
      <c r="N80" s="102"/>
      <c r="O80" s="20"/>
      <c r="P80" s="20"/>
      <c r="Q80" s="102"/>
      <c r="R80" s="102"/>
      <c r="S80" s="42"/>
      <c r="T80" s="20"/>
      <c r="U80" s="20"/>
      <c r="V80" s="20"/>
      <c r="W80" s="20"/>
      <c r="X80" s="20"/>
      <c r="Y80" s="20"/>
      <c r="Z80" s="20"/>
      <c r="AA80" s="20"/>
      <c r="AB80" s="20"/>
      <c r="AC80" s="20"/>
      <c r="AD80" s="21">
        <f ca="1">NbCoul(B80:AC80)*0.5</f>
        <v>7</v>
      </c>
      <c r="AF80" s="22">
        <f t="shared" ca="1" si="25"/>
        <v>0</v>
      </c>
      <c r="AG80" s="22">
        <f t="shared" ca="1" si="30"/>
        <v>0</v>
      </c>
    </row>
    <row r="81" spans="1:34" x14ac:dyDescent="0.3">
      <c r="A81" s="62" t="s">
        <v>44</v>
      </c>
      <c r="B81" s="20"/>
      <c r="C81" s="102" t="s">
        <v>79</v>
      </c>
      <c r="D81" s="102"/>
      <c r="E81" s="110"/>
      <c r="F81" s="110"/>
      <c r="G81" s="110"/>
      <c r="H81" s="110"/>
      <c r="I81" s="117"/>
      <c r="J81" s="105"/>
      <c r="K81" s="105"/>
      <c r="L81" s="105"/>
      <c r="M81" s="118"/>
      <c r="N81" s="118"/>
      <c r="O81" s="91"/>
      <c r="P81" s="91"/>
      <c r="Q81" s="91"/>
      <c r="R81" s="91"/>
      <c r="S81" s="219"/>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1">
        <f t="shared" ca="1" si="29"/>
        <v>0</v>
      </c>
      <c r="AF82" s="22">
        <f t="shared" ca="1" si="25"/>
        <v>0</v>
      </c>
      <c r="AG82" s="22">
        <f t="shared" ca="1" si="30"/>
        <v>0</v>
      </c>
    </row>
    <row r="83" spans="1:34" x14ac:dyDescent="0.3">
      <c r="A83" s="62" t="s">
        <v>70</v>
      </c>
      <c r="B83" s="20"/>
      <c r="C83" s="20"/>
      <c r="D83" s="20"/>
      <c r="E83" s="20"/>
      <c r="F83" s="20"/>
      <c r="G83" s="20"/>
      <c r="H83" s="20"/>
      <c r="I83" s="20"/>
      <c r="J83" s="20"/>
      <c r="K83" s="20"/>
      <c r="L83" s="20"/>
      <c r="M83" s="20"/>
      <c r="N83" s="102" t="s">
        <v>80</v>
      </c>
      <c r="O83" s="102"/>
      <c r="P83" s="102"/>
      <c r="Q83" s="20"/>
      <c r="R83" s="20"/>
      <c r="S83" s="102"/>
      <c r="T83" s="102"/>
      <c r="U83" s="102"/>
      <c r="V83" s="102"/>
      <c r="W83" s="102"/>
      <c r="X83" s="102"/>
      <c r="Y83" s="102"/>
      <c r="Z83" s="102"/>
      <c r="AA83" s="102"/>
      <c r="AB83" s="102"/>
      <c r="AC83" s="102"/>
      <c r="AD83" s="21">
        <f t="shared" ca="1" si="29"/>
        <v>7</v>
      </c>
      <c r="AF83" s="22">
        <f t="shared" ca="1" si="25"/>
        <v>0</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t="s">
        <v>190</v>
      </c>
      <c r="D85" s="102"/>
      <c r="E85" s="114"/>
      <c r="F85" s="114"/>
      <c r="G85" s="114"/>
      <c r="H85" s="114"/>
      <c r="I85" s="181" t="s">
        <v>135</v>
      </c>
      <c r="J85" s="116"/>
      <c r="K85" s="116"/>
      <c r="L85" s="116"/>
      <c r="M85" s="116"/>
      <c r="N85" s="115"/>
      <c r="O85" s="93"/>
      <c r="P85" s="93"/>
      <c r="Q85" s="93"/>
      <c r="R85" s="93"/>
      <c r="S85" s="111"/>
      <c r="T85" s="111"/>
      <c r="U85" s="111"/>
      <c r="V85" s="111"/>
      <c r="W85" s="111"/>
      <c r="X85" s="111"/>
      <c r="Y85" s="111"/>
      <c r="Z85" s="111"/>
      <c r="AA85" s="20"/>
      <c r="AB85" s="20"/>
      <c r="AC85" s="20"/>
      <c r="AD85" s="21">
        <f t="shared" ca="1" si="29"/>
        <v>6</v>
      </c>
      <c r="AF85" s="22">
        <f t="shared" ca="1" si="25"/>
        <v>3</v>
      </c>
      <c r="AG85" s="22">
        <f t="shared" ca="1" si="31"/>
        <v>0</v>
      </c>
    </row>
    <row r="86" spans="1:34" x14ac:dyDescent="0.3">
      <c r="A86" s="62" t="s">
        <v>47</v>
      </c>
      <c r="B86" s="20"/>
      <c r="C86" s="20"/>
      <c r="D86" s="20"/>
      <c r="E86" s="20"/>
      <c r="F86" s="20"/>
      <c r="G86" s="20"/>
      <c r="H86" s="20"/>
      <c r="I86" s="20"/>
      <c r="J86" s="42"/>
      <c r="K86" s="20"/>
      <c r="L86" s="20"/>
      <c r="M86" s="20"/>
      <c r="N86" s="102" t="s">
        <v>174</v>
      </c>
      <c r="O86" s="102"/>
      <c r="P86" s="102"/>
      <c r="Q86" s="20"/>
      <c r="R86" s="20"/>
      <c r="S86" s="113" t="s">
        <v>135</v>
      </c>
      <c r="T86" s="103"/>
      <c r="U86" s="103"/>
      <c r="V86" s="103"/>
      <c r="W86" s="103"/>
      <c r="X86" s="103"/>
      <c r="Y86" s="103"/>
      <c r="Z86" s="103"/>
      <c r="AA86" s="103"/>
      <c r="AB86" s="103"/>
      <c r="AC86" s="102"/>
      <c r="AD86" s="20">
        <f ca="1">NbCoul(B86:AC86)*0.5</f>
        <v>7</v>
      </c>
      <c r="AF86" s="22">
        <f t="shared" ca="1" si="25"/>
        <v>5</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142" t="s">
        <v>78</v>
      </c>
      <c r="D88" s="142"/>
      <c r="E88" s="142"/>
      <c r="F88" s="142"/>
      <c r="G88" s="142"/>
      <c r="H88" s="142"/>
      <c r="I88" s="142"/>
      <c r="J88" s="142"/>
      <c r="K88" s="142"/>
      <c r="L88" s="142"/>
      <c r="M88" s="142"/>
      <c r="N88" s="102"/>
      <c r="O88" s="20"/>
      <c r="P88" s="20"/>
      <c r="Q88" s="103"/>
      <c r="R88" s="103"/>
      <c r="S88" s="177" t="s">
        <v>153</v>
      </c>
      <c r="T88" s="207"/>
      <c r="U88" s="20"/>
      <c r="V88" s="20"/>
      <c r="W88" s="20"/>
      <c r="X88" s="20"/>
      <c r="Y88" s="20"/>
      <c r="Z88" s="20"/>
      <c r="AA88" s="20"/>
      <c r="AB88" s="20"/>
      <c r="AC88" s="20"/>
      <c r="AD88" s="21">
        <f t="shared" ca="1" si="29"/>
        <v>8</v>
      </c>
      <c r="AF88" s="22">
        <f t="shared" ca="1" si="25"/>
        <v>1</v>
      </c>
      <c r="AG88" s="22">
        <f t="shared" ca="1" si="31"/>
        <v>1</v>
      </c>
    </row>
    <row r="89" spans="1:34" x14ac:dyDescent="0.3">
      <c r="A89" s="67" t="s">
        <v>71</v>
      </c>
      <c r="B89" s="20"/>
      <c r="C89" s="20"/>
      <c r="D89" s="20"/>
      <c r="E89" s="20"/>
      <c r="F89" s="20"/>
      <c r="G89" s="20"/>
      <c r="H89" s="20"/>
      <c r="I89" s="20"/>
      <c r="J89" s="20"/>
      <c r="K89" s="20"/>
      <c r="L89" s="20"/>
      <c r="M89" s="20"/>
      <c r="N89" s="31"/>
      <c r="O89" s="36"/>
      <c r="P89" s="36"/>
      <c r="Q89" s="36"/>
      <c r="R89" s="36"/>
      <c r="S89" s="36"/>
      <c r="T89" s="36"/>
      <c r="U89" s="36"/>
      <c r="V89" s="36"/>
      <c r="W89" s="36"/>
      <c r="X89" s="36"/>
      <c r="Y89" s="36"/>
      <c r="Z89" s="36"/>
      <c r="AA89" s="36"/>
      <c r="AB89" s="36"/>
      <c r="AC89" s="36"/>
      <c r="AD89" s="21">
        <f t="shared" ca="1" si="29"/>
        <v>0</v>
      </c>
      <c r="AF89" s="22">
        <f t="shared" ca="1" si="25"/>
        <v>0</v>
      </c>
      <c r="AG89" s="22">
        <f t="shared" ca="1" si="31"/>
        <v>0</v>
      </c>
    </row>
    <row r="90" spans="1:34" x14ac:dyDescent="0.3">
      <c r="A90" s="67" t="s">
        <v>73</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57.5</v>
      </c>
      <c r="AF92" s="612"/>
      <c r="AG92" s="613"/>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3</v>
      </c>
      <c r="J93" s="21">
        <f t="shared" ca="1" si="34"/>
        <v>3</v>
      </c>
      <c r="K93" s="21">
        <f t="shared" ca="1" si="34"/>
        <v>3</v>
      </c>
      <c r="L93" s="21">
        <f t="shared" ca="1" si="34"/>
        <v>3</v>
      </c>
      <c r="M93" s="21">
        <f t="shared" ca="1" si="34"/>
        <v>3</v>
      </c>
      <c r="N93" s="21">
        <f t="shared" ca="1" si="34"/>
        <v>5</v>
      </c>
      <c r="O93" s="21">
        <f ca="1">NbCoulbis(O75:O86)</f>
        <v>3</v>
      </c>
      <c r="P93" s="21">
        <f ca="1">NbCoulbis(P75:P86)</f>
        <v>3</v>
      </c>
      <c r="Q93" s="21">
        <f ca="1">NbCoulbis(Q75:Q86)</f>
        <v>2</v>
      </c>
      <c r="R93" s="21">
        <f ca="1">NbCoulbis(R75:R86)</f>
        <v>2</v>
      </c>
      <c r="S93" s="21">
        <f ca="1">NbCoulbis(S75:S85)</f>
        <v>3</v>
      </c>
      <c r="T93" s="21">
        <f ca="1">NbCoulbis(T76:T86)</f>
        <v>3</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4</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3</v>
      </c>
      <c r="D94" s="26">
        <f t="shared" ref="D94:N94" ca="1" si="37">NbCoul(D79:D86)</f>
        <v>3</v>
      </c>
      <c r="E94" s="26">
        <f t="shared" ca="1" si="37"/>
        <v>3</v>
      </c>
      <c r="F94" s="26">
        <f t="shared" ca="1" si="37"/>
        <v>3</v>
      </c>
      <c r="G94" s="26">
        <f t="shared" ca="1" si="37"/>
        <v>3</v>
      </c>
      <c r="H94" s="26">
        <f t="shared" ca="1" si="37"/>
        <v>3</v>
      </c>
      <c r="I94" s="26">
        <f t="shared" ca="1" si="37"/>
        <v>3</v>
      </c>
      <c r="J94" s="26">
        <f t="shared" ca="1" si="37"/>
        <v>3</v>
      </c>
      <c r="K94" s="26">
        <f t="shared" ca="1" si="37"/>
        <v>3</v>
      </c>
      <c r="L94" s="26">
        <f t="shared" ca="1" si="37"/>
        <v>3</v>
      </c>
      <c r="M94" s="26">
        <f t="shared" ca="1" si="37"/>
        <v>3</v>
      </c>
      <c r="N94" s="26">
        <f t="shared" ca="1" si="37"/>
        <v>5</v>
      </c>
      <c r="O94" s="26">
        <f ca="1">NbCoul(O75:O86)</f>
        <v>3</v>
      </c>
      <c r="P94" s="26">
        <f ca="1">NbCoul(P75:P86)</f>
        <v>3</v>
      </c>
      <c r="Q94" s="26">
        <f ca="1">NbCoul(Q75:Q86)</f>
        <v>2</v>
      </c>
      <c r="R94" s="26">
        <f ca="1">NbCoul(R75:R86)</f>
        <v>2</v>
      </c>
      <c r="S94" s="26">
        <f ca="1">NbCoul(S75:S85)</f>
        <v>3</v>
      </c>
      <c r="T94" s="26">
        <f ca="1">NbCoul(T76:T86)</f>
        <v>3</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4</v>
      </c>
      <c r="AD94" s="602">
        <f ca="1">NbCoul(D94:AB94)*0.5+NbCoul(B94:C94)*0.25+NbCoul(AC94:AC94)*0.25</f>
        <v>0</v>
      </c>
      <c r="AF94" s="614">
        <f t="shared" ca="1" si="36"/>
        <v>0</v>
      </c>
      <c r="AG94" s="615">
        <f ca="1">CompteCouleurFond(K94:AC94,23)*0.5</f>
        <v>0</v>
      </c>
    </row>
    <row r="95" spans="1:34" ht="15" customHeight="1" x14ac:dyDescent="0.3">
      <c r="A95" s="618">
        <f>A72+1</f>
        <v>44617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110" t="s">
        <v>78</v>
      </c>
      <c r="D98" s="110"/>
      <c r="E98" s="110"/>
      <c r="F98" s="110"/>
      <c r="G98" s="110"/>
      <c r="H98" s="125"/>
      <c r="I98" s="110"/>
      <c r="J98" s="110"/>
      <c r="K98" s="110"/>
      <c r="L98" s="110"/>
      <c r="M98" s="110"/>
      <c r="N98" s="110"/>
      <c r="O98" s="31"/>
      <c r="P98" s="31"/>
      <c r="Q98" s="31"/>
      <c r="R98" s="31"/>
      <c r="S98" s="31"/>
      <c r="T98" s="31"/>
      <c r="U98" s="31"/>
      <c r="V98" s="31"/>
      <c r="W98" s="31"/>
      <c r="X98" s="31"/>
      <c r="Y98" s="31"/>
      <c r="Z98" s="31"/>
      <c r="AA98" s="31"/>
      <c r="AB98" s="31"/>
      <c r="AC98" s="31"/>
      <c r="AD98" s="21">
        <f t="shared" ca="1" si="39"/>
        <v>6</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203" t="s">
        <v>64</v>
      </c>
      <c r="B101" s="31"/>
      <c r="C101" s="31"/>
      <c r="D101" s="31"/>
      <c r="E101" s="31"/>
      <c r="F101" s="31"/>
      <c r="G101" s="31"/>
      <c r="H101" s="31"/>
      <c r="I101" s="31"/>
      <c r="J101" s="31"/>
      <c r="K101" s="31"/>
      <c r="L101" s="31"/>
      <c r="M101" s="31"/>
      <c r="N101" s="31"/>
      <c r="O101" s="95"/>
      <c r="P101" s="95"/>
      <c r="Q101" s="95"/>
      <c r="R101" s="95"/>
      <c r="S101" s="152" t="s">
        <v>88</v>
      </c>
      <c r="T101" s="150"/>
      <c r="U101" s="150"/>
      <c r="V101" s="150"/>
      <c r="W101" s="150"/>
      <c r="X101" s="150"/>
      <c r="Y101" s="105"/>
      <c r="Z101" s="105"/>
      <c r="AA101" s="105"/>
      <c r="AB101" s="105"/>
      <c r="AC101" s="105"/>
      <c r="AD101" s="21">
        <f t="shared" ca="1" si="39"/>
        <v>5.5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31"/>
      <c r="D104" s="31"/>
      <c r="E104" s="31"/>
      <c r="F104" s="31"/>
      <c r="G104" s="31"/>
      <c r="H104" s="77"/>
      <c r="I104" s="31"/>
      <c r="J104" s="31"/>
      <c r="K104" s="31"/>
      <c r="L104" s="31"/>
      <c r="M104" s="31"/>
      <c r="N104" s="110" t="s">
        <v>191</v>
      </c>
      <c r="O104" s="110"/>
      <c r="P104" s="110"/>
      <c r="Q104" s="31"/>
      <c r="R104" s="31"/>
      <c r="S104" s="113" t="s">
        <v>135</v>
      </c>
      <c r="T104" s="148"/>
      <c r="U104" s="148"/>
      <c r="V104" s="148"/>
      <c r="W104" s="113"/>
      <c r="X104" s="113"/>
      <c r="Y104" s="113"/>
      <c r="Z104" s="113"/>
      <c r="AA104" s="113"/>
      <c r="AB104" s="113"/>
      <c r="AC104" s="110"/>
      <c r="AD104" s="21">
        <f ca="1">NbCoul(B104:AC104)*0.5</f>
        <v>7</v>
      </c>
      <c r="AF104" s="22">
        <f t="shared" ca="1" si="36"/>
        <v>5</v>
      </c>
      <c r="AG104" s="22">
        <f t="shared" ca="1" si="40"/>
        <v>0</v>
      </c>
    </row>
    <row r="105" spans="1:33" x14ac:dyDescent="0.3">
      <c r="A105" s="62" t="s">
        <v>45</v>
      </c>
      <c r="B105" s="31"/>
      <c r="C105" s="31"/>
      <c r="D105" s="31"/>
      <c r="E105" s="31"/>
      <c r="F105" s="31"/>
      <c r="G105" s="31"/>
      <c r="H105" s="31"/>
      <c r="I105" s="31"/>
      <c r="J105" s="31"/>
      <c r="K105" s="31"/>
      <c r="L105" s="31"/>
      <c r="M105" s="31"/>
      <c r="N105" s="31"/>
      <c r="O105" s="31"/>
      <c r="P105" s="31"/>
      <c r="Q105" s="31"/>
      <c r="R105" s="31"/>
      <c r="S105" s="31"/>
      <c r="T105" s="31"/>
      <c r="U105" s="31"/>
      <c r="V105" s="31"/>
      <c r="W105" s="31"/>
      <c r="X105" s="31"/>
      <c r="Y105" s="31"/>
      <c r="Z105" s="31"/>
      <c r="AA105" s="31"/>
      <c r="AB105" s="31"/>
      <c r="AC105" s="31"/>
      <c r="AD105" s="21">
        <f ca="1">NbCoul(B105:AC105)*0.5</f>
        <v>0</v>
      </c>
      <c r="AF105" s="22">
        <f t="shared" ca="1" si="36"/>
        <v>0</v>
      </c>
      <c r="AG105" s="22">
        <f t="shared" ca="1" si="40"/>
        <v>0</v>
      </c>
    </row>
    <row r="106" spans="1:33" x14ac:dyDescent="0.3">
      <c r="A106" s="62" t="s">
        <v>70</v>
      </c>
      <c r="B106" s="31"/>
      <c r="C106" s="110" t="s">
        <v>80</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78</v>
      </c>
      <c r="D108" s="110"/>
      <c r="E108" s="110"/>
      <c r="F108" s="110"/>
      <c r="G108" s="110"/>
      <c r="H108" s="110"/>
      <c r="I108" s="113" t="s">
        <v>135</v>
      </c>
      <c r="J108" s="113"/>
      <c r="K108" s="113"/>
      <c r="L108" s="113"/>
      <c r="M108" s="113"/>
      <c r="N108" s="113"/>
      <c r="O108" s="31"/>
      <c r="P108" s="31"/>
      <c r="Q108" s="31"/>
      <c r="R108" s="31"/>
      <c r="S108" s="31"/>
      <c r="T108" s="31"/>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3"/>
      <c r="R109" s="113"/>
      <c r="S109" s="177" t="s">
        <v>153</v>
      </c>
      <c r="T109" s="177"/>
      <c r="U109" s="31"/>
      <c r="V109" s="31"/>
      <c r="W109" s="31"/>
      <c r="X109" s="31"/>
      <c r="Y109" s="31"/>
      <c r="Z109" s="31"/>
      <c r="AA109" s="31"/>
      <c r="AB109" s="31"/>
      <c r="AC109" s="31"/>
      <c r="AD109" s="21">
        <f t="shared" ca="1" si="39"/>
        <v>8</v>
      </c>
      <c r="AF109" s="22">
        <f t="shared" ca="1" si="36"/>
        <v>1</v>
      </c>
      <c r="AG109" s="22">
        <f t="shared" ca="1" si="40"/>
        <v>1</v>
      </c>
    </row>
    <row r="110" spans="1:33" x14ac:dyDescent="0.3">
      <c r="A110" s="62" t="s">
        <v>66</v>
      </c>
      <c r="B110" s="31"/>
      <c r="C110" s="110" t="s">
        <v>79</v>
      </c>
      <c r="D110" s="110"/>
      <c r="E110" s="110"/>
      <c r="F110" s="110"/>
      <c r="G110" s="110"/>
      <c r="H110" s="110"/>
      <c r="I110" s="110"/>
      <c r="J110" s="110"/>
      <c r="K110" s="110"/>
      <c r="L110" s="110"/>
      <c r="M110" s="110"/>
      <c r="N110" s="110"/>
      <c r="O110" s="31"/>
      <c r="P110" s="31"/>
      <c r="Q110" s="110"/>
      <c r="R110" s="110"/>
      <c r="S110" s="110"/>
      <c r="T110" s="31"/>
      <c r="U110" s="31"/>
      <c r="V110" s="31"/>
      <c r="W110" s="31"/>
      <c r="X110" s="31"/>
      <c r="Y110" s="31"/>
      <c r="Z110" s="31"/>
      <c r="AA110" s="31"/>
      <c r="AB110" s="31"/>
      <c r="AC110" s="31"/>
      <c r="AD110" s="21">
        <f t="shared" ca="1" si="39"/>
        <v>7.5</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t="s">
        <v>78</v>
      </c>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t="s">
        <v>79</v>
      </c>
      <c r="O112" s="113"/>
      <c r="P112" s="113"/>
      <c r="Q112" s="31"/>
      <c r="R112" s="31"/>
      <c r="S112" s="110"/>
      <c r="T112" s="110"/>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73</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68</v>
      </c>
      <c r="AF115" s="612"/>
      <c r="AG115" s="613"/>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0</v>
      </c>
      <c r="R116" s="21">
        <f ca="1">NbCoulbis(R98:R105)</f>
        <v>0</v>
      </c>
      <c r="S116" s="21">
        <f ca="1">NbCoulbis(S98:S105)</f>
        <v>3</v>
      </c>
      <c r="T116" s="21">
        <f t="shared" ref="T116:Y116" ca="1" si="44">NbCoulbis(T100:T105)</f>
        <v>3</v>
      </c>
      <c r="U116" s="21">
        <f t="shared" ca="1" si="44"/>
        <v>3</v>
      </c>
      <c r="V116" s="21">
        <f t="shared" ca="1" si="44"/>
        <v>3</v>
      </c>
      <c r="W116" s="21">
        <f t="shared" ca="1" si="44"/>
        <v>3</v>
      </c>
      <c r="X116" s="21">
        <f t="shared" ca="1" si="44"/>
        <v>3</v>
      </c>
      <c r="Y116" s="21">
        <f t="shared" ca="1" si="44"/>
        <v>3</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0</v>
      </c>
      <c r="R117" s="26">
        <f ca="1">NbCoul(R98:R105)</f>
        <v>0</v>
      </c>
      <c r="S117" s="26">
        <f ca="1">NbCoul(S98:S105)</f>
        <v>3</v>
      </c>
      <c r="T117" s="26">
        <f t="shared" ref="T117:Y117" ca="1" si="46">NbCoul(T100:T105)</f>
        <v>3</v>
      </c>
      <c r="U117" s="26">
        <f t="shared" ca="1" si="46"/>
        <v>3</v>
      </c>
      <c r="V117" s="26">
        <f t="shared" ca="1" si="46"/>
        <v>3</v>
      </c>
      <c r="W117" s="26">
        <f t="shared" ca="1" si="46"/>
        <v>3</v>
      </c>
      <c r="X117" s="26">
        <f t="shared" ca="1" si="46"/>
        <v>3</v>
      </c>
      <c r="Y117" s="26">
        <f t="shared" ca="1" si="46"/>
        <v>3</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44618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44" t="s">
        <v>79</v>
      </c>
      <c r="P122" s="144"/>
      <c r="Q122" s="153"/>
      <c r="R122" s="153"/>
      <c r="S122" s="144"/>
      <c r="T122" s="144"/>
      <c r="U122" s="144"/>
      <c r="V122" s="144"/>
      <c r="W122" s="144"/>
      <c r="X122" s="144"/>
      <c r="Y122" s="183"/>
      <c r="Z122" s="183"/>
      <c r="AA122" s="183"/>
      <c r="AB122" s="183"/>
      <c r="AC122" s="183"/>
      <c r="AD122" s="21">
        <f t="shared" ca="1" si="47"/>
        <v>6.5</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44" t="s">
        <v>80</v>
      </c>
      <c r="P123" s="144"/>
      <c r="Q123" s="153"/>
      <c r="R123" s="153"/>
      <c r="S123" s="144"/>
      <c r="T123" s="144"/>
      <c r="U123" s="144"/>
      <c r="V123" s="144"/>
      <c r="W123" s="144"/>
      <c r="X123" s="144"/>
      <c r="Y123" s="183"/>
      <c r="Z123" s="183"/>
      <c r="AA123" s="183"/>
      <c r="AB123" s="183"/>
      <c r="AC123" s="183"/>
      <c r="AD123" s="21">
        <f t="shared" ca="1" si="47"/>
        <v>6.5</v>
      </c>
      <c r="AF123" s="22">
        <f t="shared" ca="1" si="49"/>
        <v>0</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44" t="s">
        <v>112</v>
      </c>
      <c r="X124" s="144"/>
      <c r="Y124" s="183"/>
      <c r="Z124" s="183"/>
      <c r="AA124" s="183"/>
      <c r="AB124" s="183"/>
      <c r="AC124" s="183"/>
      <c r="AD124" s="21">
        <f t="shared" ca="1" si="47"/>
        <v>3.5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153"/>
      <c r="J127" s="228"/>
      <c r="K127" s="153"/>
      <c r="L127" s="153"/>
      <c r="M127" s="153"/>
      <c r="N127" s="153"/>
      <c r="O127" s="153"/>
      <c r="P127" s="153"/>
      <c r="Q127" s="153"/>
      <c r="R127" s="153"/>
      <c r="S127" s="153"/>
      <c r="T127" s="153"/>
      <c r="U127" s="153"/>
      <c r="V127" s="153"/>
      <c r="W127" s="153"/>
      <c r="X127" s="153"/>
      <c r="Y127" s="167"/>
      <c r="Z127" s="167"/>
      <c r="AA127" s="167"/>
      <c r="AB127" s="167"/>
      <c r="AC127" s="167"/>
      <c r="AD127" s="21">
        <f t="shared" ca="1" si="47"/>
        <v>0</v>
      </c>
      <c r="AF127" s="22">
        <f t="shared" ca="1" si="49"/>
        <v>0</v>
      </c>
      <c r="AG127" s="22">
        <f t="shared" ca="1" si="48"/>
        <v>0</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7"/>
        <v>0</v>
      </c>
      <c r="AF128" s="22">
        <f t="shared" ca="1" si="49"/>
        <v>0</v>
      </c>
      <c r="AG128" s="22">
        <f t="shared" ca="1" si="48"/>
        <v>0</v>
      </c>
    </row>
    <row r="129" spans="1:34" ht="14.4" customHeight="1" x14ac:dyDescent="0.3">
      <c r="A129" s="62" t="s">
        <v>70</v>
      </c>
      <c r="B129" s="20"/>
      <c r="C129" s="183" t="s">
        <v>80</v>
      </c>
      <c r="D129" s="183"/>
      <c r="E129" s="183"/>
      <c r="F129" s="183"/>
      <c r="G129" s="144"/>
      <c r="H129" s="144"/>
      <c r="I129" s="144"/>
      <c r="J129" s="144"/>
      <c r="K129" s="144"/>
      <c r="L129" s="144"/>
      <c r="M129" s="144"/>
      <c r="N129" s="144"/>
      <c r="O129" s="153"/>
      <c r="P129" s="153"/>
      <c r="Q129" s="144"/>
      <c r="R129" s="144"/>
      <c r="S129" s="153"/>
      <c r="T129" s="153"/>
      <c r="U129" s="153"/>
      <c r="V129" s="153"/>
      <c r="W129" s="153"/>
      <c r="X129" s="153"/>
      <c r="Y129" s="36"/>
      <c r="Z129" s="36"/>
      <c r="AA129" s="36"/>
      <c r="AB129" s="36"/>
      <c r="AC129" s="36"/>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78</v>
      </c>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34" t="s">
        <v>189</v>
      </c>
      <c r="M133" s="223"/>
      <c r="N133" s="144" t="s">
        <v>79</v>
      </c>
      <c r="O133" s="198"/>
      <c r="P133" s="198"/>
      <c r="Q133" s="153"/>
      <c r="R133" s="153"/>
      <c r="S133" s="144"/>
      <c r="T133" s="144"/>
      <c r="U133" s="144"/>
      <c r="V133" s="144"/>
      <c r="W133" s="144"/>
      <c r="X133" s="144"/>
      <c r="Y133" s="183"/>
      <c r="Z133" s="183"/>
      <c r="AA133" s="183"/>
      <c r="AB133" s="183"/>
      <c r="AC133" s="183"/>
      <c r="AD133" s="21">
        <f ca="1">NbCoul(B133:AC133)*0.5</f>
        <v>8</v>
      </c>
      <c r="AF133" s="22">
        <f t="shared" ca="1" si="50"/>
        <v>1</v>
      </c>
      <c r="AG133" s="22">
        <f t="shared" ca="1" si="48"/>
        <v>1</v>
      </c>
    </row>
    <row r="134" spans="1:34" ht="14.4" customHeight="1" x14ac:dyDescent="0.3">
      <c r="A134" s="23" t="s">
        <v>48</v>
      </c>
      <c r="B134" s="20"/>
      <c r="C134" s="167"/>
      <c r="D134" s="167"/>
      <c r="E134" s="167"/>
      <c r="F134" s="167"/>
      <c r="G134" s="153"/>
      <c r="H134" s="153"/>
      <c r="I134" s="153"/>
      <c r="J134" s="153"/>
      <c r="K134" s="153"/>
      <c r="L134" s="153"/>
      <c r="M134" s="144" t="s">
        <v>78</v>
      </c>
      <c r="N134" s="144"/>
      <c r="O134" s="198"/>
      <c r="P134" s="198"/>
      <c r="Q134" s="153"/>
      <c r="R134" s="153"/>
      <c r="S134" s="198" t="s">
        <v>135</v>
      </c>
      <c r="T134" s="198"/>
      <c r="U134" s="198"/>
      <c r="V134" s="198"/>
      <c r="W134" s="198"/>
      <c r="X134" s="198"/>
      <c r="Y134" s="195"/>
      <c r="Z134" s="195"/>
      <c r="AA134" s="195"/>
      <c r="AB134" s="195"/>
      <c r="AC134" s="183"/>
      <c r="AD134" s="21">
        <f ca="1">NbCoul(B134:AC134)*0.5</f>
        <v>7.5</v>
      </c>
      <c r="AF134" s="22">
        <f t="shared" ca="1" si="50"/>
        <v>6</v>
      </c>
      <c r="AG134" s="22">
        <f t="shared" ca="1" si="48"/>
        <v>0</v>
      </c>
    </row>
    <row r="135" spans="1:34" ht="14.4" customHeight="1" x14ac:dyDescent="0.3">
      <c r="A135" s="67" t="s">
        <v>71</v>
      </c>
      <c r="B135" s="20"/>
      <c r="C135" s="110" t="s">
        <v>79</v>
      </c>
      <c r="D135" s="183"/>
      <c r="E135" s="183"/>
      <c r="F135" s="183"/>
      <c r="G135" s="144"/>
      <c r="H135" s="144"/>
      <c r="I135" s="144"/>
      <c r="J135" s="144"/>
      <c r="K135" s="144"/>
      <c r="L135" s="144"/>
      <c r="M135" s="144"/>
      <c r="N135" s="144"/>
      <c r="O135" s="153"/>
      <c r="P135" s="153"/>
      <c r="Q135" s="198"/>
      <c r="R135" s="198"/>
      <c r="S135" s="153"/>
      <c r="T135" s="153"/>
      <c r="U135" s="153"/>
      <c r="V135" s="153"/>
      <c r="W135" s="153"/>
      <c r="X135" s="153"/>
      <c r="Y135" s="167"/>
      <c r="Z135" s="167"/>
      <c r="AA135" s="167"/>
      <c r="AB135" s="167"/>
      <c r="AC135" s="31"/>
      <c r="AD135" s="21">
        <f ca="1">NbCoul(B135:AC135)*0.5</f>
        <v>7</v>
      </c>
      <c r="AF135" s="22">
        <f t="shared" ca="1" si="50"/>
        <v>1</v>
      </c>
      <c r="AG135" s="22">
        <f t="shared" ca="1" si="48"/>
        <v>0</v>
      </c>
    </row>
    <row r="136" spans="1:34" ht="15.75" customHeight="1" x14ac:dyDescent="0.3">
      <c r="A136" s="24" t="s">
        <v>73</v>
      </c>
      <c r="B136" s="20"/>
      <c r="C136" s="167"/>
      <c r="D136" s="167"/>
      <c r="E136" s="183" t="s">
        <v>78</v>
      </c>
      <c r="F136" s="183"/>
      <c r="G136" s="183"/>
      <c r="H136" s="183"/>
      <c r="I136" s="142"/>
      <c r="J136" s="206"/>
      <c r="K136" s="206"/>
      <c r="L136" s="206"/>
      <c r="M136" s="206"/>
      <c r="N136" s="206"/>
      <c r="O136" s="184"/>
      <c r="P136" s="184"/>
      <c r="Q136" s="206" t="s">
        <v>78</v>
      </c>
      <c r="R136" s="206"/>
      <c r="S136" s="206"/>
      <c r="T136" s="206"/>
      <c r="U136" s="206"/>
      <c r="V136" s="206"/>
      <c r="W136" s="206"/>
      <c r="X136" s="206"/>
      <c r="Y136" s="206"/>
      <c r="Z136" s="206"/>
      <c r="AA136" s="184"/>
      <c r="AB136" s="184"/>
      <c r="AC136" s="167"/>
      <c r="AD136" s="21">
        <f t="shared" ca="1" si="47"/>
        <v>10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2</v>
      </c>
      <c r="P138" s="71">
        <f t="shared" ca="1" si="51"/>
        <v>2</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69</v>
      </c>
      <c r="AF138" s="612"/>
      <c r="AG138" s="613"/>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2</v>
      </c>
      <c r="M139" s="21">
        <f t="shared" ca="1" si="52"/>
        <v>2</v>
      </c>
      <c r="N139" s="21">
        <f t="shared" ca="1" si="52"/>
        <v>2</v>
      </c>
      <c r="O139" s="21">
        <f t="shared" ca="1" si="52"/>
        <v>2</v>
      </c>
      <c r="P139" s="21">
        <f t="shared" ca="1" si="52"/>
        <v>2</v>
      </c>
      <c r="Q139" s="21">
        <f t="shared" ca="1" si="52"/>
        <v>2</v>
      </c>
      <c r="R139" s="21">
        <f t="shared" ca="1" si="52"/>
        <v>2</v>
      </c>
      <c r="S139" s="21">
        <f ca="1">NbCoulbis(S128:S136)</f>
        <v>3</v>
      </c>
      <c r="T139" s="21">
        <f ca="1">NbCoulbis(T128:T136)</f>
        <v>3</v>
      </c>
      <c r="U139" s="21">
        <f ca="1">NbCoulbis(U120:U134)</f>
        <v>4</v>
      </c>
      <c r="V139" s="21">
        <f ca="1">NbCoulbis(V120:V134)</f>
        <v>4</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2</v>
      </c>
      <c r="K140" s="26">
        <f t="shared" ca="1" si="54"/>
        <v>2</v>
      </c>
      <c r="L140" s="26">
        <f t="shared" ca="1" si="54"/>
        <v>2</v>
      </c>
      <c r="M140" s="26">
        <f t="shared" ca="1" si="54"/>
        <v>2</v>
      </c>
      <c r="N140" s="26">
        <f t="shared" ca="1" si="54"/>
        <v>2</v>
      </c>
      <c r="O140" s="26">
        <f t="shared" ca="1" si="54"/>
        <v>2</v>
      </c>
      <c r="P140" s="26">
        <f t="shared" ca="1" si="54"/>
        <v>2</v>
      </c>
      <c r="Q140" s="26">
        <f t="shared" ca="1" si="54"/>
        <v>2</v>
      </c>
      <c r="R140" s="26">
        <f t="shared" ca="1" si="54"/>
        <v>2</v>
      </c>
      <c r="S140" s="26">
        <f ca="1">NbCoul(S128:S136)</f>
        <v>3</v>
      </c>
      <c r="T140" s="26">
        <f ca="1">NbCoul(T128:T136)</f>
        <v>3</v>
      </c>
      <c r="U140" s="26">
        <f ca="1">NbCoul(U120:U134)</f>
        <v>4</v>
      </c>
      <c r="V140" s="26">
        <f ca="1">NbCoul(V120:V134)</f>
        <v>4</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3"/>
        <v>0</v>
      </c>
      <c r="AG140" s="615">
        <f ca="1">CompteCouleurFond(K140:AC140,23)*0.5</f>
        <v>0</v>
      </c>
    </row>
    <row r="141" spans="1:34" ht="15" customHeight="1" x14ac:dyDescent="0.3">
      <c r="A141" s="618">
        <f>A118+1</f>
        <v>44619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203" t="s">
        <v>64</v>
      </c>
      <c r="B147" s="167"/>
      <c r="C147" s="167"/>
      <c r="D147" s="167"/>
      <c r="E147" s="167"/>
      <c r="F147" s="153"/>
      <c r="G147" s="153"/>
      <c r="H147" s="153"/>
      <c r="I147" s="144" t="s">
        <v>112</v>
      </c>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67"/>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5.5</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83"/>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73</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24</v>
      </c>
      <c r="AF161" s="603"/>
      <c r="AG161" s="604"/>
    </row>
    <row r="162" spans="1:40" x14ac:dyDescent="0.3">
      <c r="A162" s="29" t="s">
        <v>53</v>
      </c>
      <c r="B162" s="21">
        <f ca="1">NbCoulbis(B143:B160)</f>
        <v>0</v>
      </c>
      <c r="C162" s="21">
        <f ca="1">NbCoulbis(C143:C160)</f>
        <v>0</v>
      </c>
      <c r="D162" s="21">
        <f ca="1">NbCoulbis(D143:D160)</f>
        <v>0</v>
      </c>
      <c r="E162" s="21">
        <f ca="1">NbCoulbis(E143:E160)</f>
        <v>2</v>
      </c>
      <c r="F162" s="21">
        <f ca="1">NbCoulbis(F143:F160)</f>
        <v>4</v>
      </c>
      <c r="G162" s="21">
        <f t="shared" ref="G162:O162" ca="1" si="59">NbCoulbis(G144:G159)</f>
        <v>4</v>
      </c>
      <c r="H162" s="21">
        <f t="shared" ca="1" si="59"/>
        <v>4</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0</v>
      </c>
      <c r="E163" s="26">
        <f ca="1">NbCoul(E143:E160)</f>
        <v>2</v>
      </c>
      <c r="F163" s="26">
        <f ca="1">NbCoul(F143:F160)</f>
        <v>4</v>
      </c>
      <c r="G163" s="26">
        <f t="shared" ref="G163:O163" ca="1" si="61">NbCoul(G144:G159)</f>
        <v>4</v>
      </c>
      <c r="H163" s="26">
        <f t="shared" ca="1" si="61"/>
        <v>4</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24</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0</v>
      </c>
      <c r="F166" s="582"/>
      <c r="G166" s="583">
        <f ca="1">E166-B166</f>
        <v>-21</v>
      </c>
      <c r="H166" s="583"/>
      <c r="I166" s="598" t="s">
        <v>113</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28</v>
      </c>
      <c r="C167" s="587"/>
      <c r="D167" s="587"/>
      <c r="E167" s="582">
        <f t="shared" ca="1" si="63"/>
        <v>28</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28</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202" t="s">
        <v>64</v>
      </c>
      <c r="B170" s="579">
        <v>0</v>
      </c>
      <c r="C170" s="580"/>
      <c r="D170" s="581"/>
      <c r="E170" s="582">
        <f t="shared" ca="1" si="63"/>
        <v>19.5</v>
      </c>
      <c r="F170" s="582"/>
      <c r="G170" s="583">
        <f ca="1">E170-B170</f>
        <v>19.5</v>
      </c>
      <c r="H170" s="583"/>
      <c r="I170" s="594" t="s">
        <v>112</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35</v>
      </c>
      <c r="F172" s="582"/>
      <c r="G172" s="583">
        <f t="shared" ca="1" si="64"/>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0</v>
      </c>
      <c r="F174" s="582"/>
      <c r="G174" s="583">
        <f t="shared" ca="1" si="64"/>
        <v>-35</v>
      </c>
      <c r="H174" s="583"/>
      <c r="I174" s="583" t="s">
        <v>113</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23.5</v>
      </c>
      <c r="F177" s="582"/>
      <c r="G177" s="583">
        <f t="shared" ca="1" si="64"/>
        <v>-11.5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39.5</v>
      </c>
      <c r="F178" s="582"/>
      <c r="G178" s="583">
        <f t="shared" ca="1" si="64"/>
        <v>1.5</v>
      </c>
      <c r="H178" s="583"/>
      <c r="I178" s="583" t="s">
        <v>188</v>
      </c>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35</v>
      </c>
      <c r="F181" s="582"/>
      <c r="G181" s="583">
        <f t="shared" ca="1" si="64"/>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73</v>
      </c>
      <c r="B182" s="579">
        <v>28</v>
      </c>
      <c r="C182" s="580"/>
      <c r="D182" s="581"/>
      <c r="E182" s="582">
        <f t="shared" ca="1" si="63"/>
        <v>28</v>
      </c>
      <c r="F182" s="582"/>
      <c r="G182" s="583">
        <f t="shared" ca="1" si="64"/>
        <v>0</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7</v>
      </c>
      <c r="F183" s="582"/>
      <c r="G183" s="583">
        <f t="shared" ca="1" si="64"/>
        <v>7</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290.5</v>
      </c>
      <c r="F184" s="589"/>
      <c r="AF184" s="45"/>
      <c r="AG184" s="50"/>
      <c r="AH184" s="50"/>
      <c r="AI184" s="50"/>
      <c r="AJ184" s="50"/>
      <c r="AK184" s="50"/>
      <c r="AL184" s="50"/>
      <c r="AM184" s="50"/>
      <c r="AN184" s="50"/>
    </row>
    <row r="185" spans="1:40" ht="15" thickBot="1" x14ac:dyDescent="0.35">
      <c r="B185" s="38" t="s">
        <v>61</v>
      </c>
      <c r="C185" s="590">
        <f>SUM(B166:D183)/35</f>
        <v>13.142857142857142</v>
      </c>
      <c r="D185" s="591"/>
      <c r="E185" s="38" t="s">
        <v>61</v>
      </c>
      <c r="F185" s="592">
        <f ca="1">SUM(E166:F183)/35</f>
        <v>12.014285714285714</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26"/>
      <c r="E193" s="226"/>
      <c r="F193" s="226"/>
      <c r="G193" s="226"/>
      <c r="H193" s="226"/>
      <c r="I193" s="226"/>
      <c r="J193" s="226"/>
      <c r="K193" s="226"/>
      <c r="L193" s="571"/>
      <c r="M193" s="571"/>
      <c r="N193" s="226"/>
      <c r="O193" s="226"/>
      <c r="P193" s="226"/>
      <c r="Q193" s="226"/>
      <c r="R193" s="226"/>
      <c r="S193" s="226"/>
      <c r="T193" s="226"/>
      <c r="U193" s="226"/>
      <c r="V193" s="571"/>
      <c r="W193" s="571"/>
      <c r="X193" s="226"/>
      <c r="Y193" s="226"/>
      <c r="Z193" s="226"/>
      <c r="AA193" s="226"/>
      <c r="AB193" s="226"/>
      <c r="AC193" s="226"/>
      <c r="AD193" s="226"/>
      <c r="AE193" s="226"/>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26"/>
      <c r="G195" s="226"/>
      <c r="H195" s="226"/>
      <c r="I195" s="226"/>
      <c r="J195" s="226"/>
      <c r="K195" s="226"/>
      <c r="L195" s="571"/>
      <c r="M195" s="571"/>
      <c r="N195" s="226"/>
      <c r="O195" s="226"/>
      <c r="P195" s="226"/>
      <c r="Q195" s="226"/>
      <c r="R195" s="226"/>
      <c r="S195" s="226"/>
      <c r="T195" s="226"/>
      <c r="U195" s="226"/>
      <c r="V195" s="571"/>
      <c r="W195" s="571"/>
      <c r="X195" s="226"/>
      <c r="Y195" s="226"/>
      <c r="Z195" s="226"/>
      <c r="AA195" s="226"/>
      <c r="AB195" s="226"/>
      <c r="AC195" s="226"/>
      <c r="AD195" s="226"/>
      <c r="AE195" s="226"/>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26"/>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26"/>
      <c r="E216" s="226"/>
      <c r="F216" s="226"/>
      <c r="G216" s="226"/>
      <c r="H216" s="226"/>
      <c r="I216" s="226"/>
      <c r="J216" s="226"/>
      <c r="K216" s="226"/>
      <c r="L216" s="571"/>
      <c r="M216" s="571"/>
      <c r="N216" s="226"/>
      <c r="O216" s="226"/>
      <c r="P216" s="226"/>
      <c r="Q216" s="226"/>
      <c r="R216" s="226"/>
      <c r="S216" s="226"/>
      <c r="T216" s="226"/>
      <c r="U216" s="226"/>
      <c r="V216" s="571"/>
      <c r="W216" s="571"/>
      <c r="X216" s="226"/>
      <c r="Y216" s="226"/>
      <c r="Z216" s="226"/>
      <c r="AA216" s="226"/>
      <c r="AB216" s="226"/>
      <c r="AC216" s="226"/>
      <c r="AD216" s="226"/>
      <c r="AE216" s="226"/>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26"/>
      <c r="E218" s="226"/>
      <c r="F218" s="226"/>
      <c r="G218" s="226"/>
      <c r="H218" s="226"/>
      <c r="I218" s="226"/>
      <c r="J218" s="226"/>
      <c r="K218" s="226"/>
      <c r="L218" s="571"/>
      <c r="M218" s="571"/>
      <c r="N218" s="226"/>
      <c r="O218" s="226"/>
      <c r="P218" s="226"/>
      <c r="Q218" s="226"/>
      <c r="R218" s="226"/>
      <c r="S218" s="226"/>
      <c r="T218" s="226"/>
      <c r="U218" s="226"/>
      <c r="V218" s="571"/>
      <c r="W218" s="571"/>
      <c r="X218" s="226"/>
      <c r="Y218" s="226"/>
      <c r="Z218" s="226"/>
      <c r="AA218" s="226"/>
      <c r="AB218" s="226"/>
      <c r="AC218" s="226"/>
      <c r="AD218" s="226"/>
      <c r="AE218" s="226"/>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26"/>
      <c r="AD230" s="226"/>
      <c r="AE230" s="226"/>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4">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I68:V68"/>
    <mergeCell ref="S55:U55"/>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s>
  <conditionalFormatting sqref="G166:H183">
    <cfRule type="cellIs" dxfId="3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9F4954-79BD-473A-BBC3-D4048826EE0C}">
  <sheetPr codeName="Feuil161"/>
  <dimension ref="A1:BC231"/>
  <sheetViews>
    <sheetView showGridLines="0" zoomScale="90" zoomScaleNormal="90" workbookViewId="0">
      <selection activeCell="V128" sqref="V12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192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44620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t="s">
        <v>79</v>
      </c>
      <c r="M7" s="183"/>
      <c r="N7" s="167"/>
      <c r="O7" s="167"/>
      <c r="P7" s="183"/>
      <c r="Q7" s="183"/>
      <c r="R7" s="183"/>
      <c r="S7" s="167"/>
      <c r="T7" s="183"/>
      <c r="U7" s="183"/>
      <c r="V7" s="183"/>
      <c r="W7" s="183"/>
      <c r="X7" s="183"/>
      <c r="Y7" s="183"/>
      <c r="Z7" s="183"/>
      <c r="AA7" s="183"/>
      <c r="AB7" s="183"/>
      <c r="AC7" s="183"/>
      <c r="AD7" s="21">
        <f t="shared" ca="1" si="0"/>
        <v>7.5</v>
      </c>
      <c r="AF7" s="22">
        <f ca="1">CompteCouleurFond(B7:AC7,6)*0.5</f>
        <v>0</v>
      </c>
      <c r="AG7" s="22">
        <f ca="1">CompteCouleurFond(B7:AC7,23)*0.5</f>
        <v>0</v>
      </c>
    </row>
    <row r="8" spans="1:33" ht="15" customHeight="1" x14ac:dyDescent="0.3">
      <c r="A8" s="61" t="s">
        <v>65</v>
      </c>
      <c r="B8" s="167"/>
      <c r="C8" s="167"/>
      <c r="D8" s="167"/>
      <c r="E8" s="167"/>
      <c r="F8" s="167"/>
      <c r="G8" s="167"/>
      <c r="H8" s="183" t="s">
        <v>78</v>
      </c>
      <c r="I8" s="183"/>
      <c r="J8" s="183"/>
      <c r="K8" s="183"/>
      <c r="L8" s="183"/>
      <c r="M8" s="183"/>
      <c r="N8" s="167"/>
      <c r="O8" s="167"/>
      <c r="P8" s="183"/>
      <c r="Q8" s="183"/>
      <c r="R8" s="167"/>
      <c r="S8" s="195"/>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67"/>
      <c r="W9" s="183" t="s">
        <v>112</v>
      </c>
      <c r="X9" s="183"/>
      <c r="Y9" s="183"/>
      <c r="Z9" s="183"/>
      <c r="AA9" s="183"/>
      <c r="AB9" s="183"/>
      <c r="AC9" s="183"/>
      <c r="AD9" s="21">
        <f t="shared" ca="1" si="0"/>
        <v>3.5</v>
      </c>
      <c r="AF9" s="22">
        <f ca="1">CompteCouleurFond(B9:AC9,6)*0.5</f>
        <v>0</v>
      </c>
      <c r="AG9" s="22">
        <f ca="1">CompteCouleurFond(B9:AC9,23)*0.5</f>
        <v>0</v>
      </c>
    </row>
    <row r="10" spans="1:33" ht="15" customHeight="1" x14ac:dyDescent="0.3">
      <c r="A10" s="61" t="s">
        <v>42</v>
      </c>
      <c r="B10" s="167"/>
      <c r="C10" s="167"/>
      <c r="D10" s="167"/>
      <c r="E10" s="167"/>
      <c r="F10" s="167"/>
      <c r="G10" s="183" t="s">
        <v>131</v>
      </c>
      <c r="H10" s="183"/>
      <c r="I10" s="183"/>
      <c r="J10" s="183"/>
      <c r="K10" s="183"/>
      <c r="L10" s="183"/>
      <c r="M10" s="183"/>
      <c r="N10" s="167"/>
      <c r="O10" s="167"/>
      <c r="P10" s="183"/>
      <c r="Q10" s="195"/>
      <c r="R10" s="195"/>
      <c r="S10" s="183"/>
      <c r="T10" s="167"/>
      <c r="U10" s="195" t="s">
        <v>136</v>
      </c>
      <c r="V10" s="195"/>
      <c r="W10" s="195"/>
      <c r="X10" s="195"/>
      <c r="Y10" s="195"/>
      <c r="Z10" s="195"/>
      <c r="AA10" s="195"/>
      <c r="AB10" s="195"/>
      <c r="AC10" s="183"/>
      <c r="AD10" s="21">
        <f t="shared" ca="1" si="0"/>
        <v>10</v>
      </c>
      <c r="AE10" t="str">
        <f>IFERROR(INDEX($B$3:$AC$3,MATCH(TRUE,INDEX(B10:AC10&gt;0,0),0)),"")</f>
        <v>9h</v>
      </c>
      <c r="AF10" s="22">
        <f ca="1">CompteCouleurFond(B10:AC10,6)*0.5</f>
        <v>5</v>
      </c>
      <c r="AG10" s="22">
        <f ca="1">CompteCouleurFond(B10:AC10,23)*0.5</f>
        <v>0</v>
      </c>
    </row>
    <row r="11" spans="1:33" ht="15" customHeight="1" x14ac:dyDescent="0.3">
      <c r="A11" s="62" t="s">
        <v>43</v>
      </c>
      <c r="B11" s="167"/>
      <c r="C11" s="183" t="s">
        <v>193</v>
      </c>
      <c r="D11" s="183"/>
      <c r="E11" s="183"/>
      <c r="F11" s="183"/>
      <c r="G11" s="183"/>
      <c r="H11" s="183"/>
      <c r="I11" s="183"/>
      <c r="J11" s="183"/>
      <c r="K11" s="183"/>
      <c r="L11" s="183"/>
      <c r="M11" s="183"/>
      <c r="N11" s="167"/>
      <c r="O11" s="167"/>
      <c r="P11" s="183"/>
      <c r="Q11" s="183"/>
      <c r="R11" s="183"/>
      <c r="S11" s="195"/>
      <c r="T11" s="195"/>
      <c r="U11" s="183"/>
      <c r="V11" s="183"/>
      <c r="W11" s="167"/>
      <c r="X11" s="167"/>
      <c r="Y11" s="167"/>
      <c r="Z11" s="167"/>
      <c r="AA11" s="167"/>
      <c r="AB11" s="167"/>
      <c r="AC11" s="167"/>
      <c r="AD11" s="21">
        <f t="shared" ca="1" si="0"/>
        <v>9</v>
      </c>
      <c r="AE11" t="str">
        <f>IFERROR(INDEX($B$3:$AC$3,MATCH(TRUE,INDEX(B11:AC11&gt;0,0),0)),"")</f>
        <v>7h00</v>
      </c>
      <c r="AF11" s="22">
        <f ca="1">CompteCouleurFond(B11:AC11,6)*0.5</f>
        <v>1</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67"/>
      <c r="D17" s="167"/>
      <c r="E17" s="167"/>
      <c r="F17" s="167"/>
      <c r="G17" s="167"/>
      <c r="H17" s="167"/>
      <c r="I17" s="167"/>
      <c r="J17" s="167"/>
      <c r="K17" s="167"/>
      <c r="L17" s="167"/>
      <c r="M17" s="167"/>
      <c r="N17" s="167"/>
      <c r="O17" s="167"/>
      <c r="P17" s="167"/>
      <c r="Q17" s="167"/>
      <c r="R17" s="167"/>
      <c r="S17" s="167"/>
      <c r="T17" s="167"/>
      <c r="U17" s="167"/>
      <c r="V17" s="167"/>
      <c r="W17" s="167"/>
      <c r="X17" s="167"/>
      <c r="Y17" s="167"/>
      <c r="Z17" s="167"/>
      <c r="AA17" s="167"/>
      <c r="AB17" s="167"/>
      <c r="AC17" s="167"/>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167"/>
      <c r="C18" s="183" t="s">
        <v>79</v>
      </c>
      <c r="D18" s="183"/>
      <c r="E18" s="183"/>
      <c r="F18" s="183"/>
      <c r="G18" s="183"/>
      <c r="H18" s="183"/>
      <c r="I18" s="183"/>
      <c r="J18" s="183"/>
      <c r="K18" s="183"/>
      <c r="L18" s="183"/>
      <c r="M18" s="110"/>
      <c r="N18" s="31"/>
      <c r="O18" s="167"/>
      <c r="P18" s="183"/>
      <c r="Q18" s="195"/>
      <c r="R18" s="195"/>
      <c r="S18" s="183"/>
      <c r="T18" s="183"/>
      <c r="U18" s="183"/>
      <c r="V18" s="183"/>
      <c r="W18" s="167"/>
      <c r="X18" s="167"/>
      <c r="Y18" s="167"/>
      <c r="Z18" s="167"/>
      <c r="AA18" s="167"/>
      <c r="AB18" s="167"/>
      <c r="AC18" s="167"/>
      <c r="AD18" s="21">
        <f t="shared" ca="1" si="0"/>
        <v>9</v>
      </c>
      <c r="AE18" t="str">
        <f>IFERROR(INDEX($B$3:$AC$3,MATCH(TRUE,INDEX(B18:AC18&gt;0,0),0)),"")</f>
        <v>7h00</v>
      </c>
      <c r="AF18" s="22">
        <f ca="1">CompteCouleurFond(B18:AC18,6)*0.5</f>
        <v>1</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44621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c r="D29" s="102"/>
      <c r="E29" s="102"/>
      <c r="F29" s="102"/>
      <c r="G29" s="102"/>
      <c r="H29" s="102"/>
      <c r="I29" s="102"/>
      <c r="J29" s="102"/>
      <c r="K29" s="102"/>
      <c r="L29" s="102"/>
      <c r="M29" s="102"/>
      <c r="N29" s="102"/>
      <c r="O29" s="20"/>
      <c r="P29" s="20"/>
      <c r="Q29" s="103" t="s">
        <v>135</v>
      </c>
      <c r="R29" s="103"/>
      <c r="S29" s="42"/>
      <c r="T29" s="20"/>
      <c r="U29" s="20"/>
      <c r="V29" s="20"/>
      <c r="W29" s="20"/>
      <c r="X29" s="20"/>
      <c r="Y29" s="20"/>
      <c r="Z29" s="20"/>
      <c r="AA29" s="20"/>
      <c r="AB29" s="20"/>
      <c r="AC29" s="20"/>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43" t="s">
        <v>64</v>
      </c>
      <c r="B32" s="20"/>
      <c r="C32" s="20"/>
      <c r="D32" s="20"/>
      <c r="E32" s="66"/>
      <c r="F32" s="66"/>
      <c r="G32" s="66"/>
      <c r="H32" s="66"/>
      <c r="I32" s="66"/>
      <c r="J32" s="66"/>
      <c r="K32" s="66"/>
      <c r="L32" s="66"/>
      <c r="M32" s="214"/>
      <c r="N32" s="66"/>
      <c r="O32" s="20"/>
      <c r="P32" s="20"/>
      <c r="Q32" s="20"/>
      <c r="R32" s="20"/>
      <c r="S32" s="20"/>
      <c r="T32" s="20"/>
      <c r="U32" s="20"/>
      <c r="V32" s="20"/>
      <c r="W32" s="20"/>
      <c r="X32" s="20"/>
      <c r="Y32" s="20"/>
      <c r="Z32" s="20"/>
      <c r="AA32" s="20"/>
      <c r="AB32" s="20"/>
      <c r="AC32" s="20"/>
      <c r="AD32" s="21">
        <f t="shared" ca="1" si="11"/>
        <v>0</v>
      </c>
      <c r="AF32" s="22">
        <f t="shared" ca="1" si="12"/>
        <v>0</v>
      </c>
      <c r="AG32" s="22">
        <f t="shared" ca="1" si="13"/>
        <v>0</v>
      </c>
    </row>
    <row r="33" spans="1:33" x14ac:dyDescent="0.3">
      <c r="A33" s="61" t="s">
        <v>42</v>
      </c>
      <c r="B33" s="20"/>
      <c r="C33" s="20"/>
      <c r="D33" s="20"/>
      <c r="E33" s="20"/>
      <c r="F33" s="20"/>
      <c r="G33" s="20"/>
      <c r="H33" s="20"/>
      <c r="I33" s="20"/>
      <c r="J33" s="20"/>
      <c r="K33" s="20"/>
      <c r="L33" s="42"/>
      <c r="M33" s="20"/>
      <c r="N33" s="102"/>
      <c r="O33" s="106"/>
      <c r="P33" s="102"/>
      <c r="Q33" s="20"/>
      <c r="R33" s="20"/>
      <c r="S33" s="102"/>
      <c r="T33" s="102"/>
      <c r="U33" s="102"/>
      <c r="V33" s="102"/>
      <c r="W33" s="102"/>
      <c r="X33" s="102"/>
      <c r="Y33" s="102"/>
      <c r="Z33" s="102"/>
      <c r="AA33" s="102"/>
      <c r="AB33" s="102"/>
      <c r="AC33" s="102"/>
      <c r="AD33" s="21">
        <f t="shared" ca="1" si="11"/>
        <v>7</v>
      </c>
      <c r="AF33" s="22">
        <f t="shared" ca="1" si="12"/>
        <v>0</v>
      </c>
      <c r="AG33" s="22">
        <f t="shared" ca="1" si="13"/>
        <v>0</v>
      </c>
    </row>
    <row r="34" spans="1:33" x14ac:dyDescent="0.3">
      <c r="A34" s="62" t="s">
        <v>43</v>
      </c>
      <c r="B34" s="20"/>
      <c r="C34" s="20"/>
      <c r="D34" s="20"/>
      <c r="E34" s="20"/>
      <c r="F34" s="20"/>
      <c r="G34" s="42"/>
      <c r="H34" s="20"/>
      <c r="I34" s="20"/>
      <c r="J34" s="20"/>
      <c r="K34" s="20"/>
      <c r="L34" s="20"/>
      <c r="M34" s="20"/>
      <c r="N34" s="20"/>
      <c r="O34" s="102"/>
      <c r="P34" s="102"/>
      <c r="Q34" s="20"/>
      <c r="R34" s="20"/>
      <c r="S34" s="102"/>
      <c r="T34" s="102"/>
      <c r="U34" s="102"/>
      <c r="V34" s="102"/>
      <c r="W34" s="102"/>
      <c r="X34" s="102"/>
      <c r="Y34" s="102"/>
      <c r="Z34" s="102"/>
      <c r="AA34" s="102"/>
      <c r="AB34" s="102"/>
      <c r="AC34" s="102"/>
      <c r="AD34" s="21">
        <f t="shared" ca="1" si="11"/>
        <v>6.5</v>
      </c>
      <c r="AF34" s="22">
        <f t="shared" ca="1" si="12"/>
        <v>0</v>
      </c>
      <c r="AG34" s="22">
        <f t="shared" ca="1" si="13"/>
        <v>0</v>
      </c>
    </row>
    <row r="35" spans="1:33" x14ac:dyDescent="0.3">
      <c r="A35" s="62" t="s">
        <v>44</v>
      </c>
      <c r="B35" s="20"/>
      <c r="C35" s="20"/>
      <c r="D35" s="20"/>
      <c r="E35" s="20"/>
      <c r="F35" s="20"/>
      <c r="G35" s="20"/>
      <c r="H35" s="20"/>
      <c r="I35" s="20"/>
      <c r="J35" s="20"/>
      <c r="K35" s="42"/>
      <c r="L35" s="42"/>
      <c r="M35" s="65"/>
      <c r="N35" s="20"/>
      <c r="O35" s="20"/>
      <c r="P35" s="20"/>
      <c r="Q35" s="20"/>
      <c r="R35" s="20"/>
      <c r="S35" s="20"/>
      <c r="T35" s="20"/>
      <c r="U35" s="20"/>
      <c r="V35" s="20"/>
      <c r="W35" s="20"/>
      <c r="X35" s="20"/>
      <c r="Y35" s="20"/>
      <c r="Z35" s="20"/>
      <c r="AA35" s="20"/>
      <c r="AB35" s="20"/>
      <c r="AC35" s="20"/>
      <c r="AD35" s="21">
        <f t="shared" ca="1" si="11"/>
        <v>0</v>
      </c>
      <c r="AF35" s="22">
        <f t="shared" ca="1" si="12"/>
        <v>0</v>
      </c>
      <c r="AG35" s="22">
        <f t="shared" ca="1" si="13"/>
        <v>0</v>
      </c>
    </row>
    <row r="36" spans="1:33" x14ac:dyDescent="0.3">
      <c r="A36" s="62" t="s">
        <v>45</v>
      </c>
      <c r="B36" s="20"/>
      <c r="C36" s="20"/>
      <c r="D36" s="20"/>
      <c r="E36" s="20"/>
      <c r="F36" s="20"/>
      <c r="G36" s="20"/>
      <c r="H36" s="20"/>
      <c r="I36" s="20"/>
      <c r="J36" s="20"/>
      <c r="K36" s="20"/>
      <c r="L36" s="20"/>
      <c r="M36" s="20"/>
      <c r="N36" s="102"/>
      <c r="O36" s="103" t="s">
        <v>135</v>
      </c>
      <c r="P36" s="103"/>
      <c r="Q36" s="20"/>
      <c r="R36" s="20"/>
      <c r="S36" s="239"/>
      <c r="T36" s="239"/>
      <c r="U36" s="103" t="s">
        <v>135</v>
      </c>
      <c r="V36" s="103"/>
      <c r="W36" s="103"/>
      <c r="X36" s="103"/>
      <c r="Y36" s="103"/>
      <c r="Z36" s="103"/>
      <c r="AA36" s="103"/>
      <c r="AB36" s="103"/>
      <c r="AC36" s="102"/>
      <c r="AD36" s="21">
        <f t="shared" ca="1" si="11"/>
        <v>7</v>
      </c>
      <c r="AF36" s="22">
        <f t="shared" ca="1" si="12"/>
        <v>5</v>
      </c>
      <c r="AG36" s="22">
        <f t="shared" ca="1" si="13"/>
        <v>0</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102"/>
      <c r="D40" s="102"/>
      <c r="E40" s="102"/>
      <c r="F40" s="102"/>
      <c r="G40" s="102"/>
      <c r="H40" s="102"/>
      <c r="I40" s="103" t="s">
        <v>135</v>
      </c>
      <c r="J40" s="103"/>
      <c r="K40" s="103"/>
      <c r="L40" s="244"/>
      <c r="M40" s="244"/>
      <c r="N40" s="103"/>
      <c r="O40" s="20"/>
      <c r="P40" s="20"/>
      <c r="Q40" s="102"/>
      <c r="R40" s="102"/>
      <c r="S40" s="102"/>
      <c r="T40" s="102"/>
      <c r="U40" s="20"/>
      <c r="V40" s="20"/>
      <c r="W40" s="20"/>
      <c r="X40" s="20"/>
      <c r="Y40" s="20"/>
      <c r="Z40" s="20"/>
      <c r="AA40" s="20"/>
      <c r="AB40" s="20"/>
      <c r="AC40" s="20"/>
      <c r="AD40" s="21">
        <f ca="1">NbCoul(B40:AC40)*0.5</f>
        <v>8</v>
      </c>
      <c r="AF40" s="22">
        <f t="shared" ca="1" si="12"/>
        <v>3</v>
      </c>
      <c r="AG40" s="22">
        <f t="shared" ca="1" si="13"/>
        <v>0</v>
      </c>
    </row>
    <row r="41" spans="1:33" x14ac:dyDescent="0.3">
      <c r="A41" s="62" t="s">
        <v>67</v>
      </c>
      <c r="B41" s="20"/>
      <c r="C41" s="102"/>
      <c r="D41" s="102"/>
      <c r="E41" s="102"/>
      <c r="F41" s="102"/>
      <c r="G41" s="102"/>
      <c r="H41" s="102"/>
      <c r="I41" s="102"/>
      <c r="J41" s="102"/>
      <c r="K41" s="102"/>
      <c r="L41" s="105"/>
      <c r="M41" s="105"/>
      <c r="N41" s="102"/>
      <c r="O41" s="20"/>
      <c r="P41" s="20"/>
      <c r="Q41" s="102"/>
      <c r="R41" s="102"/>
      <c r="S41" s="20"/>
      <c r="T41" s="20"/>
      <c r="U41" s="20"/>
      <c r="V41" s="20"/>
      <c r="W41" s="20"/>
      <c r="X41" s="20"/>
      <c r="Y41" s="20"/>
      <c r="Z41" s="20"/>
      <c r="AA41" s="20"/>
      <c r="AB41" s="20"/>
      <c r="AC41" s="20"/>
      <c r="AD41" s="21">
        <f t="shared" ca="1" si="11"/>
        <v>7</v>
      </c>
      <c r="AF41" s="22">
        <f t="shared" ca="1" si="12"/>
        <v>0</v>
      </c>
      <c r="AG41" s="22">
        <f t="shared" ca="1" si="13"/>
        <v>0</v>
      </c>
    </row>
    <row r="42" spans="1:33" x14ac:dyDescent="0.3">
      <c r="A42" s="23" t="s">
        <v>48</v>
      </c>
      <c r="B42" s="20"/>
      <c r="C42" s="102"/>
      <c r="D42" s="102"/>
      <c r="E42" s="102"/>
      <c r="F42" s="102"/>
      <c r="G42" s="102"/>
      <c r="H42" s="102"/>
      <c r="I42" s="102"/>
      <c r="J42" s="102"/>
      <c r="K42" s="102"/>
      <c r="L42" s="102"/>
      <c r="M42" s="102"/>
      <c r="N42" s="102"/>
      <c r="O42" s="20"/>
      <c r="P42" s="20"/>
      <c r="Q42" s="102"/>
      <c r="R42" s="102"/>
      <c r="S42" s="243"/>
      <c r="T42" s="239"/>
      <c r="U42" s="20"/>
      <c r="V42" s="20"/>
      <c r="W42" s="20"/>
      <c r="X42" s="20"/>
      <c r="Y42" s="20"/>
      <c r="Z42" s="20"/>
      <c r="AA42" s="20"/>
      <c r="AB42" s="20"/>
      <c r="AC42" s="20"/>
      <c r="AD42" s="21">
        <f ca="1">NbCoul(B42:AC42)*0.5</f>
        <v>8</v>
      </c>
      <c r="AF42" s="22">
        <f t="shared" ca="1" si="12"/>
        <v>0</v>
      </c>
      <c r="AG42" s="22">
        <f t="shared" ca="1" si="13"/>
        <v>0</v>
      </c>
    </row>
    <row r="43" spans="1:33" x14ac:dyDescent="0.3">
      <c r="A43" s="67" t="s">
        <v>71</v>
      </c>
      <c r="B43" s="20"/>
      <c r="C43" s="20"/>
      <c r="D43" s="20"/>
      <c r="E43" s="20"/>
      <c r="F43" s="20"/>
      <c r="G43" s="20"/>
      <c r="H43" s="20"/>
      <c r="I43" s="20"/>
      <c r="J43" s="20"/>
      <c r="K43" s="65"/>
      <c r="L43" s="42"/>
      <c r="M43" s="65"/>
      <c r="N43" s="102"/>
      <c r="O43" s="102"/>
      <c r="P43" s="102"/>
      <c r="Q43" s="20"/>
      <c r="R43" s="20"/>
      <c r="S43" s="103" t="s">
        <v>135</v>
      </c>
      <c r="T43" s="103"/>
      <c r="U43" s="102"/>
      <c r="V43" s="102"/>
      <c r="W43" s="102"/>
      <c r="X43" s="102"/>
      <c r="Y43" s="102"/>
      <c r="Z43" s="102"/>
      <c r="AA43" s="102"/>
      <c r="AB43" s="102"/>
      <c r="AC43" s="102"/>
      <c r="AD43" s="21">
        <f ca="1">NbCoul(B43:AC43)*0.5</f>
        <v>7</v>
      </c>
      <c r="AF43" s="22">
        <f t="shared" ca="1" si="12"/>
        <v>1</v>
      </c>
      <c r="AG43" s="22">
        <f t="shared" ca="1" si="13"/>
        <v>0</v>
      </c>
    </row>
    <row r="44" spans="1:33" ht="14.4" customHeight="1" x14ac:dyDescent="0.3">
      <c r="A44" s="67" t="s">
        <v>64</v>
      </c>
      <c r="B44" s="20"/>
      <c r="C44" s="20"/>
      <c r="D44" s="20"/>
      <c r="E44" s="20"/>
      <c r="F44" s="20"/>
      <c r="G44" s="87"/>
      <c r="H44" s="87"/>
      <c r="I44" s="83"/>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57.5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7</v>
      </c>
      <c r="O47" s="21">
        <f t="shared" ca="1" si="15"/>
        <v>4</v>
      </c>
      <c r="P47" s="21">
        <f t="shared" ca="1" si="15"/>
        <v>4</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4</v>
      </c>
      <c r="P48" s="26">
        <f t="shared" ca="1" si="16"/>
        <v>4</v>
      </c>
      <c r="Q48" s="26">
        <f t="shared" ca="1" si="16"/>
        <v>4</v>
      </c>
      <c r="R48" s="26">
        <f t="shared" ca="1" si="16"/>
        <v>4</v>
      </c>
      <c r="S48" s="26">
        <f t="shared" ca="1" si="16"/>
        <v>6</v>
      </c>
      <c r="T48" s="26">
        <f t="shared" ca="1" si="16"/>
        <v>6</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44622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20"/>
      <c r="D55" s="20"/>
      <c r="E55" s="66"/>
      <c r="F55" s="66"/>
      <c r="G55" s="66"/>
      <c r="H55" s="66"/>
      <c r="I55" s="66"/>
      <c r="J55" s="66"/>
      <c r="K55" s="66"/>
      <c r="L55" s="66"/>
      <c r="M55" s="66"/>
      <c r="N55" s="66"/>
      <c r="O55" s="20"/>
      <c r="P55" s="20"/>
      <c r="Q55" s="20"/>
      <c r="R55" s="20"/>
      <c r="S55" s="86"/>
      <c r="T55" s="86"/>
      <c r="U55" s="86"/>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c r="D56" s="102"/>
      <c r="E56" s="102"/>
      <c r="F56" s="102"/>
      <c r="G56" s="102"/>
      <c r="H56" s="102"/>
      <c r="I56" s="102"/>
      <c r="J56" s="102"/>
      <c r="K56" s="102"/>
      <c r="L56" s="102"/>
      <c r="M56" s="102"/>
      <c r="N56" s="102"/>
      <c r="O56" s="20"/>
      <c r="P56" s="20"/>
      <c r="Q56" s="102"/>
      <c r="R56" s="102"/>
      <c r="S56" s="20"/>
      <c r="T56" s="20"/>
      <c r="U56" s="20"/>
      <c r="V56" s="20"/>
      <c r="W56" s="20"/>
      <c r="X56" s="20"/>
      <c r="Y56" s="20"/>
      <c r="Z56" s="20"/>
      <c r="AA56" s="20"/>
      <c r="AB56" s="20"/>
      <c r="AC56" s="20"/>
      <c r="AD56" s="20">
        <f t="shared" ca="1" si="17"/>
        <v>7</v>
      </c>
      <c r="AF56" s="22">
        <f t="shared" ca="1" si="19"/>
        <v>0</v>
      </c>
      <c r="AG56" s="22">
        <f t="shared" ca="1" si="18"/>
        <v>0</v>
      </c>
    </row>
    <row r="57" spans="1:33" x14ac:dyDescent="0.3">
      <c r="A57" s="62" t="s">
        <v>43</v>
      </c>
      <c r="B57" s="20"/>
      <c r="C57" s="102"/>
      <c r="D57" s="102"/>
      <c r="E57" s="102"/>
      <c r="F57" s="102"/>
      <c r="G57" s="102"/>
      <c r="H57" s="102"/>
      <c r="I57" s="102"/>
      <c r="J57" s="102"/>
      <c r="K57" s="102"/>
      <c r="L57" s="102"/>
      <c r="M57" s="102"/>
      <c r="N57" s="102"/>
      <c r="O57" s="20"/>
      <c r="P57" s="20"/>
      <c r="Q57" s="20"/>
      <c r="R57" s="20"/>
      <c r="S57" s="20"/>
      <c r="T57" s="20"/>
      <c r="U57" s="20"/>
      <c r="V57" s="20"/>
      <c r="W57" s="20"/>
      <c r="X57" s="20"/>
      <c r="Y57" s="20"/>
      <c r="Z57" s="20"/>
      <c r="AA57" s="20"/>
      <c r="AB57" s="20"/>
      <c r="AC57" s="20"/>
      <c r="AD57" s="20">
        <f t="shared" ca="1" si="17"/>
        <v>6</v>
      </c>
      <c r="AF57" s="22">
        <f t="shared" ca="1" si="19"/>
        <v>0</v>
      </c>
      <c r="AG57" s="22">
        <f t="shared" ca="1" si="18"/>
        <v>0</v>
      </c>
    </row>
    <row r="58" spans="1:33" x14ac:dyDescent="0.3">
      <c r="A58" s="62" t="s">
        <v>44</v>
      </c>
      <c r="B58" s="20"/>
      <c r="C58" s="102"/>
      <c r="D58" s="102"/>
      <c r="E58" s="102"/>
      <c r="F58" s="102"/>
      <c r="G58" s="102"/>
      <c r="H58" s="102"/>
      <c r="I58" s="102"/>
      <c r="J58" s="102"/>
      <c r="K58" s="102"/>
      <c r="L58" s="102"/>
      <c r="M58" s="102"/>
      <c r="N58" s="102"/>
      <c r="O58" s="20"/>
      <c r="P58" s="20"/>
      <c r="Q58" s="102"/>
      <c r="R58" s="102"/>
      <c r="S58" s="239" t="s">
        <v>195</v>
      </c>
      <c r="T58" s="209"/>
      <c r="U58" s="20"/>
      <c r="V58" s="237"/>
      <c r="W58" s="20"/>
      <c r="X58" s="20"/>
      <c r="Y58" s="20"/>
      <c r="Z58" s="20"/>
      <c r="AA58" s="20"/>
      <c r="AB58" s="20"/>
      <c r="AC58" s="20"/>
      <c r="AD58" s="20">
        <f t="shared" ca="1" si="17"/>
        <v>8</v>
      </c>
      <c r="AF58" s="22">
        <f t="shared" ca="1" si="19"/>
        <v>0</v>
      </c>
      <c r="AG58" s="22">
        <f t="shared" ca="1" si="18"/>
        <v>0</v>
      </c>
    </row>
    <row r="59" spans="1:33" x14ac:dyDescent="0.3">
      <c r="A59" s="62" t="s">
        <v>45</v>
      </c>
      <c r="B59" s="20"/>
      <c r="C59" s="20"/>
      <c r="D59" s="20"/>
      <c r="E59" s="20"/>
      <c r="F59" s="20"/>
      <c r="G59" s="20"/>
      <c r="H59" s="20"/>
      <c r="I59" s="20"/>
      <c r="J59" s="20"/>
      <c r="K59" s="20"/>
      <c r="L59" s="20"/>
      <c r="M59" s="20"/>
      <c r="N59" s="102"/>
      <c r="O59" s="103" t="s">
        <v>135</v>
      </c>
      <c r="P59" s="103"/>
      <c r="Q59" s="20"/>
      <c r="R59" s="20"/>
      <c r="S59" s="102"/>
      <c r="T59" s="102"/>
      <c r="U59" s="102"/>
      <c r="V59" s="102"/>
      <c r="W59" s="102"/>
      <c r="X59" s="102"/>
      <c r="Y59" s="102"/>
      <c r="Z59" s="102"/>
      <c r="AA59" s="102"/>
      <c r="AB59" s="102"/>
      <c r="AC59" s="102"/>
      <c r="AD59" s="20">
        <f t="shared" ca="1" si="17"/>
        <v>7</v>
      </c>
      <c r="AF59" s="22">
        <f t="shared" ref="AF59:AF68" ca="1" si="20">CompteCouleurFond(B59:AC59,6)*0.5</f>
        <v>1</v>
      </c>
      <c r="AG59" s="22">
        <f t="shared" ca="1" si="18"/>
        <v>0</v>
      </c>
    </row>
    <row r="60" spans="1:33" x14ac:dyDescent="0.3">
      <c r="A60" s="62" t="s">
        <v>70</v>
      </c>
      <c r="B60" s="20"/>
      <c r="C60" s="102"/>
      <c r="D60" s="102"/>
      <c r="E60" s="102"/>
      <c r="F60" s="102"/>
      <c r="G60" s="102"/>
      <c r="H60" s="102"/>
      <c r="I60" s="103" t="s">
        <v>135</v>
      </c>
      <c r="J60" s="103"/>
      <c r="K60" s="103"/>
      <c r="L60" s="103"/>
      <c r="M60" s="103"/>
      <c r="N60" s="103"/>
      <c r="O60" s="20"/>
      <c r="P60" s="20"/>
      <c r="Q60" s="102"/>
      <c r="R60" s="102"/>
      <c r="S60" s="102"/>
      <c r="T60" s="102"/>
      <c r="U60" s="20"/>
      <c r="V60" s="20"/>
      <c r="W60" s="20"/>
      <c r="X60" s="20"/>
      <c r="Y60" s="20"/>
      <c r="Z60" s="20"/>
      <c r="AA60" s="20"/>
      <c r="AB60" s="20"/>
      <c r="AC60" s="20"/>
      <c r="AD60" s="20">
        <f t="shared" ca="1" si="17"/>
        <v>8</v>
      </c>
      <c r="AF60" s="22">
        <f t="shared" ca="1" si="20"/>
        <v>3</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2"/>
      <c r="T62" s="102"/>
      <c r="U62" s="103" t="s">
        <v>135</v>
      </c>
      <c r="V62" s="103"/>
      <c r="W62" s="103"/>
      <c r="X62" s="103"/>
      <c r="Y62" s="103"/>
      <c r="Z62" s="103"/>
      <c r="AA62" s="103"/>
      <c r="AB62" s="103"/>
      <c r="AC62" s="102"/>
      <c r="AD62" s="20">
        <f t="shared" ca="1" si="17"/>
        <v>5.5</v>
      </c>
      <c r="AF62" s="22">
        <f t="shared" ca="1" si="20"/>
        <v>4</v>
      </c>
      <c r="AG62" s="22">
        <f t="shared" ca="1" si="18"/>
        <v>0</v>
      </c>
    </row>
    <row r="63" spans="1:33" x14ac:dyDescent="0.3">
      <c r="A63" s="62" t="s">
        <v>47</v>
      </c>
      <c r="B63" s="20"/>
      <c r="C63" s="20"/>
      <c r="D63" s="20"/>
      <c r="E63" s="20"/>
      <c r="F63" s="20"/>
      <c r="G63" s="20"/>
      <c r="H63" s="20"/>
      <c r="I63" s="20"/>
      <c r="J63" s="20"/>
      <c r="K63" s="20"/>
      <c r="L63" s="207"/>
      <c r="M63" s="177" t="s">
        <v>153</v>
      </c>
      <c r="N63" s="102"/>
      <c r="O63" s="102"/>
      <c r="P63" s="102"/>
      <c r="Q63" s="20"/>
      <c r="R63" s="20"/>
      <c r="S63" s="103" t="s">
        <v>135</v>
      </c>
      <c r="T63" s="103"/>
      <c r="U63" s="102"/>
      <c r="V63" s="102"/>
      <c r="W63" s="102"/>
      <c r="X63" s="102"/>
      <c r="Y63" s="102"/>
      <c r="Z63" s="102"/>
      <c r="AA63" s="102"/>
      <c r="AB63" s="102"/>
      <c r="AC63" s="102"/>
      <c r="AD63" s="20">
        <f t="shared" ca="1" si="17"/>
        <v>8</v>
      </c>
      <c r="AF63" s="22">
        <f t="shared" ca="1" si="20"/>
        <v>1</v>
      </c>
      <c r="AG63" s="22">
        <f t="shared" ca="1" si="18"/>
        <v>1</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c r="D65" s="102"/>
      <c r="E65" s="102"/>
      <c r="F65" s="102"/>
      <c r="G65" s="102"/>
      <c r="H65" s="102"/>
      <c r="I65" s="102"/>
      <c r="J65" s="102"/>
      <c r="K65" s="102"/>
      <c r="L65" s="102"/>
      <c r="M65" s="102"/>
      <c r="N65" s="102"/>
      <c r="O65" s="20"/>
      <c r="P65" s="20"/>
      <c r="Q65" s="103" t="s">
        <v>135</v>
      </c>
      <c r="R65" s="103"/>
      <c r="S65" s="220"/>
      <c r="T65" s="105"/>
      <c r="U65" s="42"/>
      <c r="V65" s="42"/>
      <c r="W65" s="20"/>
      <c r="X65" s="20"/>
      <c r="Y65" s="20"/>
      <c r="Z65" s="20"/>
      <c r="AA65" s="20"/>
      <c r="AB65" s="20"/>
      <c r="AC65" s="20"/>
      <c r="AD65" s="20">
        <f t="shared" ca="1" si="17"/>
        <v>8</v>
      </c>
      <c r="AF65" s="22">
        <f t="shared" ca="1" si="20"/>
        <v>1</v>
      </c>
      <c r="AG65" s="22">
        <f t="shared" ca="1" si="18"/>
        <v>0</v>
      </c>
    </row>
    <row r="66" spans="1:55" ht="14.25" customHeight="1" x14ac:dyDescent="0.3">
      <c r="A66" s="67" t="s">
        <v>71</v>
      </c>
      <c r="B66" s="20"/>
      <c r="C66" s="42"/>
      <c r="D66" s="20"/>
      <c r="E66" s="20"/>
      <c r="F66" s="20"/>
      <c r="G66" s="20"/>
      <c r="H66" s="20"/>
      <c r="I66" s="20"/>
      <c r="J66" s="20"/>
      <c r="K66" s="20"/>
      <c r="L66" s="20"/>
      <c r="M66" s="20"/>
      <c r="N66" s="102"/>
      <c r="O66" s="102"/>
      <c r="P66" s="102"/>
      <c r="Q66" s="20"/>
      <c r="R66" s="20"/>
      <c r="S66" s="239" t="s">
        <v>195</v>
      </c>
      <c r="T66" s="209"/>
      <c r="U66" s="102"/>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64</v>
      </c>
      <c r="B67" s="641" t="s">
        <v>194</v>
      </c>
      <c r="C67" s="642"/>
      <c r="D67" s="642"/>
      <c r="E67" s="642"/>
      <c r="F67" s="642"/>
      <c r="G67" s="642"/>
      <c r="H67" s="643"/>
      <c r="I67" s="20"/>
      <c r="J67" s="20"/>
      <c r="K67" s="20"/>
      <c r="L67" s="20"/>
      <c r="M67" s="20"/>
      <c r="N67" s="20"/>
      <c r="O67" s="20"/>
      <c r="P67" s="20"/>
      <c r="Q67" s="20"/>
      <c r="R67" s="20"/>
      <c r="S67" s="20"/>
      <c r="T67" s="20"/>
      <c r="U67" s="20"/>
      <c r="V67" s="20"/>
      <c r="W67" s="20"/>
      <c r="X67" s="20"/>
      <c r="Y67" s="20"/>
      <c r="Z67" s="20"/>
      <c r="AA67" s="20"/>
      <c r="AB67" s="20"/>
      <c r="AC67" s="20"/>
      <c r="AD67" s="20">
        <f t="shared" ca="1" si="17"/>
        <v>3.5</v>
      </c>
      <c r="AF67" s="22">
        <f t="shared" ca="1" si="20"/>
        <v>3.5</v>
      </c>
      <c r="AG67" s="22">
        <f t="shared" ca="1" si="18"/>
        <v>0</v>
      </c>
      <c r="BC67">
        <f ca="1">BC67</f>
        <v>0</v>
      </c>
    </row>
    <row r="68" spans="1:55" ht="18.600000000000001" thickBot="1" x14ac:dyDescent="0.4">
      <c r="A68" s="32" t="s">
        <v>64</v>
      </c>
      <c r="B68" s="644"/>
      <c r="C68" s="645"/>
      <c r="D68" s="645"/>
      <c r="E68" s="645"/>
      <c r="F68" s="645"/>
      <c r="G68" s="645"/>
      <c r="H68" s="646"/>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3.5</v>
      </c>
      <c r="AF68" s="22">
        <f t="shared" ca="1" si="20"/>
        <v>3.5</v>
      </c>
      <c r="AG68" s="22">
        <f t="shared" ca="1" si="18"/>
        <v>0</v>
      </c>
    </row>
    <row r="69" spans="1:55" x14ac:dyDescent="0.3">
      <c r="A69" s="33" t="s">
        <v>52</v>
      </c>
      <c r="B69" s="71">
        <f ca="1">CompteCouleurFond(B51:B68,6)</f>
        <v>2</v>
      </c>
      <c r="C69" s="71">
        <f t="shared" ref="C69:AC69" ca="1" si="21">CompteCouleurFond(C51:C68,6)</f>
        <v>2</v>
      </c>
      <c r="D69" s="71">
        <f t="shared" ca="1" si="21"/>
        <v>2</v>
      </c>
      <c r="E69" s="71">
        <f t="shared" ca="1" si="21"/>
        <v>2</v>
      </c>
      <c r="F69" s="71">
        <f t="shared" ca="1" si="21"/>
        <v>2</v>
      </c>
      <c r="G69" s="71">
        <f t="shared" ca="1" si="21"/>
        <v>2</v>
      </c>
      <c r="H69" s="71">
        <f t="shared" ca="1" si="21"/>
        <v>2</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76</v>
      </c>
      <c r="AF69" s="612"/>
      <c r="AG69" s="613"/>
    </row>
    <row r="70" spans="1:55" x14ac:dyDescent="0.3">
      <c r="A70" s="29" t="s">
        <v>53</v>
      </c>
      <c r="B70" s="21">
        <f ca="1">NbCoulbis(B51:B68)</f>
        <v>2</v>
      </c>
      <c r="C70" s="21">
        <f ca="1">NbCoulbis(C51:C63)</f>
        <v>4</v>
      </c>
      <c r="D70" s="21">
        <f t="shared" ref="D70:M70" ca="1" si="22">NbCoulbis(D54:D63)</f>
        <v>4</v>
      </c>
      <c r="E70" s="21">
        <f t="shared" ca="1" si="22"/>
        <v>4</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6</v>
      </c>
      <c r="O70" s="21">
        <f t="shared" ref="O70:AC70" ca="1" si="23">NbCoulbis(O53:O65)</f>
        <v>2</v>
      </c>
      <c r="P70" s="21">
        <f t="shared" ca="1" si="23"/>
        <v>2</v>
      </c>
      <c r="Q70" s="21">
        <f t="shared" ca="1" si="23"/>
        <v>4</v>
      </c>
      <c r="R70" s="21">
        <f t="shared" ca="1" si="23"/>
        <v>4</v>
      </c>
      <c r="S70" s="21">
        <f t="shared" ref="S70:Y70" ca="1" si="24">NbCoulbis(S53:S64)</f>
        <v>4</v>
      </c>
      <c r="T70" s="21">
        <f t="shared" ca="1" si="24"/>
        <v>4</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2</v>
      </c>
      <c r="C71" s="26">
        <f ca="1">NbCoul(C51:C63)</f>
        <v>4</v>
      </c>
      <c r="D71" s="26">
        <f t="shared" ref="D71:M71" ca="1" si="26">NbCoul(D54:D63)</f>
        <v>4</v>
      </c>
      <c r="E71" s="26">
        <f t="shared" ca="1" si="26"/>
        <v>4</v>
      </c>
      <c r="F71" s="26">
        <f t="shared" ca="1" si="26"/>
        <v>4</v>
      </c>
      <c r="G71" s="26">
        <f t="shared" ca="1" si="26"/>
        <v>4</v>
      </c>
      <c r="H71" s="26">
        <f t="shared" ca="1" si="26"/>
        <v>4</v>
      </c>
      <c r="I71" s="26">
        <f t="shared" ca="1" si="26"/>
        <v>4</v>
      </c>
      <c r="J71" s="26">
        <f t="shared" ca="1" si="26"/>
        <v>4</v>
      </c>
      <c r="K71" s="26">
        <f t="shared" ca="1" si="26"/>
        <v>4</v>
      </c>
      <c r="L71" s="26">
        <f t="shared" ca="1" si="26"/>
        <v>5</v>
      </c>
      <c r="M71" s="26">
        <f t="shared" ca="1" si="26"/>
        <v>5</v>
      </c>
      <c r="N71" s="26">
        <f ca="1">NbCoul(N53:N63)</f>
        <v>6</v>
      </c>
      <c r="O71" s="26">
        <f t="shared" ref="O71:AC71" ca="1" si="27">NbCoul(O53:O65)</f>
        <v>2</v>
      </c>
      <c r="P71" s="26">
        <f t="shared" ca="1" si="27"/>
        <v>2</v>
      </c>
      <c r="Q71" s="26">
        <f t="shared" ca="1" si="27"/>
        <v>4</v>
      </c>
      <c r="R71" s="26">
        <f t="shared" ca="1" si="27"/>
        <v>4</v>
      </c>
      <c r="S71" s="26">
        <f t="shared" ref="S71:Y71" ca="1" si="28">NbCoul(S53:S64)</f>
        <v>5</v>
      </c>
      <c r="T71" s="26">
        <f t="shared" ca="1" si="28"/>
        <v>5</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44623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20"/>
      <c r="C74" s="31"/>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1">
        <f t="shared" ref="AD74:AD91" ca="1" si="29">NbCoul(B74:AC74)*0.5</f>
        <v>0</v>
      </c>
      <c r="AF74" s="22">
        <f t="shared" ca="1" si="25"/>
        <v>0</v>
      </c>
      <c r="AG74" s="22">
        <f t="shared" ref="AG74:AG82" ca="1" si="30">CompteCouleurFond(B74:AC74,23)*0.5</f>
        <v>0</v>
      </c>
    </row>
    <row r="75" spans="1:55" x14ac:dyDescent="0.3">
      <c r="A75" s="19" t="s">
        <v>40</v>
      </c>
      <c r="B75" s="20"/>
      <c r="C75" s="20"/>
      <c r="D75" s="20"/>
      <c r="E75" s="20"/>
      <c r="F75" s="20"/>
      <c r="G75" s="20"/>
      <c r="H75" s="20"/>
      <c r="I75" s="20"/>
      <c r="J75" s="20"/>
      <c r="K75" s="20"/>
      <c r="L75" s="20"/>
      <c r="M75" s="20"/>
      <c r="N75" s="102"/>
      <c r="O75" s="103" t="s">
        <v>135</v>
      </c>
      <c r="P75" s="103"/>
      <c r="Q75" s="20"/>
      <c r="R75" s="20"/>
      <c r="S75" s="102"/>
      <c r="T75" s="102"/>
      <c r="U75" s="102"/>
      <c r="V75" s="102"/>
      <c r="W75" s="102"/>
      <c r="X75" s="102"/>
      <c r="Y75" s="102"/>
      <c r="Z75" s="102"/>
      <c r="AA75" s="102"/>
      <c r="AB75" s="102"/>
      <c r="AC75" s="102"/>
      <c r="AD75" s="21">
        <f ca="1">NbCoul(B75:AC75)*0.5</f>
        <v>7</v>
      </c>
      <c r="AF75" s="22">
        <f t="shared" ca="1" si="25"/>
        <v>1</v>
      </c>
      <c r="AG75" s="22">
        <f t="shared" ca="1" si="30"/>
        <v>0</v>
      </c>
    </row>
    <row r="76" spans="1:55" x14ac:dyDescent="0.3">
      <c r="A76" s="61" t="s">
        <v>41</v>
      </c>
      <c r="B76" s="20"/>
      <c r="C76" s="20"/>
      <c r="D76" s="20"/>
      <c r="E76" s="20"/>
      <c r="F76" s="20"/>
      <c r="G76" s="20"/>
      <c r="H76" s="20"/>
      <c r="I76" s="20"/>
      <c r="J76" s="20"/>
      <c r="K76" s="20"/>
      <c r="L76" s="20"/>
      <c r="M76" s="20"/>
      <c r="N76" s="20"/>
      <c r="O76" s="20"/>
      <c r="P76" s="20"/>
      <c r="Q76" s="20"/>
      <c r="R76" s="20"/>
      <c r="S76" s="20"/>
      <c r="T76" s="20"/>
      <c r="U76" s="31"/>
      <c r="V76" s="110"/>
      <c r="W76" s="110"/>
      <c r="X76" s="110"/>
      <c r="Y76" s="102"/>
      <c r="Z76" s="102"/>
      <c r="AA76" s="102"/>
      <c r="AB76" s="102"/>
      <c r="AC76" s="102"/>
      <c r="AD76" s="21">
        <f t="shared" ca="1" si="29"/>
        <v>4</v>
      </c>
      <c r="AF76" s="22">
        <f t="shared" ca="1" si="25"/>
        <v>0</v>
      </c>
      <c r="AG76" s="22">
        <f t="shared" ca="1" si="30"/>
        <v>0</v>
      </c>
    </row>
    <row r="77" spans="1:55" x14ac:dyDescent="0.3">
      <c r="A77" s="61" t="s">
        <v>69</v>
      </c>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1">
        <f ca="1">NbCoul(B77:AC77)*0.5</f>
        <v>0</v>
      </c>
      <c r="AF77" s="22">
        <f t="shared" ca="1" si="25"/>
        <v>0</v>
      </c>
      <c r="AG77" s="22">
        <f t="shared" ca="1" si="30"/>
        <v>0</v>
      </c>
    </row>
    <row r="78" spans="1:55" x14ac:dyDescent="0.3">
      <c r="A78" s="43" t="s">
        <v>64</v>
      </c>
      <c r="B78" s="20"/>
      <c r="C78" s="20"/>
      <c r="D78" s="20"/>
      <c r="E78" s="66"/>
      <c r="F78" s="66"/>
      <c r="G78" s="66"/>
      <c r="H78" s="66"/>
      <c r="I78" s="66"/>
      <c r="J78" s="66"/>
      <c r="K78" s="66"/>
      <c r="L78" s="66"/>
      <c r="M78" s="66"/>
      <c r="N78" s="66"/>
      <c r="O78" s="20"/>
      <c r="P78" s="20"/>
      <c r="Q78" s="20"/>
      <c r="R78" s="20"/>
      <c r="S78" s="20"/>
      <c r="T78" s="20"/>
      <c r="U78" s="20"/>
      <c r="V78" s="20"/>
      <c r="W78" s="20"/>
      <c r="X78" s="20"/>
      <c r="Y78" s="20"/>
      <c r="Z78" s="20"/>
      <c r="AA78" s="20"/>
      <c r="AB78" s="20"/>
      <c r="AC78" s="20"/>
      <c r="AD78" s="21">
        <f t="shared" ca="1" si="29"/>
        <v>0</v>
      </c>
      <c r="AF78" s="22">
        <f t="shared" ca="1" si="25"/>
        <v>0</v>
      </c>
      <c r="AG78" s="22">
        <f t="shared" ca="1" si="30"/>
        <v>0</v>
      </c>
    </row>
    <row r="79" spans="1:55" x14ac:dyDescent="0.3">
      <c r="A79" s="61" t="s">
        <v>42</v>
      </c>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1">
        <f t="shared" ca="1" si="29"/>
        <v>0</v>
      </c>
      <c r="AF79" s="22">
        <f t="shared" ca="1" si="25"/>
        <v>0</v>
      </c>
      <c r="AG79" s="22">
        <f t="shared" ca="1" si="30"/>
        <v>0</v>
      </c>
    </row>
    <row r="80" spans="1:55" x14ac:dyDescent="0.3">
      <c r="A80" s="62" t="s">
        <v>43</v>
      </c>
      <c r="B80" s="90"/>
      <c r="C80" s="66"/>
      <c r="D80" s="90"/>
      <c r="E80" s="90"/>
      <c r="F80" s="90"/>
      <c r="G80" s="90"/>
      <c r="H80" s="90"/>
      <c r="I80" s="90"/>
      <c r="J80" s="90"/>
      <c r="K80" s="90"/>
      <c r="L80" s="90"/>
      <c r="M80" s="90"/>
      <c r="N80" s="20"/>
      <c r="O80" s="102"/>
      <c r="P80" s="102"/>
      <c r="Q80" s="20"/>
      <c r="R80" s="20"/>
      <c r="S80" s="105"/>
      <c r="T80" s="102"/>
      <c r="U80" s="102"/>
      <c r="V80" s="102"/>
      <c r="W80" s="102"/>
      <c r="X80" s="102"/>
      <c r="Y80" s="102"/>
      <c r="Z80" s="102"/>
      <c r="AA80" s="102"/>
      <c r="AB80" s="102"/>
      <c r="AC80" s="102"/>
      <c r="AD80" s="21">
        <f ca="1">NbCoul(B80:AC80)*0.5</f>
        <v>6.5</v>
      </c>
      <c r="AF80" s="22">
        <f t="shared" ca="1" si="25"/>
        <v>0</v>
      </c>
      <c r="AG80" s="22">
        <f t="shared" ca="1" si="30"/>
        <v>0</v>
      </c>
    </row>
    <row r="81" spans="1:34" x14ac:dyDescent="0.3">
      <c r="A81" s="62" t="s">
        <v>44</v>
      </c>
      <c r="B81" s="20"/>
      <c r="C81" s="239"/>
      <c r="D81" s="209"/>
      <c r="E81" s="240"/>
      <c r="F81" s="240"/>
      <c r="G81" s="240"/>
      <c r="H81" s="240"/>
      <c r="I81" s="117"/>
      <c r="J81" s="105"/>
      <c r="K81" s="105"/>
      <c r="L81" s="105"/>
      <c r="M81" s="118"/>
      <c r="N81" s="118"/>
      <c r="O81" s="91"/>
      <c r="P81" s="91"/>
      <c r="Q81" s="91"/>
      <c r="R81" s="91"/>
      <c r="S81" s="219" t="s">
        <v>195</v>
      </c>
      <c r="T81" s="219"/>
      <c r="U81" s="91"/>
      <c r="V81" s="42"/>
      <c r="W81" s="42"/>
      <c r="X81" s="42"/>
      <c r="Y81" s="42"/>
      <c r="Z81" s="42"/>
      <c r="AA81" s="42"/>
      <c r="AB81" s="42"/>
      <c r="AC81" s="42"/>
      <c r="AD81" s="21">
        <f t="shared" ca="1" si="29"/>
        <v>6</v>
      </c>
      <c r="AF81" s="22">
        <f t="shared" ca="1" si="25"/>
        <v>0</v>
      </c>
      <c r="AG81" s="22">
        <f t="shared" ca="1" si="30"/>
        <v>0</v>
      </c>
    </row>
    <row r="82" spans="1:34" x14ac:dyDescent="0.3">
      <c r="A82" s="62" t="s">
        <v>45</v>
      </c>
      <c r="B82" s="20"/>
      <c r="C82" s="20"/>
      <c r="D82" s="20"/>
      <c r="E82" s="20"/>
      <c r="F82" s="20"/>
      <c r="G82" s="20"/>
      <c r="H82" s="20"/>
      <c r="I82" s="20"/>
      <c r="J82" s="20"/>
      <c r="K82" s="20"/>
      <c r="L82" s="20"/>
      <c r="M82" s="20"/>
      <c r="N82" s="102"/>
      <c r="O82" s="102"/>
      <c r="P82" s="102"/>
      <c r="Q82" s="20"/>
      <c r="R82" s="20"/>
      <c r="S82" s="103" t="s">
        <v>135</v>
      </c>
      <c r="T82" s="103"/>
      <c r="U82" s="103"/>
      <c r="V82" s="103"/>
      <c r="W82" s="103"/>
      <c r="X82" s="103"/>
      <c r="Y82" s="103"/>
      <c r="Z82" s="103"/>
      <c r="AA82" s="103"/>
      <c r="AB82" s="103"/>
      <c r="AC82" s="102"/>
      <c r="AD82" s="21">
        <f t="shared" ca="1" si="29"/>
        <v>7</v>
      </c>
      <c r="AF82" s="22">
        <f t="shared" ca="1" si="25"/>
        <v>5</v>
      </c>
      <c r="AG82" s="22">
        <f t="shared" ca="1" si="30"/>
        <v>0</v>
      </c>
    </row>
    <row r="83" spans="1:34" x14ac:dyDescent="0.3">
      <c r="A83" s="62" t="s">
        <v>70</v>
      </c>
      <c r="B83" s="20"/>
      <c r="C83" s="102"/>
      <c r="D83" s="102"/>
      <c r="E83" s="102"/>
      <c r="F83" s="102"/>
      <c r="G83" s="102"/>
      <c r="H83" s="102"/>
      <c r="I83" s="102"/>
      <c r="J83" s="102"/>
      <c r="K83" s="102"/>
      <c r="L83" s="102"/>
      <c r="M83" s="102"/>
      <c r="N83" s="102"/>
      <c r="O83" s="20"/>
      <c r="P83" s="20"/>
      <c r="Q83" s="103" t="s">
        <v>135</v>
      </c>
      <c r="R83" s="103"/>
      <c r="S83" s="20"/>
      <c r="T83" s="20"/>
      <c r="U83" s="20"/>
      <c r="V83" s="20"/>
      <c r="W83" s="20"/>
      <c r="X83" s="20"/>
      <c r="Y83" s="20"/>
      <c r="Z83" s="20"/>
      <c r="AA83" s="20"/>
      <c r="AB83" s="20"/>
      <c r="AC83" s="20"/>
      <c r="AD83" s="21">
        <f t="shared" ca="1" si="29"/>
        <v>7</v>
      </c>
      <c r="AF83" s="22">
        <f t="shared" ca="1" si="25"/>
        <v>1</v>
      </c>
      <c r="AG83" s="22">
        <f t="shared" ref="AG83:AG91" ca="1" si="31">CompteCouleurFond(B83:AC83,23)*0.5</f>
        <v>0</v>
      </c>
    </row>
    <row r="84" spans="1:34" x14ac:dyDescent="0.3">
      <c r="A84" s="61" t="s">
        <v>64</v>
      </c>
      <c r="B84" s="66"/>
      <c r="C84" s="66"/>
      <c r="D84" s="66"/>
      <c r="E84" s="66"/>
      <c r="F84" s="66"/>
      <c r="G84" s="66"/>
      <c r="H84" s="66"/>
      <c r="I84" s="66"/>
      <c r="J84" s="92"/>
      <c r="K84" s="92"/>
      <c r="L84" s="92"/>
      <c r="M84" s="92"/>
      <c r="N84" s="20"/>
      <c r="O84" s="20"/>
      <c r="P84" s="20"/>
      <c r="Q84" s="20"/>
      <c r="R84" s="20"/>
      <c r="S84" s="20"/>
      <c r="T84" s="20"/>
      <c r="U84" s="20"/>
      <c r="V84" s="20"/>
      <c r="W84" s="20"/>
      <c r="X84" s="20"/>
      <c r="Y84" s="20"/>
      <c r="Z84" s="20"/>
      <c r="AA84" s="20"/>
      <c r="AB84" s="20"/>
      <c r="AC84" s="20"/>
      <c r="AD84" s="21">
        <f ca="1">NbCoul(B84:AC84)*0.5</f>
        <v>0</v>
      </c>
      <c r="AF84" s="22">
        <f t="shared" ca="1" si="25"/>
        <v>0</v>
      </c>
      <c r="AG84" s="22">
        <f ca="1">CompteCouleurFond(B84:AC84,23)*0.5</f>
        <v>0</v>
      </c>
      <c r="AH84" s="21"/>
    </row>
    <row r="85" spans="1:34" ht="15.6" x14ac:dyDescent="0.3">
      <c r="A85" s="62" t="s">
        <v>46</v>
      </c>
      <c r="B85" s="20"/>
      <c r="C85" s="102"/>
      <c r="D85" s="102"/>
      <c r="E85" s="114"/>
      <c r="F85" s="114"/>
      <c r="G85" s="114"/>
      <c r="H85" s="114"/>
      <c r="I85" s="181" t="s">
        <v>135</v>
      </c>
      <c r="J85" s="116"/>
      <c r="K85" s="116"/>
      <c r="L85" s="116"/>
      <c r="M85" s="116"/>
      <c r="N85" s="115"/>
      <c r="O85" s="93"/>
      <c r="P85" s="93"/>
      <c r="Q85" s="93"/>
      <c r="R85" s="93"/>
      <c r="S85" s="111"/>
      <c r="T85" s="111"/>
      <c r="U85" s="111"/>
      <c r="V85" s="111"/>
      <c r="W85" s="111"/>
      <c r="X85" s="111"/>
      <c r="Y85" s="111"/>
      <c r="Z85" s="111"/>
      <c r="AA85" s="20"/>
      <c r="AB85" s="20"/>
      <c r="AC85" s="20"/>
      <c r="AD85" s="21">
        <f t="shared" ca="1" si="29"/>
        <v>6</v>
      </c>
      <c r="AF85" s="22">
        <f t="shared" ca="1" si="25"/>
        <v>3</v>
      </c>
      <c r="AG85" s="22">
        <f t="shared" ca="1" si="31"/>
        <v>0</v>
      </c>
    </row>
    <row r="86" spans="1:34" x14ac:dyDescent="0.3">
      <c r="A86" s="62" t="s">
        <v>47</v>
      </c>
      <c r="B86" s="20"/>
      <c r="C86" s="102"/>
      <c r="D86" s="102"/>
      <c r="E86" s="102"/>
      <c r="F86" s="102"/>
      <c r="G86" s="102"/>
      <c r="H86" s="102"/>
      <c r="I86" s="102"/>
      <c r="J86" s="105"/>
      <c r="K86" s="102"/>
      <c r="L86" s="102"/>
      <c r="M86" s="102"/>
      <c r="N86" s="102"/>
      <c r="O86" s="20"/>
      <c r="P86" s="20"/>
      <c r="Q86" s="102"/>
      <c r="R86" s="102"/>
      <c r="S86" s="31"/>
      <c r="T86" s="20"/>
      <c r="U86" s="20"/>
      <c r="V86" s="20"/>
      <c r="W86" s="20"/>
      <c r="X86" s="20"/>
      <c r="Y86" s="20"/>
      <c r="Z86" s="20"/>
      <c r="AA86" s="20"/>
      <c r="AB86" s="20"/>
      <c r="AC86" s="20"/>
      <c r="AD86" s="20">
        <f ca="1">NbCoul(B86:AC86)*0.5</f>
        <v>7</v>
      </c>
      <c r="AF86" s="22">
        <f t="shared" ca="1" si="25"/>
        <v>0</v>
      </c>
      <c r="AG86" s="22">
        <f ca="1">CompteCouleurFond(B86:AC86,23)*0.5</f>
        <v>0</v>
      </c>
    </row>
    <row r="87" spans="1:34" ht="14.25" customHeight="1" x14ac:dyDescent="0.3">
      <c r="A87" s="62" t="s">
        <v>66</v>
      </c>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1">
        <f t="shared" ca="1" si="29"/>
        <v>0</v>
      </c>
      <c r="AF87" s="22">
        <f t="shared" ca="1" si="25"/>
        <v>0</v>
      </c>
      <c r="AG87" s="22">
        <f t="shared" ca="1" si="31"/>
        <v>0</v>
      </c>
    </row>
    <row r="88" spans="1:34" x14ac:dyDescent="0.3">
      <c r="A88" s="23" t="s">
        <v>48</v>
      </c>
      <c r="B88" s="20"/>
      <c r="C88" s="66"/>
      <c r="D88" s="66"/>
      <c r="E88" s="66"/>
      <c r="F88" s="66"/>
      <c r="G88" s="66"/>
      <c r="H88" s="66"/>
      <c r="I88" s="66"/>
      <c r="J88" s="66"/>
      <c r="K88" s="66"/>
      <c r="L88" s="193" t="s">
        <v>153</v>
      </c>
      <c r="M88" s="242"/>
      <c r="N88" s="102"/>
      <c r="O88" s="102"/>
      <c r="P88" s="102"/>
      <c r="Q88" s="20"/>
      <c r="R88" s="20"/>
      <c r="S88" s="105"/>
      <c r="T88" s="102"/>
      <c r="U88" s="102"/>
      <c r="V88" s="102"/>
      <c r="W88" s="102"/>
      <c r="X88" s="102"/>
      <c r="Y88" s="102"/>
      <c r="Z88" s="102"/>
      <c r="AA88" s="102"/>
      <c r="AB88" s="102"/>
      <c r="AC88" s="102"/>
      <c r="AD88" s="21">
        <f t="shared" ca="1" si="29"/>
        <v>8</v>
      </c>
      <c r="AF88" s="22">
        <f t="shared" ca="1" si="25"/>
        <v>0</v>
      </c>
      <c r="AG88" s="22">
        <f t="shared" ca="1" si="31"/>
        <v>1</v>
      </c>
    </row>
    <row r="89" spans="1:34" x14ac:dyDescent="0.3">
      <c r="A89" s="67" t="s">
        <v>71</v>
      </c>
      <c r="B89" s="20"/>
      <c r="C89" s="230" t="s">
        <v>196</v>
      </c>
      <c r="D89" s="209"/>
      <c r="E89" s="209"/>
      <c r="F89" s="209"/>
      <c r="G89" s="209"/>
      <c r="H89" s="209"/>
      <c r="I89" s="102"/>
      <c r="J89" s="102"/>
      <c r="K89" s="102"/>
      <c r="L89" s="102"/>
      <c r="M89" s="102"/>
      <c r="N89" s="110"/>
      <c r="O89" s="36"/>
      <c r="P89" s="36"/>
      <c r="Q89" s="187"/>
      <c r="R89" s="187"/>
      <c r="S89" s="42" t="s">
        <v>195</v>
      </c>
      <c r="T89" s="36"/>
      <c r="U89" s="36"/>
      <c r="V89" s="36"/>
      <c r="W89" s="36"/>
      <c r="X89" s="36"/>
      <c r="Y89" s="36"/>
      <c r="Z89" s="36"/>
      <c r="AA89" s="36"/>
      <c r="AB89" s="36"/>
      <c r="AC89" s="36"/>
      <c r="AD89" s="21">
        <f t="shared" ca="1" si="29"/>
        <v>7</v>
      </c>
      <c r="AF89" s="22">
        <f t="shared" ca="1" si="25"/>
        <v>0</v>
      </c>
      <c r="AG89" s="22">
        <f t="shared" ca="1" si="31"/>
        <v>0</v>
      </c>
    </row>
    <row r="90" spans="1:34" x14ac:dyDescent="0.3">
      <c r="A90" s="67" t="s">
        <v>64</v>
      </c>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1">
        <f ca="1">NbCoul(B90:AC90)*0.5</f>
        <v>0</v>
      </c>
      <c r="AF90" s="22">
        <f t="shared" ca="1" si="25"/>
        <v>0</v>
      </c>
      <c r="AG90" s="22">
        <f ca="1">CompteCouleurFond(B90:AC90,23)*0.5</f>
        <v>0</v>
      </c>
    </row>
    <row r="91" spans="1:34" ht="15" thickBot="1" x14ac:dyDescent="0.35">
      <c r="A91" s="32" t="s">
        <v>64</v>
      </c>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65.5</v>
      </c>
      <c r="AF92" s="612"/>
      <c r="AG92" s="613"/>
    </row>
    <row r="93" spans="1:34" x14ac:dyDescent="0.3">
      <c r="A93" s="29" t="s">
        <v>53</v>
      </c>
      <c r="B93" s="21">
        <f ca="1">NbCoulbis(B74:B91)</f>
        <v>0</v>
      </c>
      <c r="C93" s="21">
        <f ca="1">NbCoulbis(C74:C87)</f>
        <v>3</v>
      </c>
      <c r="D93" s="21">
        <f t="shared" ref="D93:N93" ca="1" si="34">NbCoulbis(D79:D86)</f>
        <v>3</v>
      </c>
      <c r="E93" s="21">
        <f t="shared" ca="1" si="34"/>
        <v>3</v>
      </c>
      <c r="F93" s="21">
        <f t="shared" ca="1" si="34"/>
        <v>3</v>
      </c>
      <c r="G93" s="21">
        <f t="shared" ca="1" si="34"/>
        <v>3</v>
      </c>
      <c r="H93" s="21">
        <f t="shared" ca="1" si="34"/>
        <v>3</v>
      </c>
      <c r="I93" s="21">
        <f t="shared" ca="1" si="34"/>
        <v>4</v>
      </c>
      <c r="J93" s="21">
        <f t="shared" ca="1" si="34"/>
        <v>4</v>
      </c>
      <c r="K93" s="21">
        <f t="shared" ca="1" si="34"/>
        <v>4</v>
      </c>
      <c r="L93" s="21">
        <f t="shared" ca="1" si="34"/>
        <v>4</v>
      </c>
      <c r="M93" s="21">
        <f t="shared" ca="1" si="34"/>
        <v>4</v>
      </c>
      <c r="N93" s="21">
        <f t="shared" ca="1" si="34"/>
        <v>5</v>
      </c>
      <c r="O93" s="21">
        <f ca="1">NbCoulbis(O75:O86)</f>
        <v>3</v>
      </c>
      <c r="P93" s="21">
        <f ca="1">NbCoulbis(P75:P86)</f>
        <v>3</v>
      </c>
      <c r="Q93" s="21">
        <f ca="1">NbCoulbis(Q75:Q86)</f>
        <v>2</v>
      </c>
      <c r="R93" s="21">
        <f ca="1">NbCoulbis(R75:R86)</f>
        <v>2</v>
      </c>
      <c r="S93" s="21">
        <f ca="1">NbCoulbis(S75:S85)</f>
        <v>3</v>
      </c>
      <c r="T93" s="21">
        <f ca="1">NbCoulbis(T76:T86)</f>
        <v>2</v>
      </c>
      <c r="U93" s="21">
        <f ca="1">NbCoulbis(U81:U91)</f>
        <v>2</v>
      </c>
      <c r="V93" s="21">
        <f ca="1">NbCoulbis(V81:V91)</f>
        <v>2</v>
      </c>
      <c r="W93" s="21">
        <f ca="1">NbCoulbis(W81:W91)</f>
        <v>2</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5</v>
      </c>
      <c r="O94" s="26">
        <f ca="1">NbCoul(O75:O86)</f>
        <v>3</v>
      </c>
      <c r="P94" s="26">
        <f ca="1">NbCoul(P75:P86)</f>
        <v>3</v>
      </c>
      <c r="Q94" s="26">
        <f ca="1">NbCoul(Q75:Q86)</f>
        <v>2</v>
      </c>
      <c r="R94" s="26">
        <f ca="1">NbCoul(R75:R86)</f>
        <v>2</v>
      </c>
      <c r="S94" s="26">
        <f ca="1">NbCoul(S75:S85)</f>
        <v>3</v>
      </c>
      <c r="T94" s="26">
        <f ca="1">NbCoul(T76:T86)</f>
        <v>2</v>
      </c>
      <c r="U94" s="26">
        <f ca="1">NbCoul(U81:U91)</f>
        <v>2</v>
      </c>
      <c r="V94" s="26">
        <f ca="1">NbCoul(V81:V91)</f>
        <v>2</v>
      </c>
      <c r="W94" s="26">
        <f ca="1">NbCoul(W81:W91)</f>
        <v>2</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44624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c r="O98" s="113" t="s">
        <v>135</v>
      </c>
      <c r="P98" s="113"/>
      <c r="Q98" s="31"/>
      <c r="R98" s="31"/>
      <c r="S98" s="110"/>
      <c r="T98" s="110"/>
      <c r="U98" s="110"/>
      <c r="V98" s="110"/>
      <c r="W98" s="110"/>
      <c r="X98" s="110"/>
      <c r="Y98" s="110"/>
      <c r="Z98" s="110"/>
      <c r="AA98" s="110"/>
      <c r="AB98" s="110"/>
      <c r="AC98" s="110"/>
      <c r="AD98" s="21">
        <f t="shared" ca="1" si="39"/>
        <v>7</v>
      </c>
      <c r="AF98" s="22">
        <f t="shared" ca="1" si="36"/>
        <v>1</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43" t="s">
        <v>64</v>
      </c>
      <c r="B101" s="31"/>
      <c r="C101" s="110" t="s">
        <v>112</v>
      </c>
      <c r="D101" s="110"/>
      <c r="E101" s="110"/>
      <c r="F101" s="110"/>
      <c r="G101" s="110"/>
      <c r="H101" s="110"/>
      <c r="I101" s="110"/>
      <c r="J101" s="110"/>
      <c r="K101" s="110"/>
      <c r="L101" s="110"/>
      <c r="M101" s="31"/>
      <c r="N101" s="31"/>
      <c r="O101" s="95"/>
      <c r="P101" s="95"/>
      <c r="Q101" s="95"/>
      <c r="R101" s="95"/>
      <c r="S101" s="95"/>
      <c r="T101" s="92"/>
      <c r="U101" s="92"/>
      <c r="V101" s="92"/>
      <c r="W101" s="92"/>
      <c r="X101" s="92"/>
      <c r="Y101" s="42"/>
      <c r="Z101" s="42"/>
      <c r="AA101" s="42"/>
      <c r="AB101" s="42"/>
      <c r="AC101" s="42"/>
      <c r="AD101" s="21">
        <f t="shared" ca="1" si="39"/>
        <v>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110"/>
      <c r="D103" s="110"/>
      <c r="E103" s="110"/>
      <c r="F103" s="110"/>
      <c r="G103" s="110"/>
      <c r="H103" s="110"/>
      <c r="I103" s="110"/>
      <c r="J103" s="110"/>
      <c r="K103" s="110"/>
      <c r="L103" s="110"/>
      <c r="M103" s="110"/>
      <c r="N103" s="110"/>
      <c r="O103" s="31"/>
      <c r="P103" s="31"/>
      <c r="Q103" s="113" t="s">
        <v>135</v>
      </c>
      <c r="R103" s="113"/>
      <c r="S103" s="31"/>
      <c r="T103" s="31"/>
      <c r="U103" s="31"/>
      <c r="V103" s="31"/>
      <c r="W103" s="31"/>
      <c r="X103" s="31"/>
      <c r="Y103" s="31"/>
      <c r="Z103" s="31"/>
      <c r="AA103" s="31"/>
      <c r="AB103" s="31"/>
      <c r="AC103" s="31"/>
      <c r="AD103" s="21">
        <f t="shared" ca="1" si="39"/>
        <v>7</v>
      </c>
      <c r="AF103" s="22">
        <f t="shared" ca="1" si="36"/>
        <v>1</v>
      </c>
      <c r="AG103" s="22">
        <f t="shared" ca="1" si="40"/>
        <v>0</v>
      </c>
    </row>
    <row r="104" spans="1:33" x14ac:dyDescent="0.3">
      <c r="A104" s="62" t="s">
        <v>44</v>
      </c>
      <c r="B104" s="31"/>
      <c r="C104" s="110"/>
      <c r="D104" s="110"/>
      <c r="E104" s="110"/>
      <c r="F104" s="110"/>
      <c r="G104" s="110"/>
      <c r="H104" s="165"/>
      <c r="I104" s="110"/>
      <c r="J104" s="110"/>
      <c r="K104" s="110"/>
      <c r="L104" s="110"/>
      <c r="M104" s="110"/>
      <c r="N104" s="110"/>
      <c r="O104" s="31"/>
      <c r="P104" s="31"/>
      <c r="Q104" s="110"/>
      <c r="R104" s="110"/>
      <c r="S104" s="177" t="s">
        <v>153</v>
      </c>
      <c r="T104" s="177"/>
      <c r="U104" s="42"/>
      <c r="V104" s="42"/>
      <c r="W104" s="31"/>
      <c r="X104" s="31"/>
      <c r="Y104" s="31"/>
      <c r="Z104" s="31"/>
      <c r="AA104" s="31"/>
      <c r="AB104" s="31"/>
      <c r="AC104" s="31"/>
      <c r="AD104" s="21">
        <f ca="1">NbCoul(B104:AC104)*0.5</f>
        <v>8</v>
      </c>
      <c r="AF104" s="22">
        <f t="shared" ca="1" si="36"/>
        <v>0</v>
      </c>
      <c r="AG104" s="22">
        <f t="shared" ca="1" si="40"/>
        <v>1</v>
      </c>
    </row>
    <row r="105" spans="1:33" x14ac:dyDescent="0.3">
      <c r="A105" s="62" t="s">
        <v>45</v>
      </c>
      <c r="B105" s="31"/>
      <c r="C105" s="31"/>
      <c r="D105" s="31"/>
      <c r="E105" s="31"/>
      <c r="F105" s="31"/>
      <c r="G105" s="31"/>
      <c r="H105" s="31"/>
      <c r="I105" s="31"/>
      <c r="J105" s="31"/>
      <c r="K105" s="31"/>
      <c r="L105" s="31"/>
      <c r="M105" s="110"/>
      <c r="N105" s="110"/>
      <c r="O105" s="31"/>
      <c r="P105" s="31"/>
      <c r="Q105" s="110"/>
      <c r="R105" s="110"/>
      <c r="S105" s="31"/>
      <c r="T105" s="110"/>
      <c r="U105" s="110"/>
      <c r="V105" s="110"/>
      <c r="W105" s="110"/>
      <c r="X105" s="110"/>
      <c r="Y105" s="110"/>
      <c r="Z105" s="110"/>
      <c r="AA105" s="110"/>
      <c r="AB105" s="110"/>
      <c r="AC105" s="110"/>
      <c r="AD105" s="21">
        <f ca="1">NbCoul(B105:AC105)*0.5</f>
        <v>7</v>
      </c>
      <c r="AF105" s="22">
        <f t="shared" ca="1" si="36"/>
        <v>0</v>
      </c>
      <c r="AG105" s="22">
        <f t="shared" ca="1" si="40"/>
        <v>0</v>
      </c>
    </row>
    <row r="106" spans="1:33" x14ac:dyDescent="0.3">
      <c r="A106" s="62" t="s">
        <v>70</v>
      </c>
      <c r="B106" s="31"/>
      <c r="C106" s="110"/>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c r="D108" s="110"/>
      <c r="E108" s="110"/>
      <c r="F108" s="110"/>
      <c r="G108" s="110"/>
      <c r="H108" s="110"/>
      <c r="I108" s="113" t="s">
        <v>135</v>
      </c>
      <c r="J108" s="113"/>
      <c r="K108" s="113"/>
      <c r="L108" s="113"/>
      <c r="M108" s="113"/>
      <c r="N108" s="113"/>
      <c r="O108" s="31"/>
      <c r="P108" s="31"/>
      <c r="Q108" s="31"/>
      <c r="R108" s="31"/>
      <c r="S108" s="31"/>
      <c r="T108" s="31"/>
      <c r="U108" s="31"/>
      <c r="V108" s="31"/>
      <c r="W108" s="31"/>
      <c r="X108" s="31"/>
      <c r="Y108" s="31"/>
      <c r="Z108" s="31"/>
      <c r="AA108" s="31"/>
      <c r="AB108" s="31"/>
      <c r="AC108" s="31"/>
      <c r="AD108" s="21">
        <f ca="1">NbCoul(B108:AC108)*0.5</f>
        <v>6</v>
      </c>
      <c r="AF108" s="22">
        <f t="shared" ca="1" si="36"/>
        <v>3</v>
      </c>
      <c r="AG108" s="22">
        <f t="shared" ca="1" si="40"/>
        <v>0</v>
      </c>
    </row>
    <row r="109" spans="1:33" x14ac:dyDescent="0.3">
      <c r="A109" s="62" t="s">
        <v>47</v>
      </c>
      <c r="B109" s="31"/>
      <c r="C109" s="31"/>
      <c r="D109" s="31"/>
      <c r="E109" s="31"/>
      <c r="F109" s="31"/>
      <c r="G109" s="31"/>
      <c r="H109" s="31"/>
      <c r="I109" s="31"/>
      <c r="J109" s="31"/>
      <c r="K109" s="31"/>
      <c r="L109" s="192"/>
      <c r="M109" s="177" t="s">
        <v>153</v>
      </c>
      <c r="N109" s="110"/>
      <c r="O109" s="110"/>
      <c r="P109" s="110"/>
      <c r="Q109" s="31"/>
      <c r="R109" s="31"/>
      <c r="S109" s="113" t="s">
        <v>135</v>
      </c>
      <c r="T109" s="148"/>
      <c r="U109" s="113"/>
      <c r="V109" s="113"/>
      <c r="W109" s="113"/>
      <c r="X109" s="113"/>
      <c r="Y109" s="113"/>
      <c r="Z109" s="113"/>
      <c r="AA109" s="113"/>
      <c r="AB109" s="113"/>
      <c r="AC109" s="110"/>
      <c r="AD109" s="21">
        <f t="shared" ca="1" si="39"/>
        <v>8</v>
      </c>
      <c r="AF109" s="22">
        <f t="shared" ca="1" si="36"/>
        <v>5</v>
      </c>
      <c r="AG109" s="22">
        <f t="shared" ca="1" si="40"/>
        <v>1</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110"/>
      <c r="P112" s="110"/>
      <c r="Q112" s="31"/>
      <c r="R112" s="31"/>
      <c r="S112" s="110"/>
      <c r="T112" s="110"/>
      <c r="U112" s="110"/>
      <c r="V112" s="110"/>
      <c r="W112" s="110"/>
      <c r="X112" s="110"/>
      <c r="Y112" s="110"/>
      <c r="Z112" s="110"/>
      <c r="AA112" s="110"/>
      <c r="AB112" s="110"/>
      <c r="AC112" s="110"/>
      <c r="AD112" s="21">
        <f t="shared" ca="1" si="39"/>
        <v>6.5</v>
      </c>
      <c r="AF112" s="22">
        <f t="shared" ca="1" si="36"/>
        <v>0</v>
      </c>
      <c r="AG112" s="22">
        <f t="shared" ca="1" si="40"/>
        <v>0</v>
      </c>
    </row>
    <row r="113" spans="1:33" ht="14.4" customHeight="1" x14ac:dyDescent="0.65">
      <c r="A113" s="67" t="s">
        <v>64</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0</v>
      </c>
      <c r="P115" s="94">
        <f t="shared" ca="1" si="42"/>
        <v>0</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68.5</v>
      </c>
      <c r="AF115" s="612"/>
      <c r="AG115" s="613"/>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5</v>
      </c>
      <c r="I116" s="21">
        <f t="shared" ca="1" si="43"/>
        <v>5</v>
      </c>
      <c r="J116" s="21">
        <f ca="1">NbCoulbis(J99:J110)</f>
        <v>5</v>
      </c>
      <c r="K116" s="21">
        <f ca="1">NbCoulbis(K99:K110)</f>
        <v>5</v>
      </c>
      <c r="L116" s="21">
        <f ca="1">NbCoulbis(L99:L110)</f>
        <v>5</v>
      </c>
      <c r="M116" s="21">
        <f ca="1">NbCoulbis(M99:M110)</f>
        <v>5</v>
      </c>
      <c r="N116" s="21">
        <f ca="1">NbCoulbis(N99:N108)</f>
        <v>5</v>
      </c>
      <c r="O116" s="21">
        <f ca="1">NbCoulbis(O99:O108)</f>
        <v>0</v>
      </c>
      <c r="P116" s="21">
        <f ca="1">NbCoulbis(P99:P108)</f>
        <v>0</v>
      </c>
      <c r="Q116" s="21">
        <f ca="1">NbCoulbis(Q98:Q105)</f>
        <v>3</v>
      </c>
      <c r="R116" s="21">
        <f ca="1">NbCoulbis(R98:R105)</f>
        <v>3</v>
      </c>
      <c r="S116" s="21">
        <f ca="1">NbCoulbis(S98:S105)</f>
        <v>1</v>
      </c>
      <c r="T116" s="21">
        <f t="shared" ref="T116:Y116" ca="1" si="44">NbCoulbis(T100:T105)</f>
        <v>1</v>
      </c>
      <c r="U116" s="21">
        <f t="shared" ca="1" si="44"/>
        <v>1</v>
      </c>
      <c r="V116" s="21">
        <f t="shared" ca="1" si="44"/>
        <v>1</v>
      </c>
      <c r="W116" s="21">
        <f t="shared" ca="1" si="44"/>
        <v>1</v>
      </c>
      <c r="X116" s="21">
        <f t="shared" ca="1" si="44"/>
        <v>1</v>
      </c>
      <c r="Y116" s="21">
        <f t="shared" ca="1" si="44"/>
        <v>1</v>
      </c>
      <c r="Z116" s="21">
        <f ca="1">NbCoulbis(Z100:Z108)</f>
        <v>1</v>
      </c>
      <c r="AA116" s="21">
        <f ca="1">NbCoulbis(AA100:AA108)</f>
        <v>1</v>
      </c>
      <c r="AB116" s="21">
        <f ca="1">NbCoulbis(AB100:AB108)</f>
        <v>1</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5</v>
      </c>
      <c r="K117" s="26">
        <f ca="1">NbCoul(K99:K110)</f>
        <v>5</v>
      </c>
      <c r="L117" s="26">
        <f ca="1">NbCoul(L99:L110)</f>
        <v>6</v>
      </c>
      <c r="M117" s="26">
        <f ca="1">NbCoul(M99:M110)</f>
        <v>6</v>
      </c>
      <c r="N117" s="26">
        <f ca="1">NbCoul(N99:N108)</f>
        <v>5</v>
      </c>
      <c r="O117" s="26">
        <f ca="1">NbCoul(O99:O108)</f>
        <v>0</v>
      </c>
      <c r="P117" s="26">
        <f ca="1">NbCoul(P99:P108)</f>
        <v>0</v>
      </c>
      <c r="Q117" s="26">
        <f ca="1">NbCoul(Q98:Q105)</f>
        <v>3</v>
      </c>
      <c r="R117" s="26">
        <f ca="1">NbCoul(R98:R105)</f>
        <v>3</v>
      </c>
      <c r="S117" s="26">
        <f ca="1">NbCoul(S98:S105)</f>
        <v>2</v>
      </c>
      <c r="T117" s="26">
        <f t="shared" ref="T117:Y117" ca="1" si="46">NbCoul(T100:T105)</f>
        <v>2</v>
      </c>
      <c r="U117" s="26">
        <f t="shared" ca="1" si="46"/>
        <v>1</v>
      </c>
      <c r="V117" s="26">
        <f t="shared" ca="1" si="46"/>
        <v>1</v>
      </c>
      <c r="W117" s="26">
        <f t="shared" ca="1" si="46"/>
        <v>1</v>
      </c>
      <c r="X117" s="26">
        <f t="shared" ca="1" si="46"/>
        <v>1</v>
      </c>
      <c r="Y117" s="26">
        <f t="shared" ca="1" si="46"/>
        <v>1</v>
      </c>
      <c r="Z117" s="26">
        <f ca="1">NbCoul(Z100:Z108)</f>
        <v>1</v>
      </c>
      <c r="AA117" s="26">
        <f ca="1">NbCoul(AA100:AA108)</f>
        <v>1</v>
      </c>
      <c r="AB117" s="26">
        <f ca="1">NbCoul(AB100:AB108)</f>
        <v>1</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44625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D120" s="167"/>
      <c r="E120" s="167"/>
      <c r="F120" s="167"/>
      <c r="G120" s="153"/>
      <c r="H120" s="153"/>
      <c r="I120" s="153"/>
      <c r="J120" s="153"/>
      <c r="K120" s="153"/>
      <c r="L120" s="153"/>
      <c r="M120" s="153"/>
      <c r="N120" s="153"/>
      <c r="O120" s="153"/>
      <c r="P120" s="153"/>
      <c r="Q120" s="153"/>
      <c r="R120" s="153"/>
      <c r="S120" s="153"/>
      <c r="T120" s="153"/>
      <c r="U120" s="153"/>
      <c r="V120" s="153"/>
      <c r="W120" s="153"/>
      <c r="X120" s="153"/>
      <c r="Y120" s="167"/>
      <c r="Z120" s="167"/>
      <c r="AA120" s="167"/>
      <c r="AB120" s="167"/>
      <c r="AC120" s="167"/>
      <c r="AD120" s="21">
        <f t="shared" ref="AD120:AD136" ca="1" si="47">NbCoul(B120:AC120)*0.5</f>
        <v>0</v>
      </c>
      <c r="AF120" s="22">
        <f ca="1">CompteCouleurFond(B120:AC120,6)*0.5</f>
        <v>0</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83"/>
      <c r="D122" s="183"/>
      <c r="E122" s="183"/>
      <c r="F122" s="183"/>
      <c r="G122" s="144"/>
      <c r="H122" s="144"/>
      <c r="I122" s="144"/>
      <c r="J122" s="144"/>
      <c r="K122" s="144"/>
      <c r="L122" s="144"/>
      <c r="M122" s="144"/>
      <c r="N122" s="144"/>
      <c r="O122" s="153"/>
      <c r="P122" s="153"/>
      <c r="Q122" s="198"/>
      <c r="R122" s="198"/>
      <c r="S122" s="153"/>
      <c r="T122" s="153"/>
      <c r="U122" s="153"/>
      <c r="V122" s="153"/>
      <c r="W122" s="153"/>
      <c r="X122" s="153"/>
      <c r="Y122" s="167"/>
      <c r="Z122" s="167"/>
      <c r="AA122" s="167"/>
      <c r="AB122" s="167"/>
      <c r="AC122" s="167"/>
      <c r="AD122" s="21">
        <f t="shared" ca="1" si="47"/>
        <v>7</v>
      </c>
      <c r="AF122" s="22">
        <f t="shared" ref="AF122:AF128" ca="1" si="49">CompteCouleurFond(B122:AC122,6)*0.5</f>
        <v>1</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44" t="s">
        <v>112</v>
      </c>
      <c r="T124" s="144"/>
      <c r="U124" s="144"/>
      <c r="V124" s="144"/>
      <c r="W124" s="144"/>
      <c r="X124" s="144"/>
      <c r="Y124" s="183"/>
      <c r="Z124" s="183"/>
      <c r="AA124" s="183"/>
      <c r="AB124" s="183"/>
      <c r="AC124" s="183"/>
      <c r="AD124" s="21">
        <f t="shared" ca="1" si="47"/>
        <v>5.5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67"/>
      <c r="D126" s="167"/>
      <c r="E126" s="167"/>
      <c r="F126" s="167"/>
      <c r="G126" s="153"/>
      <c r="H126" s="153"/>
      <c r="I126" s="153"/>
      <c r="J126" s="153"/>
      <c r="K126" s="153"/>
      <c r="L126" s="153"/>
      <c r="M126" s="153"/>
      <c r="N126" s="153"/>
      <c r="O126" s="153"/>
      <c r="P126" s="153"/>
      <c r="Q126" s="153"/>
      <c r="R126" s="153"/>
      <c r="S126" s="153"/>
      <c r="T126" s="153"/>
      <c r="U126" s="153"/>
      <c r="V126" s="153"/>
      <c r="W126" s="153"/>
      <c r="X126" s="153"/>
      <c r="Y126" s="167"/>
      <c r="Z126" s="167"/>
      <c r="AA126" s="167"/>
      <c r="AB126" s="167"/>
      <c r="AC126" s="167"/>
      <c r="AD126" s="21">
        <f t="shared" ca="1" si="47"/>
        <v>0</v>
      </c>
      <c r="AF126" s="22">
        <f t="shared" ca="1" si="49"/>
        <v>0</v>
      </c>
      <c r="AG126" s="22">
        <f t="shared" ca="1" si="48"/>
        <v>0</v>
      </c>
    </row>
    <row r="127" spans="1:33" ht="14.4" customHeight="1" x14ac:dyDescent="0.3">
      <c r="A127" s="62" t="s">
        <v>44</v>
      </c>
      <c r="B127" s="20"/>
      <c r="C127" s="31"/>
      <c r="D127" s="167"/>
      <c r="E127" s="167"/>
      <c r="F127" s="167"/>
      <c r="G127" s="153"/>
      <c r="H127" s="153"/>
      <c r="I127" s="153"/>
      <c r="J127" s="234" t="s">
        <v>153</v>
      </c>
      <c r="K127" s="223"/>
      <c r="L127" s="241"/>
      <c r="M127" s="241"/>
      <c r="N127" s="144"/>
      <c r="O127" s="144"/>
      <c r="P127" s="144"/>
      <c r="Q127" s="153"/>
      <c r="R127" s="153"/>
      <c r="S127" s="198" t="s">
        <v>135</v>
      </c>
      <c r="T127" s="198"/>
      <c r="U127" s="198"/>
      <c r="V127" s="198"/>
      <c r="W127" s="198"/>
      <c r="X127" s="198"/>
      <c r="Y127" s="195"/>
      <c r="Z127" s="195"/>
      <c r="AA127" s="195"/>
      <c r="AB127" s="195"/>
      <c r="AC127" s="183"/>
      <c r="AD127" s="21">
        <f t="shared" ca="1" si="47"/>
        <v>9</v>
      </c>
      <c r="AF127" s="22">
        <f t="shared" ca="1" si="49"/>
        <v>5</v>
      </c>
      <c r="AG127" s="22">
        <f t="shared" ca="1" si="48"/>
        <v>1</v>
      </c>
    </row>
    <row r="128" spans="1:33" ht="14.4" customHeight="1" x14ac:dyDescent="0.3">
      <c r="A128" s="62" t="s">
        <v>45</v>
      </c>
      <c r="B128" s="20"/>
      <c r="C128" s="183"/>
      <c r="D128" s="183"/>
      <c r="E128" s="183"/>
      <c r="F128" s="183"/>
      <c r="G128" s="144"/>
      <c r="H128" s="144"/>
      <c r="I128" s="144"/>
      <c r="J128" s="144"/>
      <c r="K128" s="144"/>
      <c r="L128" s="144"/>
      <c r="M128" s="144"/>
      <c r="N128" s="144"/>
      <c r="O128" s="153"/>
      <c r="P128" s="153"/>
      <c r="Q128" s="198"/>
      <c r="R128" s="198"/>
      <c r="S128" s="153"/>
      <c r="T128" s="153"/>
      <c r="U128" s="153"/>
      <c r="V128" s="153"/>
      <c r="W128" s="153"/>
      <c r="X128" s="153"/>
      <c r="Y128" s="167"/>
      <c r="Z128" s="167"/>
      <c r="AA128" s="167"/>
      <c r="AB128" s="167"/>
      <c r="AC128" s="167"/>
      <c r="AD128" s="21">
        <f t="shared" ca="1" si="47"/>
        <v>7</v>
      </c>
      <c r="AF128" s="22">
        <f t="shared" ca="1" si="49"/>
        <v>1</v>
      </c>
      <c r="AG128" s="22">
        <f t="shared" ca="1" si="48"/>
        <v>0</v>
      </c>
    </row>
    <row r="129" spans="1:34" ht="14.4" customHeight="1" x14ac:dyDescent="0.3">
      <c r="A129" s="62" t="s">
        <v>70</v>
      </c>
      <c r="B129" s="20"/>
      <c r="C129" s="167"/>
      <c r="D129" s="167"/>
      <c r="E129" s="167"/>
      <c r="F129" s="167"/>
      <c r="G129" s="153"/>
      <c r="H129" s="153"/>
      <c r="I129" s="153"/>
      <c r="J129" s="153"/>
      <c r="K129" s="153"/>
      <c r="L129" s="153"/>
      <c r="M129" s="153"/>
      <c r="N129" s="144"/>
      <c r="O129" s="144"/>
      <c r="P129" s="144"/>
      <c r="Q129" s="153"/>
      <c r="R129" s="153"/>
      <c r="S129" s="144"/>
      <c r="T129" s="144"/>
      <c r="U129" s="144"/>
      <c r="V129" s="144"/>
      <c r="W129" s="144"/>
      <c r="X129" s="144"/>
      <c r="Y129" s="187"/>
      <c r="Z129" s="187"/>
      <c r="AA129" s="187"/>
      <c r="AB129" s="187"/>
      <c r="AC129" s="187"/>
      <c r="AD129" s="21">
        <f t="shared" ca="1" si="47"/>
        <v>7</v>
      </c>
      <c r="AF129" s="22">
        <f t="shared" ref="AF129:AF137" ca="1" si="50">CompteCouleurFond(B129:AC129,6)*0.5</f>
        <v>0</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83"/>
      <c r="D132" s="183"/>
      <c r="E132" s="183"/>
      <c r="F132" s="183"/>
      <c r="G132" s="144"/>
      <c r="H132" s="144"/>
      <c r="I132" s="144"/>
      <c r="J132" s="144"/>
      <c r="K132" s="144"/>
      <c r="L132" s="144"/>
      <c r="M132" s="144"/>
      <c r="N132" s="144"/>
      <c r="O132" s="153"/>
      <c r="P132" s="153"/>
      <c r="Q132" s="144"/>
      <c r="R132" s="144"/>
      <c r="S132" s="153"/>
      <c r="T132" s="153"/>
      <c r="U132" s="153"/>
      <c r="V132" s="153"/>
      <c r="W132" s="153"/>
      <c r="X132" s="153"/>
      <c r="Y132" s="167"/>
      <c r="Z132" s="167"/>
      <c r="AA132" s="167"/>
      <c r="AB132" s="167"/>
      <c r="AC132" s="167"/>
      <c r="AD132" s="21">
        <f t="shared" ca="1" si="47"/>
        <v>7</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50"/>
        <v>0</v>
      </c>
      <c r="AG133" s="22">
        <f t="shared" ca="1" si="48"/>
        <v>0</v>
      </c>
    </row>
    <row r="134" spans="1:34" ht="14.4" customHeight="1" x14ac:dyDescent="0.3">
      <c r="A134" s="23" t="s">
        <v>48</v>
      </c>
      <c r="B134" s="20"/>
      <c r="C134" s="183"/>
      <c r="D134" s="183"/>
      <c r="E134" s="183"/>
      <c r="F134" s="183"/>
      <c r="G134" s="144"/>
      <c r="H134" s="144"/>
      <c r="I134" s="144"/>
      <c r="J134" s="144"/>
      <c r="K134" s="144"/>
      <c r="L134" s="144"/>
      <c r="M134" s="144"/>
      <c r="N134" s="144"/>
      <c r="O134" s="153"/>
      <c r="P134" s="153"/>
      <c r="Q134" s="144"/>
      <c r="R134" s="144"/>
      <c r="S134" s="153"/>
      <c r="T134" s="153"/>
      <c r="U134" s="153"/>
      <c r="V134" s="153"/>
      <c r="W134" s="153"/>
      <c r="X134" s="153"/>
      <c r="Y134" s="167"/>
      <c r="Z134" s="167"/>
      <c r="AA134" s="167"/>
      <c r="AB134" s="167"/>
      <c r="AC134" s="167"/>
      <c r="AD134" s="21">
        <f ca="1">NbCoul(B134:AC134)*0.5</f>
        <v>7</v>
      </c>
      <c r="AF134" s="22">
        <f t="shared" ca="1" si="50"/>
        <v>0</v>
      </c>
      <c r="AG134" s="22">
        <f t="shared" ca="1" si="48"/>
        <v>0</v>
      </c>
    </row>
    <row r="135" spans="1:34" ht="14.4" customHeight="1" x14ac:dyDescent="0.3">
      <c r="A135" s="67" t="s">
        <v>71</v>
      </c>
      <c r="B135" s="20"/>
      <c r="C135" s="31"/>
      <c r="D135" s="167"/>
      <c r="E135" s="167"/>
      <c r="F135" s="167"/>
      <c r="G135" s="153"/>
      <c r="H135" s="153"/>
      <c r="I135" s="153"/>
      <c r="J135" s="153"/>
      <c r="K135" s="153"/>
      <c r="L135" s="153"/>
      <c r="M135" s="144"/>
      <c r="N135" s="144"/>
      <c r="O135" s="198"/>
      <c r="P135" s="198"/>
      <c r="Q135" s="228"/>
      <c r="R135" s="228"/>
      <c r="S135" s="144"/>
      <c r="T135" s="144"/>
      <c r="U135" s="144"/>
      <c r="V135" s="144"/>
      <c r="W135" s="144"/>
      <c r="X135" s="144"/>
      <c r="Y135" s="183"/>
      <c r="Z135" s="183"/>
      <c r="AA135" s="183"/>
      <c r="AB135" s="183"/>
      <c r="AC135" s="110"/>
      <c r="AD135" s="21">
        <f ca="1">NbCoul(B135:AC135)*0.5</f>
        <v>7.5</v>
      </c>
      <c r="AF135" s="22">
        <f t="shared" ca="1" si="50"/>
        <v>1</v>
      </c>
      <c r="AG135" s="22">
        <f t="shared" ca="1" si="48"/>
        <v>0</v>
      </c>
    </row>
    <row r="136" spans="1:34" ht="15.75" customHeight="1" x14ac:dyDescent="0.3">
      <c r="A136" s="24" t="s">
        <v>64</v>
      </c>
      <c r="B136" s="20"/>
      <c r="C136" s="167"/>
      <c r="D136" s="167"/>
      <c r="E136" s="167"/>
      <c r="F136" s="167"/>
      <c r="G136" s="167"/>
      <c r="H136" s="167"/>
      <c r="I136" s="66"/>
      <c r="J136" s="184"/>
      <c r="K136" s="184"/>
      <c r="L136" s="184"/>
      <c r="M136" s="184"/>
      <c r="N136" s="184"/>
      <c r="O136" s="184"/>
      <c r="P136" s="184"/>
      <c r="Q136" s="184"/>
      <c r="R136" s="184"/>
      <c r="S136" s="184"/>
      <c r="T136" s="184"/>
      <c r="U136" s="184"/>
      <c r="V136" s="184"/>
      <c r="W136" s="184"/>
      <c r="X136" s="184"/>
      <c r="Y136" s="184"/>
      <c r="Z136" s="184"/>
      <c r="AA136" s="184"/>
      <c r="AB136" s="184"/>
      <c r="AC136" s="167"/>
      <c r="AD136" s="21">
        <f t="shared" ca="1" si="47"/>
        <v>0</v>
      </c>
      <c r="AF136" s="22">
        <f t="shared" ca="1" si="50"/>
        <v>0</v>
      </c>
      <c r="AG136" s="22">
        <f t="shared" ca="1" si="48"/>
        <v>0</v>
      </c>
    </row>
    <row r="137" spans="1:34" ht="15" customHeight="1" thickBot="1" x14ac:dyDescent="0.75">
      <c r="A137" s="32" t="s">
        <v>64</v>
      </c>
      <c r="B137" s="20"/>
      <c r="C137" s="20"/>
      <c r="D137" s="20"/>
      <c r="E137" s="20"/>
      <c r="F137" s="20"/>
      <c r="G137" s="20"/>
      <c r="H137" s="20"/>
      <c r="I137" s="81"/>
      <c r="J137" s="81"/>
      <c r="K137" s="81"/>
      <c r="L137" s="81"/>
      <c r="M137" s="81"/>
      <c r="N137" s="81"/>
      <c r="O137" s="81"/>
      <c r="P137" s="81"/>
      <c r="Q137" s="81"/>
      <c r="R137" s="81"/>
      <c r="S137" s="81"/>
      <c r="T137" s="81"/>
      <c r="U137" s="81"/>
      <c r="V137" s="81"/>
      <c r="W137" s="81"/>
      <c r="X137" s="81"/>
      <c r="Y137" s="81"/>
      <c r="Z137" s="81"/>
      <c r="AA137" s="81"/>
      <c r="AB137" s="81"/>
      <c r="AC137" s="20"/>
      <c r="AD137" s="21">
        <f ca="1">NbCoul(B137:AC137)*0.5</f>
        <v>0</v>
      </c>
      <c r="AF137" s="22">
        <f t="shared" ca="1" si="50"/>
        <v>0</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51">CompteCouleurFond(N121:N134,6)</f>
        <v>1</v>
      </c>
      <c r="O138" s="71">
        <f t="shared" ca="1" si="51"/>
        <v>1</v>
      </c>
      <c r="P138" s="71">
        <f t="shared" ca="1" si="51"/>
        <v>1</v>
      </c>
      <c r="Q138" s="71">
        <f t="shared" ca="1" si="51"/>
        <v>2</v>
      </c>
      <c r="R138" s="71">
        <f t="shared" ca="1" si="51"/>
        <v>2</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69.5</v>
      </c>
      <c r="AF138" s="612"/>
      <c r="AG138" s="613"/>
    </row>
    <row r="139" spans="1:34" x14ac:dyDescent="0.3">
      <c r="A139" s="29" t="s">
        <v>53</v>
      </c>
      <c r="B139" s="21">
        <f ca="1">NbCoulbis(B120:B137)</f>
        <v>0</v>
      </c>
      <c r="C139" s="21">
        <f ca="1">NbCoulbis(C120:C137)</f>
        <v>5</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2</v>
      </c>
      <c r="L139" s="21">
        <f t="shared" ca="1" si="52"/>
        <v>3</v>
      </c>
      <c r="M139" s="21">
        <f t="shared" ca="1" si="52"/>
        <v>3</v>
      </c>
      <c r="N139" s="21">
        <f t="shared" ca="1" si="52"/>
        <v>4</v>
      </c>
      <c r="O139" s="21">
        <f t="shared" ca="1" si="52"/>
        <v>3</v>
      </c>
      <c r="P139" s="21">
        <f t="shared" ca="1" si="52"/>
        <v>3</v>
      </c>
      <c r="Q139" s="21">
        <f t="shared" ca="1" si="52"/>
        <v>2</v>
      </c>
      <c r="R139" s="21">
        <f t="shared" ca="1" si="52"/>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5</v>
      </c>
      <c r="D140" s="26">
        <f t="shared" ref="D140:R140" ca="1" si="54">NbCoul(D121:D129)</f>
        <v>2</v>
      </c>
      <c r="E140" s="26">
        <f t="shared" ca="1" si="54"/>
        <v>2</v>
      </c>
      <c r="F140" s="26">
        <f t="shared" ca="1" si="54"/>
        <v>2</v>
      </c>
      <c r="G140" s="26">
        <f t="shared" ca="1" si="54"/>
        <v>2</v>
      </c>
      <c r="H140" s="26">
        <f t="shared" ca="1" si="54"/>
        <v>2</v>
      </c>
      <c r="I140" s="26">
        <f t="shared" ca="1" si="54"/>
        <v>2</v>
      </c>
      <c r="J140" s="26">
        <f t="shared" ca="1" si="54"/>
        <v>3</v>
      </c>
      <c r="K140" s="26">
        <f t="shared" ca="1" si="54"/>
        <v>3</v>
      </c>
      <c r="L140" s="26">
        <f t="shared" ca="1" si="54"/>
        <v>3</v>
      </c>
      <c r="M140" s="26">
        <f t="shared" ca="1" si="54"/>
        <v>3</v>
      </c>
      <c r="N140" s="26">
        <f t="shared" ca="1" si="54"/>
        <v>4</v>
      </c>
      <c r="O140" s="26">
        <f t="shared" ca="1" si="54"/>
        <v>3</v>
      </c>
      <c r="P140" s="26">
        <f t="shared" ca="1" si="54"/>
        <v>3</v>
      </c>
      <c r="Q140" s="26">
        <f t="shared" ca="1" si="54"/>
        <v>2</v>
      </c>
      <c r="R140" s="26">
        <f t="shared" ca="1" si="54"/>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3"/>
        <v>0</v>
      </c>
      <c r="AG140" s="615">
        <f ca="1">CompteCouleurFond(K140:AC140,23)*0.5</f>
        <v>0</v>
      </c>
    </row>
    <row r="141" spans="1:34" ht="15" customHeight="1" x14ac:dyDescent="0.3">
      <c r="A141" s="618">
        <f>A118+1</f>
        <v>44626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184"/>
      <c r="E143" s="184"/>
      <c r="F143" s="153"/>
      <c r="G143" s="153"/>
      <c r="H143" s="153"/>
      <c r="I143" s="153"/>
      <c r="J143" s="153"/>
      <c r="K143" s="153"/>
      <c r="L143" s="153"/>
      <c r="M143" s="153"/>
      <c r="N143" s="153"/>
      <c r="O143" s="153"/>
      <c r="P143" s="153"/>
      <c r="Q143" s="153"/>
      <c r="R143" s="153"/>
      <c r="S143" s="153"/>
      <c r="T143" s="153"/>
      <c r="U143" s="73"/>
      <c r="V143" s="73"/>
      <c r="W143" s="73"/>
      <c r="X143" s="20"/>
      <c r="Y143" s="20"/>
      <c r="Z143" s="20"/>
      <c r="AA143" s="20"/>
      <c r="AB143" s="20"/>
      <c r="AC143" s="20"/>
      <c r="AD143" s="21">
        <f ca="1">NbCoul(B143:AC143)*0.5</f>
        <v>0</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43" t="s">
        <v>64</v>
      </c>
      <c r="B147" s="167"/>
      <c r="C147" s="167"/>
      <c r="D147" s="167"/>
      <c r="E147" s="167"/>
      <c r="F147" s="153"/>
      <c r="G147" s="153"/>
      <c r="H147" s="153"/>
      <c r="I147" s="144" t="s">
        <v>112</v>
      </c>
      <c r="J147" s="144"/>
      <c r="K147" s="144"/>
      <c r="L147" s="144"/>
      <c r="M147" s="144"/>
      <c r="N147" s="144"/>
      <c r="O147" s="153"/>
      <c r="P147" s="153"/>
      <c r="Q147" s="153"/>
      <c r="R147" s="153"/>
      <c r="S147" s="153"/>
      <c r="T147" s="153"/>
      <c r="U147" s="73"/>
      <c r="V147" s="73"/>
      <c r="W147" s="73"/>
      <c r="X147" s="20"/>
      <c r="Y147" s="20"/>
      <c r="Z147" s="20"/>
      <c r="AA147" s="34"/>
      <c r="AB147" s="35"/>
      <c r="AC147" s="35"/>
      <c r="AD147" s="21">
        <f t="shared" ca="1" si="56"/>
        <v>3</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24</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9">NbCoulbis(G144:G159)</f>
        <v>4</v>
      </c>
      <c r="H162" s="21">
        <f t="shared" ca="1" si="59"/>
        <v>4</v>
      </c>
      <c r="I162" s="21">
        <f t="shared" ca="1" si="59"/>
        <v>5</v>
      </c>
      <c r="J162" s="21">
        <f t="shared" ca="1" si="59"/>
        <v>5</v>
      </c>
      <c r="K162" s="21">
        <f t="shared" ca="1" si="59"/>
        <v>5</v>
      </c>
      <c r="L162" s="21">
        <f t="shared" ca="1" si="59"/>
        <v>5</v>
      </c>
      <c r="M162" s="21">
        <f t="shared" ca="1" si="59"/>
        <v>5</v>
      </c>
      <c r="N162" s="21">
        <f t="shared" ca="1" si="59"/>
        <v>5</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61">NbCoul(G144:G159)</f>
        <v>4</v>
      </c>
      <c r="H163" s="26">
        <f t="shared" ca="1" si="61"/>
        <v>4</v>
      </c>
      <c r="I163" s="26">
        <f t="shared" ca="1" si="61"/>
        <v>5</v>
      </c>
      <c r="J163" s="26">
        <f t="shared" ca="1" si="61"/>
        <v>5</v>
      </c>
      <c r="K163" s="26">
        <f t="shared" ca="1" si="61"/>
        <v>5</v>
      </c>
      <c r="L163" s="26">
        <f t="shared" ca="1" si="61"/>
        <v>5</v>
      </c>
      <c r="M163" s="26">
        <f t="shared" ca="1" si="61"/>
        <v>5</v>
      </c>
      <c r="N163" s="26">
        <f t="shared" ca="1" si="61"/>
        <v>5</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24</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0</v>
      </c>
      <c r="F166" s="582"/>
      <c r="G166" s="583">
        <f ca="1">E166-B166</f>
        <v>-21</v>
      </c>
      <c r="H166" s="583"/>
      <c r="I166" s="598" t="s">
        <v>113</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3"/>
        <v>21</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28</v>
      </c>
      <c r="F168" s="582"/>
      <c r="G168" s="583">
        <f t="shared" ca="1" si="64"/>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17</v>
      </c>
      <c r="F170" s="582"/>
      <c r="G170" s="583">
        <f ca="1">E170-B170</f>
        <v>17</v>
      </c>
      <c r="H170" s="583"/>
      <c r="I170" s="594"/>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35</v>
      </c>
      <c r="F172" s="582"/>
      <c r="G172" s="583">
        <f t="shared" ca="1" si="64"/>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31</v>
      </c>
      <c r="F173" s="582"/>
      <c r="G173" s="583">
        <f t="shared" ca="1" si="64"/>
        <v>-7</v>
      </c>
      <c r="H173" s="583"/>
      <c r="I173" s="584" t="s">
        <v>176</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35</v>
      </c>
      <c r="F174" s="582"/>
      <c r="G174" s="583">
        <f t="shared" ca="1" si="64"/>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23.5</v>
      </c>
      <c r="F177" s="582"/>
      <c r="G177" s="583">
        <f t="shared" ca="1" si="64"/>
        <v>-11.5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38</v>
      </c>
      <c r="F178" s="582"/>
      <c r="G178" s="583">
        <f t="shared" ca="1" si="64"/>
        <v>0</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35</v>
      </c>
      <c r="F181" s="582"/>
      <c r="G181" s="583">
        <f t="shared" ca="1" si="64"/>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64</v>
      </c>
      <c r="B182" s="579">
        <v>0</v>
      </c>
      <c r="C182" s="580"/>
      <c r="D182" s="581"/>
      <c r="E182" s="582">
        <f t="shared" ca="1" si="63"/>
        <v>3.5</v>
      </c>
      <c r="F182" s="582"/>
      <c r="G182" s="583">
        <f t="shared" ca="1" si="64"/>
        <v>3.5</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3.5</v>
      </c>
      <c r="F183" s="582"/>
      <c r="G183" s="583">
        <f t="shared" ca="1" si="64"/>
        <v>3.5</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291.5</v>
      </c>
      <c r="F184" s="589"/>
      <c r="AF184" s="45"/>
      <c r="AG184" s="50"/>
      <c r="AH184" s="50"/>
      <c r="AI184" s="50"/>
      <c r="AJ184" s="50"/>
      <c r="AK184" s="50"/>
      <c r="AL184" s="50"/>
      <c r="AM184" s="50"/>
      <c r="AN184" s="50"/>
    </row>
    <row r="185" spans="1:40" ht="15" thickBot="1" x14ac:dyDescent="0.35">
      <c r="B185" s="38" t="s">
        <v>61</v>
      </c>
      <c r="C185" s="590">
        <f>SUM(B166:D183)/35</f>
        <v>12.142857142857142</v>
      </c>
      <c r="D185" s="591"/>
      <c r="E185" s="38" t="s">
        <v>61</v>
      </c>
      <c r="F185" s="592">
        <f ca="1">SUM(E166:F183)/35</f>
        <v>11.7</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35"/>
      <c r="E193" s="235"/>
      <c r="F193" s="235"/>
      <c r="G193" s="235"/>
      <c r="H193" s="235"/>
      <c r="I193" s="235"/>
      <c r="J193" s="235"/>
      <c r="K193" s="235"/>
      <c r="L193" s="571"/>
      <c r="M193" s="571"/>
      <c r="N193" s="235"/>
      <c r="O193" s="235"/>
      <c r="P193" s="235"/>
      <c r="Q193" s="235"/>
      <c r="R193" s="235"/>
      <c r="S193" s="235"/>
      <c r="T193" s="235"/>
      <c r="U193" s="235"/>
      <c r="V193" s="571"/>
      <c r="W193" s="571"/>
      <c r="X193" s="235"/>
      <c r="Y193" s="235"/>
      <c r="Z193" s="235"/>
      <c r="AA193" s="235"/>
      <c r="AB193" s="235"/>
      <c r="AC193" s="235"/>
      <c r="AD193" s="235"/>
      <c r="AE193" s="235"/>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35"/>
      <c r="G195" s="235"/>
      <c r="H195" s="235"/>
      <c r="I195" s="235"/>
      <c r="J195" s="235"/>
      <c r="K195" s="235"/>
      <c r="L195" s="571"/>
      <c r="M195" s="571"/>
      <c r="N195" s="235"/>
      <c r="O195" s="235"/>
      <c r="P195" s="235"/>
      <c r="Q195" s="235"/>
      <c r="R195" s="235"/>
      <c r="S195" s="235"/>
      <c r="T195" s="235"/>
      <c r="U195" s="235"/>
      <c r="V195" s="571"/>
      <c r="W195" s="571"/>
      <c r="X195" s="235"/>
      <c r="Y195" s="235"/>
      <c r="Z195" s="235"/>
      <c r="AA195" s="235"/>
      <c r="AB195" s="235"/>
      <c r="AC195" s="235"/>
      <c r="AD195" s="235"/>
      <c r="AE195" s="235"/>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35"/>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35"/>
      <c r="E216" s="235"/>
      <c r="F216" s="235"/>
      <c r="G216" s="235"/>
      <c r="H216" s="235"/>
      <c r="I216" s="235"/>
      <c r="J216" s="235"/>
      <c r="K216" s="235"/>
      <c r="L216" s="571"/>
      <c r="M216" s="571"/>
      <c r="N216" s="235"/>
      <c r="O216" s="235"/>
      <c r="P216" s="235"/>
      <c r="Q216" s="235"/>
      <c r="R216" s="235"/>
      <c r="S216" s="235"/>
      <c r="T216" s="235"/>
      <c r="U216" s="235"/>
      <c r="V216" s="571"/>
      <c r="W216" s="571"/>
      <c r="X216" s="235"/>
      <c r="Y216" s="235"/>
      <c r="Z216" s="235"/>
      <c r="AA216" s="235"/>
      <c r="AB216" s="235"/>
      <c r="AC216" s="235"/>
      <c r="AD216" s="235"/>
      <c r="AE216" s="235"/>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35"/>
      <c r="E218" s="235"/>
      <c r="F218" s="235"/>
      <c r="G218" s="235"/>
      <c r="H218" s="235"/>
      <c r="I218" s="235"/>
      <c r="J218" s="235"/>
      <c r="K218" s="235"/>
      <c r="L218" s="571"/>
      <c r="M218" s="571"/>
      <c r="N218" s="235"/>
      <c r="O218" s="235"/>
      <c r="P218" s="235"/>
      <c r="Q218" s="235"/>
      <c r="R218" s="235"/>
      <c r="S218" s="235"/>
      <c r="T218" s="235"/>
      <c r="U218" s="235"/>
      <c r="V218" s="571"/>
      <c r="W218" s="571"/>
      <c r="X218" s="235"/>
      <c r="Y218" s="235"/>
      <c r="Z218" s="235"/>
      <c r="AA218" s="235"/>
      <c r="AB218" s="235"/>
      <c r="AC218" s="235"/>
      <c r="AD218" s="235"/>
      <c r="AE218" s="235"/>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35"/>
      <c r="AD230" s="235"/>
      <c r="AE230" s="235"/>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W1:X1"/>
    <mergeCell ref="Z1:AB1"/>
    <mergeCell ref="A3:A4"/>
    <mergeCell ref="AD3:AD4"/>
    <mergeCell ref="AF3:AF4"/>
    <mergeCell ref="AD23:AD25"/>
    <mergeCell ref="AF23:AG27"/>
    <mergeCell ref="A26:A27"/>
    <mergeCell ref="AD26:AD27"/>
    <mergeCell ref="AD69:AD71"/>
    <mergeCell ref="AF69:AG73"/>
    <mergeCell ref="A72:A73"/>
    <mergeCell ref="AD72:AD73"/>
    <mergeCell ref="AD92:AD94"/>
    <mergeCell ref="AF92:AG96"/>
    <mergeCell ref="A95:A96"/>
    <mergeCell ref="AD95:AD96"/>
    <mergeCell ref="AD46:AD48"/>
    <mergeCell ref="AF46:AG50"/>
    <mergeCell ref="A49:A50"/>
    <mergeCell ref="AD49:AD50"/>
    <mergeCell ref="B67:H68"/>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2:D172"/>
    <mergeCell ref="E172:F172"/>
    <mergeCell ref="G172:H172"/>
    <mergeCell ref="I172:P172"/>
    <mergeCell ref="B173:D173"/>
    <mergeCell ref="E173:F173"/>
    <mergeCell ref="G173:H173"/>
    <mergeCell ref="I173:P173"/>
    <mergeCell ref="B170:D170"/>
    <mergeCell ref="E170:F170"/>
    <mergeCell ref="G170:H170"/>
    <mergeCell ref="I170:P170"/>
    <mergeCell ref="B171:D171"/>
    <mergeCell ref="E171:F171"/>
    <mergeCell ref="G171:H171"/>
    <mergeCell ref="I171:P171"/>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79:D179"/>
    <mergeCell ref="E179:F179"/>
    <mergeCell ref="G179:H179"/>
    <mergeCell ref="I179:P179"/>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3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52E1B-4140-402E-9012-A3BF6CAC3C90}">
  <sheetPr codeName="Feuil162"/>
  <dimension ref="A1:BC231"/>
  <sheetViews>
    <sheetView showGridLines="0" topLeftCell="A156" zoomScale="90" zoomScaleNormal="90" workbookViewId="0">
      <selection activeCell="N12" sqref="N1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197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44627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83" t="s">
        <v>79</v>
      </c>
      <c r="L7" s="183"/>
      <c r="M7" s="183"/>
      <c r="N7" s="167"/>
      <c r="O7" s="167"/>
      <c r="P7" s="183"/>
      <c r="Q7" s="183"/>
      <c r="R7" s="183"/>
      <c r="S7" s="195"/>
      <c r="T7" s="167"/>
      <c r="U7" s="183"/>
      <c r="V7" s="183"/>
      <c r="W7" s="183"/>
      <c r="X7" s="183"/>
      <c r="Y7" s="183"/>
      <c r="Z7" s="183"/>
      <c r="AA7" s="183"/>
      <c r="AB7" s="183"/>
      <c r="AC7" s="183"/>
      <c r="AD7" s="21">
        <f t="shared" ca="1" si="0"/>
        <v>8</v>
      </c>
      <c r="AF7" s="22">
        <f ca="1">CompteCouleurFond(B7:AC7,6)*0.5</f>
        <v>0.5</v>
      </c>
      <c r="AG7" s="22">
        <f ca="1">CompteCouleurFond(B7:AC7,23)*0.5</f>
        <v>0</v>
      </c>
    </row>
    <row r="8" spans="1:33" ht="15" customHeight="1" x14ac:dyDescent="0.3">
      <c r="A8" s="61" t="s">
        <v>65</v>
      </c>
      <c r="B8" s="167"/>
      <c r="C8" s="167"/>
      <c r="D8" s="167"/>
      <c r="E8" s="167"/>
      <c r="F8" s="167"/>
      <c r="G8" s="167"/>
      <c r="H8" s="183" t="s">
        <v>131</v>
      </c>
      <c r="I8" s="183"/>
      <c r="J8" s="183"/>
      <c r="K8" s="183"/>
      <c r="L8" s="183"/>
      <c r="M8" s="183"/>
      <c r="N8" s="167"/>
      <c r="O8" s="167"/>
      <c r="P8" s="183"/>
      <c r="Q8" s="183"/>
      <c r="R8" s="167"/>
      <c r="S8" s="195"/>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67"/>
      <c r="W9" s="167"/>
      <c r="X9" s="183" t="s">
        <v>112</v>
      </c>
      <c r="Y9" s="183"/>
      <c r="Z9" s="183"/>
      <c r="AA9" s="183"/>
      <c r="AB9" s="183"/>
      <c r="AC9" s="183"/>
      <c r="AD9" s="21">
        <f t="shared" ca="1" si="0"/>
        <v>3</v>
      </c>
      <c r="AF9" s="22">
        <f ca="1">CompteCouleurFond(B9:AC9,6)*0.5</f>
        <v>0</v>
      </c>
      <c r="AG9" s="22">
        <f ca="1">CompteCouleurFond(B9:AC9,23)*0.5</f>
        <v>0</v>
      </c>
    </row>
    <row r="10" spans="1:33" ht="15" customHeight="1" x14ac:dyDescent="0.3">
      <c r="A10" s="61" t="s">
        <v>42</v>
      </c>
      <c r="B10" s="167"/>
      <c r="C10" s="167"/>
      <c r="D10" s="167"/>
      <c r="E10" s="167"/>
      <c r="F10" s="167"/>
      <c r="G10" s="183" t="s">
        <v>78</v>
      </c>
      <c r="H10" s="183"/>
      <c r="I10" s="183"/>
      <c r="J10" s="183"/>
      <c r="K10" s="183"/>
      <c r="L10" s="183"/>
      <c r="M10" s="183"/>
      <c r="N10" s="167"/>
      <c r="O10" s="167"/>
      <c r="P10" s="183"/>
      <c r="Q10" s="183"/>
      <c r="R10" s="183"/>
      <c r="S10" s="167"/>
      <c r="T10" s="195"/>
      <c r="U10" s="183"/>
      <c r="V10" s="183"/>
      <c r="W10" s="195" t="s">
        <v>135</v>
      </c>
      <c r="X10" s="195"/>
      <c r="Y10" s="195"/>
      <c r="Z10" s="195"/>
      <c r="AA10" s="195"/>
      <c r="AB10" s="195"/>
      <c r="AC10" s="183"/>
      <c r="AD10" s="21">
        <f t="shared" ca="1" si="0"/>
        <v>10</v>
      </c>
      <c r="AE10" t="str">
        <f>IFERROR(INDEX($B$3:$AC$3,MATCH(TRUE,INDEX(B10:AC10&gt;0,0),0)),"")</f>
        <v>9h</v>
      </c>
      <c r="AF10" s="22">
        <f ca="1">CompteCouleurFond(B10:AC10,6)*0.5</f>
        <v>3.5</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42"/>
      <c r="I13" s="167"/>
      <c r="J13" s="167"/>
      <c r="K13" s="167"/>
      <c r="L13" s="167"/>
      <c r="M13" s="167"/>
      <c r="N13" s="167"/>
      <c r="O13" s="167"/>
      <c r="P13" s="167"/>
      <c r="Q13" s="167"/>
      <c r="R13" s="167"/>
      <c r="S13" s="167"/>
      <c r="T13" s="167"/>
      <c r="U13" s="167"/>
      <c r="V13" s="167"/>
      <c r="W13" s="167"/>
      <c r="X13" s="167"/>
      <c r="Y13" s="167"/>
      <c r="Z13" s="167"/>
      <c r="AA13" s="167"/>
      <c r="AB13" s="167"/>
      <c r="AC13" s="167"/>
      <c r="AD13" s="21">
        <f t="shared" ca="1" si="0"/>
        <v>0</v>
      </c>
      <c r="AE13" t="str">
        <f t="shared" si="3"/>
        <v/>
      </c>
      <c r="AF13" s="22">
        <f t="shared" ca="1" si="1"/>
        <v>0</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3" t="s">
        <v>80</v>
      </c>
      <c r="D17" s="183"/>
      <c r="E17" s="183"/>
      <c r="F17" s="183"/>
      <c r="G17" s="183"/>
      <c r="H17" s="183"/>
      <c r="I17" s="183"/>
      <c r="J17" s="183"/>
      <c r="K17" s="183"/>
      <c r="L17" s="183"/>
      <c r="M17" s="183"/>
      <c r="N17" s="167"/>
      <c r="O17" s="167"/>
      <c r="P17" s="183"/>
      <c r="Q17" s="195"/>
      <c r="R17" s="195"/>
      <c r="S17" s="183"/>
      <c r="T17" s="183"/>
      <c r="U17" s="195"/>
      <c r="V17" s="195"/>
      <c r="W17" s="183"/>
      <c r="X17" s="183"/>
      <c r="Y17" s="167"/>
      <c r="Z17" s="167"/>
      <c r="AA17" s="167"/>
      <c r="AB17" s="167"/>
      <c r="AC17" s="167"/>
      <c r="AD17" s="21">
        <f t="shared" ca="1" si="0"/>
        <v>10</v>
      </c>
      <c r="AE17" t="str">
        <f>IFERROR(INDEX($B$3:$AC$3,MATCH(TRUE,INDEX(B17:AC17&gt;0,0),0)),"")</f>
        <v>7h00</v>
      </c>
      <c r="AF17" s="22">
        <f ca="1">CompteCouleurFond(B17:AC17,6)*0.5</f>
        <v>2</v>
      </c>
      <c r="AG17" s="22">
        <f ca="1">CompteCouleurFond(B17:AC17,23)*0.5</f>
        <v>0</v>
      </c>
    </row>
    <row r="18" spans="1:33" ht="15" customHeight="1" x14ac:dyDescent="0.3">
      <c r="A18" s="62" t="s">
        <v>66</v>
      </c>
      <c r="B18" s="167"/>
      <c r="C18" s="183" t="s">
        <v>79</v>
      </c>
      <c r="D18" s="183"/>
      <c r="E18" s="183"/>
      <c r="F18" s="183"/>
      <c r="G18" s="183"/>
      <c r="H18" s="183"/>
      <c r="I18" s="183"/>
      <c r="J18" s="183"/>
      <c r="K18" s="183"/>
      <c r="L18" s="183"/>
      <c r="M18" s="110"/>
      <c r="N18" s="31"/>
      <c r="O18" s="167"/>
      <c r="P18" s="183"/>
      <c r="Q18" s="195"/>
      <c r="R18" s="195"/>
      <c r="S18" s="183"/>
      <c r="T18" s="183"/>
      <c r="U18" s="195"/>
      <c r="V18" s="195"/>
      <c r="W18" s="167"/>
      <c r="X18" s="167"/>
      <c r="Y18" s="167"/>
      <c r="Z18" s="167"/>
      <c r="AA18" s="167"/>
      <c r="AB18" s="167"/>
      <c r="AC18" s="167"/>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167"/>
      <c r="D21" s="167"/>
      <c r="E21" s="85"/>
      <c r="F21" s="85"/>
      <c r="G21" s="85"/>
      <c r="H21" s="85"/>
      <c r="I21" s="85"/>
      <c r="J21" s="85"/>
      <c r="K21" s="85"/>
      <c r="L21" s="85"/>
      <c r="M21" s="85"/>
      <c r="N21" s="85"/>
      <c r="O21" s="167"/>
      <c r="P21" s="167"/>
      <c r="Q21" s="167"/>
      <c r="R21" s="167"/>
      <c r="S21" s="167"/>
      <c r="T21" s="167"/>
      <c r="U21" s="167"/>
      <c r="V21" s="167"/>
      <c r="W21" s="167"/>
      <c r="X21" s="167"/>
      <c r="Y21" s="167"/>
      <c r="Z21" s="167"/>
      <c r="AA21" s="167"/>
      <c r="AB21" s="167"/>
      <c r="AC21" s="167"/>
      <c r="AD21" s="21">
        <f t="shared" ca="1" si="0"/>
        <v>0</v>
      </c>
      <c r="AE21" t="str">
        <f t="shared" si="3"/>
        <v/>
      </c>
      <c r="AF21" s="22">
        <f t="shared" ca="1" si="1"/>
        <v>0</v>
      </c>
      <c r="AG21" s="22">
        <f t="shared" ca="1" si="2"/>
        <v>0</v>
      </c>
    </row>
    <row r="22" spans="1:33" ht="15" customHeight="1" thickBot="1" x14ac:dyDescent="0.35">
      <c r="A22" s="101" t="s">
        <v>64</v>
      </c>
      <c r="B22" s="167"/>
      <c r="C22" s="167"/>
      <c r="D22" s="167"/>
      <c r="E22" s="85"/>
      <c r="F22" s="85"/>
      <c r="G22" s="85"/>
      <c r="H22" s="85"/>
      <c r="I22" s="85"/>
      <c r="J22" s="85"/>
      <c r="K22" s="85"/>
      <c r="L22" s="85"/>
      <c r="M22" s="85"/>
      <c r="N22" s="85"/>
      <c r="O22" s="167"/>
      <c r="P22" s="167"/>
      <c r="Q22" s="167"/>
      <c r="R22" s="167"/>
      <c r="S22" s="167"/>
      <c r="T22" s="167"/>
      <c r="U22" s="167"/>
      <c r="V22" s="167"/>
      <c r="W22" s="167"/>
      <c r="X22" s="167"/>
      <c r="Y22" s="167"/>
      <c r="Z22" s="167"/>
      <c r="AA22" s="167"/>
      <c r="AB22" s="167"/>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5</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5</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44628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20"/>
      <c r="C29" s="102" t="s">
        <v>80</v>
      </c>
      <c r="D29" s="102"/>
      <c r="E29" s="102"/>
      <c r="F29" s="102"/>
      <c r="G29" s="102"/>
      <c r="H29" s="102"/>
      <c r="I29" s="102"/>
      <c r="J29" s="102"/>
      <c r="K29" s="102"/>
      <c r="L29" s="102"/>
      <c r="M29" s="103" t="s">
        <v>135</v>
      </c>
      <c r="N29" s="103"/>
      <c r="O29" s="20"/>
      <c r="P29" s="20"/>
      <c r="Q29" s="102"/>
      <c r="R29" s="102"/>
      <c r="S29" s="42"/>
      <c r="T29" s="20"/>
      <c r="U29" s="20"/>
      <c r="V29" s="20"/>
      <c r="W29" s="20"/>
      <c r="X29" s="20"/>
      <c r="Y29" s="20"/>
      <c r="Z29" s="20"/>
      <c r="AA29" s="20"/>
      <c r="AB29" s="20"/>
      <c r="AC29" s="20"/>
      <c r="AD29" s="21">
        <f t="shared" ca="1" si="11"/>
        <v>7</v>
      </c>
      <c r="AF29" s="22">
        <f t="shared" ca="1" si="12"/>
        <v>1</v>
      </c>
      <c r="AG29" s="22">
        <f t="shared" ca="1" si="13"/>
        <v>0</v>
      </c>
    </row>
    <row r="30" spans="1:33" x14ac:dyDescent="0.3">
      <c r="A30" s="19" t="s">
        <v>41</v>
      </c>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1">
        <f t="shared" ca="1" si="11"/>
        <v>0</v>
      </c>
      <c r="AF30" s="22">
        <f t="shared" ca="1" si="12"/>
        <v>0</v>
      </c>
      <c r="AG30" s="22">
        <f t="shared" ca="1" si="13"/>
        <v>0</v>
      </c>
    </row>
    <row r="31" spans="1:33" x14ac:dyDescent="0.3">
      <c r="A31" s="61" t="s">
        <v>65</v>
      </c>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1">
        <f t="shared" ca="1" si="11"/>
        <v>0</v>
      </c>
      <c r="AF31" s="22">
        <f t="shared" ca="1" si="12"/>
        <v>0</v>
      </c>
      <c r="AG31" s="22">
        <f t="shared" ca="1" si="13"/>
        <v>0</v>
      </c>
    </row>
    <row r="32" spans="1:33" x14ac:dyDescent="0.3">
      <c r="A32" s="43" t="s">
        <v>64</v>
      </c>
      <c r="B32" s="20"/>
      <c r="C32" s="20"/>
      <c r="D32" s="102" t="s">
        <v>119</v>
      </c>
      <c r="E32" s="142"/>
      <c r="F32" s="142"/>
      <c r="G32" s="142"/>
      <c r="H32" s="142"/>
      <c r="I32" s="142"/>
      <c r="J32" s="66"/>
      <c r="K32" s="66"/>
      <c r="L32" s="66"/>
      <c r="M32" s="214"/>
      <c r="N32" s="66"/>
      <c r="O32" s="20"/>
      <c r="P32" s="20"/>
      <c r="Q32" s="20"/>
      <c r="R32" s="20"/>
      <c r="S32" s="20"/>
      <c r="T32" s="20"/>
      <c r="U32" s="20"/>
      <c r="V32" s="20"/>
      <c r="W32" s="20"/>
      <c r="X32" s="20"/>
      <c r="Y32" s="20"/>
      <c r="Z32" s="20"/>
      <c r="AA32" s="20"/>
      <c r="AB32" s="20"/>
      <c r="AC32" s="20"/>
      <c r="AD32" s="21">
        <f t="shared" ca="1" si="11"/>
        <v>3</v>
      </c>
      <c r="AF32" s="22">
        <f t="shared" ca="1" si="12"/>
        <v>0</v>
      </c>
      <c r="AG32" s="22">
        <f t="shared" ca="1" si="13"/>
        <v>0</v>
      </c>
    </row>
    <row r="33" spans="1:33" x14ac:dyDescent="0.3">
      <c r="A33" s="61" t="s">
        <v>42</v>
      </c>
      <c r="B33" s="20"/>
      <c r="C33" s="20"/>
      <c r="D33" s="20"/>
      <c r="E33" s="20"/>
      <c r="F33" s="20"/>
      <c r="G33" s="20"/>
      <c r="H33" s="20"/>
      <c r="I33" s="20"/>
      <c r="J33" s="20"/>
      <c r="K33" s="20"/>
      <c r="L33" s="110" t="s">
        <v>131</v>
      </c>
      <c r="M33" s="102"/>
      <c r="N33" s="102"/>
      <c r="O33" s="106"/>
      <c r="P33" s="102"/>
      <c r="Q33" s="20"/>
      <c r="R33" s="20"/>
      <c r="S33" s="102"/>
      <c r="T33" s="102"/>
      <c r="U33" s="102"/>
      <c r="V33" s="102"/>
      <c r="W33" s="102"/>
      <c r="X33" s="102"/>
      <c r="Y33" s="102"/>
      <c r="Z33" s="102"/>
      <c r="AA33" s="102"/>
      <c r="AB33" s="102"/>
      <c r="AC33" s="102"/>
      <c r="AD33" s="21">
        <f t="shared" ca="1" si="11"/>
        <v>8</v>
      </c>
      <c r="AF33" s="22">
        <f t="shared" ca="1" si="12"/>
        <v>0</v>
      </c>
      <c r="AG33" s="22">
        <f t="shared" ca="1" si="13"/>
        <v>0</v>
      </c>
    </row>
    <row r="34" spans="1:33" x14ac:dyDescent="0.3">
      <c r="A34" s="62" t="s">
        <v>43</v>
      </c>
      <c r="B34" s="20"/>
      <c r="C34" s="102" t="s">
        <v>80</v>
      </c>
      <c r="D34" s="102"/>
      <c r="E34" s="102"/>
      <c r="F34" s="102"/>
      <c r="G34" s="105"/>
      <c r="H34" s="102"/>
      <c r="I34" s="102"/>
      <c r="J34" s="102"/>
      <c r="K34" s="102"/>
      <c r="L34" s="102"/>
      <c r="M34" s="102"/>
      <c r="N34" s="102"/>
      <c r="O34" s="20"/>
      <c r="P34" s="20"/>
      <c r="Q34" s="102"/>
      <c r="R34" s="102"/>
      <c r="S34" s="20"/>
      <c r="T34" s="20"/>
      <c r="U34" s="20"/>
      <c r="V34" s="20"/>
      <c r="W34" s="20"/>
      <c r="X34" s="20"/>
      <c r="Y34" s="20"/>
      <c r="Z34" s="20"/>
      <c r="AA34" s="20"/>
      <c r="AB34" s="20"/>
      <c r="AC34" s="20"/>
      <c r="AD34" s="21">
        <f t="shared" ca="1" si="11"/>
        <v>7</v>
      </c>
      <c r="AF34" s="22">
        <f t="shared" ca="1" si="12"/>
        <v>0</v>
      </c>
      <c r="AG34" s="22">
        <f t="shared" ca="1" si="13"/>
        <v>0</v>
      </c>
    </row>
    <row r="35" spans="1:33" x14ac:dyDescent="0.3">
      <c r="A35" s="62" t="s">
        <v>44</v>
      </c>
      <c r="B35" s="20"/>
      <c r="C35" s="20"/>
      <c r="D35" s="20"/>
      <c r="E35" s="20"/>
      <c r="F35" s="20"/>
      <c r="G35" s="20"/>
      <c r="H35" s="20"/>
      <c r="I35" s="20"/>
      <c r="J35" s="20"/>
      <c r="K35" s="42"/>
      <c r="L35" s="42"/>
      <c r="M35" s="65"/>
      <c r="N35" s="102" t="s">
        <v>79</v>
      </c>
      <c r="O35" s="103" t="s">
        <v>135</v>
      </c>
      <c r="P35" s="103"/>
      <c r="Q35" s="20"/>
      <c r="R35" s="20"/>
      <c r="S35" s="103" t="s">
        <v>135</v>
      </c>
      <c r="T35" s="103"/>
      <c r="U35" s="103"/>
      <c r="V35" s="103"/>
      <c r="W35" s="103"/>
      <c r="X35" s="103"/>
      <c r="Y35" s="103"/>
      <c r="Z35" s="103"/>
      <c r="AA35" s="103"/>
      <c r="AB35" s="103"/>
      <c r="AC35" s="102"/>
      <c r="AD35" s="21">
        <f t="shared" ca="1" si="11"/>
        <v>7</v>
      </c>
      <c r="AF35" s="22">
        <f t="shared" ca="1" si="12"/>
        <v>6</v>
      </c>
      <c r="AG35" s="22">
        <f t="shared" ca="1" si="13"/>
        <v>0</v>
      </c>
    </row>
    <row r="36" spans="1:33" x14ac:dyDescent="0.3">
      <c r="A36" s="62" t="s">
        <v>45</v>
      </c>
      <c r="B36" s="20"/>
      <c r="C36" s="102" t="s">
        <v>78</v>
      </c>
      <c r="D36" s="102"/>
      <c r="E36" s="102"/>
      <c r="F36" s="102"/>
      <c r="G36" s="102"/>
      <c r="H36" s="102"/>
      <c r="I36" s="103" t="s">
        <v>135</v>
      </c>
      <c r="J36" s="103"/>
      <c r="K36" s="103"/>
      <c r="L36" s="103"/>
      <c r="M36" s="177" t="s">
        <v>206</v>
      </c>
      <c r="N36" s="207"/>
      <c r="O36" s="20"/>
      <c r="P36" s="20"/>
      <c r="Q36" s="102"/>
      <c r="R36" s="102"/>
      <c r="S36" s="42"/>
      <c r="T36" s="42"/>
      <c r="U36" s="20"/>
      <c r="V36" s="20"/>
      <c r="W36" s="20"/>
      <c r="X36" s="20"/>
      <c r="Y36" s="20"/>
      <c r="Z36" s="20"/>
      <c r="AA36" s="20"/>
      <c r="AB36" s="20"/>
      <c r="AC36" s="20"/>
      <c r="AD36" s="21">
        <f t="shared" ca="1" si="11"/>
        <v>7</v>
      </c>
      <c r="AF36" s="22">
        <f t="shared" ca="1" si="12"/>
        <v>2</v>
      </c>
      <c r="AG36" s="22">
        <f t="shared" ca="1" si="13"/>
        <v>1</v>
      </c>
    </row>
    <row r="37" spans="1:33" x14ac:dyDescent="0.3">
      <c r="A37" s="62" t="s">
        <v>70</v>
      </c>
      <c r="B37" s="20"/>
      <c r="C37" s="20"/>
      <c r="D37" s="20"/>
      <c r="E37" s="20"/>
      <c r="F37" s="20"/>
      <c r="G37" s="42"/>
      <c r="H37" s="20"/>
      <c r="I37" s="20"/>
      <c r="J37" s="20"/>
      <c r="K37" s="20"/>
      <c r="L37" s="20"/>
      <c r="M37" s="20"/>
      <c r="N37" s="20"/>
      <c r="O37" s="20"/>
      <c r="P37" s="20"/>
      <c r="Q37" s="20"/>
      <c r="R37" s="20"/>
      <c r="S37" s="20"/>
      <c r="T37" s="20"/>
      <c r="U37" s="20"/>
      <c r="V37" s="20"/>
      <c r="W37" s="20"/>
      <c r="X37" s="20"/>
      <c r="Y37" s="20"/>
      <c r="Z37" s="20"/>
      <c r="AA37" s="20"/>
      <c r="AB37" s="20"/>
      <c r="AC37" s="20"/>
      <c r="AD37" s="21">
        <f t="shared" ca="1" si="11"/>
        <v>0</v>
      </c>
      <c r="AF37" s="22">
        <f t="shared" ca="1" si="12"/>
        <v>0</v>
      </c>
      <c r="AG37" s="22">
        <f t="shared" ca="1" si="13"/>
        <v>0</v>
      </c>
    </row>
    <row r="38" spans="1:33" x14ac:dyDescent="0.3">
      <c r="A38" s="61" t="s">
        <v>64</v>
      </c>
      <c r="B38" s="20"/>
      <c r="C38" s="169"/>
      <c r="D38" s="20"/>
      <c r="E38" s="20"/>
      <c r="F38" s="20"/>
      <c r="G38" s="20"/>
      <c r="H38" s="20"/>
      <c r="I38" s="20"/>
      <c r="J38" s="20"/>
      <c r="K38" s="20"/>
      <c r="L38" s="20"/>
      <c r="M38" s="20"/>
      <c r="N38" s="20"/>
      <c r="O38" s="66"/>
      <c r="P38" s="66"/>
      <c r="Q38" s="66"/>
      <c r="R38" s="66"/>
      <c r="S38" s="66"/>
      <c r="T38" s="66"/>
      <c r="U38" s="66"/>
      <c r="V38" s="66"/>
      <c r="W38" s="66"/>
      <c r="X38" s="66"/>
      <c r="Y38" s="66"/>
      <c r="Z38" s="66"/>
      <c r="AA38" s="66"/>
      <c r="AB38" s="66"/>
      <c r="AC38" s="20"/>
      <c r="AD38" s="21">
        <f ca="1">NbCoul(B38:AC38)*0.5</f>
        <v>0</v>
      </c>
      <c r="AF38" s="22">
        <f t="shared" ca="1" si="12"/>
        <v>0</v>
      </c>
      <c r="AG38" s="22">
        <f t="shared" ca="1" si="13"/>
        <v>0</v>
      </c>
    </row>
    <row r="39" spans="1:33" x14ac:dyDescent="0.3">
      <c r="A39" s="62" t="s">
        <v>46</v>
      </c>
      <c r="B39" s="20"/>
      <c r="C39" s="20"/>
      <c r="D39" s="20"/>
      <c r="E39" s="20"/>
      <c r="F39" s="20"/>
      <c r="G39" s="20"/>
      <c r="H39" s="20"/>
      <c r="I39" s="20"/>
      <c r="J39" s="20"/>
      <c r="K39" s="20"/>
      <c r="L39" s="20"/>
      <c r="M39" s="20"/>
      <c r="N39" s="20"/>
      <c r="O39" s="20"/>
      <c r="P39" s="20"/>
      <c r="Q39" s="20"/>
      <c r="R39" s="20"/>
      <c r="S39" s="20"/>
      <c r="T39" s="20"/>
      <c r="U39" s="86"/>
      <c r="V39" s="86"/>
      <c r="W39" s="86"/>
      <c r="X39" s="86"/>
      <c r="Y39" s="86"/>
      <c r="Z39" s="86"/>
      <c r="AA39" s="86"/>
      <c r="AB39" s="86"/>
      <c r="AC39" s="86"/>
      <c r="AD39" s="21">
        <f ca="1">NbCoul(B39:AC39)*0.5</f>
        <v>0</v>
      </c>
      <c r="AF39" s="22">
        <f t="shared" ca="1" si="12"/>
        <v>0</v>
      </c>
      <c r="AG39" s="22">
        <f t="shared" ca="1" si="13"/>
        <v>0</v>
      </c>
    </row>
    <row r="40" spans="1:33" x14ac:dyDescent="0.3">
      <c r="A40" s="62" t="s">
        <v>47</v>
      </c>
      <c r="B40" s="20"/>
      <c r="C40" s="20"/>
      <c r="D40" s="20"/>
      <c r="E40" s="20"/>
      <c r="F40" s="20"/>
      <c r="G40" s="20"/>
      <c r="H40" s="20"/>
      <c r="I40" s="20"/>
      <c r="J40" s="20"/>
      <c r="K40" s="20"/>
      <c r="L40" s="74"/>
      <c r="M40" s="74"/>
      <c r="N40" s="20"/>
      <c r="O40" s="102" t="s">
        <v>80</v>
      </c>
      <c r="P40" s="102"/>
      <c r="Q40" s="20"/>
      <c r="R40" s="20"/>
      <c r="S40" s="102"/>
      <c r="T40" s="102"/>
      <c r="U40" s="102"/>
      <c r="V40" s="102"/>
      <c r="W40" s="102"/>
      <c r="X40" s="102"/>
      <c r="Y40" s="102"/>
      <c r="Z40" s="102"/>
      <c r="AA40" s="102"/>
      <c r="AB40" s="102"/>
      <c r="AC40" s="102"/>
      <c r="AD40" s="21">
        <f ca="1">NbCoul(B40:AC40)*0.5</f>
        <v>6.5</v>
      </c>
      <c r="AF40" s="22">
        <f t="shared" ca="1" si="12"/>
        <v>0</v>
      </c>
      <c r="AG40" s="22">
        <f t="shared" ca="1" si="13"/>
        <v>0</v>
      </c>
    </row>
    <row r="41" spans="1:33" x14ac:dyDescent="0.3">
      <c r="A41" s="62" t="s">
        <v>67</v>
      </c>
      <c r="B41" s="20"/>
      <c r="C41" s="102" t="s">
        <v>79</v>
      </c>
      <c r="D41" s="102"/>
      <c r="E41" s="102"/>
      <c r="F41" s="102"/>
      <c r="G41" s="102"/>
      <c r="H41" s="102"/>
      <c r="I41" s="102"/>
      <c r="J41" s="102"/>
      <c r="K41" s="102"/>
      <c r="L41" s="105"/>
      <c r="M41" s="105"/>
      <c r="N41" s="102"/>
      <c r="O41" s="20"/>
      <c r="P41" s="20"/>
      <c r="Q41" s="103"/>
      <c r="R41" s="103"/>
      <c r="S41" s="20"/>
      <c r="T41" s="20"/>
      <c r="U41" s="20"/>
      <c r="V41" s="20"/>
      <c r="W41" s="20"/>
      <c r="X41" s="20"/>
      <c r="Y41" s="20"/>
      <c r="Z41" s="20"/>
      <c r="AA41" s="20"/>
      <c r="AB41" s="20"/>
      <c r="AC41" s="20"/>
      <c r="AD41" s="21">
        <f t="shared" ca="1" si="11"/>
        <v>7</v>
      </c>
      <c r="AF41" s="22">
        <f t="shared" ca="1" si="12"/>
        <v>1</v>
      </c>
      <c r="AG41" s="22">
        <f t="shared" ca="1" si="13"/>
        <v>0</v>
      </c>
    </row>
    <row r="42" spans="1:33" x14ac:dyDescent="0.3">
      <c r="A42" s="23" t="s">
        <v>48</v>
      </c>
      <c r="B42" s="20"/>
      <c r="C42" s="20"/>
      <c r="D42" s="20"/>
      <c r="E42" s="20"/>
      <c r="F42" s="20"/>
      <c r="G42" s="20"/>
      <c r="H42" s="20"/>
      <c r="I42" s="20"/>
      <c r="J42" s="20"/>
      <c r="K42" s="20"/>
      <c r="L42" s="20"/>
      <c r="M42" s="207"/>
      <c r="N42" s="207"/>
      <c r="O42" s="102" t="s">
        <v>78</v>
      </c>
      <c r="P42" s="102"/>
      <c r="Q42" s="20"/>
      <c r="R42" s="20"/>
      <c r="S42" s="220"/>
      <c r="T42" s="105"/>
      <c r="U42" s="102"/>
      <c r="V42" s="102"/>
      <c r="W42" s="102"/>
      <c r="X42" s="102"/>
      <c r="Y42" s="102"/>
      <c r="Z42" s="102"/>
      <c r="AA42" s="102"/>
      <c r="AB42" s="102"/>
      <c r="AC42" s="102"/>
      <c r="AD42" s="21">
        <f ca="1">NbCoul(B42:AC42)*0.5</f>
        <v>7.5</v>
      </c>
      <c r="AF42" s="22">
        <f t="shared" ca="1" si="12"/>
        <v>0</v>
      </c>
      <c r="AG42" s="22">
        <f t="shared" ca="1" si="13"/>
        <v>1</v>
      </c>
    </row>
    <row r="43" spans="1:33" x14ac:dyDescent="0.3">
      <c r="A43" s="67" t="s">
        <v>71</v>
      </c>
      <c r="B43" s="20"/>
      <c r="C43" s="20"/>
      <c r="D43" s="20"/>
      <c r="E43" s="20"/>
      <c r="F43" s="20"/>
      <c r="G43" s="20"/>
      <c r="H43" s="20"/>
      <c r="I43" s="20"/>
      <c r="J43" s="20"/>
      <c r="K43" s="65"/>
      <c r="L43" s="42"/>
      <c r="M43" s="65"/>
      <c r="N43" s="102" t="s">
        <v>79</v>
      </c>
      <c r="O43" s="102"/>
      <c r="P43" s="102"/>
      <c r="Q43" s="20"/>
      <c r="R43" s="20"/>
      <c r="S43" s="102"/>
      <c r="T43" s="102"/>
      <c r="U43" s="102"/>
      <c r="V43" s="102"/>
      <c r="W43" s="102"/>
      <c r="X43" s="102"/>
      <c r="Y43" s="102"/>
      <c r="Z43" s="102"/>
      <c r="AA43" s="102"/>
      <c r="AB43" s="102"/>
      <c r="AC43" s="102"/>
      <c r="AD43" s="21">
        <f ca="1">NbCoul(B43:AC43)*0.5</f>
        <v>7</v>
      </c>
      <c r="AF43" s="22">
        <f t="shared" ca="1" si="12"/>
        <v>0</v>
      </c>
      <c r="AG43" s="22">
        <f t="shared" ca="1" si="13"/>
        <v>0</v>
      </c>
    </row>
    <row r="44" spans="1:33" ht="14.4" customHeight="1" x14ac:dyDescent="0.3">
      <c r="A44" s="67" t="s">
        <v>64</v>
      </c>
      <c r="B44" s="20"/>
      <c r="C44" s="20"/>
      <c r="D44" s="20"/>
      <c r="E44" s="20"/>
      <c r="F44" s="20"/>
      <c r="G44" s="87"/>
      <c r="H44" s="87"/>
      <c r="I44" s="83"/>
      <c r="J44" s="87"/>
      <c r="K44" s="87"/>
      <c r="L44" s="87"/>
      <c r="M44" s="87"/>
      <c r="N44" s="87"/>
      <c r="O44" s="87"/>
      <c r="P44" s="87"/>
      <c r="Q44" s="87"/>
      <c r="R44" s="87"/>
      <c r="S44" s="87"/>
      <c r="T44" s="87"/>
      <c r="U44" s="20"/>
      <c r="V44" s="20"/>
      <c r="W44" s="20"/>
      <c r="X44" s="20"/>
      <c r="Y44" s="20"/>
      <c r="Z44" s="20"/>
      <c r="AA44" s="20"/>
      <c r="AB44" s="20"/>
      <c r="AC44" s="20"/>
      <c r="AD44" s="21">
        <f ca="1">NbCoul(B44:AC44)*0.5</f>
        <v>0</v>
      </c>
      <c r="AF44" s="22">
        <f ca="1">CompteCouleurFond(B44:AC44,6)*0.5</f>
        <v>0</v>
      </c>
      <c r="AG44" s="22">
        <f t="shared" ca="1" si="13"/>
        <v>0</v>
      </c>
    </row>
    <row r="45" spans="1:33" ht="15" customHeight="1" thickBot="1" x14ac:dyDescent="0.35">
      <c r="A45" s="32" t="s">
        <v>64</v>
      </c>
      <c r="B45" s="20"/>
      <c r="C45" s="20"/>
      <c r="D45" s="20"/>
      <c r="E45" s="20"/>
      <c r="F45" s="20"/>
      <c r="G45" s="87"/>
      <c r="H45" s="87"/>
      <c r="I45" s="87"/>
      <c r="J45" s="87"/>
      <c r="K45" s="87"/>
      <c r="L45" s="87"/>
      <c r="M45" s="87"/>
      <c r="N45" s="87"/>
      <c r="O45" s="87"/>
      <c r="P45" s="87"/>
      <c r="Q45" s="87"/>
      <c r="R45" s="87"/>
      <c r="S45" s="87"/>
      <c r="T45" s="87"/>
      <c r="U45" s="20"/>
      <c r="V45" s="20"/>
      <c r="W45" s="20"/>
      <c r="X45" s="20"/>
      <c r="Y45" s="20"/>
      <c r="Z45" s="20"/>
      <c r="AA45" s="20"/>
      <c r="AB45" s="20"/>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67</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4</v>
      </c>
      <c r="N47" s="21">
        <f t="shared" ca="1" si="15"/>
        <v>6</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5</v>
      </c>
      <c r="M48" s="26">
        <f t="shared" ca="1" si="16"/>
        <v>6</v>
      </c>
      <c r="N48" s="26">
        <f t="shared" ca="1" si="16"/>
        <v>8</v>
      </c>
      <c r="O48" s="26">
        <f t="shared" ca="1" si="16"/>
        <v>5</v>
      </c>
      <c r="P48" s="26">
        <f t="shared" ca="1" si="16"/>
        <v>5</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44629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79</v>
      </c>
      <c r="V53" s="102"/>
      <c r="W53" s="102"/>
      <c r="X53" s="102"/>
      <c r="Y53" s="102"/>
      <c r="Z53" s="102"/>
      <c r="AA53" s="102"/>
      <c r="AB53" s="102"/>
      <c r="AC53" s="102"/>
      <c r="AD53" s="20">
        <f t="shared" ca="1" si="17"/>
        <v>4.5</v>
      </c>
      <c r="AF53" s="22">
        <f t="shared" ref="AF53:AF5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20"/>
      <c r="D55" s="20"/>
      <c r="E55" s="66"/>
      <c r="F55" s="66"/>
      <c r="G55" s="66"/>
      <c r="H55" s="66"/>
      <c r="I55" s="66"/>
      <c r="J55" s="66"/>
      <c r="K55" s="66"/>
      <c r="L55" s="66"/>
      <c r="M55" s="66"/>
      <c r="N55" s="66"/>
      <c r="O55" s="20"/>
      <c r="P55" s="20"/>
      <c r="Q55" s="20"/>
      <c r="R55" s="20"/>
      <c r="S55" s="86"/>
      <c r="T55" s="86"/>
      <c r="U55" s="86"/>
      <c r="V55" s="20"/>
      <c r="W55" s="20"/>
      <c r="X55" s="20"/>
      <c r="Y55" s="20"/>
      <c r="Z55" s="20"/>
      <c r="AA55" s="20"/>
      <c r="AB55" s="20"/>
      <c r="AC55" s="20"/>
      <c r="AD55" s="20">
        <f t="shared" ca="1" si="17"/>
        <v>0</v>
      </c>
      <c r="AF55" s="22">
        <f t="shared" ca="1" si="19"/>
        <v>0</v>
      </c>
      <c r="AG55" s="22">
        <f t="shared" ca="1" si="18"/>
        <v>0</v>
      </c>
    </row>
    <row r="56" spans="1:33" x14ac:dyDescent="0.3">
      <c r="A56" s="61" t="s">
        <v>42</v>
      </c>
      <c r="B56" s="20"/>
      <c r="C56" s="102" t="s">
        <v>198</v>
      </c>
      <c r="D56" s="102"/>
      <c r="E56" s="102"/>
      <c r="F56" s="102"/>
      <c r="G56" s="102"/>
      <c r="H56" s="102"/>
      <c r="I56" s="103" t="s">
        <v>135</v>
      </c>
      <c r="J56" s="103"/>
      <c r="K56" s="103"/>
      <c r="L56" s="103"/>
      <c r="M56" s="103"/>
      <c r="N56" s="103"/>
      <c r="O56" s="20"/>
      <c r="P56" s="20"/>
      <c r="Q56" s="20"/>
      <c r="R56" s="20"/>
      <c r="S56" s="20"/>
      <c r="T56" s="20"/>
      <c r="U56" s="20"/>
      <c r="V56" s="20"/>
      <c r="W56" s="20"/>
      <c r="X56" s="20"/>
      <c r="Y56" s="20"/>
      <c r="Z56" s="20"/>
      <c r="AA56" s="20"/>
      <c r="AB56" s="20"/>
      <c r="AC56" s="20"/>
      <c r="AD56" s="20">
        <f t="shared" ca="1" si="17"/>
        <v>6</v>
      </c>
      <c r="AF56" s="22">
        <f t="shared" ca="1" si="19"/>
        <v>3</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105"/>
      <c r="T58" s="102"/>
      <c r="U58" s="20"/>
      <c r="V58" s="237"/>
      <c r="W58" s="20"/>
      <c r="X58" s="20"/>
      <c r="Y58" s="20"/>
      <c r="Z58" s="20"/>
      <c r="AA58" s="20"/>
      <c r="AB58" s="20"/>
      <c r="AC58" s="20"/>
      <c r="AD58" s="20">
        <f t="shared" ca="1" si="17"/>
        <v>8</v>
      </c>
      <c r="AF58" s="22">
        <f t="shared" ca="1" si="19"/>
        <v>0</v>
      </c>
      <c r="AG58" s="22">
        <f t="shared" ca="1" si="18"/>
        <v>0</v>
      </c>
    </row>
    <row r="59" spans="1:33" x14ac:dyDescent="0.3">
      <c r="A59" s="62" t="s">
        <v>45</v>
      </c>
      <c r="B59" s="20"/>
      <c r="C59" s="20"/>
      <c r="D59" s="20"/>
      <c r="E59" s="20"/>
      <c r="F59" s="20"/>
      <c r="G59" s="20"/>
      <c r="H59" s="20"/>
      <c r="I59" s="20"/>
      <c r="J59" s="20"/>
      <c r="K59" s="20"/>
      <c r="L59" s="20"/>
      <c r="M59" s="20"/>
      <c r="N59" s="110" t="s">
        <v>78</v>
      </c>
      <c r="O59" s="103" t="s">
        <v>135</v>
      </c>
      <c r="P59" s="103"/>
      <c r="Q59" s="20"/>
      <c r="R59" s="20"/>
      <c r="S59" s="177" t="s">
        <v>206</v>
      </c>
      <c r="T59" s="207"/>
      <c r="U59" s="102"/>
      <c r="V59" s="102"/>
      <c r="W59" s="102"/>
      <c r="X59" s="102"/>
      <c r="Y59" s="102"/>
      <c r="Z59" s="102"/>
      <c r="AA59" s="102"/>
      <c r="AB59" s="102"/>
      <c r="AC59" s="102"/>
      <c r="AD59" s="20">
        <f t="shared" ca="1" si="17"/>
        <v>7</v>
      </c>
      <c r="AF59" s="22">
        <f t="shared" ref="AF59:AF68" ca="1" si="20">CompteCouleurFond(B59:AC59,6)*0.5</f>
        <v>1</v>
      </c>
      <c r="AG59" s="22">
        <f t="shared" ca="1" si="18"/>
        <v>1</v>
      </c>
    </row>
    <row r="60" spans="1:33" x14ac:dyDescent="0.3">
      <c r="A60" s="62" t="s">
        <v>70</v>
      </c>
      <c r="B60" s="20"/>
      <c r="C60" s="102" t="s">
        <v>78</v>
      </c>
      <c r="D60" s="102"/>
      <c r="E60" s="102"/>
      <c r="F60" s="102"/>
      <c r="G60" s="102"/>
      <c r="H60" s="102"/>
      <c r="I60" s="102"/>
      <c r="J60" s="102"/>
      <c r="K60" s="102"/>
      <c r="L60" s="102"/>
      <c r="M60" s="102"/>
      <c r="N60" s="102"/>
      <c r="O60" s="20"/>
      <c r="P60" s="20"/>
      <c r="Q60" s="103" t="s">
        <v>135</v>
      </c>
      <c r="R60" s="103"/>
      <c r="S60" s="20"/>
      <c r="T60" s="20"/>
      <c r="U60" s="20"/>
      <c r="V60" s="20"/>
      <c r="W60" s="20"/>
      <c r="X60" s="20"/>
      <c r="Y60" s="20"/>
      <c r="Z60" s="20"/>
      <c r="AA60" s="20"/>
      <c r="AB60" s="20"/>
      <c r="AC60" s="20"/>
      <c r="AD60" s="20">
        <f t="shared" ca="1" si="17"/>
        <v>7</v>
      </c>
      <c r="AF60" s="22">
        <f t="shared" ca="1" si="20"/>
        <v>1</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20"/>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t="s">
        <v>135</v>
      </c>
      <c r="T62" s="103"/>
      <c r="U62" s="103"/>
      <c r="V62" s="103"/>
      <c r="W62" s="103"/>
      <c r="X62" s="103"/>
      <c r="Y62" s="103"/>
      <c r="Z62" s="103"/>
      <c r="AA62" s="103"/>
      <c r="AB62" s="103"/>
      <c r="AC62" s="102"/>
      <c r="AD62" s="20">
        <f t="shared" ca="1" si="17"/>
        <v>5.5</v>
      </c>
      <c r="AF62" s="22">
        <f t="shared" ca="1" si="20"/>
        <v>5</v>
      </c>
      <c r="AG62" s="22">
        <f t="shared" ca="1" si="18"/>
        <v>0</v>
      </c>
    </row>
    <row r="63" spans="1:33" x14ac:dyDescent="0.3">
      <c r="A63" s="62" t="s">
        <v>47</v>
      </c>
      <c r="B63" s="20"/>
      <c r="C63" s="102" t="s">
        <v>80</v>
      </c>
      <c r="D63" s="102"/>
      <c r="E63" s="102"/>
      <c r="F63" s="102"/>
      <c r="G63" s="102"/>
      <c r="H63" s="102"/>
      <c r="I63" s="102"/>
      <c r="J63" s="102"/>
      <c r="K63" s="102"/>
      <c r="L63" s="102"/>
      <c r="M63" s="105"/>
      <c r="N63" s="102"/>
      <c r="O63" s="20"/>
      <c r="P63" s="20"/>
      <c r="Q63" s="102"/>
      <c r="R63" s="102"/>
      <c r="S63" s="20"/>
      <c r="T63" s="20"/>
      <c r="U63" s="20"/>
      <c r="V63" s="20"/>
      <c r="W63" s="20"/>
      <c r="X63" s="20"/>
      <c r="Y63" s="20"/>
      <c r="Z63" s="20"/>
      <c r="AA63" s="20"/>
      <c r="AB63" s="20"/>
      <c r="AC63" s="20"/>
      <c r="AD63" s="20">
        <f t="shared" ca="1" si="17"/>
        <v>7</v>
      </c>
      <c r="AF63" s="22">
        <f t="shared" ca="1" si="20"/>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20"/>
        <v>0</v>
      </c>
      <c r="AG64" s="22">
        <f t="shared" ca="1" si="18"/>
        <v>0</v>
      </c>
    </row>
    <row r="65" spans="1:55" ht="14.25" customHeight="1" x14ac:dyDescent="0.3">
      <c r="A65" s="23" t="s">
        <v>48</v>
      </c>
      <c r="B65" s="20"/>
      <c r="C65" s="102" t="s">
        <v>78</v>
      </c>
      <c r="D65" s="102" t="s">
        <v>201</v>
      </c>
      <c r="E65" s="102"/>
      <c r="F65" s="102"/>
      <c r="G65" s="102"/>
      <c r="H65" s="102"/>
      <c r="I65" s="102"/>
      <c r="J65" s="102"/>
      <c r="K65" s="102"/>
      <c r="L65" s="102"/>
      <c r="M65" s="102"/>
      <c r="N65" s="102"/>
      <c r="O65" s="20"/>
      <c r="P65" s="20"/>
      <c r="Q65" s="102"/>
      <c r="R65" s="102"/>
      <c r="S65" s="194"/>
      <c r="T65" s="177"/>
      <c r="U65" s="42"/>
      <c r="V65" s="42"/>
      <c r="W65" s="20"/>
      <c r="X65" s="20"/>
      <c r="Y65" s="20"/>
      <c r="Z65" s="20"/>
      <c r="AA65" s="20"/>
      <c r="AB65" s="20"/>
      <c r="AC65" s="20"/>
      <c r="AD65" s="20">
        <f t="shared" ca="1" si="17"/>
        <v>8</v>
      </c>
      <c r="AF65" s="22">
        <f t="shared" ca="1" si="20"/>
        <v>0</v>
      </c>
      <c r="AG65" s="22">
        <f t="shared" ca="1" si="18"/>
        <v>1</v>
      </c>
    </row>
    <row r="66" spans="1:55" ht="14.25" customHeight="1" x14ac:dyDescent="0.3">
      <c r="A66" s="67" t="s">
        <v>71</v>
      </c>
      <c r="B66" s="20"/>
      <c r="C66" s="42"/>
      <c r="D66" s="20"/>
      <c r="E66" s="20"/>
      <c r="F66" s="20"/>
      <c r="G66" s="20"/>
      <c r="H66" s="20"/>
      <c r="I66" s="20"/>
      <c r="J66" s="20"/>
      <c r="K66" s="20"/>
      <c r="L66" s="20"/>
      <c r="M66" s="20"/>
      <c r="N66" s="102" t="s">
        <v>147</v>
      </c>
      <c r="O66" s="102"/>
      <c r="P66" s="102"/>
      <c r="Q66" s="20"/>
      <c r="R66" s="20"/>
      <c r="S66" s="105"/>
      <c r="T66" s="102"/>
      <c r="U66" s="102"/>
      <c r="V66" s="233"/>
      <c r="W66" s="105"/>
      <c r="X66" s="102"/>
      <c r="Y66" s="102"/>
      <c r="Z66" s="102"/>
      <c r="AA66" s="102"/>
      <c r="AB66" s="102"/>
      <c r="AC66" s="102"/>
      <c r="AD66" s="20">
        <f t="shared" ca="1" si="17"/>
        <v>7</v>
      </c>
      <c r="AF66" s="22">
        <f t="shared" ca="1" si="20"/>
        <v>0</v>
      </c>
      <c r="AG66" s="22">
        <f t="shared" ca="1" si="18"/>
        <v>0</v>
      </c>
    </row>
    <row r="67" spans="1:55" ht="14.25" customHeight="1" x14ac:dyDescent="0.3">
      <c r="A67" s="67" t="s">
        <v>64</v>
      </c>
      <c r="B67" s="653"/>
      <c r="C67" s="654"/>
      <c r="D67" s="654"/>
      <c r="E67" s="654"/>
      <c r="F67" s="654"/>
      <c r="G67" s="654"/>
      <c r="H67" s="655"/>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20"/>
        <v>0</v>
      </c>
      <c r="AG67" s="22">
        <f t="shared" ca="1" si="18"/>
        <v>0</v>
      </c>
      <c r="BC67">
        <f ca="1">BC67</f>
        <v>0</v>
      </c>
    </row>
    <row r="68" spans="1:55" ht="18.600000000000001" thickBot="1" x14ac:dyDescent="0.4">
      <c r="A68" s="32" t="s">
        <v>64</v>
      </c>
      <c r="B68" s="656"/>
      <c r="C68" s="657"/>
      <c r="D68" s="657"/>
      <c r="E68" s="657"/>
      <c r="F68" s="657"/>
      <c r="G68" s="657"/>
      <c r="H68" s="658"/>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0</v>
      </c>
      <c r="AF68" s="22">
        <f t="shared" ca="1" si="20"/>
        <v>0</v>
      </c>
      <c r="AG68" s="22">
        <f t="shared" ca="1" si="18"/>
        <v>0</v>
      </c>
    </row>
    <row r="69" spans="1:55" x14ac:dyDescent="0.3">
      <c r="A69" s="33" t="s">
        <v>52</v>
      </c>
      <c r="B69" s="71">
        <f ca="1">CompteCouleurFond(B51:B68,6)</f>
        <v>0</v>
      </c>
      <c r="C69" s="71">
        <f t="shared" ref="C69:AC69" ca="1" si="21">CompteCouleurFond(C51:C68,6)</f>
        <v>0</v>
      </c>
      <c r="D69" s="71">
        <f t="shared" ca="1" si="21"/>
        <v>0</v>
      </c>
      <c r="E69" s="71">
        <f t="shared" ca="1" si="21"/>
        <v>0</v>
      </c>
      <c r="F69" s="71">
        <f t="shared" ca="1" si="21"/>
        <v>0</v>
      </c>
      <c r="G69" s="71">
        <f t="shared" ca="1" si="21"/>
        <v>0</v>
      </c>
      <c r="H69" s="71">
        <f t="shared" ca="1" si="21"/>
        <v>0</v>
      </c>
      <c r="I69" s="71">
        <f t="shared" ca="1" si="21"/>
        <v>1</v>
      </c>
      <c r="J69" s="71">
        <f t="shared" ca="1" si="21"/>
        <v>1</v>
      </c>
      <c r="K69" s="71">
        <f t="shared" ca="1" si="21"/>
        <v>1</v>
      </c>
      <c r="L69" s="71">
        <f t="shared" ca="1" si="21"/>
        <v>1</v>
      </c>
      <c r="M69" s="71">
        <f t="shared" ca="1" si="21"/>
        <v>1</v>
      </c>
      <c r="N69" s="71">
        <f t="shared" ca="1" si="21"/>
        <v>1</v>
      </c>
      <c r="O69" s="71">
        <f t="shared" ca="1" si="21"/>
        <v>1</v>
      </c>
      <c r="P69" s="71">
        <f t="shared" ca="1" si="21"/>
        <v>1</v>
      </c>
      <c r="Q69" s="71">
        <f t="shared" ca="1" si="21"/>
        <v>1</v>
      </c>
      <c r="R69" s="71">
        <f t="shared" ca="1" si="21"/>
        <v>1</v>
      </c>
      <c r="S69" s="71">
        <f t="shared" ca="1" si="21"/>
        <v>1</v>
      </c>
      <c r="T69" s="71">
        <f t="shared" ca="1" si="21"/>
        <v>1</v>
      </c>
      <c r="U69" s="71">
        <f t="shared" ca="1" si="21"/>
        <v>1</v>
      </c>
      <c r="V69" s="71">
        <f t="shared" ca="1" si="21"/>
        <v>1</v>
      </c>
      <c r="W69" s="71">
        <f t="shared" ca="1" si="21"/>
        <v>1</v>
      </c>
      <c r="X69" s="71">
        <f t="shared" ca="1" si="21"/>
        <v>1</v>
      </c>
      <c r="Y69" s="71">
        <f t="shared" ca="1" si="21"/>
        <v>1</v>
      </c>
      <c r="Z69" s="71">
        <f t="shared" ca="1" si="21"/>
        <v>1</v>
      </c>
      <c r="AA69" s="71">
        <f t="shared" ca="1" si="21"/>
        <v>1</v>
      </c>
      <c r="AB69" s="71">
        <f t="shared" ca="1" si="21"/>
        <v>1</v>
      </c>
      <c r="AC69" s="71">
        <f t="shared" ca="1" si="21"/>
        <v>0</v>
      </c>
      <c r="AD69" s="600">
        <f ca="1">SUM(AD51:AD68)</f>
        <v>67</v>
      </c>
      <c r="AF69" s="612"/>
      <c r="AG69" s="613"/>
    </row>
    <row r="70" spans="1:55" x14ac:dyDescent="0.3">
      <c r="A70" s="29" t="s">
        <v>53</v>
      </c>
      <c r="B70" s="21">
        <f ca="1">NbCoulbis(B51:B68)</f>
        <v>0</v>
      </c>
      <c r="C70" s="21">
        <f ca="1">NbCoulbis(C51:C63)</f>
        <v>4</v>
      </c>
      <c r="D70" s="21">
        <f t="shared" ref="D70:M70" ca="1" si="22">NbCoulbis(D54:D63)</f>
        <v>4</v>
      </c>
      <c r="E70" s="21">
        <f t="shared" ca="1" si="22"/>
        <v>4</v>
      </c>
      <c r="F70" s="21">
        <f t="shared" ca="1" si="22"/>
        <v>4</v>
      </c>
      <c r="G70" s="21">
        <f t="shared" ca="1" si="22"/>
        <v>4</v>
      </c>
      <c r="H70" s="21">
        <f t="shared" ca="1" si="22"/>
        <v>4</v>
      </c>
      <c r="I70" s="21">
        <f t="shared" ca="1" si="22"/>
        <v>4</v>
      </c>
      <c r="J70" s="21">
        <f t="shared" ca="1" si="22"/>
        <v>4</v>
      </c>
      <c r="K70" s="21">
        <f t="shared" ca="1" si="22"/>
        <v>4</v>
      </c>
      <c r="L70" s="21">
        <f t="shared" ca="1" si="22"/>
        <v>4</v>
      </c>
      <c r="M70" s="21">
        <f t="shared" ca="1" si="22"/>
        <v>4</v>
      </c>
      <c r="N70" s="21">
        <f ca="1">NbCoulbis(N53:N63)</f>
        <v>6</v>
      </c>
      <c r="O70" s="21">
        <f t="shared" ref="O70:AC70" ca="1" si="23">NbCoulbis(O53:O65)</f>
        <v>2</v>
      </c>
      <c r="P70" s="21">
        <f t="shared" ca="1" si="23"/>
        <v>2</v>
      </c>
      <c r="Q70" s="21">
        <f t="shared" ca="1" si="23"/>
        <v>4</v>
      </c>
      <c r="R70" s="21">
        <f t="shared" ca="1" si="23"/>
        <v>4</v>
      </c>
      <c r="S70" s="21">
        <f t="shared" ref="S70:Y70" ca="1" si="24">NbCoulbis(S53:S64)</f>
        <v>3</v>
      </c>
      <c r="T70" s="21">
        <f t="shared" ca="1" si="24"/>
        <v>3</v>
      </c>
      <c r="U70" s="21">
        <f t="shared" ca="1" si="24"/>
        <v>4</v>
      </c>
      <c r="V70" s="21">
        <f t="shared" ca="1" si="24"/>
        <v>4</v>
      </c>
      <c r="W70" s="21">
        <f t="shared" ca="1" si="24"/>
        <v>4</v>
      </c>
      <c r="X70" s="21">
        <f t="shared" ca="1" si="24"/>
        <v>4</v>
      </c>
      <c r="Y70" s="21">
        <f t="shared" ca="1" si="24"/>
        <v>4</v>
      </c>
      <c r="Z70" s="21">
        <f t="shared" ca="1" si="23"/>
        <v>4</v>
      </c>
      <c r="AA70" s="21">
        <f t="shared" ca="1" si="23"/>
        <v>4</v>
      </c>
      <c r="AB70" s="21">
        <f t="shared" ca="1" si="23"/>
        <v>4</v>
      </c>
      <c r="AC70" s="21">
        <f t="shared" ca="1" si="23"/>
        <v>4</v>
      </c>
      <c r="AD70" s="601">
        <f ca="1">NbCoul(D70:AB70)*0.5+NbCoul(B70:C70)*0.25+NbCoul(AC70:AC70)*0.25</f>
        <v>0</v>
      </c>
      <c r="AF70" s="614">
        <f t="shared" ref="AF70:AF91" ca="1" si="25">CompteCouleurFond(B70:AC70,6)*0.5</f>
        <v>0</v>
      </c>
      <c r="AG70" s="615"/>
    </row>
    <row r="71" spans="1:55" ht="15" thickBot="1" x14ac:dyDescent="0.35">
      <c r="A71" s="30" t="str">
        <f>A25</f>
        <v>Effectif présent</v>
      </c>
      <c r="B71" s="26">
        <f ca="1">NbCoul(B51:B68)</f>
        <v>0</v>
      </c>
      <c r="C71" s="26">
        <f ca="1">NbCoul(C51:C63)</f>
        <v>4</v>
      </c>
      <c r="D71" s="26">
        <f t="shared" ref="D71:M71" ca="1" si="26">NbCoul(D54:D63)</f>
        <v>4</v>
      </c>
      <c r="E71" s="26">
        <f t="shared" ca="1" si="26"/>
        <v>4</v>
      </c>
      <c r="F71" s="26">
        <f t="shared" ca="1" si="26"/>
        <v>4</v>
      </c>
      <c r="G71" s="26">
        <f t="shared" ca="1" si="26"/>
        <v>4</v>
      </c>
      <c r="H71" s="26">
        <f t="shared" ca="1" si="26"/>
        <v>4</v>
      </c>
      <c r="I71" s="26">
        <f t="shared" ca="1" si="26"/>
        <v>4</v>
      </c>
      <c r="J71" s="26">
        <f t="shared" ca="1" si="26"/>
        <v>4</v>
      </c>
      <c r="K71" s="26">
        <f t="shared" ca="1" si="26"/>
        <v>4</v>
      </c>
      <c r="L71" s="26">
        <f t="shared" ca="1" si="26"/>
        <v>4</v>
      </c>
      <c r="M71" s="26">
        <f t="shared" ca="1" si="26"/>
        <v>4</v>
      </c>
      <c r="N71" s="26">
        <f ca="1">NbCoul(N53:N63)</f>
        <v>6</v>
      </c>
      <c r="O71" s="26">
        <f t="shared" ref="O71:AC71" ca="1" si="27">NbCoul(O53:O65)</f>
        <v>2</v>
      </c>
      <c r="P71" s="26">
        <f t="shared" ca="1" si="27"/>
        <v>2</v>
      </c>
      <c r="Q71" s="26">
        <f t="shared" ca="1" si="27"/>
        <v>4</v>
      </c>
      <c r="R71" s="26">
        <f t="shared" ca="1" si="27"/>
        <v>4</v>
      </c>
      <c r="S71" s="26">
        <f t="shared" ref="S71:Y71" ca="1" si="28">NbCoul(S53:S64)</f>
        <v>4</v>
      </c>
      <c r="T71" s="26">
        <f t="shared" ca="1" si="28"/>
        <v>4</v>
      </c>
      <c r="U71" s="26">
        <f t="shared" ca="1" si="28"/>
        <v>4</v>
      </c>
      <c r="V71" s="26">
        <f t="shared" ca="1" si="28"/>
        <v>4</v>
      </c>
      <c r="W71" s="26">
        <f t="shared" ca="1" si="28"/>
        <v>4</v>
      </c>
      <c r="X71" s="26">
        <f t="shared" ca="1" si="28"/>
        <v>4</v>
      </c>
      <c r="Y71" s="26">
        <f t="shared" ca="1" si="28"/>
        <v>4</v>
      </c>
      <c r="Z71" s="26">
        <f t="shared" ca="1" si="27"/>
        <v>4</v>
      </c>
      <c r="AA71" s="26">
        <f t="shared" ca="1" si="27"/>
        <v>4</v>
      </c>
      <c r="AB71" s="26">
        <f t="shared" ca="1" si="27"/>
        <v>4</v>
      </c>
      <c r="AC71" s="26">
        <f t="shared" ca="1" si="27"/>
        <v>4</v>
      </c>
      <c r="AD71" s="602">
        <f ca="1">NbCoul(D71:AB71)*0.5+NbCoul(B71:C71)*0.25+NbCoul(AC71:AC71)*0.25</f>
        <v>0</v>
      </c>
      <c r="AF71" s="614">
        <f t="shared" ca="1" si="25"/>
        <v>0</v>
      </c>
      <c r="AG71" s="615">
        <f ca="1">CompteCouleurFond(K71:AC71,23)*0.5</f>
        <v>0</v>
      </c>
    </row>
    <row r="72" spans="1:55" ht="15" customHeight="1" x14ac:dyDescent="0.3">
      <c r="A72" s="618">
        <f>A49+1</f>
        <v>44630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5"/>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5"/>
        <v>0</v>
      </c>
      <c r="AG73" s="617">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9">NbCoul(B74:AC74)*0.5</f>
        <v>0</v>
      </c>
      <c r="AF74" s="22">
        <f t="shared" ca="1" si="25"/>
        <v>0</v>
      </c>
      <c r="AG74" s="22">
        <f t="shared" ref="AG74:AG82" ca="1" si="30">CompteCouleurFond(B74:AC74,23)*0.5</f>
        <v>0</v>
      </c>
    </row>
    <row r="75" spans="1:55" x14ac:dyDescent="0.3">
      <c r="A75" s="19" t="s">
        <v>40</v>
      </c>
      <c r="B75" s="31"/>
      <c r="C75" s="31"/>
      <c r="D75" s="31"/>
      <c r="E75" s="31"/>
      <c r="F75" s="31"/>
      <c r="G75" s="31"/>
      <c r="H75" s="31"/>
      <c r="I75" s="31"/>
      <c r="J75" s="31"/>
      <c r="K75" s="31"/>
      <c r="L75" s="31"/>
      <c r="M75" s="31"/>
      <c r="N75" s="110" t="s">
        <v>78</v>
      </c>
      <c r="O75" s="113" t="s">
        <v>135</v>
      </c>
      <c r="P75" s="113"/>
      <c r="Q75" s="31"/>
      <c r="R75" s="31"/>
      <c r="S75" s="110"/>
      <c r="T75" s="110"/>
      <c r="U75" s="110"/>
      <c r="V75" s="110"/>
      <c r="W75" s="110"/>
      <c r="X75" s="110"/>
      <c r="Y75" s="110"/>
      <c r="Z75" s="110"/>
      <c r="AA75" s="110"/>
      <c r="AB75" s="110"/>
      <c r="AC75" s="110"/>
      <c r="AD75" s="21">
        <f ca="1">NbCoul(B75:AC75)*0.5</f>
        <v>7</v>
      </c>
      <c r="AF75" s="22">
        <f t="shared" ca="1" si="25"/>
        <v>1</v>
      </c>
      <c r="AG75" s="22">
        <f t="shared" ca="1" si="30"/>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110" t="s">
        <v>147</v>
      </c>
      <c r="W76" s="110"/>
      <c r="X76" s="110"/>
      <c r="Y76" s="110"/>
      <c r="Z76" s="110"/>
      <c r="AA76" s="110"/>
      <c r="AB76" s="110"/>
      <c r="AC76" s="110"/>
      <c r="AD76" s="21">
        <f t="shared" ca="1" si="29"/>
        <v>4</v>
      </c>
      <c r="AF76" s="22">
        <f t="shared" ca="1" si="25"/>
        <v>0</v>
      </c>
      <c r="AG76" s="22">
        <f t="shared" ca="1" si="30"/>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5"/>
        <v>0</v>
      </c>
      <c r="AG77" s="22">
        <f t="shared" ca="1" si="30"/>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9"/>
        <v>0</v>
      </c>
      <c r="AF78" s="22">
        <f t="shared" ca="1" si="25"/>
        <v>0</v>
      </c>
      <c r="AG78" s="22">
        <f t="shared" ca="1" si="30"/>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9"/>
        <v>0</v>
      </c>
      <c r="AF79" s="22">
        <f t="shared" ca="1" si="25"/>
        <v>0</v>
      </c>
      <c r="AG79" s="22">
        <f t="shared" ca="1" si="30"/>
        <v>0</v>
      </c>
    </row>
    <row r="80" spans="1:55" x14ac:dyDescent="0.3">
      <c r="A80" s="62" t="s">
        <v>43</v>
      </c>
      <c r="B80" s="97"/>
      <c r="C80" s="151" t="s">
        <v>80</v>
      </c>
      <c r="D80" s="121"/>
      <c r="E80" s="121"/>
      <c r="F80" s="121"/>
      <c r="G80" s="121"/>
      <c r="H80" s="121"/>
      <c r="I80" s="121"/>
      <c r="J80" s="121"/>
      <c r="K80" s="121"/>
      <c r="L80" s="121"/>
      <c r="M80" s="121"/>
      <c r="N80" s="110"/>
      <c r="O80" s="31"/>
      <c r="P80" s="31"/>
      <c r="Q80" s="110"/>
      <c r="R80" s="110"/>
      <c r="S80" s="31"/>
      <c r="T80" s="31"/>
      <c r="U80" s="31"/>
      <c r="V80" s="31"/>
      <c r="W80" s="31"/>
      <c r="X80" s="31"/>
      <c r="Y80" s="31"/>
      <c r="Z80" s="31"/>
      <c r="AA80" s="31"/>
      <c r="AB80" s="31"/>
      <c r="AC80" s="31"/>
      <c r="AD80" s="21">
        <f ca="1">NbCoul(B80:AC80)*0.5</f>
        <v>7</v>
      </c>
      <c r="AF80" s="22">
        <f t="shared" ca="1" si="25"/>
        <v>0</v>
      </c>
      <c r="AG80" s="22">
        <f t="shared" ca="1" si="30"/>
        <v>0</v>
      </c>
    </row>
    <row r="81" spans="1:34" x14ac:dyDescent="0.3">
      <c r="A81" s="62" t="s">
        <v>44</v>
      </c>
      <c r="B81" s="31"/>
      <c r="C81" s="110" t="s">
        <v>79</v>
      </c>
      <c r="D81" s="110"/>
      <c r="E81" s="110"/>
      <c r="F81" s="110"/>
      <c r="G81" s="110"/>
      <c r="H81" s="110"/>
      <c r="I81" s="247"/>
      <c r="J81" s="110"/>
      <c r="K81" s="110"/>
      <c r="L81" s="110"/>
      <c r="M81" s="118"/>
      <c r="N81" s="118"/>
      <c r="O81" s="91"/>
      <c r="P81" s="91"/>
      <c r="Q81" s="91"/>
      <c r="R81" s="91"/>
      <c r="S81" s="91"/>
      <c r="T81" s="91"/>
      <c r="U81" s="91"/>
      <c r="V81" s="31"/>
      <c r="W81" s="31"/>
      <c r="X81" s="31"/>
      <c r="Y81" s="31"/>
      <c r="Z81" s="31"/>
      <c r="AA81" s="31"/>
      <c r="AB81" s="31"/>
      <c r="AC81" s="31"/>
      <c r="AD81" s="21">
        <f t="shared" ca="1" si="29"/>
        <v>6</v>
      </c>
      <c r="AF81" s="22">
        <f t="shared" ca="1" si="25"/>
        <v>0</v>
      </c>
      <c r="AG81" s="22">
        <f t="shared" ca="1" si="30"/>
        <v>0</v>
      </c>
    </row>
    <row r="82" spans="1:34" x14ac:dyDescent="0.3">
      <c r="A82" s="62" t="s">
        <v>45</v>
      </c>
      <c r="B82" s="31"/>
      <c r="C82" s="110" t="s">
        <v>78</v>
      </c>
      <c r="D82" s="110"/>
      <c r="E82" s="110"/>
      <c r="F82" s="110"/>
      <c r="G82" s="110"/>
      <c r="H82" s="110"/>
      <c r="I82" s="110"/>
      <c r="J82" s="110"/>
      <c r="K82" s="110"/>
      <c r="L82" s="110"/>
      <c r="M82" s="110"/>
      <c r="N82" s="110"/>
      <c r="O82" s="31"/>
      <c r="P82" s="31"/>
      <c r="Q82" s="113" t="s">
        <v>135</v>
      </c>
      <c r="R82" s="113"/>
      <c r="S82" s="31"/>
      <c r="T82" s="31"/>
      <c r="U82" s="31"/>
      <c r="V82" s="31"/>
      <c r="W82" s="31"/>
      <c r="X82" s="31"/>
      <c r="Y82" s="31"/>
      <c r="Z82" s="31"/>
      <c r="AA82" s="31"/>
      <c r="AB82" s="31"/>
      <c r="AC82" s="31"/>
      <c r="AD82" s="21">
        <f t="shared" ca="1" si="29"/>
        <v>7</v>
      </c>
      <c r="AF82" s="22">
        <f t="shared" ca="1" si="25"/>
        <v>1</v>
      </c>
      <c r="AG82" s="22">
        <f t="shared" ca="1" si="30"/>
        <v>0</v>
      </c>
    </row>
    <row r="83" spans="1:34" x14ac:dyDescent="0.3">
      <c r="A83" s="62" t="s">
        <v>70</v>
      </c>
      <c r="B83" s="31"/>
      <c r="C83" s="31"/>
      <c r="D83" s="31"/>
      <c r="E83" s="31"/>
      <c r="F83" s="31"/>
      <c r="G83" s="31"/>
      <c r="H83" s="31"/>
      <c r="I83" s="31"/>
      <c r="J83" s="31"/>
      <c r="K83" s="31"/>
      <c r="L83" s="31"/>
      <c r="M83" s="31"/>
      <c r="N83" s="110" t="s">
        <v>131</v>
      </c>
      <c r="O83" s="110"/>
      <c r="P83" s="110"/>
      <c r="Q83" s="31"/>
      <c r="R83" s="31"/>
      <c r="S83" s="110"/>
      <c r="T83" s="110"/>
      <c r="U83" s="110"/>
      <c r="V83" s="110"/>
      <c r="W83" s="110"/>
      <c r="X83" s="110"/>
      <c r="Y83" s="110"/>
      <c r="Z83" s="110"/>
      <c r="AA83" s="110"/>
      <c r="AB83" s="110"/>
      <c r="AC83" s="110"/>
      <c r="AD83" s="21">
        <f t="shared" ca="1" si="29"/>
        <v>7</v>
      </c>
      <c r="AF83" s="22">
        <f t="shared" ca="1" si="25"/>
        <v>0</v>
      </c>
      <c r="AG83" s="22">
        <f t="shared" ref="AG83:AG91" ca="1" si="31">CompteCouleurFond(B83:AC83,23)*0.5</f>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5"/>
        <v>0</v>
      </c>
      <c r="AG84" s="22">
        <f ca="1">CompteCouleurFond(B84:AC84,23)*0.5</f>
        <v>0</v>
      </c>
      <c r="AH84" s="21"/>
    </row>
    <row r="85" spans="1:34" ht="15.6" x14ac:dyDescent="0.3">
      <c r="A85" s="62" t="s">
        <v>46</v>
      </c>
      <c r="B85" s="31"/>
      <c r="C85" s="110" t="s">
        <v>191</v>
      </c>
      <c r="D85" s="110"/>
      <c r="E85" s="143"/>
      <c r="F85" s="143"/>
      <c r="G85" s="143"/>
      <c r="H85" s="143"/>
      <c r="I85" s="181" t="s">
        <v>135</v>
      </c>
      <c r="J85" s="248"/>
      <c r="K85" s="248"/>
      <c r="L85" s="248"/>
      <c r="M85" s="248"/>
      <c r="N85" s="181"/>
      <c r="O85" s="111"/>
      <c r="P85" s="111"/>
      <c r="Q85" s="111"/>
      <c r="R85" s="111"/>
      <c r="S85" s="111"/>
      <c r="T85" s="111"/>
      <c r="U85" s="111"/>
      <c r="V85" s="111"/>
      <c r="W85" s="111"/>
      <c r="X85" s="111"/>
      <c r="Y85" s="111"/>
      <c r="Z85" s="111"/>
      <c r="AA85" s="31"/>
      <c r="AB85" s="31"/>
      <c r="AC85" s="31"/>
      <c r="AD85" s="21">
        <f t="shared" ca="1" si="29"/>
        <v>6</v>
      </c>
      <c r="AF85" s="22">
        <f t="shared" ca="1" si="25"/>
        <v>3</v>
      </c>
      <c r="AG85" s="22">
        <f t="shared" ca="1" si="31"/>
        <v>0</v>
      </c>
    </row>
    <row r="86" spans="1:34" x14ac:dyDescent="0.3">
      <c r="A86" s="62" t="s">
        <v>47</v>
      </c>
      <c r="B86" s="31"/>
      <c r="C86" s="31"/>
      <c r="D86" s="31"/>
      <c r="E86" s="31"/>
      <c r="F86" s="31"/>
      <c r="G86" s="31"/>
      <c r="H86" s="31"/>
      <c r="I86" s="31"/>
      <c r="J86" s="31"/>
      <c r="K86" s="31"/>
      <c r="L86" s="31"/>
      <c r="M86" s="31"/>
      <c r="N86" s="110" t="s">
        <v>80</v>
      </c>
      <c r="O86" s="110"/>
      <c r="P86" s="110"/>
      <c r="Q86" s="31"/>
      <c r="R86" s="31"/>
      <c r="S86" s="113" t="s">
        <v>135</v>
      </c>
      <c r="T86" s="113"/>
      <c r="U86" s="113"/>
      <c r="V86" s="113"/>
      <c r="W86" s="113"/>
      <c r="X86" s="113"/>
      <c r="Y86" s="113"/>
      <c r="Z86" s="113"/>
      <c r="AA86" s="113"/>
      <c r="AB86" s="113"/>
      <c r="AC86" s="110"/>
      <c r="AD86" s="20">
        <f ca="1">NbCoul(B86:AC86)*0.5</f>
        <v>7</v>
      </c>
      <c r="AF86" s="22">
        <f t="shared" ca="1" si="25"/>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9"/>
        <v>0</v>
      </c>
      <c r="AF87" s="22">
        <f t="shared" ca="1" si="25"/>
        <v>0</v>
      </c>
      <c r="AG87" s="22">
        <f t="shared" ca="1" si="31"/>
        <v>0</v>
      </c>
    </row>
    <row r="88" spans="1:34" x14ac:dyDescent="0.3">
      <c r="A88" s="23" t="s">
        <v>48</v>
      </c>
      <c r="B88" s="31"/>
      <c r="C88" s="151" t="s">
        <v>78</v>
      </c>
      <c r="D88" s="151"/>
      <c r="E88" s="151"/>
      <c r="F88" s="151"/>
      <c r="G88" s="151"/>
      <c r="H88" s="151"/>
      <c r="I88" s="151"/>
      <c r="J88" s="151"/>
      <c r="K88" s="151"/>
      <c r="L88" s="151"/>
      <c r="M88" s="151"/>
      <c r="N88" s="110"/>
      <c r="O88" s="31"/>
      <c r="P88" s="31"/>
      <c r="Q88" s="110"/>
      <c r="R88" s="110"/>
      <c r="S88" s="110"/>
      <c r="T88" s="110"/>
      <c r="U88" s="31"/>
      <c r="V88" s="31"/>
      <c r="W88" s="31"/>
      <c r="X88" s="31"/>
      <c r="Y88" s="31"/>
      <c r="Z88" s="31"/>
      <c r="AA88" s="31"/>
      <c r="AB88" s="31"/>
      <c r="AC88" s="31"/>
      <c r="AD88" s="21">
        <f t="shared" ca="1" si="29"/>
        <v>8</v>
      </c>
      <c r="AF88" s="22">
        <f t="shared" ca="1" si="25"/>
        <v>0</v>
      </c>
      <c r="AG88" s="22">
        <f t="shared" ca="1" si="31"/>
        <v>0</v>
      </c>
    </row>
    <row r="89" spans="1:34" x14ac:dyDescent="0.3">
      <c r="A89" s="67" t="s">
        <v>71</v>
      </c>
      <c r="B89" s="31"/>
      <c r="C89" s="77"/>
      <c r="D89" s="31"/>
      <c r="E89" s="31"/>
      <c r="F89" s="31"/>
      <c r="G89" s="31"/>
      <c r="H89" s="31"/>
      <c r="I89" s="31"/>
      <c r="J89" s="31"/>
      <c r="K89" s="31"/>
      <c r="L89" s="31"/>
      <c r="M89" s="31"/>
      <c r="N89" s="110" t="s">
        <v>79</v>
      </c>
      <c r="O89" s="110"/>
      <c r="P89" s="110"/>
      <c r="Q89" s="31"/>
      <c r="R89" s="31"/>
      <c r="S89" s="110"/>
      <c r="T89" s="110"/>
      <c r="U89" s="110"/>
      <c r="V89" s="110"/>
      <c r="W89" s="110"/>
      <c r="X89" s="110"/>
      <c r="Y89" s="110"/>
      <c r="Z89" s="110"/>
      <c r="AA89" s="110"/>
      <c r="AB89" s="110"/>
      <c r="AC89" s="110"/>
      <c r="AD89" s="21">
        <f t="shared" ca="1" si="29"/>
        <v>7</v>
      </c>
      <c r="AF89" s="22">
        <f t="shared" ca="1" si="25"/>
        <v>0</v>
      </c>
      <c r="AG89" s="22">
        <f t="shared" ca="1" si="31"/>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31"/>
      <c r="AB90" s="31"/>
      <c r="AC90" s="31"/>
      <c r="AD90" s="21">
        <f ca="1">NbCoul(B90:AC90)*0.5</f>
        <v>0</v>
      </c>
      <c r="AF90" s="22">
        <f t="shared" ca="1" si="25"/>
        <v>0</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31"/>
      <c r="AB91" s="31"/>
      <c r="AC91" s="31"/>
      <c r="AD91" s="21">
        <f t="shared" ca="1" si="29"/>
        <v>0</v>
      </c>
      <c r="AF91" s="22">
        <f t="shared" ca="1" si="25"/>
        <v>0</v>
      </c>
      <c r="AG91" s="22">
        <f t="shared" ca="1" si="31"/>
        <v>0</v>
      </c>
    </row>
    <row r="92" spans="1:34" x14ac:dyDescent="0.3">
      <c r="A92" s="33" t="s">
        <v>52</v>
      </c>
      <c r="B92" s="71">
        <f ca="1">CompteCouleurFond(B74:B91,6)</f>
        <v>0</v>
      </c>
      <c r="C92" s="71">
        <f t="shared" ref="C92:AC92" ca="1" si="32">CompteCouleurFond(C74:C91,6)</f>
        <v>0</v>
      </c>
      <c r="D92" s="71">
        <f t="shared" ref="D92:N92" ca="1" si="33">CompteCouleurFond(D74:D90,6)</f>
        <v>0</v>
      </c>
      <c r="E92" s="71">
        <f t="shared" ca="1" si="33"/>
        <v>0</v>
      </c>
      <c r="F92" s="71">
        <f t="shared" ca="1" si="33"/>
        <v>0</v>
      </c>
      <c r="G92" s="71">
        <f t="shared" ca="1" si="33"/>
        <v>0</v>
      </c>
      <c r="H92" s="71">
        <f t="shared" ca="1" si="33"/>
        <v>0</v>
      </c>
      <c r="I92" s="71">
        <f t="shared" ca="1" si="33"/>
        <v>1</v>
      </c>
      <c r="J92" s="71">
        <f t="shared" ca="1" si="33"/>
        <v>1</v>
      </c>
      <c r="K92" s="71">
        <f t="shared" ca="1" si="33"/>
        <v>1</v>
      </c>
      <c r="L92" s="71">
        <f t="shared" ca="1" si="33"/>
        <v>1</v>
      </c>
      <c r="M92" s="71">
        <f t="shared" ca="1" si="33"/>
        <v>1</v>
      </c>
      <c r="N92" s="71">
        <f t="shared" ca="1" si="33"/>
        <v>1</v>
      </c>
      <c r="O92" s="71">
        <f t="shared" ca="1" si="32"/>
        <v>1</v>
      </c>
      <c r="P92" s="71">
        <f t="shared" ca="1" si="32"/>
        <v>1</v>
      </c>
      <c r="Q92" s="71">
        <f t="shared" ca="1" si="32"/>
        <v>1</v>
      </c>
      <c r="R92" s="71">
        <f t="shared" ca="1" si="32"/>
        <v>1</v>
      </c>
      <c r="S92" s="71">
        <f t="shared" ca="1" si="32"/>
        <v>1</v>
      </c>
      <c r="T92" s="71">
        <f t="shared" ca="1" si="32"/>
        <v>1</v>
      </c>
      <c r="U92" s="71">
        <f t="shared" ca="1" si="32"/>
        <v>1</v>
      </c>
      <c r="V92" s="71">
        <f t="shared" ca="1" si="32"/>
        <v>1</v>
      </c>
      <c r="W92" s="71">
        <f t="shared" ca="1" si="32"/>
        <v>1</v>
      </c>
      <c r="X92" s="71">
        <f t="shared" ca="1" si="32"/>
        <v>1</v>
      </c>
      <c r="Y92" s="71">
        <f t="shared" ca="1" si="32"/>
        <v>1</v>
      </c>
      <c r="Z92" s="71">
        <f t="shared" ca="1" si="32"/>
        <v>1</v>
      </c>
      <c r="AA92" s="71">
        <f t="shared" ca="1" si="32"/>
        <v>1</v>
      </c>
      <c r="AB92" s="71">
        <f t="shared" ca="1" si="32"/>
        <v>1</v>
      </c>
      <c r="AC92" s="71">
        <f t="shared" ca="1" si="32"/>
        <v>0</v>
      </c>
      <c r="AD92" s="600">
        <f ca="1">SUM(AD74:AD91)</f>
        <v>66</v>
      </c>
      <c r="AF92" s="612"/>
      <c r="AG92" s="613"/>
    </row>
    <row r="93" spans="1:34" x14ac:dyDescent="0.3">
      <c r="A93" s="29" t="s">
        <v>53</v>
      </c>
      <c r="B93" s="21">
        <f ca="1">NbCoulbis(B74:B91)</f>
        <v>0</v>
      </c>
      <c r="C93" s="21">
        <f ca="1">NbCoulbis(C74:C87)</f>
        <v>4</v>
      </c>
      <c r="D93" s="21">
        <f t="shared" ref="D93:N93" ca="1" si="34">NbCoulbis(D79:D86)</f>
        <v>4</v>
      </c>
      <c r="E93" s="21">
        <f t="shared" ca="1" si="34"/>
        <v>4</v>
      </c>
      <c r="F93" s="21">
        <f t="shared" ca="1" si="34"/>
        <v>4</v>
      </c>
      <c r="G93" s="21">
        <f t="shared" ca="1" si="34"/>
        <v>4</v>
      </c>
      <c r="H93" s="21">
        <f t="shared" ca="1" si="34"/>
        <v>4</v>
      </c>
      <c r="I93" s="21">
        <f t="shared" ca="1" si="34"/>
        <v>4</v>
      </c>
      <c r="J93" s="21">
        <f t="shared" ca="1" si="34"/>
        <v>4</v>
      </c>
      <c r="K93" s="21">
        <f t="shared" ca="1" si="34"/>
        <v>4</v>
      </c>
      <c r="L93" s="21">
        <f t="shared" ca="1" si="34"/>
        <v>4</v>
      </c>
      <c r="M93" s="21">
        <f t="shared" ca="1" si="34"/>
        <v>4</v>
      </c>
      <c r="N93" s="21">
        <f t="shared" ca="1" si="34"/>
        <v>6</v>
      </c>
      <c r="O93" s="21">
        <f ca="1">NbCoulbis(O75:O86)</f>
        <v>3</v>
      </c>
      <c r="P93" s="21">
        <f ca="1">NbCoulbis(P75:P86)</f>
        <v>3</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5">NbCoulbis(X75:X91)</f>
        <v>5</v>
      </c>
      <c r="Y93" s="21">
        <f t="shared" ca="1" si="35"/>
        <v>5</v>
      </c>
      <c r="Z93" s="21">
        <f t="shared" ca="1" si="35"/>
        <v>5</v>
      </c>
      <c r="AA93" s="21">
        <f t="shared" ca="1" si="35"/>
        <v>5</v>
      </c>
      <c r="AB93" s="21">
        <f t="shared" ca="1" si="35"/>
        <v>5</v>
      </c>
      <c r="AC93" s="21">
        <f t="shared" ca="1" si="35"/>
        <v>5</v>
      </c>
      <c r="AD93" s="601">
        <f ca="1">NbCoul(D93:AB93)*0.5+NbCoul(B93:C93)*0.25+NbCoul(AC93:AC93)*0.25</f>
        <v>0</v>
      </c>
      <c r="AF93" s="614">
        <f t="shared" ref="AF93:AF113" ca="1" si="36">CompteCouleurFond(B93:AC93,6)*0.5</f>
        <v>0</v>
      </c>
      <c r="AG93" s="615"/>
    </row>
    <row r="94" spans="1:34" ht="15" thickBot="1" x14ac:dyDescent="0.35">
      <c r="A94" s="30" t="str">
        <f>A25</f>
        <v>Effectif présent</v>
      </c>
      <c r="B94" s="26">
        <f ca="1">NbCoul(B74:B91)</f>
        <v>0</v>
      </c>
      <c r="C94" s="26">
        <f ca="1">NbCoul(C74:C87)</f>
        <v>4</v>
      </c>
      <c r="D94" s="26">
        <f t="shared" ref="D94:N94" ca="1" si="37">NbCoul(D79:D86)</f>
        <v>4</v>
      </c>
      <c r="E94" s="26">
        <f t="shared" ca="1" si="37"/>
        <v>4</v>
      </c>
      <c r="F94" s="26">
        <f t="shared" ca="1" si="37"/>
        <v>4</v>
      </c>
      <c r="G94" s="26">
        <f t="shared" ca="1" si="37"/>
        <v>4</v>
      </c>
      <c r="H94" s="26">
        <f t="shared" ca="1" si="37"/>
        <v>4</v>
      </c>
      <c r="I94" s="26">
        <f t="shared" ca="1" si="37"/>
        <v>4</v>
      </c>
      <c r="J94" s="26">
        <f t="shared" ca="1" si="37"/>
        <v>4</v>
      </c>
      <c r="K94" s="26">
        <f t="shared" ca="1" si="37"/>
        <v>4</v>
      </c>
      <c r="L94" s="26">
        <f t="shared" ca="1" si="37"/>
        <v>4</v>
      </c>
      <c r="M94" s="26">
        <f t="shared" ca="1" si="37"/>
        <v>4</v>
      </c>
      <c r="N94" s="26">
        <f t="shared" ca="1" si="37"/>
        <v>6</v>
      </c>
      <c r="O94" s="26">
        <f ca="1">NbCoul(O75:O86)</f>
        <v>3</v>
      </c>
      <c r="P94" s="26">
        <f ca="1">NbCoul(P75:P86)</f>
        <v>3</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8">NbCoul(X75:X91)</f>
        <v>5</v>
      </c>
      <c r="Y94" s="26">
        <f t="shared" ca="1" si="38"/>
        <v>5</v>
      </c>
      <c r="Z94" s="26">
        <f t="shared" ca="1" si="38"/>
        <v>5</v>
      </c>
      <c r="AA94" s="26">
        <f t="shared" ca="1" si="38"/>
        <v>5</v>
      </c>
      <c r="AB94" s="26">
        <f t="shared" ca="1" si="38"/>
        <v>5</v>
      </c>
      <c r="AC94" s="26">
        <f t="shared" ca="1" si="38"/>
        <v>5</v>
      </c>
      <c r="AD94" s="602">
        <f ca="1">NbCoul(D94:AB94)*0.5+NbCoul(B94:C94)*0.25+NbCoul(AC94:AC94)*0.25</f>
        <v>0</v>
      </c>
      <c r="AF94" s="614">
        <f t="shared" ca="1" si="36"/>
        <v>0</v>
      </c>
      <c r="AG94" s="615">
        <f ca="1">CompteCouleurFond(K94:AC94,23)*0.5</f>
        <v>0</v>
      </c>
    </row>
    <row r="95" spans="1:34" ht="15" customHeight="1" x14ac:dyDescent="0.3">
      <c r="A95" s="618">
        <f>A72+1</f>
        <v>44631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6"/>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6"/>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9">NbCoul(B97:AC97)*0.5</f>
        <v>0</v>
      </c>
      <c r="AF97" s="22">
        <f t="shared" ca="1" si="36"/>
        <v>0</v>
      </c>
      <c r="AG97" s="22">
        <f t="shared" ref="AG97:AG113" ca="1" si="40">CompteCouleurFond(B97:AC97,23)*0.5</f>
        <v>0</v>
      </c>
    </row>
    <row r="98" spans="1:33" x14ac:dyDescent="0.3">
      <c r="A98" s="19" t="s">
        <v>40</v>
      </c>
      <c r="B98" s="31"/>
      <c r="C98" s="31"/>
      <c r="D98" s="31"/>
      <c r="E98" s="31"/>
      <c r="F98" s="31"/>
      <c r="G98" s="31"/>
      <c r="H98" s="75"/>
      <c r="I98" s="31"/>
      <c r="J98" s="31"/>
      <c r="K98" s="31"/>
      <c r="L98" s="31"/>
      <c r="M98" s="31"/>
      <c r="N98" s="110" t="s">
        <v>80</v>
      </c>
      <c r="O98" s="110"/>
      <c r="P98" s="110"/>
      <c r="Q98" s="31"/>
      <c r="R98" s="31"/>
      <c r="S98" s="110"/>
      <c r="T98" s="110"/>
      <c r="U98" s="110"/>
      <c r="V98" s="110"/>
      <c r="W98" s="110"/>
      <c r="X98" s="110"/>
      <c r="Y98" s="110"/>
      <c r="Z98" s="110"/>
      <c r="AA98" s="110"/>
      <c r="AB98" s="110"/>
      <c r="AC98" s="110"/>
      <c r="AD98" s="21">
        <f t="shared" ca="1" si="39"/>
        <v>7</v>
      </c>
      <c r="AF98" s="22">
        <f t="shared" ca="1" si="36"/>
        <v>0</v>
      </c>
      <c r="AG98" s="22">
        <f t="shared" ca="1" si="40"/>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9"/>
        <v>0</v>
      </c>
      <c r="AF99" s="22">
        <f t="shared" ca="1" si="36"/>
        <v>0</v>
      </c>
      <c r="AG99" s="22">
        <f t="shared" ca="1" si="40"/>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9"/>
        <v>0</v>
      </c>
      <c r="AF100" s="22">
        <f t="shared" ca="1" si="36"/>
        <v>0</v>
      </c>
      <c r="AG100" s="22">
        <f t="shared" ca="1" si="40"/>
        <v>0</v>
      </c>
    </row>
    <row r="101" spans="1:33" x14ac:dyDescent="0.3">
      <c r="A101" s="43" t="s">
        <v>64</v>
      </c>
      <c r="B101" s="31"/>
      <c r="C101" s="110" t="s">
        <v>148</v>
      </c>
      <c r="D101" s="110"/>
      <c r="E101" s="110"/>
      <c r="F101" s="110"/>
      <c r="G101" s="110"/>
      <c r="H101" s="110"/>
      <c r="I101" s="110"/>
      <c r="J101" s="110"/>
      <c r="K101" s="110"/>
      <c r="L101" s="110"/>
      <c r="M101" s="110"/>
      <c r="N101" s="31"/>
      <c r="O101" s="95"/>
      <c r="P101" s="95"/>
      <c r="Q101" s="95"/>
      <c r="R101" s="95"/>
      <c r="S101" s="95"/>
      <c r="T101" s="92"/>
      <c r="U101" s="92"/>
      <c r="V101" s="92"/>
      <c r="W101" s="92"/>
      <c r="X101" s="92"/>
      <c r="Y101" s="42"/>
      <c r="Z101" s="42"/>
      <c r="AA101" s="42"/>
      <c r="AB101" s="42"/>
      <c r="AC101" s="42"/>
      <c r="AD101" s="21">
        <f t="shared" ca="1" si="39"/>
        <v>5.5</v>
      </c>
      <c r="AF101" s="22">
        <f t="shared" ca="1" si="36"/>
        <v>0</v>
      </c>
      <c r="AG101" s="22">
        <f t="shared" ca="1" si="40"/>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9"/>
        <v>0</v>
      </c>
      <c r="AF102" s="22">
        <f t="shared" ca="1" si="36"/>
        <v>0</v>
      </c>
      <c r="AG102" s="22">
        <f t="shared" ca="1" si="40"/>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9"/>
        <v>7</v>
      </c>
      <c r="AF103" s="22">
        <f t="shared" ca="1" si="36"/>
        <v>0</v>
      </c>
      <c r="AG103" s="22">
        <f t="shared" ca="1" si="40"/>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05"/>
      <c r="T104" s="177"/>
      <c r="U104" s="42"/>
      <c r="V104" s="42"/>
      <c r="W104" s="31"/>
      <c r="X104" s="31"/>
      <c r="Y104" s="31"/>
      <c r="Z104" s="31"/>
      <c r="AA104" s="31"/>
      <c r="AB104" s="31"/>
      <c r="AC104" s="31"/>
      <c r="AD104" s="21">
        <f ca="1">NbCoul(B104:AC104)*0.5</f>
        <v>8</v>
      </c>
      <c r="AF104" s="22">
        <f t="shared" ca="1" si="36"/>
        <v>0</v>
      </c>
      <c r="AG104" s="22">
        <f t="shared" ca="1" si="40"/>
        <v>0.5</v>
      </c>
    </row>
    <row r="105" spans="1:33" x14ac:dyDescent="0.3">
      <c r="A105" s="62" t="s">
        <v>45</v>
      </c>
      <c r="B105" s="31"/>
      <c r="C105" s="31"/>
      <c r="D105" s="31"/>
      <c r="E105" s="31"/>
      <c r="F105" s="31"/>
      <c r="G105" s="31"/>
      <c r="H105" s="31"/>
      <c r="I105" s="31"/>
      <c r="J105" s="31"/>
      <c r="K105" s="31"/>
      <c r="L105" s="31"/>
      <c r="M105" s="31"/>
      <c r="N105" s="110" t="s">
        <v>78</v>
      </c>
      <c r="O105" s="113" t="s">
        <v>135</v>
      </c>
      <c r="P105" s="113"/>
      <c r="Q105" s="31"/>
      <c r="R105" s="31"/>
      <c r="S105" s="110"/>
      <c r="T105" s="110"/>
      <c r="U105" s="110"/>
      <c r="V105" s="110"/>
      <c r="W105" s="110"/>
      <c r="X105" s="110"/>
      <c r="Y105" s="110"/>
      <c r="Z105" s="110"/>
      <c r="AA105" s="110"/>
      <c r="AB105" s="110"/>
      <c r="AC105" s="110"/>
      <c r="AD105" s="21">
        <f ca="1">NbCoul(B105:AC105)*0.5</f>
        <v>7</v>
      </c>
      <c r="AF105" s="22">
        <f t="shared" ca="1" si="36"/>
        <v>1</v>
      </c>
      <c r="AG105" s="22">
        <f t="shared" ca="1" si="40"/>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6"/>
      <c r="U106" s="31"/>
      <c r="V106" s="31"/>
      <c r="W106" s="31"/>
      <c r="X106" s="31"/>
      <c r="Y106" s="31"/>
      <c r="Z106" s="31"/>
      <c r="AA106" s="31"/>
      <c r="AB106" s="31"/>
      <c r="AC106" s="31"/>
      <c r="AD106" s="21">
        <f ca="1">NbCoul(B106:AC106)*0.5</f>
        <v>7</v>
      </c>
      <c r="AF106" s="22">
        <f t="shared" ca="1" si="36"/>
        <v>0</v>
      </c>
      <c r="AG106" s="22">
        <f t="shared" ca="1" si="40"/>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6"/>
        <v>0</v>
      </c>
      <c r="AG107" s="22">
        <f t="shared" ca="1" si="40"/>
        <v>0</v>
      </c>
    </row>
    <row r="108" spans="1:33" x14ac:dyDescent="0.3">
      <c r="A108" s="62" t="s">
        <v>46</v>
      </c>
      <c r="B108" s="31"/>
      <c r="C108" s="110" t="s">
        <v>80</v>
      </c>
      <c r="D108" s="110"/>
      <c r="E108" s="110"/>
      <c r="F108" s="110"/>
      <c r="G108" s="110"/>
      <c r="H108" s="180" t="s">
        <v>200</v>
      </c>
      <c r="I108" s="246"/>
      <c r="J108" s="246"/>
      <c r="K108" s="246"/>
      <c r="L108" s="246"/>
      <c r="M108" s="246"/>
      <c r="N108" s="246"/>
      <c r="O108" s="31"/>
      <c r="P108" s="31"/>
      <c r="Q108" s="31"/>
      <c r="R108" s="31"/>
      <c r="S108" s="31"/>
      <c r="T108" s="31"/>
      <c r="U108" s="31"/>
      <c r="V108" s="31"/>
      <c r="W108" s="31"/>
      <c r="X108" s="31"/>
      <c r="Y108" s="31"/>
      <c r="Z108" s="31"/>
      <c r="AA108" s="31"/>
      <c r="AB108" s="31"/>
      <c r="AC108" s="31"/>
      <c r="AD108" s="21">
        <f ca="1">NbCoul(B108:AC108)*0.5</f>
        <v>6</v>
      </c>
      <c r="AF108" s="22">
        <f t="shared" ca="1" si="36"/>
        <v>0</v>
      </c>
      <c r="AG108" s="22">
        <f t="shared" ca="1" si="40"/>
        <v>0</v>
      </c>
    </row>
    <row r="109" spans="1:33" x14ac:dyDescent="0.3">
      <c r="A109" s="62" t="s">
        <v>47</v>
      </c>
      <c r="B109" s="31"/>
      <c r="C109" s="110" t="s">
        <v>80</v>
      </c>
      <c r="D109" s="110"/>
      <c r="E109" s="110"/>
      <c r="F109" s="110"/>
      <c r="G109" s="110"/>
      <c r="H109" s="110"/>
      <c r="I109" s="113" t="s">
        <v>135</v>
      </c>
      <c r="J109" s="113"/>
      <c r="K109" s="113"/>
      <c r="L109" s="113"/>
      <c r="M109" s="148"/>
      <c r="N109" s="113"/>
      <c r="O109" s="31"/>
      <c r="P109" s="31"/>
      <c r="Q109" s="110"/>
      <c r="R109" s="110"/>
      <c r="S109" s="192"/>
      <c r="T109" s="42"/>
      <c r="U109" s="31"/>
      <c r="V109" s="31"/>
      <c r="W109" s="31"/>
      <c r="X109" s="31"/>
      <c r="Y109" s="31"/>
      <c r="Z109" s="31"/>
      <c r="AA109" s="31"/>
      <c r="AB109" s="31"/>
      <c r="AC109" s="31"/>
      <c r="AD109" s="21">
        <f t="shared" ca="1" si="39"/>
        <v>7.5</v>
      </c>
      <c r="AF109" s="22">
        <f t="shared" ca="1" si="36"/>
        <v>3</v>
      </c>
      <c r="AG109" s="22">
        <f t="shared" ca="1" si="40"/>
        <v>0.5</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9"/>
        <v>0</v>
      </c>
      <c r="AF110" s="22">
        <f t="shared" ca="1" si="36"/>
        <v>0</v>
      </c>
      <c r="AG110" s="22">
        <f t="shared" ca="1" si="40"/>
        <v>0</v>
      </c>
    </row>
    <row r="111" spans="1:33" x14ac:dyDescent="0.3">
      <c r="A111" s="62" t="s">
        <v>48</v>
      </c>
      <c r="B111" s="97"/>
      <c r="C111" s="97"/>
      <c r="D111" s="97"/>
      <c r="E111" s="97"/>
      <c r="F111" s="97"/>
      <c r="G111" s="97"/>
      <c r="H111" s="31"/>
      <c r="I111" s="31"/>
      <c r="J111" s="31"/>
      <c r="K111" s="31"/>
      <c r="L111" s="42"/>
      <c r="M111" s="42"/>
      <c r="N111" s="110" t="s">
        <v>78</v>
      </c>
      <c r="O111" s="110"/>
      <c r="P111" s="110"/>
      <c r="Q111" s="31"/>
      <c r="R111" s="31"/>
      <c r="S111" s="113" t="s">
        <v>135</v>
      </c>
      <c r="T111" s="113"/>
      <c r="U111" s="113"/>
      <c r="V111" s="113"/>
      <c r="W111" s="113"/>
      <c r="X111" s="113"/>
      <c r="Y111" s="113"/>
      <c r="Z111" s="113"/>
      <c r="AA111" s="113"/>
      <c r="AB111" s="113"/>
      <c r="AC111" s="110"/>
      <c r="AD111" s="21">
        <f ca="1">NbCoul(B111:AC111)*0.5</f>
        <v>7</v>
      </c>
      <c r="AF111" s="22">
        <f ca="1">CompteCouleurFond(B111:AC111,6)*0.5</f>
        <v>5</v>
      </c>
      <c r="AG111" s="22">
        <f ca="1">CompteCouleurFond(B111:AC111,23)*0.5</f>
        <v>0</v>
      </c>
    </row>
    <row r="112" spans="1:33" x14ac:dyDescent="0.3">
      <c r="A112" s="67" t="s">
        <v>71</v>
      </c>
      <c r="B112" s="31"/>
      <c r="C112" s="31"/>
      <c r="D112" s="31"/>
      <c r="E112" s="31"/>
      <c r="F112" s="31"/>
      <c r="G112" s="31"/>
      <c r="H112" s="31"/>
      <c r="I112" s="31"/>
      <c r="J112" s="31"/>
      <c r="K112" s="31"/>
      <c r="L112" s="31"/>
      <c r="M112" s="110"/>
      <c r="N112" s="110" t="s">
        <v>79</v>
      </c>
      <c r="O112" s="31"/>
      <c r="P112" s="31"/>
      <c r="Q112" s="113" t="s">
        <v>135</v>
      </c>
      <c r="R112" s="113"/>
      <c r="S112" s="31"/>
      <c r="T112" s="110"/>
      <c r="U112" s="110"/>
      <c r="V112" s="110"/>
      <c r="W112" s="110"/>
      <c r="X112" s="110"/>
      <c r="Y112" s="110"/>
      <c r="Z112" s="110"/>
      <c r="AA112" s="110"/>
      <c r="AB112" s="110"/>
      <c r="AC112" s="110"/>
      <c r="AD112" s="21">
        <f t="shared" ca="1" si="39"/>
        <v>7</v>
      </c>
      <c r="AF112" s="22">
        <f t="shared" ca="1" si="36"/>
        <v>1</v>
      </c>
      <c r="AG112" s="22">
        <f t="shared" ca="1" si="40"/>
        <v>0</v>
      </c>
    </row>
    <row r="113" spans="1:33" ht="14.4" customHeight="1" x14ac:dyDescent="0.65">
      <c r="A113" s="67" t="s">
        <v>64</v>
      </c>
      <c r="B113" s="98"/>
      <c r="C113" s="96"/>
      <c r="D113" s="99"/>
      <c r="E113" s="134"/>
      <c r="F113" s="99"/>
      <c r="G113" s="99"/>
      <c r="H113" s="100"/>
      <c r="I113" s="100"/>
      <c r="J113" s="100"/>
      <c r="K113" s="100"/>
      <c r="L113" s="100"/>
      <c r="M113" s="100"/>
      <c r="N113" s="100"/>
      <c r="O113" s="99"/>
      <c r="P113" s="99"/>
      <c r="Q113" s="227"/>
      <c r="R113" s="98"/>
      <c r="S113" s="99"/>
      <c r="T113" s="99"/>
      <c r="U113" s="99"/>
      <c r="V113" s="99"/>
      <c r="W113" s="99"/>
      <c r="X113" s="99"/>
      <c r="Y113" s="99"/>
      <c r="Z113" s="99"/>
      <c r="AA113" s="99"/>
      <c r="AB113" s="99"/>
      <c r="AC113" s="99"/>
      <c r="AD113" s="21">
        <f ca="1">NbCoul(B113:AC113)*0.5</f>
        <v>0</v>
      </c>
      <c r="AF113" s="22">
        <f t="shared" ca="1" si="36"/>
        <v>0</v>
      </c>
      <c r="AG113" s="22">
        <f t="shared" ca="1" si="40"/>
        <v>0</v>
      </c>
    </row>
    <row r="114" spans="1:33" ht="15" customHeight="1" thickBot="1" x14ac:dyDescent="0.7">
      <c r="A114" s="32" t="s">
        <v>64</v>
      </c>
      <c r="B114" s="99"/>
      <c r="C114" s="99"/>
      <c r="D114" s="99"/>
      <c r="E114" s="99"/>
      <c r="F114" s="99"/>
      <c r="G114" s="99"/>
      <c r="H114" s="100"/>
      <c r="I114" s="100"/>
      <c r="J114" s="100"/>
      <c r="K114" s="100"/>
      <c r="L114" s="100"/>
      <c r="M114" s="100"/>
      <c r="N114" s="100"/>
      <c r="O114" s="99"/>
      <c r="P114" s="99"/>
      <c r="Q114" s="99"/>
      <c r="R114" s="99"/>
      <c r="S114" s="99"/>
      <c r="T114" s="99"/>
      <c r="U114" s="99"/>
      <c r="V114" s="99"/>
      <c r="W114" s="99"/>
      <c r="X114" s="99"/>
      <c r="Y114" s="99"/>
      <c r="Z114" s="99"/>
      <c r="AA114" s="99"/>
      <c r="AB114" s="99"/>
      <c r="AC114" s="99"/>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41">CompteCouleurFond(C98:C114,6)</f>
        <v>0</v>
      </c>
      <c r="D115" s="94">
        <f t="shared" ca="1" si="41"/>
        <v>0</v>
      </c>
      <c r="E115" s="94">
        <f t="shared" ca="1" si="41"/>
        <v>0</v>
      </c>
      <c r="F115" s="94">
        <f t="shared" ca="1" si="41"/>
        <v>0</v>
      </c>
      <c r="G115" s="94">
        <f t="shared" ca="1" si="41"/>
        <v>0</v>
      </c>
      <c r="H115" s="94">
        <f t="shared" ca="1" si="41"/>
        <v>0</v>
      </c>
      <c r="I115" s="94">
        <f t="shared" ca="1" si="41"/>
        <v>1</v>
      </c>
      <c r="J115" s="94">
        <f t="shared" ref="J115:Y115" ca="1" si="42">CompteCouleurFond(J99:J114,6)</f>
        <v>1</v>
      </c>
      <c r="K115" s="94">
        <f t="shared" ca="1" si="42"/>
        <v>1</v>
      </c>
      <c r="L115" s="94">
        <f t="shared" ca="1" si="42"/>
        <v>1</v>
      </c>
      <c r="M115" s="94">
        <f t="shared" ca="1" si="42"/>
        <v>1</v>
      </c>
      <c r="N115" s="94">
        <f t="shared" ca="1" si="42"/>
        <v>1</v>
      </c>
      <c r="O115" s="94">
        <f t="shared" ca="1" si="42"/>
        <v>1</v>
      </c>
      <c r="P115" s="94">
        <f t="shared" ca="1" si="42"/>
        <v>1</v>
      </c>
      <c r="Q115" s="94">
        <f t="shared" ca="1" si="42"/>
        <v>1</v>
      </c>
      <c r="R115" s="94">
        <f t="shared" ca="1" si="42"/>
        <v>1</v>
      </c>
      <c r="S115" s="94">
        <f t="shared" ca="1" si="42"/>
        <v>1</v>
      </c>
      <c r="T115" s="94">
        <f t="shared" ca="1" si="42"/>
        <v>1</v>
      </c>
      <c r="U115" s="94">
        <f t="shared" ca="1" si="42"/>
        <v>1</v>
      </c>
      <c r="V115" s="94">
        <f t="shared" ca="1" si="42"/>
        <v>1</v>
      </c>
      <c r="W115" s="94">
        <f t="shared" ca="1" si="42"/>
        <v>1</v>
      </c>
      <c r="X115" s="94">
        <f t="shared" ca="1" si="42"/>
        <v>1</v>
      </c>
      <c r="Y115" s="94">
        <f t="shared" ca="1" si="42"/>
        <v>1</v>
      </c>
      <c r="Z115" s="94">
        <f ca="1">CompteCouleurFond(Z97:Z114,6)</f>
        <v>1</v>
      </c>
      <c r="AA115" s="94">
        <f ca="1">CompteCouleurFond(AA97:AA114,6)</f>
        <v>1</v>
      </c>
      <c r="AB115" s="94">
        <f ca="1">CompteCouleurFond(AB97:AB114,6)</f>
        <v>1</v>
      </c>
      <c r="AC115" s="94">
        <f ca="1">CompteCouleurFond(AC97:AC114,6)</f>
        <v>0</v>
      </c>
      <c r="AD115" s="600">
        <f ca="1">SUM(AD97:AD114)</f>
        <v>69</v>
      </c>
      <c r="AF115" s="612"/>
      <c r="AG115" s="613"/>
    </row>
    <row r="116" spans="1:33" s="15" customFormat="1" x14ac:dyDescent="0.3">
      <c r="A116" s="29" t="s">
        <v>53</v>
      </c>
      <c r="B116" s="21">
        <f ca="1">NbCoulbis(B97:B114)</f>
        <v>0</v>
      </c>
      <c r="C116" s="21">
        <f ca="1">NbCoulbis(C98:C113)</f>
        <v>5</v>
      </c>
      <c r="D116" s="21">
        <f t="shared" ref="D116:I116" ca="1" si="43">NbCoulbis(D98:D110)</f>
        <v>5</v>
      </c>
      <c r="E116" s="21">
        <f t="shared" ca="1" si="43"/>
        <v>5</v>
      </c>
      <c r="F116" s="21">
        <f t="shared" ca="1" si="43"/>
        <v>5</v>
      </c>
      <c r="G116" s="21">
        <f t="shared" ca="1" si="43"/>
        <v>5</v>
      </c>
      <c r="H116" s="21">
        <f t="shared" ca="1" si="43"/>
        <v>4</v>
      </c>
      <c r="I116" s="21">
        <f t="shared" ca="1" si="43"/>
        <v>4</v>
      </c>
      <c r="J116" s="21">
        <f ca="1">NbCoulbis(J99:J110)</f>
        <v>4</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1</v>
      </c>
      <c r="R116" s="21">
        <f ca="1">NbCoulbis(R98:R105)</f>
        <v>1</v>
      </c>
      <c r="S116" s="21">
        <f ca="1">NbCoulbis(S98:S105)</f>
        <v>4</v>
      </c>
      <c r="T116" s="21">
        <f t="shared" ref="T116:Y116" ca="1" si="44">NbCoulbis(T100:T105)</f>
        <v>2</v>
      </c>
      <c r="U116" s="21">
        <f t="shared" ca="1" si="44"/>
        <v>2</v>
      </c>
      <c r="V116" s="21">
        <f t="shared" ca="1" si="44"/>
        <v>2</v>
      </c>
      <c r="W116" s="21">
        <f t="shared" ca="1" si="44"/>
        <v>2</v>
      </c>
      <c r="X116" s="21">
        <f t="shared" ca="1" si="44"/>
        <v>2</v>
      </c>
      <c r="Y116" s="21">
        <f t="shared" ca="1" si="44"/>
        <v>2</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5">NbCoul(D98:D110)</f>
        <v>5</v>
      </c>
      <c r="E117" s="26">
        <f t="shared" ca="1" si="45"/>
        <v>5</v>
      </c>
      <c r="F117" s="26">
        <f t="shared" ca="1" si="45"/>
        <v>5</v>
      </c>
      <c r="G117" s="26">
        <f t="shared" ca="1" si="45"/>
        <v>5</v>
      </c>
      <c r="H117" s="26">
        <f t="shared" ca="1" si="45"/>
        <v>5</v>
      </c>
      <c r="I117" s="26">
        <f t="shared" ca="1" si="45"/>
        <v>5</v>
      </c>
      <c r="J117" s="26">
        <f ca="1">NbCoul(J99:J110)</f>
        <v>5</v>
      </c>
      <c r="K117" s="26">
        <f ca="1">NbCoul(K99:K110)</f>
        <v>5</v>
      </c>
      <c r="L117" s="26">
        <f ca="1">NbCoul(L99:L110)</f>
        <v>5</v>
      </c>
      <c r="M117" s="26">
        <f ca="1">NbCoul(M99:M110)</f>
        <v>5</v>
      </c>
      <c r="N117" s="26">
        <f ca="1">NbCoul(N99:N108)</f>
        <v>5</v>
      </c>
      <c r="O117" s="26">
        <f ca="1">NbCoul(O99:O108)</f>
        <v>2</v>
      </c>
      <c r="P117" s="26">
        <f ca="1">NbCoul(P99:P108)</f>
        <v>2</v>
      </c>
      <c r="Q117" s="26">
        <f ca="1">NbCoul(Q98:Q105)</f>
        <v>1</v>
      </c>
      <c r="R117" s="26">
        <f ca="1">NbCoul(R98:R105)</f>
        <v>1</v>
      </c>
      <c r="S117" s="26">
        <f ca="1">NbCoul(S98:S105)</f>
        <v>4</v>
      </c>
      <c r="T117" s="26">
        <f t="shared" ref="T117:Y117" ca="1" si="46">NbCoul(T100:T105)</f>
        <v>3</v>
      </c>
      <c r="U117" s="26">
        <f t="shared" ca="1" si="46"/>
        <v>2</v>
      </c>
      <c r="V117" s="26">
        <f t="shared" ca="1" si="46"/>
        <v>2</v>
      </c>
      <c r="W117" s="26">
        <f t="shared" ca="1" si="46"/>
        <v>2</v>
      </c>
      <c r="X117" s="26">
        <f t="shared" ca="1" si="46"/>
        <v>2</v>
      </c>
      <c r="Y117" s="26">
        <f t="shared" ca="1" si="46"/>
        <v>2</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44632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67"/>
      <c r="D120" s="167"/>
      <c r="E120" s="167"/>
      <c r="F120" s="167"/>
      <c r="G120" s="153"/>
      <c r="H120" s="153"/>
      <c r="I120" s="153"/>
      <c r="J120" s="153"/>
      <c r="K120" s="153"/>
      <c r="L120" s="144" t="s">
        <v>80</v>
      </c>
      <c r="M120" s="144"/>
      <c r="N120" s="144"/>
      <c r="O120" s="198"/>
      <c r="P120" s="198"/>
      <c r="Q120" s="153"/>
      <c r="R120" s="153"/>
      <c r="S120" s="198"/>
      <c r="T120" s="198"/>
      <c r="U120" s="144"/>
      <c r="V120" s="144"/>
      <c r="W120" s="144"/>
      <c r="X120" s="144"/>
      <c r="Y120" s="183"/>
      <c r="Z120" s="183"/>
      <c r="AA120" s="183"/>
      <c r="AB120" s="183"/>
      <c r="AC120" s="183"/>
      <c r="AD120" s="21">
        <f t="shared" ref="AD120:AD136" ca="1" si="47">NbCoul(B120:AC120)*0.5</f>
        <v>8</v>
      </c>
      <c r="AF120" s="22">
        <f ca="1">CompteCouleurFond(B120:AC120,6)*0.5</f>
        <v>2</v>
      </c>
      <c r="AG120" s="22">
        <f t="shared" ref="AG120:AG137" ca="1" si="48">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7"/>
        <v>0</v>
      </c>
      <c r="AF121" s="22">
        <f ca="1">CompteCouleurFond(B121:AC121,6)*0.5</f>
        <v>0</v>
      </c>
      <c r="AG121" s="22">
        <f t="shared" ca="1" si="48"/>
        <v>0</v>
      </c>
    </row>
    <row r="122" spans="1:33" ht="14.4" customHeight="1" x14ac:dyDescent="0.3">
      <c r="A122" s="19" t="s">
        <v>41</v>
      </c>
      <c r="B122" s="20"/>
      <c r="C122" s="167"/>
      <c r="D122" s="167"/>
      <c r="E122" s="167"/>
      <c r="F122" s="167"/>
      <c r="G122" s="153"/>
      <c r="H122" s="153"/>
      <c r="I122" s="153"/>
      <c r="J122" s="153"/>
      <c r="K122" s="153"/>
      <c r="L122" s="153"/>
      <c r="M122" s="153"/>
      <c r="N122" s="153"/>
      <c r="O122" s="153"/>
      <c r="P122" s="153"/>
      <c r="Q122" s="153"/>
      <c r="R122" s="153"/>
      <c r="S122" s="153"/>
      <c r="T122" s="153"/>
      <c r="U122" s="153"/>
      <c r="V122" s="153"/>
      <c r="W122" s="153"/>
      <c r="X122" s="153"/>
      <c r="Y122" s="167"/>
      <c r="Z122" s="167"/>
      <c r="AA122" s="167"/>
      <c r="AB122" s="167"/>
      <c r="AC122" s="167"/>
      <c r="AD122" s="21">
        <f t="shared" ca="1" si="47"/>
        <v>0</v>
      </c>
      <c r="AF122" s="22">
        <f t="shared" ref="AF122:AF128" ca="1" si="49">CompteCouleurFond(B122:AC122,6)*0.5</f>
        <v>0</v>
      </c>
      <c r="AG122" s="22">
        <f t="shared" ca="1" si="48"/>
        <v>0</v>
      </c>
    </row>
    <row r="123" spans="1:33" ht="14.4" customHeight="1" x14ac:dyDescent="0.3">
      <c r="A123" s="61" t="s">
        <v>65</v>
      </c>
      <c r="B123" s="20"/>
      <c r="C123" s="167"/>
      <c r="D123" s="167"/>
      <c r="E123" s="167"/>
      <c r="F123" s="167"/>
      <c r="G123" s="153"/>
      <c r="H123" s="153"/>
      <c r="I123" s="153"/>
      <c r="J123" s="153"/>
      <c r="K123" s="153"/>
      <c r="L123" s="153"/>
      <c r="M123" s="153"/>
      <c r="N123" s="153"/>
      <c r="O123" s="198" t="s">
        <v>94</v>
      </c>
      <c r="P123" s="198"/>
      <c r="Q123" s="153"/>
      <c r="R123" s="153"/>
      <c r="S123" s="144"/>
      <c r="T123" s="144"/>
      <c r="U123" s="144"/>
      <c r="V123" s="144"/>
      <c r="W123" s="144"/>
      <c r="X123" s="144"/>
      <c r="Y123" s="183"/>
      <c r="Z123" s="183"/>
      <c r="AA123" s="183"/>
      <c r="AB123" s="183"/>
      <c r="AC123" s="183"/>
      <c r="AD123" s="21">
        <f t="shared" ca="1" si="47"/>
        <v>6.5</v>
      </c>
      <c r="AF123" s="22">
        <f t="shared" ca="1" si="49"/>
        <v>1</v>
      </c>
      <c r="AG123" s="22">
        <f t="shared" ca="1" si="48"/>
        <v>0</v>
      </c>
    </row>
    <row r="124" spans="1:33" ht="14.4" customHeight="1" x14ac:dyDescent="0.3">
      <c r="A124" s="43" t="s">
        <v>64</v>
      </c>
      <c r="B124" s="20"/>
      <c r="C124" s="167"/>
      <c r="D124" s="183" t="s">
        <v>119</v>
      </c>
      <c r="E124" s="183"/>
      <c r="F124" s="183"/>
      <c r="G124" s="144"/>
      <c r="H124" s="144"/>
      <c r="I124" s="144"/>
      <c r="J124" s="144"/>
      <c r="K124" s="144"/>
      <c r="L124" s="144"/>
      <c r="M124" s="153"/>
      <c r="N124" s="153"/>
      <c r="O124" s="153"/>
      <c r="P124" s="153"/>
      <c r="Q124" s="153"/>
      <c r="R124" s="153"/>
      <c r="S124" s="153"/>
      <c r="T124" s="153"/>
      <c r="U124" s="153"/>
      <c r="V124" s="153"/>
      <c r="W124" s="153"/>
      <c r="X124" s="153"/>
      <c r="Y124" s="167"/>
      <c r="Z124" s="167"/>
      <c r="AA124" s="167"/>
      <c r="AB124" s="167"/>
      <c r="AC124" s="167"/>
      <c r="AD124" s="21">
        <f t="shared" ca="1" si="47"/>
        <v>4.5</v>
      </c>
      <c r="AF124" s="22">
        <f ca="1">CompteCouleurFond(B124:AC124,6)*0.5</f>
        <v>0</v>
      </c>
      <c r="AG124" s="22">
        <f t="shared" ca="1" si="48"/>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7"/>
        <v>0</v>
      </c>
      <c r="AF125" s="22">
        <f t="shared" ca="1" si="49"/>
        <v>0</v>
      </c>
      <c r="AG125" s="22">
        <f t="shared" ca="1" si="48"/>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98"/>
      <c r="R126" s="198"/>
      <c r="S126" s="153"/>
      <c r="T126" s="153"/>
      <c r="U126" s="153"/>
      <c r="V126" s="153"/>
      <c r="W126" s="153"/>
      <c r="X126" s="153"/>
      <c r="Y126" s="167"/>
      <c r="Z126" s="167"/>
      <c r="AA126" s="167"/>
      <c r="AB126" s="167"/>
      <c r="AC126" s="167"/>
      <c r="AD126" s="21">
        <f t="shared" ca="1" si="47"/>
        <v>7</v>
      </c>
      <c r="AF126" s="22">
        <f t="shared" ca="1" si="49"/>
        <v>1</v>
      </c>
      <c r="AG126" s="22">
        <f t="shared" ca="1" si="48"/>
        <v>0</v>
      </c>
    </row>
    <row r="127" spans="1:33" ht="14.4" customHeight="1" x14ac:dyDescent="0.3">
      <c r="A127" s="62" t="s">
        <v>44</v>
      </c>
      <c r="B127" s="20"/>
      <c r="C127" s="31"/>
      <c r="D127" s="167"/>
      <c r="E127" s="167"/>
      <c r="F127" s="167"/>
      <c r="G127" s="153"/>
      <c r="H127" s="153"/>
      <c r="I127" s="223"/>
      <c r="J127" s="234"/>
      <c r="K127" s="144" t="s">
        <v>79</v>
      </c>
      <c r="L127" s="241"/>
      <c r="M127" s="241"/>
      <c r="N127" s="144"/>
      <c r="O127" s="153"/>
      <c r="P127" s="153"/>
      <c r="Q127" s="144"/>
      <c r="R127" s="144"/>
      <c r="S127" s="153"/>
      <c r="T127" s="144"/>
      <c r="U127" s="198" t="s">
        <v>135</v>
      </c>
      <c r="V127" s="198"/>
      <c r="W127" s="198"/>
      <c r="X127" s="198"/>
      <c r="Y127" s="195"/>
      <c r="Z127" s="195"/>
      <c r="AA127" s="195"/>
      <c r="AB127" s="195"/>
      <c r="AC127" s="183"/>
      <c r="AD127" s="21">
        <f t="shared" ca="1" si="47"/>
        <v>9</v>
      </c>
      <c r="AF127" s="22">
        <f t="shared" ca="1" si="49"/>
        <v>4</v>
      </c>
      <c r="AG127" s="22">
        <f t="shared" ca="1" si="48"/>
        <v>1</v>
      </c>
    </row>
    <row r="128" spans="1:33" ht="14.4" customHeight="1" x14ac:dyDescent="0.3">
      <c r="A128" s="62" t="s">
        <v>45</v>
      </c>
      <c r="B128" s="20"/>
      <c r="C128" s="167"/>
      <c r="D128" s="167"/>
      <c r="E128" s="167"/>
      <c r="F128" s="167"/>
      <c r="G128" s="153"/>
      <c r="H128" s="153"/>
      <c r="I128" s="153"/>
      <c r="J128" s="153"/>
      <c r="K128" s="153"/>
      <c r="L128" s="153"/>
      <c r="M128" s="153"/>
      <c r="N128" s="144" t="s">
        <v>78</v>
      </c>
      <c r="O128" s="144"/>
      <c r="P128" s="144"/>
      <c r="Q128" s="153"/>
      <c r="R128" s="153"/>
      <c r="S128" s="144"/>
      <c r="T128" s="144"/>
      <c r="U128" s="144"/>
      <c r="V128" s="144"/>
      <c r="W128" s="144"/>
      <c r="X128" s="144"/>
      <c r="Y128" s="183"/>
      <c r="Z128" s="183"/>
      <c r="AA128" s="183"/>
      <c r="AB128" s="183"/>
      <c r="AC128" s="183"/>
      <c r="AD128" s="21">
        <f t="shared" ca="1" si="47"/>
        <v>7</v>
      </c>
      <c r="AF128" s="22">
        <f t="shared" ca="1" si="49"/>
        <v>0</v>
      </c>
      <c r="AG128" s="22">
        <f t="shared" ca="1" si="48"/>
        <v>0</v>
      </c>
    </row>
    <row r="129" spans="1:34" ht="14.4" customHeight="1" x14ac:dyDescent="0.3">
      <c r="A129" s="62" t="s">
        <v>70</v>
      </c>
      <c r="B129" s="20"/>
      <c r="C129" s="167"/>
      <c r="D129" s="167"/>
      <c r="E129" s="167"/>
      <c r="F129" s="167"/>
      <c r="G129" s="153"/>
      <c r="H129" s="153"/>
      <c r="I129" s="153"/>
      <c r="J129" s="153"/>
      <c r="K129" s="153"/>
      <c r="L129" s="144"/>
      <c r="M129" s="144"/>
      <c r="N129" s="144" t="s">
        <v>78</v>
      </c>
      <c r="O129" s="144"/>
      <c r="P129" s="144"/>
      <c r="Q129" s="153"/>
      <c r="R129" s="153"/>
      <c r="S129" s="198"/>
      <c r="T129" s="198"/>
      <c r="U129" s="144"/>
      <c r="V129" s="144"/>
      <c r="W129" s="144"/>
      <c r="X129" s="144"/>
      <c r="Y129" s="187"/>
      <c r="Z129" s="187"/>
      <c r="AA129" s="187"/>
      <c r="AB129" s="187"/>
      <c r="AC129" s="187"/>
      <c r="AD129" s="21">
        <f t="shared" ca="1" si="47"/>
        <v>8</v>
      </c>
      <c r="AF129" s="22">
        <f t="shared" ref="AF129:AF137" ca="1" si="50">CompteCouleurFond(B129:AC129,6)*0.5</f>
        <v>1</v>
      </c>
      <c r="AG129" s="22">
        <f t="shared" ca="1" si="48"/>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7"/>
        <v>0</v>
      </c>
      <c r="AF130" s="22">
        <f t="shared" ca="1" si="50"/>
        <v>0</v>
      </c>
      <c r="AG130" s="22">
        <f t="shared" ca="1" si="48"/>
        <v>0</v>
      </c>
    </row>
    <row r="131" spans="1:34" ht="14.4" customHeight="1" x14ac:dyDescent="0.3">
      <c r="A131" s="62" t="s">
        <v>46</v>
      </c>
      <c r="B131" s="20"/>
      <c r="C131" s="183" t="s">
        <v>191</v>
      </c>
      <c r="D131" s="183"/>
      <c r="E131" s="183"/>
      <c r="F131" s="183"/>
      <c r="G131" s="144"/>
      <c r="H131" s="144"/>
      <c r="I131" s="198" t="s">
        <v>135</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7"/>
        <v>6</v>
      </c>
      <c r="AF131" s="22">
        <f t="shared" ca="1" si="50"/>
        <v>3</v>
      </c>
      <c r="AG131" s="22">
        <f t="shared" ca="1" si="48"/>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7"/>
        <v>0</v>
      </c>
      <c r="AF132" s="22">
        <f t="shared" ca="1" si="50"/>
        <v>0</v>
      </c>
      <c r="AG132" s="22">
        <f t="shared" ca="1" si="48"/>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50"/>
        <v>0</v>
      </c>
      <c r="AG133" s="22">
        <f t="shared" ca="1" si="48"/>
        <v>0</v>
      </c>
    </row>
    <row r="134" spans="1:34" ht="14.4" customHeight="1" x14ac:dyDescent="0.3">
      <c r="A134" s="23" t="s">
        <v>48</v>
      </c>
      <c r="B134" s="20"/>
      <c r="C134" s="183" t="s">
        <v>78</v>
      </c>
      <c r="D134" s="183"/>
      <c r="E134" s="183"/>
      <c r="F134" s="183"/>
      <c r="G134" s="144"/>
      <c r="H134" s="144"/>
      <c r="I134" s="144"/>
      <c r="J134" s="144"/>
      <c r="K134" s="144"/>
      <c r="L134" s="144"/>
      <c r="M134" s="144"/>
      <c r="N134" s="144"/>
      <c r="O134" s="153"/>
      <c r="P134" s="153"/>
      <c r="Q134" s="144"/>
      <c r="R134" s="144"/>
      <c r="S134" s="144"/>
      <c r="T134" s="153"/>
      <c r="U134" s="153"/>
      <c r="V134" s="153"/>
      <c r="W134" s="153"/>
      <c r="X134" s="153"/>
      <c r="Y134" s="167"/>
      <c r="Z134" s="167"/>
      <c r="AA134" s="167"/>
      <c r="AB134" s="167"/>
      <c r="AC134" s="167"/>
      <c r="AD134" s="21">
        <f ca="1">NbCoul(B134:AC134)*0.5</f>
        <v>7.5</v>
      </c>
      <c r="AF134" s="22">
        <f t="shared" ca="1" si="50"/>
        <v>0</v>
      </c>
      <c r="AG134" s="22">
        <f t="shared" ca="1" si="48"/>
        <v>0</v>
      </c>
    </row>
    <row r="135" spans="1:34" ht="14.4" customHeight="1" x14ac:dyDescent="0.3">
      <c r="A135" s="67" t="s">
        <v>71</v>
      </c>
      <c r="B135" s="20"/>
      <c r="C135" s="110" t="s">
        <v>79</v>
      </c>
      <c r="D135" s="183"/>
      <c r="E135" s="183"/>
      <c r="F135" s="183"/>
      <c r="G135" s="144"/>
      <c r="H135" s="144"/>
      <c r="I135" s="144"/>
      <c r="J135" s="144"/>
      <c r="K135" s="144"/>
      <c r="L135" s="144"/>
      <c r="M135" s="144"/>
      <c r="N135" s="144"/>
      <c r="O135" s="153"/>
      <c r="P135" s="153"/>
      <c r="Q135" s="225"/>
      <c r="R135" s="225"/>
      <c r="S135" s="153"/>
      <c r="T135" s="153"/>
      <c r="U135" s="153"/>
      <c r="V135" s="153"/>
      <c r="W135" s="153"/>
      <c r="X135" s="153"/>
      <c r="Y135" s="167"/>
      <c r="Z135" s="167"/>
      <c r="AA135" s="167"/>
      <c r="AB135" s="167"/>
      <c r="AC135" s="31"/>
      <c r="AD135" s="21">
        <f ca="1">NbCoul(B135:AC135)*0.5</f>
        <v>7</v>
      </c>
      <c r="AF135" s="22">
        <f t="shared" ca="1" si="50"/>
        <v>1</v>
      </c>
      <c r="AG135" s="22">
        <f t="shared" ca="1" si="48"/>
        <v>0</v>
      </c>
    </row>
    <row r="136" spans="1:34" ht="15.75" customHeight="1" x14ac:dyDescent="0.3">
      <c r="A136" s="24" t="s">
        <v>64</v>
      </c>
      <c r="B136" s="20"/>
      <c r="C136" s="167"/>
      <c r="D136" s="167"/>
      <c r="E136" s="167"/>
      <c r="F136" s="167"/>
      <c r="G136" s="167"/>
      <c r="H136" s="167"/>
      <c r="I136" s="647" t="s">
        <v>199</v>
      </c>
      <c r="J136" s="648"/>
      <c r="K136" s="648"/>
      <c r="L136" s="648"/>
      <c r="M136" s="648"/>
      <c r="N136" s="648"/>
      <c r="O136" s="648"/>
      <c r="P136" s="648"/>
      <c r="Q136" s="648"/>
      <c r="R136" s="648"/>
      <c r="S136" s="648"/>
      <c r="T136" s="648"/>
      <c r="U136" s="648"/>
      <c r="V136" s="649"/>
      <c r="W136" s="184"/>
      <c r="X136" s="184"/>
      <c r="Y136" s="184"/>
      <c r="Z136" s="184"/>
      <c r="AA136" s="184"/>
      <c r="AB136" s="184"/>
      <c r="AC136" s="167"/>
      <c r="AD136" s="21">
        <f t="shared" ca="1" si="47"/>
        <v>7</v>
      </c>
      <c r="AF136" s="22">
        <f t="shared" ca="1" si="50"/>
        <v>7</v>
      </c>
      <c r="AG136" s="22">
        <f t="shared" ca="1" si="48"/>
        <v>0</v>
      </c>
    </row>
    <row r="137" spans="1:34" ht="15" customHeight="1" thickBot="1" x14ac:dyDescent="0.75">
      <c r="A137" s="32" t="s">
        <v>64</v>
      </c>
      <c r="B137" s="20"/>
      <c r="C137" s="20"/>
      <c r="D137" s="20"/>
      <c r="E137" s="20"/>
      <c r="F137" s="20"/>
      <c r="G137" s="20"/>
      <c r="H137" s="20"/>
      <c r="I137" s="650"/>
      <c r="J137" s="651"/>
      <c r="K137" s="651"/>
      <c r="L137" s="651"/>
      <c r="M137" s="651"/>
      <c r="N137" s="651"/>
      <c r="O137" s="651"/>
      <c r="P137" s="651"/>
      <c r="Q137" s="651"/>
      <c r="R137" s="651"/>
      <c r="S137" s="651"/>
      <c r="T137" s="651"/>
      <c r="U137" s="651"/>
      <c r="V137" s="652"/>
      <c r="W137" s="81"/>
      <c r="X137" s="81"/>
      <c r="Y137" s="81"/>
      <c r="Z137" s="81"/>
      <c r="AA137" s="81"/>
      <c r="AB137" s="81"/>
      <c r="AC137" s="20"/>
      <c r="AD137" s="21">
        <f ca="1">NbCoul(B137:AC137)*0.5</f>
        <v>7</v>
      </c>
      <c r="AF137" s="22">
        <f t="shared" ca="1" si="50"/>
        <v>7</v>
      </c>
      <c r="AG137" s="22">
        <f t="shared" ca="1" si="48"/>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3</v>
      </c>
      <c r="K138" s="71">
        <f ca="1">CompteCouleurFond(K123:K137,6)</f>
        <v>3</v>
      </c>
      <c r="L138" s="71">
        <f ca="1">CompteCouleurFond(L123:L137,6)</f>
        <v>3</v>
      </c>
      <c r="M138" s="71">
        <f ca="1">CompteCouleurFond(M123:M137,6)</f>
        <v>3</v>
      </c>
      <c r="N138" s="71">
        <f t="shared" ref="N138:W138" ca="1" si="51">CompteCouleurFond(N121:N134,6)</f>
        <v>1</v>
      </c>
      <c r="O138" s="71">
        <f t="shared" ca="1" si="51"/>
        <v>1</v>
      </c>
      <c r="P138" s="71">
        <f t="shared" ca="1" si="51"/>
        <v>1</v>
      </c>
      <c r="Q138" s="71">
        <f t="shared" ca="1" si="51"/>
        <v>1</v>
      </c>
      <c r="R138" s="71">
        <f t="shared" ca="1" si="51"/>
        <v>1</v>
      </c>
      <c r="S138" s="71">
        <f t="shared" ca="1" si="51"/>
        <v>1</v>
      </c>
      <c r="T138" s="71">
        <f t="shared" ca="1" si="51"/>
        <v>1</v>
      </c>
      <c r="U138" s="71">
        <f t="shared" ca="1" si="51"/>
        <v>1</v>
      </c>
      <c r="V138" s="71">
        <f t="shared" ca="1" si="51"/>
        <v>1</v>
      </c>
      <c r="W138" s="71">
        <f t="shared" ca="1" si="51"/>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84.5</v>
      </c>
      <c r="AF138" s="612"/>
      <c r="AG138" s="613"/>
    </row>
    <row r="139" spans="1:34" x14ac:dyDescent="0.3">
      <c r="A139" s="29" t="s">
        <v>53</v>
      </c>
      <c r="B139" s="21">
        <f ca="1">NbCoulbis(B120:B137)</f>
        <v>0</v>
      </c>
      <c r="C139" s="21">
        <f ca="1">NbCoulbis(C120:C137)</f>
        <v>4</v>
      </c>
      <c r="D139" s="21">
        <f t="shared" ref="D139:R139" ca="1" si="52">NbCoulbis(D121:D129)</f>
        <v>2</v>
      </c>
      <c r="E139" s="21">
        <f t="shared" ca="1" si="52"/>
        <v>2</v>
      </c>
      <c r="F139" s="21">
        <f t="shared" ca="1" si="52"/>
        <v>2</v>
      </c>
      <c r="G139" s="21">
        <f t="shared" ca="1" si="52"/>
        <v>2</v>
      </c>
      <c r="H139" s="21">
        <f t="shared" ca="1" si="52"/>
        <v>2</v>
      </c>
      <c r="I139" s="21">
        <f t="shared" ca="1" si="52"/>
        <v>2</v>
      </c>
      <c r="J139" s="21">
        <f t="shared" ca="1" si="52"/>
        <v>2</v>
      </c>
      <c r="K139" s="21">
        <f t="shared" ca="1" si="52"/>
        <v>3</v>
      </c>
      <c r="L139" s="21">
        <f t="shared" ca="1" si="52"/>
        <v>4</v>
      </c>
      <c r="M139" s="21">
        <f t="shared" ca="1" si="52"/>
        <v>3</v>
      </c>
      <c r="N139" s="21">
        <f t="shared" ca="1" si="52"/>
        <v>4</v>
      </c>
      <c r="O139" s="21">
        <f t="shared" ca="1" si="52"/>
        <v>3</v>
      </c>
      <c r="P139" s="21">
        <f t="shared" ca="1" si="52"/>
        <v>3</v>
      </c>
      <c r="Q139" s="21">
        <f t="shared" ca="1" si="52"/>
        <v>2</v>
      </c>
      <c r="R139" s="21">
        <f t="shared" ca="1" si="52"/>
        <v>2</v>
      </c>
      <c r="S139" s="21">
        <f ca="1">NbCoulbis(S128:S136)</f>
        <v>4</v>
      </c>
      <c r="T139" s="21">
        <f ca="1">NbCoulbis(T128:T136)</f>
        <v>3</v>
      </c>
      <c r="U139" s="21">
        <f ca="1">NbCoulbis(U120:U134)</f>
        <v>5</v>
      </c>
      <c r="V139" s="21">
        <f ca="1">NbCoulbis(V120:V134)</f>
        <v>5</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3">CompteCouleurFond(B139:AC139,6)*0.5</f>
        <v>0</v>
      </c>
      <c r="AG139" s="615"/>
    </row>
    <row r="140" spans="1:34" ht="15" thickBot="1" x14ac:dyDescent="0.35">
      <c r="A140" s="30" t="str">
        <f>A25</f>
        <v>Effectif présent</v>
      </c>
      <c r="B140" s="26">
        <f ca="1">NbCoul(B120:B137)</f>
        <v>0</v>
      </c>
      <c r="C140" s="26">
        <f ca="1">NbCoul(C120:C137)</f>
        <v>4</v>
      </c>
      <c r="D140" s="26">
        <f t="shared" ref="D140:R140" ca="1" si="54">NbCoul(D121:D129)</f>
        <v>2</v>
      </c>
      <c r="E140" s="26">
        <f t="shared" ca="1" si="54"/>
        <v>2</v>
      </c>
      <c r="F140" s="26">
        <f t="shared" ca="1" si="54"/>
        <v>2</v>
      </c>
      <c r="G140" s="26">
        <f t="shared" ca="1" si="54"/>
        <v>2</v>
      </c>
      <c r="H140" s="26">
        <f t="shared" ca="1" si="54"/>
        <v>2</v>
      </c>
      <c r="I140" s="26">
        <f t="shared" ca="1" si="54"/>
        <v>3</v>
      </c>
      <c r="J140" s="26">
        <f t="shared" ca="1" si="54"/>
        <v>3</v>
      </c>
      <c r="K140" s="26">
        <f t="shared" ca="1" si="54"/>
        <v>3</v>
      </c>
      <c r="L140" s="26">
        <f t="shared" ca="1" si="54"/>
        <v>4</v>
      </c>
      <c r="M140" s="26">
        <f t="shared" ca="1" si="54"/>
        <v>3</v>
      </c>
      <c r="N140" s="26">
        <f t="shared" ca="1" si="54"/>
        <v>4</v>
      </c>
      <c r="O140" s="26">
        <f t="shared" ca="1" si="54"/>
        <v>3</v>
      </c>
      <c r="P140" s="26">
        <f t="shared" ca="1" si="54"/>
        <v>3</v>
      </c>
      <c r="Q140" s="26">
        <f t="shared" ca="1" si="54"/>
        <v>2</v>
      </c>
      <c r="R140" s="26">
        <f t="shared" ca="1" si="54"/>
        <v>2</v>
      </c>
      <c r="S140" s="26">
        <f ca="1">NbCoul(S128:S136)</f>
        <v>4</v>
      </c>
      <c r="T140" s="26">
        <f ca="1">NbCoul(T128:T136)</f>
        <v>3</v>
      </c>
      <c r="U140" s="26">
        <f ca="1">NbCoul(U120:U134)</f>
        <v>5</v>
      </c>
      <c r="V140" s="26">
        <f ca="1">NbCoul(V120:V134)</f>
        <v>5</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3"/>
        <v>0</v>
      </c>
      <c r="AG140" s="615">
        <f ca="1">CompteCouleurFond(K140:AC140,23)*0.5</f>
        <v>0</v>
      </c>
    </row>
    <row r="141" spans="1:34" ht="15" customHeight="1" x14ac:dyDescent="0.3">
      <c r="A141" s="618">
        <f>A118+1</f>
        <v>44633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3"/>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3"/>
        <v>0</v>
      </c>
      <c r="AG142" s="617">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3"/>
        <v>0</v>
      </c>
      <c r="AG143" s="22">
        <f t="shared" ref="AG143:AG158" ca="1" si="55">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6">NbCoul(B144:AC144)*0.5</f>
        <v>0</v>
      </c>
      <c r="AF144" s="22">
        <f t="shared" ca="1" si="53"/>
        <v>0</v>
      </c>
      <c r="AG144" s="22">
        <f t="shared" ca="1" si="55"/>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6"/>
        <v>5</v>
      </c>
      <c r="AF145" s="22">
        <f t="shared" ca="1" si="53"/>
        <v>0</v>
      </c>
      <c r="AG145" s="22">
        <f t="shared" ca="1" si="55"/>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6"/>
        <v>5</v>
      </c>
      <c r="AF146" s="22">
        <f t="shared" ca="1" si="53"/>
        <v>0</v>
      </c>
      <c r="AG146" s="22">
        <f t="shared" ca="1" si="55"/>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6"/>
        <v>0</v>
      </c>
      <c r="AF147" s="22">
        <f t="shared" ca="1" si="53"/>
        <v>0</v>
      </c>
      <c r="AG147" s="22">
        <f t="shared" ca="1" si="55"/>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6"/>
        <v>0</v>
      </c>
      <c r="AF148" s="22">
        <f t="shared" ca="1" si="53"/>
        <v>0</v>
      </c>
      <c r="AG148" s="22">
        <f t="shared" ca="1" si="55"/>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6"/>
        <v>0</v>
      </c>
      <c r="AF149" s="22">
        <f t="shared" ca="1" si="53"/>
        <v>0</v>
      </c>
      <c r="AG149" s="22">
        <f t="shared" ca="1" si="55"/>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6"/>
        <v>0</v>
      </c>
      <c r="AF150" s="22">
        <f t="shared" ca="1" si="53"/>
        <v>0</v>
      </c>
      <c r="AG150" s="22">
        <f t="shared" ca="1" si="55"/>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6"/>
        <v>0</v>
      </c>
      <c r="AF151" s="22">
        <f t="shared" ca="1" si="53"/>
        <v>0</v>
      </c>
      <c r="AG151" s="22">
        <f t="shared" ca="1" si="55"/>
        <v>0</v>
      </c>
    </row>
    <row r="152" spans="1:33" ht="15" customHeight="1" x14ac:dyDescent="0.3">
      <c r="A152" s="62" t="s">
        <v>70</v>
      </c>
      <c r="B152" s="167"/>
      <c r="C152" s="167"/>
      <c r="D152" s="183"/>
      <c r="E152" s="183"/>
      <c r="F152" s="144"/>
      <c r="G152" s="144"/>
      <c r="H152" s="144"/>
      <c r="I152" s="198" t="s">
        <v>135</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6"/>
        <v>6</v>
      </c>
      <c r="AF152" s="22">
        <f t="shared" ca="1" si="53"/>
        <v>3</v>
      </c>
      <c r="AG152" s="22">
        <f t="shared" ca="1" si="55"/>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6"/>
        <v>0</v>
      </c>
      <c r="AF153" s="22">
        <f t="shared" ca="1" si="53"/>
        <v>0</v>
      </c>
      <c r="AG153" s="22">
        <f t="shared" ca="1" si="55"/>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6"/>
        <v>0</v>
      </c>
      <c r="AF154" s="22">
        <f t="shared" ca="1" si="53"/>
        <v>0</v>
      </c>
      <c r="AG154" s="22">
        <f t="shared" ca="1" si="55"/>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6"/>
        <v>0</v>
      </c>
      <c r="AF155" s="22">
        <f t="shared" ca="1" si="53"/>
        <v>0</v>
      </c>
      <c r="AG155" s="22">
        <f t="shared" ca="1" si="55"/>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6"/>
        <v>5</v>
      </c>
      <c r="AF156" s="22">
        <f t="shared" ca="1" si="53"/>
        <v>0</v>
      </c>
      <c r="AG156" s="22">
        <f t="shared" ca="1" si="55"/>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6"/>
        <v>0</v>
      </c>
      <c r="AF157" s="22">
        <f t="shared" ca="1" si="53"/>
        <v>0</v>
      </c>
      <c r="AG157" s="22">
        <f t="shared" ca="1" si="55"/>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6"/>
        <v>0</v>
      </c>
      <c r="AF158" s="22">
        <f t="shared" ca="1" si="53"/>
        <v>0</v>
      </c>
      <c r="AG158" s="22">
        <f t="shared" ca="1" si="55"/>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6"/>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7">CompteCouleurFond(G144:G159,6)</f>
        <v>0</v>
      </c>
      <c r="H161" s="71">
        <f t="shared" ca="1" si="57"/>
        <v>0</v>
      </c>
      <c r="I161" s="71">
        <f t="shared" ca="1" si="57"/>
        <v>1</v>
      </c>
      <c r="J161" s="71">
        <f t="shared" ca="1" si="57"/>
        <v>1</v>
      </c>
      <c r="K161" s="71">
        <f t="shared" ca="1" si="57"/>
        <v>1</v>
      </c>
      <c r="L161" s="71">
        <f t="shared" ca="1" si="57"/>
        <v>1</v>
      </c>
      <c r="M161" s="71">
        <f t="shared" ca="1" si="57"/>
        <v>1</v>
      </c>
      <c r="N161" s="71">
        <f t="shared" ca="1" si="57"/>
        <v>1</v>
      </c>
      <c r="O161" s="71">
        <f t="shared" ca="1" si="57"/>
        <v>0</v>
      </c>
      <c r="P161" s="71">
        <f t="shared" ref="P161:AC161" ca="1" si="58">CompteCouleurFond(P143:P160,6)</f>
        <v>0</v>
      </c>
      <c r="Q161" s="71">
        <f t="shared" ca="1" si="58"/>
        <v>0</v>
      </c>
      <c r="R161" s="71">
        <f t="shared" ca="1" si="58"/>
        <v>0</v>
      </c>
      <c r="S161" s="71">
        <f t="shared" ca="1" si="58"/>
        <v>0</v>
      </c>
      <c r="T161" s="71">
        <f t="shared" ca="1" si="58"/>
        <v>0</v>
      </c>
      <c r="U161" s="71">
        <f t="shared" ca="1" si="58"/>
        <v>0</v>
      </c>
      <c r="V161" s="71">
        <f t="shared" ca="1" si="58"/>
        <v>0</v>
      </c>
      <c r="W161" s="71">
        <f t="shared" ca="1" si="58"/>
        <v>0</v>
      </c>
      <c r="X161" s="71">
        <f t="shared" ca="1" si="58"/>
        <v>0</v>
      </c>
      <c r="Y161" s="71">
        <f t="shared" ca="1" si="58"/>
        <v>0</v>
      </c>
      <c r="Z161" s="71">
        <f t="shared" ca="1" si="58"/>
        <v>0</v>
      </c>
      <c r="AA161" s="71">
        <f t="shared" ca="1" si="58"/>
        <v>0</v>
      </c>
      <c r="AB161" s="71">
        <f t="shared" ca="1" si="58"/>
        <v>0</v>
      </c>
      <c r="AC161" s="71">
        <f t="shared" ca="1" si="58"/>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9">NbCoulbis(G144:G159)</f>
        <v>4</v>
      </c>
      <c r="H162" s="21">
        <f t="shared" ca="1" si="59"/>
        <v>4</v>
      </c>
      <c r="I162" s="21">
        <f t="shared" ca="1" si="59"/>
        <v>4</v>
      </c>
      <c r="J162" s="21">
        <f t="shared" ca="1" si="59"/>
        <v>4</v>
      </c>
      <c r="K162" s="21">
        <f t="shared" ca="1" si="59"/>
        <v>4</v>
      </c>
      <c r="L162" s="21">
        <f t="shared" ca="1" si="59"/>
        <v>4</v>
      </c>
      <c r="M162" s="21">
        <f t="shared" ca="1" si="59"/>
        <v>4</v>
      </c>
      <c r="N162" s="21">
        <f t="shared" ca="1" si="59"/>
        <v>4</v>
      </c>
      <c r="O162" s="21">
        <f t="shared" ca="1" si="59"/>
        <v>4</v>
      </c>
      <c r="P162" s="21">
        <f t="shared" ref="P162:AC162" ca="1" si="60">NbCoulbis(P143:P160)</f>
        <v>0</v>
      </c>
      <c r="Q162" s="21">
        <f t="shared" ca="1" si="60"/>
        <v>0</v>
      </c>
      <c r="R162" s="21">
        <f t="shared" ca="1" si="60"/>
        <v>0</v>
      </c>
      <c r="S162" s="21">
        <f t="shared" ca="1" si="60"/>
        <v>0</v>
      </c>
      <c r="T162" s="21">
        <f t="shared" ca="1" si="60"/>
        <v>0</v>
      </c>
      <c r="U162" s="21">
        <f t="shared" ca="1" si="60"/>
        <v>0</v>
      </c>
      <c r="V162" s="21">
        <f t="shared" ca="1" si="60"/>
        <v>0</v>
      </c>
      <c r="W162" s="21">
        <f t="shared" ca="1" si="60"/>
        <v>0</v>
      </c>
      <c r="X162" s="21">
        <f t="shared" ca="1" si="60"/>
        <v>0</v>
      </c>
      <c r="Y162" s="21">
        <f t="shared" ca="1" si="60"/>
        <v>0</v>
      </c>
      <c r="Z162" s="21">
        <f t="shared" ca="1" si="60"/>
        <v>0</v>
      </c>
      <c r="AA162" s="21">
        <f t="shared" ca="1" si="60"/>
        <v>0</v>
      </c>
      <c r="AB162" s="21">
        <f t="shared" ca="1" si="60"/>
        <v>0</v>
      </c>
      <c r="AC162" s="21">
        <f t="shared" ca="1" si="60"/>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61">NbCoul(G144:G159)</f>
        <v>4</v>
      </c>
      <c r="H163" s="26">
        <f t="shared" ca="1" si="61"/>
        <v>4</v>
      </c>
      <c r="I163" s="26">
        <f t="shared" ca="1" si="61"/>
        <v>4</v>
      </c>
      <c r="J163" s="26">
        <f t="shared" ca="1" si="61"/>
        <v>4</v>
      </c>
      <c r="K163" s="26">
        <f t="shared" ca="1" si="61"/>
        <v>4</v>
      </c>
      <c r="L163" s="26">
        <f t="shared" ca="1" si="61"/>
        <v>4</v>
      </c>
      <c r="M163" s="26">
        <f t="shared" ca="1" si="61"/>
        <v>4</v>
      </c>
      <c r="N163" s="26">
        <f t="shared" ca="1" si="61"/>
        <v>4</v>
      </c>
      <c r="O163" s="26">
        <f t="shared" ca="1" si="61"/>
        <v>4</v>
      </c>
      <c r="P163" s="26">
        <f t="shared" ref="P163:AC163" ca="1" si="62">NbCoul(P143:P160)</f>
        <v>0</v>
      </c>
      <c r="Q163" s="26">
        <f t="shared" ca="1" si="62"/>
        <v>0</v>
      </c>
      <c r="R163" s="26">
        <f t="shared" ca="1" si="62"/>
        <v>0</v>
      </c>
      <c r="S163" s="26">
        <f t="shared" ca="1" si="62"/>
        <v>0</v>
      </c>
      <c r="T163" s="26">
        <f t="shared" ca="1" si="62"/>
        <v>0</v>
      </c>
      <c r="U163" s="26">
        <f t="shared" ca="1" si="62"/>
        <v>0</v>
      </c>
      <c r="V163" s="26">
        <f t="shared" ca="1" si="62"/>
        <v>0</v>
      </c>
      <c r="W163" s="26">
        <f t="shared" ca="1" si="62"/>
        <v>0</v>
      </c>
      <c r="X163" s="26">
        <f t="shared" ca="1" si="62"/>
        <v>0</v>
      </c>
      <c r="Y163" s="26">
        <f t="shared" ca="1" si="62"/>
        <v>0</v>
      </c>
      <c r="Z163" s="26">
        <f t="shared" ca="1" si="62"/>
        <v>0</v>
      </c>
      <c r="AA163" s="26">
        <f t="shared" ca="1" si="62"/>
        <v>0</v>
      </c>
      <c r="AB163" s="26">
        <f t="shared" ca="1" si="62"/>
        <v>0</v>
      </c>
      <c r="AC163" s="26">
        <f t="shared" ca="1" si="62"/>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3">SUM(AD5,AD28,AD51,AD74,AD97,AD120,AD143)</f>
        <v>14</v>
      </c>
      <c r="F166" s="582"/>
      <c r="G166" s="583">
        <f ca="1">E166-B166</f>
        <v>-7</v>
      </c>
      <c r="H166" s="583"/>
      <c r="I166" s="598" t="s">
        <v>202</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3"/>
        <v>21</v>
      </c>
      <c r="F167" s="582"/>
      <c r="G167" s="583">
        <f t="shared" ref="G167:G183" ca="1" si="64">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3"/>
        <v>21.5</v>
      </c>
      <c r="F168" s="582"/>
      <c r="G168" s="583">
        <f t="shared" ca="1" si="64"/>
        <v>-6.5</v>
      </c>
      <c r="H168" s="583"/>
      <c r="I168" s="594" t="s">
        <v>203</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3"/>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3"/>
        <v>16</v>
      </c>
      <c r="F170" s="582"/>
      <c r="G170" s="583">
        <f ca="1">E170-B170</f>
        <v>16</v>
      </c>
      <c r="H170" s="583"/>
      <c r="I170" s="594" t="s">
        <v>204</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54</v>
      </c>
      <c r="B171" s="587">
        <v>24</v>
      </c>
      <c r="C171" s="587"/>
      <c r="D171" s="587"/>
      <c r="E171" s="582">
        <f t="shared" ca="1" si="63"/>
        <v>24</v>
      </c>
      <c r="F171" s="582"/>
      <c r="G171" s="583">
        <f t="shared" ca="1" si="64"/>
        <v>0</v>
      </c>
      <c r="H171" s="583"/>
      <c r="I171" s="594" t="s">
        <v>205</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3"/>
        <v>35</v>
      </c>
      <c r="F172" s="582"/>
      <c r="G172" s="583">
        <f t="shared" ca="1" si="64"/>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3"/>
        <v>38</v>
      </c>
      <c r="F173" s="582"/>
      <c r="G173" s="583">
        <f t="shared" ca="1" si="64"/>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3"/>
        <v>35</v>
      </c>
      <c r="F174" s="582"/>
      <c r="G174" s="583">
        <f t="shared" ca="1" si="64"/>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3"/>
        <v>35</v>
      </c>
      <c r="F175" s="582"/>
      <c r="G175" s="583">
        <f t="shared" ca="1" si="64"/>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3"/>
        <v>0</v>
      </c>
      <c r="F176" s="582"/>
      <c r="G176" s="583">
        <f t="shared" ca="1" si="64"/>
        <v>0</v>
      </c>
      <c r="H176" s="583"/>
      <c r="I176" s="594"/>
      <c r="J176" s="589"/>
      <c r="K176" s="589"/>
      <c r="L176" s="589"/>
      <c r="M176" s="589"/>
      <c r="N176" s="589"/>
      <c r="O176" s="589"/>
      <c r="P176" s="595"/>
      <c r="AF176" s="46"/>
      <c r="AG176" s="50"/>
      <c r="AH176" s="50"/>
      <c r="AI176" s="50"/>
      <c r="AJ176" s="50"/>
      <c r="AK176" s="50"/>
      <c r="AL176" s="50"/>
      <c r="AM176" s="54"/>
      <c r="AN176" s="50"/>
    </row>
    <row r="177" spans="1:40" ht="15" thickBot="1" x14ac:dyDescent="0.35">
      <c r="A177" s="64" t="s">
        <v>46</v>
      </c>
      <c r="B177" s="587">
        <v>35</v>
      </c>
      <c r="C177" s="587"/>
      <c r="D177" s="587"/>
      <c r="E177" s="582">
        <f t="shared" ca="1" si="63"/>
        <v>23.5</v>
      </c>
      <c r="F177" s="582"/>
      <c r="G177" s="583">
        <f t="shared" ca="1" si="64"/>
        <v>-11.5</v>
      </c>
      <c r="H177" s="583"/>
      <c r="I177" s="583" t="s">
        <v>91</v>
      </c>
      <c r="J177" s="583"/>
      <c r="K177" s="583"/>
      <c r="L177" s="583"/>
      <c r="M177" s="583"/>
      <c r="N177" s="583"/>
      <c r="O177" s="583"/>
      <c r="P177" s="583"/>
      <c r="AF177" s="48"/>
      <c r="AG177" s="50"/>
      <c r="AH177" s="50"/>
      <c r="AI177" s="50"/>
      <c r="AJ177" s="50"/>
      <c r="AK177" s="50"/>
      <c r="AL177" s="50"/>
      <c r="AM177" s="54"/>
      <c r="AN177" s="50"/>
    </row>
    <row r="178" spans="1:40" ht="15.75" customHeight="1" thickBot="1" x14ac:dyDescent="0.35">
      <c r="A178" s="64" t="s">
        <v>47</v>
      </c>
      <c r="B178" s="587">
        <v>38</v>
      </c>
      <c r="C178" s="587"/>
      <c r="D178" s="587"/>
      <c r="E178" s="582">
        <f t="shared" ca="1" si="63"/>
        <v>38</v>
      </c>
      <c r="F178" s="582"/>
      <c r="G178" s="583">
        <f t="shared" ca="1" si="64"/>
        <v>0</v>
      </c>
      <c r="H178" s="583"/>
      <c r="I178" s="583"/>
      <c r="J178" s="583"/>
      <c r="K178" s="583"/>
      <c r="L178" s="583"/>
      <c r="M178" s="583"/>
      <c r="N178" s="583"/>
      <c r="O178" s="583"/>
      <c r="P178" s="583"/>
      <c r="AF178" s="48"/>
      <c r="AG178" s="50"/>
      <c r="AH178" s="50"/>
      <c r="AI178" s="50"/>
      <c r="AJ178" s="50"/>
      <c r="AK178" s="50"/>
      <c r="AL178" s="50"/>
      <c r="AM178" s="54"/>
      <c r="AN178" s="50"/>
    </row>
    <row r="179" spans="1:40" ht="15" thickBot="1" x14ac:dyDescent="0.35">
      <c r="A179" s="64" t="s">
        <v>66</v>
      </c>
      <c r="B179" s="587">
        <v>21</v>
      </c>
      <c r="C179" s="587"/>
      <c r="D179" s="587"/>
      <c r="E179" s="582">
        <f t="shared" ca="1" si="63"/>
        <v>21</v>
      </c>
      <c r="F179" s="582"/>
      <c r="G179" s="583">
        <f t="shared" ca="1" si="64"/>
        <v>0</v>
      </c>
      <c r="H179" s="583"/>
      <c r="I179" s="583"/>
      <c r="J179" s="583"/>
      <c r="K179" s="583"/>
      <c r="L179" s="583"/>
      <c r="M179" s="583"/>
      <c r="N179" s="583"/>
      <c r="O179" s="583"/>
      <c r="P179" s="583"/>
      <c r="AF179" s="48"/>
      <c r="AG179" s="50"/>
      <c r="AH179" s="50"/>
      <c r="AI179" s="50"/>
      <c r="AJ179" s="50"/>
      <c r="AK179" s="50"/>
      <c r="AL179" s="50"/>
      <c r="AM179" s="54"/>
      <c r="AN179" s="50"/>
    </row>
    <row r="180" spans="1:40" ht="15" thickBot="1" x14ac:dyDescent="0.35">
      <c r="A180" s="40" t="s">
        <v>48</v>
      </c>
      <c r="B180" s="579">
        <v>38</v>
      </c>
      <c r="C180" s="580"/>
      <c r="D180" s="581"/>
      <c r="E180" s="582">
        <f t="shared" ca="1" si="63"/>
        <v>38</v>
      </c>
      <c r="F180" s="582"/>
      <c r="G180" s="583">
        <f t="shared" ca="1" si="64"/>
        <v>0</v>
      </c>
      <c r="H180" s="583"/>
      <c r="I180" s="594"/>
      <c r="J180" s="589"/>
      <c r="K180" s="589"/>
      <c r="L180" s="589"/>
      <c r="M180" s="589"/>
      <c r="N180" s="589"/>
      <c r="O180" s="589"/>
      <c r="P180" s="595"/>
      <c r="AF180" s="48"/>
      <c r="AG180" s="50"/>
      <c r="AH180" s="50"/>
      <c r="AI180" s="50"/>
      <c r="AJ180" s="50"/>
      <c r="AK180" s="50"/>
      <c r="AL180" s="50"/>
      <c r="AM180" s="54"/>
      <c r="AN180" s="50"/>
    </row>
    <row r="181" spans="1:40" ht="15" thickBot="1" x14ac:dyDescent="0.35">
      <c r="A181" s="64" t="s">
        <v>71</v>
      </c>
      <c r="B181" s="579">
        <v>35</v>
      </c>
      <c r="C181" s="580"/>
      <c r="D181" s="581"/>
      <c r="E181" s="582">
        <f t="shared" ca="1" si="63"/>
        <v>35</v>
      </c>
      <c r="F181" s="582"/>
      <c r="G181" s="583">
        <f t="shared" ca="1" si="64"/>
        <v>0</v>
      </c>
      <c r="H181" s="583"/>
      <c r="I181" s="594"/>
      <c r="J181" s="589"/>
      <c r="K181" s="589"/>
      <c r="L181" s="589"/>
      <c r="M181" s="589"/>
      <c r="N181" s="589"/>
      <c r="O181" s="589"/>
      <c r="P181" s="595"/>
      <c r="AF181" s="48"/>
      <c r="AG181" s="50"/>
      <c r="AH181" s="50"/>
      <c r="AI181" s="50"/>
      <c r="AJ181" s="50"/>
      <c r="AK181" s="50"/>
      <c r="AL181" s="50"/>
      <c r="AM181" s="54"/>
      <c r="AN181" s="50"/>
    </row>
    <row r="182" spans="1:40" ht="15.75" customHeight="1" thickBot="1" x14ac:dyDescent="0.35">
      <c r="A182" s="64" t="s">
        <v>64</v>
      </c>
      <c r="B182" s="579">
        <v>0</v>
      </c>
      <c r="C182" s="580"/>
      <c r="D182" s="581"/>
      <c r="E182" s="582">
        <f t="shared" ca="1" si="63"/>
        <v>7</v>
      </c>
      <c r="F182" s="582"/>
      <c r="G182" s="583">
        <f t="shared" ca="1" si="64"/>
        <v>7</v>
      </c>
      <c r="H182" s="583"/>
      <c r="I182" s="584"/>
      <c r="J182" s="585"/>
      <c r="K182" s="585"/>
      <c r="L182" s="585"/>
      <c r="M182" s="585"/>
      <c r="N182" s="585"/>
      <c r="O182" s="585"/>
      <c r="P182" s="586"/>
      <c r="AF182" s="48"/>
      <c r="AG182" s="50"/>
      <c r="AH182" s="50"/>
      <c r="AI182" s="50"/>
      <c r="AJ182" s="50"/>
      <c r="AK182" s="50"/>
      <c r="AL182" s="50"/>
      <c r="AM182" s="54"/>
      <c r="AN182" s="50"/>
    </row>
    <row r="183" spans="1:40" ht="21.75" customHeight="1" thickBot="1" x14ac:dyDescent="0.35">
      <c r="A183" s="41" t="s">
        <v>64</v>
      </c>
      <c r="B183" s="587">
        <v>0</v>
      </c>
      <c r="C183" s="587"/>
      <c r="D183" s="587"/>
      <c r="E183" s="582">
        <f t="shared" ca="1" si="63"/>
        <v>7</v>
      </c>
      <c r="F183" s="582"/>
      <c r="G183" s="583">
        <f t="shared" ca="1" si="64"/>
        <v>7</v>
      </c>
      <c r="H183" s="583"/>
      <c r="I183" s="588"/>
      <c r="J183" s="588"/>
      <c r="K183" s="588"/>
      <c r="L183" s="588"/>
      <c r="M183" s="588"/>
      <c r="N183" s="588"/>
      <c r="O183" s="588"/>
      <c r="P183" s="588"/>
      <c r="AF183" s="49"/>
      <c r="AG183" s="50"/>
      <c r="AH183" s="50"/>
      <c r="AI183" s="50"/>
      <c r="AJ183" s="50"/>
      <c r="AK183" s="50"/>
      <c r="AL183" s="50"/>
      <c r="AM183" s="54"/>
      <c r="AN183" s="50"/>
    </row>
    <row r="184" spans="1:40" ht="15" thickBot="1" x14ac:dyDescent="0.35">
      <c r="E184" s="589">
        <f ca="1">SUM(AD23,AD46,AD69,AD92,AD115)+24</f>
        <v>293</v>
      </c>
      <c r="F184" s="589"/>
      <c r="AF184" s="45"/>
      <c r="AG184" s="50"/>
      <c r="AH184" s="50"/>
      <c r="AI184" s="50"/>
      <c r="AJ184" s="50"/>
      <c r="AK184" s="50"/>
      <c r="AL184" s="50"/>
      <c r="AM184" s="50"/>
      <c r="AN184" s="50"/>
    </row>
    <row r="185" spans="1:40" ht="15" thickBot="1" x14ac:dyDescent="0.35">
      <c r="B185" s="38" t="s">
        <v>61</v>
      </c>
      <c r="C185" s="590">
        <f>SUM(B166:D183)/35</f>
        <v>12.142857142857142</v>
      </c>
      <c r="D185" s="591"/>
      <c r="E185" s="38" t="s">
        <v>61</v>
      </c>
      <c r="F185" s="592">
        <f ca="1">SUM(E166:F183)/35</f>
        <v>12.285714285714286</v>
      </c>
      <c r="G185" s="593"/>
      <c r="AF185" s="45"/>
      <c r="AG185" s="45"/>
      <c r="AH185" s="45"/>
      <c r="AI185" s="45"/>
    </row>
    <row r="186" spans="1:40" x14ac:dyDescent="0.3">
      <c r="H186" t="s">
        <v>62</v>
      </c>
    </row>
    <row r="187" spans="1:40"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40"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40"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40"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40"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40"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45"/>
      <c r="E193" s="245"/>
      <c r="F193" s="245"/>
      <c r="G193" s="245"/>
      <c r="H193" s="245"/>
      <c r="I193" s="245"/>
      <c r="J193" s="245"/>
      <c r="K193" s="245"/>
      <c r="L193" s="571"/>
      <c r="M193" s="571"/>
      <c r="N193" s="245"/>
      <c r="O193" s="245"/>
      <c r="P193" s="245"/>
      <c r="Q193" s="245"/>
      <c r="R193" s="245"/>
      <c r="S193" s="245"/>
      <c r="T193" s="245"/>
      <c r="U193" s="245"/>
      <c r="V193" s="571"/>
      <c r="W193" s="571"/>
      <c r="X193" s="245"/>
      <c r="Y193" s="245"/>
      <c r="Z193" s="245"/>
      <c r="AA193" s="245"/>
      <c r="AB193" s="245"/>
      <c r="AC193" s="245"/>
      <c r="AD193" s="245"/>
      <c r="AE193" s="245"/>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45"/>
      <c r="G195" s="245"/>
      <c r="H195" s="245"/>
      <c r="I195" s="245"/>
      <c r="J195" s="245"/>
      <c r="K195" s="245"/>
      <c r="L195" s="571"/>
      <c r="M195" s="571"/>
      <c r="N195" s="245"/>
      <c r="O195" s="245"/>
      <c r="P195" s="245"/>
      <c r="Q195" s="245"/>
      <c r="R195" s="245"/>
      <c r="S195" s="245"/>
      <c r="T195" s="245"/>
      <c r="U195" s="245"/>
      <c r="V195" s="571"/>
      <c r="W195" s="571"/>
      <c r="X195" s="245"/>
      <c r="Y195" s="245"/>
      <c r="Z195" s="245"/>
      <c r="AA195" s="245"/>
      <c r="AB195" s="245"/>
      <c r="AC195" s="245"/>
      <c r="AD195" s="245"/>
      <c r="AE195" s="245"/>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45"/>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45"/>
      <c r="E216" s="245"/>
      <c r="F216" s="245"/>
      <c r="G216" s="245"/>
      <c r="H216" s="245"/>
      <c r="I216" s="245"/>
      <c r="J216" s="245"/>
      <c r="K216" s="245"/>
      <c r="L216" s="571"/>
      <c r="M216" s="571"/>
      <c r="N216" s="245"/>
      <c r="O216" s="245"/>
      <c r="P216" s="245"/>
      <c r="Q216" s="245"/>
      <c r="R216" s="245"/>
      <c r="S216" s="245"/>
      <c r="T216" s="245"/>
      <c r="U216" s="245"/>
      <c r="V216" s="571"/>
      <c r="W216" s="571"/>
      <c r="X216" s="245"/>
      <c r="Y216" s="245"/>
      <c r="Z216" s="245"/>
      <c r="AA216" s="245"/>
      <c r="AB216" s="245"/>
      <c r="AC216" s="245"/>
      <c r="AD216" s="245"/>
      <c r="AE216" s="245"/>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45"/>
      <c r="E218" s="245"/>
      <c r="F218" s="245"/>
      <c r="G218" s="245"/>
      <c r="H218" s="245"/>
      <c r="I218" s="245"/>
      <c r="J218" s="245"/>
      <c r="K218" s="245"/>
      <c r="L218" s="571"/>
      <c r="M218" s="571"/>
      <c r="N218" s="245"/>
      <c r="O218" s="245"/>
      <c r="P218" s="245"/>
      <c r="Q218" s="245"/>
      <c r="R218" s="245"/>
      <c r="S218" s="245"/>
      <c r="T218" s="245"/>
      <c r="U218" s="245"/>
      <c r="V218" s="571"/>
      <c r="W218" s="571"/>
      <c r="X218" s="245"/>
      <c r="Y218" s="245"/>
      <c r="Z218" s="245"/>
      <c r="AA218" s="245"/>
      <c r="AB218" s="245"/>
      <c r="AC218" s="245"/>
      <c r="AD218" s="245"/>
      <c r="AE218" s="245"/>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45"/>
      <c r="AD230" s="245"/>
      <c r="AE230" s="245"/>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4">
    <mergeCell ref="W1:X1"/>
    <mergeCell ref="Z1:AB1"/>
    <mergeCell ref="A3:A4"/>
    <mergeCell ref="AD3:AD4"/>
    <mergeCell ref="AF3:AF4"/>
    <mergeCell ref="AD23:AD25"/>
    <mergeCell ref="AF23:AG27"/>
    <mergeCell ref="A26:A27"/>
    <mergeCell ref="AD26:AD27"/>
    <mergeCell ref="AD46:AD48"/>
    <mergeCell ref="AF46:AG50"/>
    <mergeCell ref="A49:A50"/>
    <mergeCell ref="AD49:AD50"/>
    <mergeCell ref="B67:H68"/>
    <mergeCell ref="AD69:AD71"/>
    <mergeCell ref="AF69:AG73"/>
    <mergeCell ref="A72:A73"/>
    <mergeCell ref="AD72:AD73"/>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I136:V137"/>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s>
  <conditionalFormatting sqref="G166:H183">
    <cfRule type="cellIs" dxfId="3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683B2-A746-4B59-9F89-BFB701A974A9}">
  <sheetPr codeName="Feuil163"/>
  <dimension ref="A1:BC231"/>
  <sheetViews>
    <sheetView showGridLines="0" topLeftCell="A163" zoomScale="90" zoomScaleNormal="90" workbookViewId="0">
      <selection activeCell="H8" sqref="H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207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44634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167"/>
      <c r="C5" s="167"/>
      <c r="D5" s="167"/>
      <c r="E5" s="167"/>
      <c r="F5" s="167"/>
      <c r="G5" s="167"/>
      <c r="H5" s="167"/>
      <c r="I5" s="167"/>
      <c r="J5" s="167"/>
      <c r="K5" s="167"/>
      <c r="L5" s="167"/>
      <c r="M5" s="167"/>
      <c r="N5" s="167"/>
      <c r="O5" s="167"/>
      <c r="P5" s="167"/>
      <c r="Q5" s="167"/>
      <c r="R5" s="167"/>
      <c r="S5" s="167"/>
      <c r="T5" s="167"/>
      <c r="U5" s="167"/>
      <c r="V5" s="167"/>
      <c r="W5" s="167"/>
      <c r="X5" s="167"/>
      <c r="Y5" s="167"/>
      <c r="Z5" s="167"/>
      <c r="AA5" s="167"/>
      <c r="AB5" s="167"/>
      <c r="AC5" s="167"/>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167"/>
      <c r="C6" s="167"/>
      <c r="D6" s="167"/>
      <c r="E6" s="167"/>
      <c r="F6" s="167"/>
      <c r="G6" s="167"/>
      <c r="H6" s="167"/>
      <c r="I6" s="167"/>
      <c r="J6" s="167"/>
      <c r="K6" s="167"/>
      <c r="L6" s="167"/>
      <c r="M6" s="167"/>
      <c r="N6" s="167"/>
      <c r="O6" s="167"/>
      <c r="P6" s="167"/>
      <c r="Q6" s="167"/>
      <c r="R6" s="167"/>
      <c r="S6" s="167"/>
      <c r="T6" s="167"/>
      <c r="U6" s="167"/>
      <c r="V6" s="167"/>
      <c r="W6" s="167"/>
      <c r="X6" s="167"/>
      <c r="Y6" s="167"/>
      <c r="Z6" s="167"/>
      <c r="AA6" s="167"/>
      <c r="AB6" s="167"/>
      <c r="AC6" s="167"/>
      <c r="AD6" s="21">
        <f t="shared" ca="1" si="0"/>
        <v>0</v>
      </c>
      <c r="AE6" t="str">
        <f>IFERROR(INDEX($B$3:$AC$3,MATCH(TRUE,INDEX(B6:AC6&gt;0,0),0)),"")</f>
        <v/>
      </c>
      <c r="AF6" s="22">
        <f ca="1">CompteCouleurFond(B6:AC6,6)*0.5</f>
        <v>0</v>
      </c>
      <c r="AG6" s="22">
        <f ca="1">CompteCouleurFond(B6:AC6,23)*0.5</f>
        <v>0</v>
      </c>
    </row>
    <row r="7" spans="1:33" ht="15" customHeight="1" x14ac:dyDescent="0.3">
      <c r="A7" s="61" t="s">
        <v>41</v>
      </c>
      <c r="B7" s="167"/>
      <c r="C7" s="167"/>
      <c r="D7" s="167"/>
      <c r="E7" s="167"/>
      <c r="F7" s="167"/>
      <c r="G7" s="167"/>
      <c r="H7" s="167"/>
      <c r="I7" s="167"/>
      <c r="J7" s="167"/>
      <c r="K7" s="167"/>
      <c r="L7" s="183"/>
      <c r="M7" s="183"/>
      <c r="N7" s="167"/>
      <c r="O7" s="167"/>
      <c r="P7" s="183"/>
      <c r="Q7" s="183"/>
      <c r="R7" s="183"/>
      <c r="S7" s="195"/>
      <c r="T7" s="167"/>
      <c r="U7" s="183"/>
      <c r="V7" s="183"/>
      <c r="W7" s="183"/>
      <c r="X7" s="183"/>
      <c r="Y7" s="183"/>
      <c r="Z7" s="183"/>
      <c r="AA7" s="183"/>
      <c r="AB7" s="183"/>
      <c r="AC7" s="183"/>
      <c r="AD7" s="21">
        <f t="shared" ca="1" si="0"/>
        <v>7.5</v>
      </c>
      <c r="AF7" s="22">
        <f ca="1">CompteCouleurFond(B7:AC7,6)*0.5</f>
        <v>0.5</v>
      </c>
      <c r="AG7" s="22">
        <f ca="1">CompteCouleurFond(B7:AC7,23)*0.5</f>
        <v>0</v>
      </c>
    </row>
    <row r="8" spans="1:33" ht="15" customHeight="1" x14ac:dyDescent="0.3">
      <c r="A8" s="61" t="s">
        <v>65</v>
      </c>
      <c r="B8" s="167"/>
      <c r="C8" s="167"/>
      <c r="D8" s="167"/>
      <c r="E8" s="167"/>
      <c r="F8" s="167"/>
      <c r="G8" s="167"/>
      <c r="H8" s="183" t="s">
        <v>131</v>
      </c>
      <c r="I8" s="183"/>
      <c r="J8" s="183"/>
      <c r="K8" s="183"/>
      <c r="L8" s="183"/>
      <c r="M8" s="183"/>
      <c r="N8" s="167"/>
      <c r="O8" s="167"/>
      <c r="P8" s="183"/>
      <c r="Q8" s="183"/>
      <c r="R8" s="183"/>
      <c r="S8" s="167"/>
      <c r="T8" s="195"/>
      <c r="U8" s="183"/>
      <c r="V8" s="183"/>
      <c r="W8" s="183"/>
      <c r="X8" s="183"/>
      <c r="Y8" s="183"/>
      <c r="Z8" s="183"/>
      <c r="AA8" s="183"/>
      <c r="AB8" s="183"/>
      <c r="AC8" s="183"/>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64</v>
      </c>
      <c r="B9" s="167"/>
      <c r="C9" s="167"/>
      <c r="D9" s="167"/>
      <c r="E9" s="167"/>
      <c r="F9" s="167"/>
      <c r="G9" s="167"/>
      <c r="H9" s="167"/>
      <c r="I9" s="167"/>
      <c r="J9" s="167"/>
      <c r="K9" s="36"/>
      <c r="L9" s="31"/>
      <c r="M9" s="167"/>
      <c r="N9" s="167"/>
      <c r="O9" s="167"/>
      <c r="P9" s="167"/>
      <c r="Q9" s="167"/>
      <c r="R9" s="167"/>
      <c r="S9" s="167"/>
      <c r="T9" s="167"/>
      <c r="U9" s="167"/>
      <c r="V9" s="183" t="s">
        <v>112</v>
      </c>
      <c r="W9" s="183"/>
      <c r="X9" s="183"/>
      <c r="Y9" s="183"/>
      <c r="Z9" s="183"/>
      <c r="AA9" s="183"/>
      <c r="AB9" s="183"/>
      <c r="AC9" s="183"/>
      <c r="AD9" s="21">
        <f t="shared" ca="1" si="0"/>
        <v>4</v>
      </c>
      <c r="AF9" s="22">
        <f ca="1">CompteCouleurFond(B9:AC9,6)*0.5</f>
        <v>0</v>
      </c>
      <c r="AG9" s="22">
        <f ca="1">CompteCouleurFond(B9:AC9,23)*0.5</f>
        <v>0</v>
      </c>
    </row>
    <row r="10" spans="1:33" ht="15" customHeight="1" x14ac:dyDescent="0.3">
      <c r="A10" s="61" t="s">
        <v>42</v>
      </c>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167"/>
      <c r="C11" s="167"/>
      <c r="D11" s="167"/>
      <c r="E11" s="167"/>
      <c r="F11" s="167"/>
      <c r="G11" s="167"/>
      <c r="H11" s="167"/>
      <c r="I11" s="167"/>
      <c r="J11" s="167"/>
      <c r="K11" s="167"/>
      <c r="L11" s="167"/>
      <c r="M11" s="167"/>
      <c r="N11" s="167"/>
      <c r="O11" s="167"/>
      <c r="P11" s="167"/>
      <c r="Q11" s="167"/>
      <c r="R11" s="167"/>
      <c r="S11" s="167"/>
      <c r="T11" s="167"/>
      <c r="U11" s="167"/>
      <c r="V11" s="167"/>
      <c r="W11" s="167"/>
      <c r="X11" s="15"/>
      <c r="Y11" s="15"/>
      <c r="Z11" s="15"/>
      <c r="AA11" s="15"/>
      <c r="AB11" s="15"/>
      <c r="AC11" s="1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167"/>
      <c r="C12" s="167"/>
      <c r="D12" s="167"/>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167"/>
      <c r="C13" s="167"/>
      <c r="D13" s="167"/>
      <c r="E13" s="167"/>
      <c r="F13" s="167"/>
      <c r="G13" s="167"/>
      <c r="H13" s="105"/>
      <c r="I13" s="183"/>
      <c r="J13" s="183"/>
      <c r="K13" s="183"/>
      <c r="L13" s="183"/>
      <c r="M13" s="183"/>
      <c r="N13" s="167"/>
      <c r="O13" s="167"/>
      <c r="P13" s="183"/>
      <c r="Q13" s="183"/>
      <c r="R13" s="167"/>
      <c r="S13" s="195"/>
      <c r="T13" s="195"/>
      <c r="U13" s="183"/>
      <c r="V13" s="183"/>
      <c r="W13" s="195" t="s">
        <v>136</v>
      </c>
      <c r="X13" s="195"/>
      <c r="Y13" s="195"/>
      <c r="Z13" s="195"/>
      <c r="AA13" s="195"/>
      <c r="AB13" s="195"/>
      <c r="AC13" s="183"/>
      <c r="AD13" s="21">
        <f t="shared" ca="1" si="0"/>
        <v>9.5</v>
      </c>
      <c r="AE13" t="str">
        <f t="shared" si="3"/>
        <v>17h</v>
      </c>
      <c r="AF13" s="22">
        <f t="shared" ca="1" si="1"/>
        <v>4</v>
      </c>
      <c r="AG13" s="22">
        <f t="shared" ca="1" si="2"/>
        <v>0</v>
      </c>
    </row>
    <row r="14" spans="1:33" ht="15" customHeight="1" x14ac:dyDescent="0.3">
      <c r="A14" s="62" t="s">
        <v>70</v>
      </c>
      <c r="B14" s="167"/>
      <c r="C14" s="167"/>
      <c r="D14" s="167"/>
      <c r="E14" s="167"/>
      <c r="F14" s="167"/>
      <c r="G14" s="167"/>
      <c r="H14" s="167"/>
      <c r="I14" s="167"/>
      <c r="J14" s="167"/>
      <c r="K14" s="167"/>
      <c r="L14" s="167"/>
      <c r="M14" s="167"/>
      <c r="N14" s="167"/>
      <c r="O14" s="167"/>
      <c r="P14" s="167"/>
      <c r="Q14" s="167"/>
      <c r="R14" s="167"/>
      <c r="S14" s="167"/>
      <c r="T14" s="167"/>
      <c r="U14" s="167"/>
      <c r="V14" s="167"/>
      <c r="W14" s="167"/>
      <c r="X14" s="167"/>
      <c r="Y14" s="167"/>
      <c r="Z14" s="167"/>
      <c r="AA14" s="167"/>
      <c r="AB14" s="167"/>
      <c r="AC14" s="167"/>
      <c r="AD14" s="21">
        <f t="shared" ca="1" si="0"/>
        <v>0</v>
      </c>
      <c r="AE14" t="str">
        <f t="shared" si="3"/>
        <v/>
      </c>
      <c r="AF14" s="22">
        <f t="shared" ca="1" si="1"/>
        <v>0</v>
      </c>
      <c r="AG14" s="22">
        <f t="shared" ca="1" si="2"/>
        <v>0</v>
      </c>
    </row>
    <row r="15" spans="1:33" ht="15" customHeight="1" x14ac:dyDescent="0.3">
      <c r="A15" s="61" t="s">
        <v>64</v>
      </c>
      <c r="B15" s="66"/>
      <c r="C15" s="66"/>
      <c r="D15" s="66"/>
      <c r="E15" s="66"/>
      <c r="F15" s="66"/>
      <c r="G15" s="66"/>
      <c r="H15" s="66"/>
      <c r="I15" s="66"/>
      <c r="J15" s="167"/>
      <c r="K15" s="167"/>
      <c r="L15" s="167"/>
      <c r="M15" s="167"/>
      <c r="N15" s="167"/>
      <c r="O15" s="167"/>
      <c r="P15" s="167"/>
      <c r="Q15" s="184"/>
      <c r="R15" s="184"/>
      <c r="S15" s="184"/>
      <c r="T15" s="184"/>
      <c r="U15" s="184"/>
      <c r="V15" s="184"/>
      <c r="W15" s="184"/>
      <c r="X15" s="184"/>
      <c r="Y15" s="184"/>
      <c r="Z15" s="184"/>
      <c r="AA15" s="184"/>
      <c r="AB15" s="184"/>
      <c r="AC15" s="167"/>
      <c r="AD15" s="21">
        <f t="shared" ca="1" si="0"/>
        <v>0</v>
      </c>
      <c r="AE15" t="str">
        <f>IFERROR(INDEX($B$3:$AC$3,MATCH(TRUE,INDEX(B15:AC15&gt;0,0),0)),"")</f>
        <v/>
      </c>
      <c r="AF15" s="22">
        <f t="shared" ca="1" si="1"/>
        <v>0</v>
      </c>
      <c r="AG15" s="22">
        <f t="shared" ca="1" si="2"/>
        <v>0</v>
      </c>
    </row>
    <row r="16" spans="1:33" ht="15" customHeight="1" x14ac:dyDescent="0.3">
      <c r="A16" s="62" t="s">
        <v>46</v>
      </c>
      <c r="B16" s="167"/>
      <c r="C16" s="167"/>
      <c r="D16" s="167"/>
      <c r="E16" s="167"/>
      <c r="F16" s="167"/>
      <c r="G16" s="167"/>
      <c r="H16" s="167"/>
      <c r="I16" s="167"/>
      <c r="J16" s="167"/>
      <c r="K16" s="167"/>
      <c r="L16" s="167"/>
      <c r="M16" s="167"/>
      <c r="N16" s="167"/>
      <c r="O16" s="167"/>
      <c r="P16" s="167"/>
      <c r="Q16" s="167"/>
      <c r="R16" s="167"/>
      <c r="S16" s="167"/>
      <c r="T16" s="167"/>
      <c r="U16" s="167"/>
      <c r="V16" s="167"/>
      <c r="W16" s="167"/>
      <c r="X16" s="167"/>
      <c r="Y16" s="167"/>
      <c r="Z16" s="167"/>
      <c r="AA16" s="167"/>
      <c r="AB16" s="167"/>
      <c r="AC16" s="167"/>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167"/>
      <c r="C17" s="187"/>
      <c r="D17" s="187"/>
      <c r="E17" s="187"/>
      <c r="F17" s="187"/>
      <c r="G17" s="187"/>
      <c r="H17" s="187"/>
      <c r="I17" s="187"/>
      <c r="J17" s="187"/>
      <c r="K17" s="187"/>
      <c r="L17" s="187"/>
      <c r="M17" s="187"/>
      <c r="N17" s="36"/>
      <c r="O17" s="36"/>
      <c r="P17" s="187"/>
      <c r="Q17" s="196"/>
      <c r="R17" s="196"/>
      <c r="S17" s="187"/>
      <c r="T17" s="187"/>
      <c r="U17" s="196"/>
      <c r="V17" s="196"/>
      <c r="W17" s="183"/>
      <c r="X17" s="183"/>
      <c r="Y17" s="167"/>
      <c r="Z17" s="167"/>
      <c r="AA17" s="167"/>
      <c r="AB17" s="167"/>
      <c r="AC17" s="167"/>
      <c r="AD17" s="21">
        <f t="shared" ca="1" si="0"/>
        <v>10</v>
      </c>
      <c r="AE17" t="str">
        <f>IFERROR(INDEX($B$3:$AC$3,MATCH(TRUE,INDEX(B17:AC17&gt;0,0),0)),"")</f>
        <v/>
      </c>
      <c r="AF17" s="22">
        <f ca="1">CompteCouleurFond(B17:AC17,6)*0.5</f>
        <v>2</v>
      </c>
      <c r="AG17" s="22">
        <f ca="1">CompteCouleurFond(B17:AC17,23)*0.5</f>
        <v>0</v>
      </c>
    </row>
    <row r="18" spans="1:33" ht="15" customHeight="1" x14ac:dyDescent="0.3">
      <c r="A18" s="62" t="s">
        <v>66</v>
      </c>
      <c r="B18" s="167"/>
      <c r="C18" s="187"/>
      <c r="D18" s="187"/>
      <c r="E18" s="187"/>
      <c r="F18" s="187"/>
      <c r="G18" s="187"/>
      <c r="H18" s="187"/>
      <c r="I18" s="187"/>
      <c r="J18" s="187"/>
      <c r="K18" s="187"/>
      <c r="L18" s="187"/>
      <c r="M18" s="187"/>
      <c r="N18" s="36"/>
      <c r="O18" s="36"/>
      <c r="P18" s="187"/>
      <c r="Q18" s="196"/>
      <c r="R18" s="196"/>
      <c r="S18" s="187"/>
      <c r="T18" s="187"/>
      <c r="U18" s="196"/>
      <c r="V18" s="196"/>
      <c r="W18" s="167"/>
      <c r="X18" s="167"/>
      <c r="Y18" s="167"/>
      <c r="Z18" s="167"/>
      <c r="AA18" s="167"/>
      <c r="AB18" s="167"/>
      <c r="AC18" s="167"/>
      <c r="AD18" s="21">
        <f t="shared" ca="1" si="0"/>
        <v>9</v>
      </c>
      <c r="AE18" t="str">
        <f>IFERROR(INDEX($B$3:$AC$3,MATCH(TRUE,INDEX(B18:AC18&gt;0,0),0)),"")</f>
        <v/>
      </c>
      <c r="AF18" s="22">
        <f ca="1">CompteCouleurFond(B18:AC18,6)*0.5</f>
        <v>2</v>
      </c>
      <c r="AG18" s="22">
        <f ca="1">CompteCouleurFond(B18:AC18,23)*0.5</f>
        <v>0</v>
      </c>
    </row>
    <row r="19" spans="1:33" ht="15" customHeight="1" x14ac:dyDescent="0.3">
      <c r="A19" s="24" t="s">
        <v>48</v>
      </c>
      <c r="B19" s="167"/>
      <c r="C19" s="167"/>
      <c r="D19" s="167"/>
      <c r="E19" s="167"/>
      <c r="F19" s="167"/>
      <c r="G19" s="167"/>
      <c r="H19" s="167"/>
      <c r="I19" s="167"/>
      <c r="J19" s="167"/>
      <c r="K19" s="167"/>
      <c r="L19" s="167"/>
      <c r="M19" s="167"/>
      <c r="N19" s="167"/>
      <c r="O19" s="167"/>
      <c r="P19" s="167"/>
      <c r="Q19" s="167"/>
      <c r="R19" s="167"/>
      <c r="S19" s="167"/>
      <c r="T19" s="167"/>
      <c r="U19" s="167"/>
      <c r="V19" s="167"/>
      <c r="W19" s="167"/>
      <c r="X19" s="167"/>
      <c r="Y19" s="167"/>
      <c r="Z19" s="167"/>
      <c r="AA19" s="167"/>
      <c r="AB19" s="167"/>
      <c r="AC19" s="167"/>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167"/>
      <c r="C20" s="167"/>
      <c r="D20" s="167"/>
      <c r="E20" s="167"/>
      <c r="F20" s="167"/>
      <c r="G20" s="236"/>
      <c r="H20" s="167"/>
      <c r="I20" s="167"/>
      <c r="J20" s="167"/>
      <c r="K20" s="167"/>
      <c r="L20" s="167"/>
      <c r="M20" s="167"/>
      <c r="N20" s="167"/>
      <c r="O20" s="167"/>
      <c r="P20" s="167"/>
      <c r="Q20" s="236"/>
      <c r="R20" s="167"/>
      <c r="S20" s="167"/>
      <c r="T20" s="167"/>
      <c r="U20" s="167"/>
      <c r="V20" s="167"/>
      <c r="W20" s="167"/>
      <c r="X20" s="167"/>
      <c r="Y20" s="167"/>
      <c r="Z20" s="167"/>
      <c r="AA20" s="167"/>
      <c r="AB20" s="167"/>
      <c r="AC20" s="167"/>
      <c r="AD20" s="21">
        <f t="shared" ca="1" si="0"/>
        <v>0</v>
      </c>
      <c r="AE20" t="str">
        <f t="shared" si="3"/>
        <v/>
      </c>
      <c r="AF20" s="22">
        <f t="shared" ca="1" si="1"/>
        <v>0</v>
      </c>
      <c r="AG20" s="22">
        <f t="shared" ca="1" si="2"/>
        <v>0</v>
      </c>
    </row>
    <row r="21" spans="1:33" ht="15" customHeight="1" x14ac:dyDescent="0.3">
      <c r="A21" s="67" t="s">
        <v>64</v>
      </c>
      <c r="B21" s="167"/>
      <c r="C21" s="671" t="s">
        <v>211</v>
      </c>
      <c r="D21" s="672"/>
      <c r="E21" s="672"/>
      <c r="F21" s="672"/>
      <c r="G21" s="672"/>
      <c r="H21" s="672"/>
      <c r="I21" s="672"/>
      <c r="J21" s="672"/>
      <c r="K21" s="672"/>
      <c r="L21" s="672"/>
      <c r="M21" s="672"/>
      <c r="N21" s="672"/>
      <c r="O21" s="672"/>
      <c r="P21" s="672"/>
      <c r="Q21" s="672"/>
      <c r="R21" s="672"/>
      <c r="S21" s="672"/>
      <c r="T21" s="672"/>
      <c r="U21" s="672"/>
      <c r="V21" s="672"/>
      <c r="W21" s="672"/>
      <c r="X21" s="672"/>
      <c r="Y21" s="672"/>
      <c r="Z21" s="672"/>
      <c r="AA21" s="672"/>
      <c r="AB21" s="673"/>
      <c r="AC21" s="167"/>
      <c r="AD21" s="21">
        <f t="shared" ca="1" si="0"/>
        <v>0</v>
      </c>
      <c r="AE21" t="str">
        <f t="shared" si="3"/>
        <v>7h00</v>
      </c>
      <c r="AF21" s="22">
        <f t="shared" ca="1" si="1"/>
        <v>0</v>
      </c>
      <c r="AG21" s="22">
        <f t="shared" ca="1" si="2"/>
        <v>0</v>
      </c>
    </row>
    <row r="22" spans="1:33" ht="15" customHeight="1" thickBot="1" x14ac:dyDescent="0.35">
      <c r="A22" s="101" t="s">
        <v>64</v>
      </c>
      <c r="B22" s="167"/>
      <c r="C22" s="674"/>
      <c r="D22" s="675"/>
      <c r="E22" s="675"/>
      <c r="F22" s="675"/>
      <c r="G22" s="675"/>
      <c r="H22" s="675"/>
      <c r="I22" s="675"/>
      <c r="J22" s="675"/>
      <c r="K22" s="675"/>
      <c r="L22" s="675"/>
      <c r="M22" s="675"/>
      <c r="N22" s="675"/>
      <c r="O22" s="675"/>
      <c r="P22" s="675"/>
      <c r="Q22" s="675"/>
      <c r="R22" s="675"/>
      <c r="S22" s="675"/>
      <c r="T22" s="675"/>
      <c r="U22" s="675"/>
      <c r="V22" s="675"/>
      <c r="W22" s="675"/>
      <c r="X22" s="675"/>
      <c r="Y22" s="675"/>
      <c r="Z22" s="675"/>
      <c r="AA22" s="675"/>
      <c r="AB22" s="676"/>
      <c r="AC22" s="167"/>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6</v>
      </c>
      <c r="W24" s="20">
        <f t="shared" ca="1" si="7"/>
        <v>5</v>
      </c>
      <c r="X24" s="20">
        <f t="shared" ca="1" si="7"/>
        <v>5</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6</v>
      </c>
      <c r="W25" s="25">
        <f t="shared" ca="1" si="10"/>
        <v>5</v>
      </c>
      <c r="X25" s="25">
        <f t="shared" ca="1" si="10"/>
        <v>5</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44635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31"/>
      <c r="C28" s="110" t="s">
        <v>209</v>
      </c>
      <c r="D28" s="110"/>
      <c r="E28" s="110"/>
      <c r="F28" s="110"/>
      <c r="G28" s="110"/>
      <c r="H28" s="110"/>
      <c r="I28" s="113" t="s">
        <v>136</v>
      </c>
      <c r="J28" s="113"/>
      <c r="K28" s="113"/>
      <c r="L28" s="113"/>
      <c r="M28" s="113"/>
      <c r="N28" s="113"/>
      <c r="O28" s="31"/>
      <c r="P28" s="31"/>
      <c r="Q28" s="110"/>
      <c r="R28" s="110"/>
      <c r="S28" s="31"/>
      <c r="T28" s="31"/>
      <c r="U28" s="31"/>
      <c r="V28" s="31"/>
      <c r="W28" s="31"/>
      <c r="X28" s="31"/>
      <c r="Y28" s="31"/>
      <c r="Z28" s="31"/>
      <c r="AA28" s="31"/>
      <c r="AB28" s="31"/>
      <c r="AC28" s="31"/>
      <c r="AD28" s="21">
        <f t="shared" ref="AD28:AD41" ca="1" si="11">NbCoul(B28:AC28)*0.5</f>
        <v>7</v>
      </c>
      <c r="AF28" s="22">
        <f t="shared" ref="AF28:AF43" ca="1" si="12">CompteCouleurFond(B28:AC28,6)*0.5</f>
        <v>3</v>
      </c>
      <c r="AG28" s="22">
        <f t="shared" ref="AG28:AG45" ca="1" si="13">CompteCouleurFond(B28:AC28,23)*0.5</f>
        <v>0</v>
      </c>
    </row>
    <row r="29" spans="1:33" x14ac:dyDescent="0.3">
      <c r="A29" s="19" t="s">
        <v>40</v>
      </c>
      <c r="B29" s="31"/>
      <c r="C29" s="110" t="s">
        <v>78</v>
      </c>
      <c r="D29" s="110"/>
      <c r="E29" s="110"/>
      <c r="F29" s="110"/>
      <c r="G29" s="110"/>
      <c r="H29" s="110"/>
      <c r="I29" s="110"/>
      <c r="J29" s="110"/>
      <c r="K29" s="110"/>
      <c r="L29" s="110"/>
      <c r="M29" s="110"/>
      <c r="N29" s="110"/>
      <c r="O29" s="31"/>
      <c r="P29" s="31"/>
      <c r="Q29" s="110"/>
      <c r="R29" s="110"/>
      <c r="S29" s="31"/>
      <c r="T29" s="31"/>
      <c r="U29" s="31"/>
      <c r="V29" s="31"/>
      <c r="W29" s="31"/>
      <c r="X29" s="31"/>
      <c r="Y29" s="31"/>
      <c r="Z29" s="31"/>
      <c r="AA29" s="31"/>
      <c r="AB29" s="31"/>
      <c r="AC29" s="31"/>
      <c r="AD29" s="21">
        <f t="shared" ca="1" si="11"/>
        <v>7</v>
      </c>
      <c r="AF29" s="22">
        <f t="shared" ca="1" si="12"/>
        <v>0</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21">
        <f t="shared" ca="1" si="11"/>
        <v>0</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110" t="s">
        <v>119</v>
      </c>
      <c r="E32" s="151"/>
      <c r="F32" s="151"/>
      <c r="G32" s="151"/>
      <c r="H32" s="151"/>
      <c r="I32" s="151"/>
      <c r="J32" s="151"/>
      <c r="K32" s="151"/>
      <c r="L32" s="96"/>
      <c r="M32" s="252"/>
      <c r="N32" s="96"/>
      <c r="O32" s="31"/>
      <c r="P32" s="31"/>
      <c r="Q32" s="31"/>
      <c r="R32" s="31"/>
      <c r="S32" s="31"/>
      <c r="T32" s="31"/>
      <c r="U32" s="110" t="s">
        <v>118</v>
      </c>
      <c r="V32" s="110"/>
      <c r="W32" s="110"/>
      <c r="X32" s="110"/>
      <c r="Y32" s="110"/>
      <c r="Z32" s="110"/>
      <c r="AA32" s="110"/>
      <c r="AB32" s="110"/>
      <c r="AC32" s="31"/>
      <c r="AD32" s="21">
        <f t="shared" ca="1" si="11"/>
        <v>8</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110" t="s">
        <v>80</v>
      </c>
      <c r="D34" s="110"/>
      <c r="E34" s="110"/>
      <c r="F34" s="110"/>
      <c r="G34" s="110"/>
      <c r="H34" s="110"/>
      <c r="I34" s="110"/>
      <c r="J34" s="110"/>
      <c r="K34" s="110"/>
      <c r="L34" s="110"/>
      <c r="M34" s="110"/>
      <c r="N34" s="110"/>
      <c r="O34" s="31"/>
      <c r="P34" s="31"/>
      <c r="Q34" s="110"/>
      <c r="R34" s="110"/>
      <c r="S34" s="31"/>
      <c r="T34" s="31"/>
      <c r="U34" s="31"/>
      <c r="V34" s="31"/>
      <c r="W34" s="31"/>
      <c r="X34" s="31"/>
      <c r="Y34" s="31"/>
      <c r="Z34" s="31"/>
      <c r="AA34" s="31"/>
      <c r="AB34" s="31"/>
      <c r="AC34" s="31"/>
      <c r="AD34" s="21">
        <f t="shared" ca="1" si="11"/>
        <v>7</v>
      </c>
      <c r="AF34" s="22">
        <f t="shared" ca="1" si="12"/>
        <v>0</v>
      </c>
      <c r="AG34" s="22">
        <f t="shared" ca="1" si="13"/>
        <v>0</v>
      </c>
    </row>
    <row r="35" spans="1:33" x14ac:dyDescent="0.3">
      <c r="A35" s="62" t="s">
        <v>44</v>
      </c>
      <c r="B35" s="31"/>
      <c r="C35" s="110" t="s">
        <v>79</v>
      </c>
      <c r="D35" s="110"/>
      <c r="E35" s="110"/>
      <c r="F35" s="110"/>
      <c r="G35" s="110"/>
      <c r="H35" s="110"/>
      <c r="I35" s="110"/>
      <c r="J35" s="110"/>
      <c r="K35" s="110"/>
      <c r="L35" s="110"/>
      <c r="M35" s="133"/>
      <c r="N35" s="110"/>
      <c r="O35" s="31"/>
      <c r="P35" s="31"/>
      <c r="Q35" s="113" t="s">
        <v>135</v>
      </c>
      <c r="R35" s="113"/>
      <c r="S35" s="110"/>
      <c r="T35" s="110"/>
      <c r="U35" s="31"/>
      <c r="V35" s="31"/>
      <c r="W35" s="31"/>
      <c r="X35" s="31"/>
      <c r="Y35" s="31"/>
      <c r="Z35" s="31"/>
      <c r="AA35" s="31"/>
      <c r="AB35" s="31"/>
      <c r="AC35" s="31"/>
      <c r="AD35" s="21">
        <f t="shared" ca="1" si="11"/>
        <v>8</v>
      </c>
      <c r="AF35" s="22">
        <f t="shared" ca="1" si="12"/>
        <v>1</v>
      </c>
      <c r="AG35" s="22">
        <f t="shared" ca="1" si="13"/>
        <v>0</v>
      </c>
    </row>
    <row r="36" spans="1:33" x14ac:dyDescent="0.3">
      <c r="A36" s="62" t="s">
        <v>45</v>
      </c>
      <c r="B36" s="31"/>
      <c r="C36" s="31"/>
      <c r="D36" s="31"/>
      <c r="E36" s="31"/>
      <c r="F36" s="31"/>
      <c r="G36" s="31"/>
      <c r="H36" s="31"/>
      <c r="I36" s="31"/>
      <c r="J36" s="31"/>
      <c r="K36" s="31"/>
      <c r="L36" s="31"/>
      <c r="M36" s="31"/>
      <c r="N36" s="31"/>
      <c r="O36" s="31"/>
      <c r="P36" s="31"/>
      <c r="Q36" s="31"/>
      <c r="R36" s="31"/>
      <c r="S36" s="31"/>
      <c r="T36" s="110" t="s">
        <v>78</v>
      </c>
      <c r="U36" s="110"/>
      <c r="V36" s="110"/>
      <c r="W36" s="110"/>
      <c r="X36" s="110"/>
      <c r="Y36" s="110"/>
      <c r="Z36" s="110"/>
      <c r="AA36" s="110"/>
      <c r="AB36" s="110"/>
      <c r="AC36" s="110"/>
      <c r="AD36" s="21">
        <f t="shared" ca="1" si="11"/>
        <v>5</v>
      </c>
      <c r="AF36" s="22">
        <f t="shared" ca="1" si="12"/>
        <v>0</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31"/>
      <c r="D40" s="31"/>
      <c r="E40" s="31"/>
      <c r="F40" s="31"/>
      <c r="G40" s="31"/>
      <c r="H40" s="31"/>
      <c r="I40" s="31"/>
      <c r="J40" s="31"/>
      <c r="K40" s="31"/>
      <c r="L40" s="75"/>
      <c r="M40" s="75"/>
      <c r="N40" s="110" t="s">
        <v>80</v>
      </c>
      <c r="O40" s="110"/>
      <c r="P40" s="110"/>
      <c r="Q40" s="31"/>
      <c r="R40" s="31"/>
      <c r="S40" s="113" t="s">
        <v>136</v>
      </c>
      <c r="T40" s="113"/>
      <c r="U40" s="113"/>
      <c r="V40" s="113"/>
      <c r="W40" s="113"/>
      <c r="X40" s="113"/>
      <c r="Y40" s="113"/>
      <c r="Z40" s="113"/>
      <c r="AA40" s="113"/>
      <c r="AB40" s="113"/>
      <c r="AC40" s="110"/>
      <c r="AD40" s="21">
        <f ca="1">NbCoul(B40:AC40)*0.5</f>
        <v>7</v>
      </c>
      <c r="AF40" s="22">
        <f t="shared" ca="1" si="12"/>
        <v>5</v>
      </c>
      <c r="AG40" s="22">
        <f t="shared" ca="1" si="13"/>
        <v>0</v>
      </c>
    </row>
    <row r="41" spans="1:33" x14ac:dyDescent="0.3">
      <c r="A41" s="62" t="s">
        <v>67</v>
      </c>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21">
        <f t="shared" ca="1" si="11"/>
        <v>0</v>
      </c>
      <c r="AF41" s="22">
        <f t="shared" ca="1" si="12"/>
        <v>0</v>
      </c>
      <c r="AG41" s="22">
        <f t="shared" ca="1" si="13"/>
        <v>0</v>
      </c>
    </row>
    <row r="42" spans="1:33" x14ac:dyDescent="0.3">
      <c r="A42" s="23" t="s">
        <v>48</v>
      </c>
      <c r="B42" s="31"/>
      <c r="C42" s="31"/>
      <c r="D42" s="31"/>
      <c r="E42" s="31"/>
      <c r="F42" s="31"/>
      <c r="G42" s="31"/>
      <c r="H42" s="31"/>
      <c r="I42" s="31"/>
      <c r="J42" s="31"/>
      <c r="K42" s="31"/>
      <c r="L42" s="31"/>
      <c r="M42" s="110"/>
      <c r="N42" s="110"/>
      <c r="O42" s="113" t="s">
        <v>135</v>
      </c>
      <c r="P42" s="113"/>
      <c r="Q42" s="31"/>
      <c r="R42" s="31"/>
      <c r="S42" s="125"/>
      <c r="T42" s="110"/>
      <c r="U42" s="110"/>
      <c r="V42" s="110"/>
      <c r="W42" s="110"/>
      <c r="X42" s="110"/>
      <c r="Y42" s="110"/>
      <c r="Z42" s="110"/>
      <c r="AA42" s="110"/>
      <c r="AB42" s="110"/>
      <c r="AC42" s="110"/>
      <c r="AD42" s="21">
        <f ca="1">NbCoul(B42:AC42)*0.5</f>
        <v>7.5</v>
      </c>
      <c r="AF42" s="22">
        <f t="shared" ca="1" si="12"/>
        <v>1</v>
      </c>
      <c r="AG42" s="22">
        <f t="shared" ca="1" si="13"/>
        <v>0</v>
      </c>
    </row>
    <row r="43" spans="1:33" x14ac:dyDescent="0.3">
      <c r="A43" s="67" t="s">
        <v>71</v>
      </c>
      <c r="B43" s="31"/>
      <c r="C43" s="31"/>
      <c r="D43" s="31"/>
      <c r="E43" s="31"/>
      <c r="F43" s="31"/>
      <c r="G43" s="31"/>
      <c r="H43" s="31"/>
      <c r="I43" s="31"/>
      <c r="J43" s="31"/>
      <c r="K43" s="128"/>
      <c r="L43" s="110" t="s">
        <v>79</v>
      </c>
      <c r="M43" s="133"/>
      <c r="N43" s="110"/>
      <c r="O43" s="110"/>
      <c r="P43" s="110"/>
      <c r="Q43" s="31"/>
      <c r="R43" s="31"/>
      <c r="S43" s="110"/>
      <c r="T43" s="110"/>
      <c r="U43" s="110"/>
      <c r="V43" s="110"/>
      <c r="W43" s="110"/>
      <c r="X43" s="110"/>
      <c r="Y43" s="110"/>
      <c r="Z43" s="110"/>
      <c r="AA43" s="110"/>
      <c r="AB43" s="110"/>
      <c r="AC43" s="110"/>
      <c r="AD43" s="21">
        <f ca="1">NbCoul(B43:AC43)*0.5</f>
        <v>8</v>
      </c>
      <c r="AF43" s="22">
        <f t="shared" ca="1" si="12"/>
        <v>0</v>
      </c>
      <c r="AG43" s="22">
        <f t="shared" ca="1" si="13"/>
        <v>0</v>
      </c>
    </row>
    <row r="44" spans="1:33" ht="14.4" customHeight="1" x14ac:dyDescent="0.3">
      <c r="A44" s="67" t="s">
        <v>64</v>
      </c>
      <c r="B44" s="31"/>
      <c r="C44" s="659" t="s">
        <v>212</v>
      </c>
      <c r="D44" s="660"/>
      <c r="E44" s="660"/>
      <c r="F44" s="660"/>
      <c r="G44" s="660"/>
      <c r="H44" s="660"/>
      <c r="I44" s="660"/>
      <c r="J44" s="660"/>
      <c r="K44" s="660"/>
      <c r="L44" s="660"/>
      <c r="M44" s="660"/>
      <c r="N44" s="660"/>
      <c r="O44" s="660"/>
      <c r="P44" s="660"/>
      <c r="Q44" s="660"/>
      <c r="R44" s="660"/>
      <c r="S44" s="660"/>
      <c r="T44" s="660"/>
      <c r="U44" s="660"/>
      <c r="V44" s="660"/>
      <c r="W44" s="660"/>
      <c r="X44" s="660"/>
      <c r="Y44" s="660"/>
      <c r="Z44" s="660"/>
      <c r="AA44" s="660"/>
      <c r="AB44" s="661"/>
      <c r="AC44" s="31"/>
      <c r="AD44" s="21">
        <f ca="1">NbCoul(B44:AC44)*0.5</f>
        <v>0</v>
      </c>
      <c r="AF44" s="22">
        <f ca="1">CompteCouleurFond(B44:AC44,6)*0.5</f>
        <v>0</v>
      </c>
      <c r="AG44" s="22">
        <f t="shared" ca="1" si="13"/>
        <v>0</v>
      </c>
    </row>
    <row r="45" spans="1:33" ht="15" customHeight="1" thickBot="1" x14ac:dyDescent="0.35">
      <c r="A45" s="32" t="s">
        <v>64</v>
      </c>
      <c r="B45" s="20"/>
      <c r="C45" s="662"/>
      <c r="D45" s="663"/>
      <c r="E45" s="663"/>
      <c r="F45" s="663"/>
      <c r="G45" s="663"/>
      <c r="H45" s="663"/>
      <c r="I45" s="663"/>
      <c r="J45" s="663"/>
      <c r="K45" s="663"/>
      <c r="L45" s="663"/>
      <c r="M45" s="663"/>
      <c r="N45" s="663"/>
      <c r="O45" s="663"/>
      <c r="P45" s="663"/>
      <c r="Q45" s="663"/>
      <c r="R45" s="663"/>
      <c r="S45" s="663"/>
      <c r="T45" s="663"/>
      <c r="U45" s="663"/>
      <c r="V45" s="663"/>
      <c r="W45" s="663"/>
      <c r="X45" s="663"/>
      <c r="Y45" s="663"/>
      <c r="Z45" s="663"/>
      <c r="AA45" s="663"/>
      <c r="AB45" s="664"/>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64.5</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5</v>
      </c>
      <c r="M47" s="21">
        <f t="shared" ca="1" si="15"/>
        <v>6</v>
      </c>
      <c r="N47" s="21">
        <f t="shared" ca="1" si="15"/>
        <v>7</v>
      </c>
      <c r="O47" s="21">
        <f t="shared" ca="1" si="15"/>
        <v>3</v>
      </c>
      <c r="P47" s="21">
        <f t="shared" ca="1" si="15"/>
        <v>3</v>
      </c>
      <c r="Q47" s="21">
        <f t="shared" ca="1" si="15"/>
        <v>4</v>
      </c>
      <c r="R47" s="21">
        <f t="shared" ca="1" si="15"/>
        <v>4</v>
      </c>
      <c r="S47" s="21">
        <f t="shared" ca="1" si="15"/>
        <v>4</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6</v>
      </c>
      <c r="N48" s="26">
        <f t="shared" ca="1" si="16"/>
        <v>7</v>
      </c>
      <c r="O48" s="26">
        <f t="shared" ca="1" si="16"/>
        <v>3</v>
      </c>
      <c r="P48" s="26">
        <f t="shared" ca="1" si="16"/>
        <v>3</v>
      </c>
      <c r="Q48" s="26">
        <f t="shared" ca="1" si="16"/>
        <v>4</v>
      </c>
      <c r="R48" s="26">
        <f t="shared" ca="1" si="16"/>
        <v>4</v>
      </c>
      <c r="S48" s="26">
        <f t="shared" ca="1" si="16"/>
        <v>4</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602"/>
      <c r="AF48" s="614">
        <f ca="1">CompteCouleurFond(B48:AC48,6)*0.5</f>
        <v>0</v>
      </c>
      <c r="AG48" s="615">
        <f ca="1">CompteCouleurFond(K48:AC48,23)*0.5</f>
        <v>0</v>
      </c>
    </row>
    <row r="49" spans="1:33" ht="15" customHeight="1" x14ac:dyDescent="0.3">
      <c r="A49" s="618">
        <f>A26+1</f>
        <v>44636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f t="shared" ref="AD51:AD68" ca="1" si="17">NbCoul(B51:AC51)*0.5</f>
        <v>0</v>
      </c>
      <c r="AF51" s="22">
        <f ca="1">CompteCouleurFond(B51:AC51,6)*0.5</f>
        <v>0</v>
      </c>
      <c r="AG51" s="22">
        <f t="shared" ref="AG51:AG68" ca="1" si="18">CompteCouleurFond(B51:AC51,23)*0.5</f>
        <v>0</v>
      </c>
    </row>
    <row r="52" spans="1:33" x14ac:dyDescent="0.3">
      <c r="A52" s="19" t="s">
        <v>40</v>
      </c>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f t="shared" ca="1" si="17"/>
        <v>0</v>
      </c>
      <c r="AF52" s="22">
        <f ca="1">CompteCouleurFond(B52:AC52,6)*0.5</f>
        <v>0</v>
      </c>
      <c r="AG52" s="22">
        <f t="shared" ca="1" si="18"/>
        <v>0</v>
      </c>
    </row>
    <row r="53" spans="1:33" x14ac:dyDescent="0.3">
      <c r="A53" s="61" t="s">
        <v>41</v>
      </c>
      <c r="B53" s="20"/>
      <c r="C53" s="31"/>
      <c r="D53" s="36"/>
      <c r="E53" s="36"/>
      <c r="F53" s="36"/>
      <c r="G53" s="36"/>
      <c r="H53" s="36"/>
      <c r="I53" s="36"/>
      <c r="J53" s="36"/>
      <c r="K53" s="36"/>
      <c r="L53" s="36"/>
      <c r="M53" s="36"/>
      <c r="N53" s="36"/>
      <c r="O53" s="36"/>
      <c r="P53" s="36"/>
      <c r="Q53" s="36"/>
      <c r="R53" s="36"/>
      <c r="S53" s="20"/>
      <c r="T53" s="20"/>
      <c r="U53" s="102" t="s">
        <v>79</v>
      </c>
      <c r="V53" s="102"/>
      <c r="W53" s="102"/>
      <c r="X53" s="102"/>
      <c r="Y53" s="102"/>
      <c r="Z53" s="102"/>
      <c r="AA53" s="102"/>
      <c r="AB53" s="102"/>
      <c r="AC53" s="102"/>
      <c r="AD53" s="20">
        <f t="shared" ca="1" si="17"/>
        <v>4.5</v>
      </c>
      <c r="AF53" s="22">
        <f t="shared" ref="AF53:AF68" ca="1" si="19">CompteCouleurFond(B53:AC53,6)*0.5</f>
        <v>0</v>
      </c>
      <c r="AG53" s="22">
        <f t="shared" ca="1" si="18"/>
        <v>0</v>
      </c>
    </row>
    <row r="54" spans="1:33" x14ac:dyDescent="0.3">
      <c r="A54" s="61" t="s">
        <v>65</v>
      </c>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f t="shared" ca="1" si="17"/>
        <v>0</v>
      </c>
      <c r="AF54" s="22">
        <f t="shared" ca="1" si="19"/>
        <v>0</v>
      </c>
      <c r="AG54" s="22">
        <f t="shared" ca="1" si="18"/>
        <v>0</v>
      </c>
    </row>
    <row r="55" spans="1:33" x14ac:dyDescent="0.3">
      <c r="A55" s="43" t="s">
        <v>64</v>
      </c>
      <c r="B55" s="20"/>
      <c r="C55" s="102" t="s">
        <v>118</v>
      </c>
      <c r="D55" s="102"/>
      <c r="E55" s="142"/>
      <c r="F55" s="142"/>
      <c r="G55" s="142"/>
      <c r="H55" s="142"/>
      <c r="I55" s="142"/>
      <c r="J55" s="142"/>
      <c r="K55" s="66"/>
      <c r="L55" s="66"/>
      <c r="M55" s="66"/>
      <c r="N55" s="66"/>
      <c r="O55" s="20"/>
      <c r="P55" s="20"/>
      <c r="Q55" s="20"/>
      <c r="R55" s="20"/>
      <c r="S55" s="86"/>
      <c r="T55" s="86"/>
      <c r="U55" s="86"/>
      <c r="V55" s="20"/>
      <c r="W55" s="20"/>
      <c r="X55" s="20"/>
      <c r="Y55" s="20"/>
      <c r="Z55" s="20"/>
      <c r="AA55" s="20"/>
      <c r="AB55" s="20"/>
      <c r="AC55" s="20"/>
      <c r="AD55" s="20">
        <f t="shared" ca="1" si="17"/>
        <v>4</v>
      </c>
      <c r="AF55" s="22">
        <f t="shared" ca="1" si="19"/>
        <v>0</v>
      </c>
      <c r="AG55" s="22">
        <f t="shared" ca="1" si="18"/>
        <v>0</v>
      </c>
    </row>
    <row r="56" spans="1:33" x14ac:dyDescent="0.3">
      <c r="A56" s="61" t="s">
        <v>42</v>
      </c>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f t="shared" ca="1" si="17"/>
        <v>0</v>
      </c>
      <c r="AF56" s="22">
        <f t="shared" ca="1" si="19"/>
        <v>0</v>
      </c>
      <c r="AG56" s="22">
        <f t="shared" ca="1" si="18"/>
        <v>0</v>
      </c>
    </row>
    <row r="57" spans="1:33" x14ac:dyDescent="0.3">
      <c r="A57" s="62" t="s">
        <v>43</v>
      </c>
      <c r="B57" s="20"/>
      <c r="C57" s="20"/>
      <c r="D57" s="20"/>
      <c r="E57" s="20"/>
      <c r="F57" s="20"/>
      <c r="G57" s="20"/>
      <c r="H57" s="20"/>
      <c r="I57" s="20"/>
      <c r="J57" s="20"/>
      <c r="K57" s="20"/>
      <c r="L57" s="20"/>
      <c r="M57" s="20"/>
      <c r="N57" s="102" t="s">
        <v>80</v>
      </c>
      <c r="O57" s="102"/>
      <c r="P57" s="102"/>
      <c r="Q57" s="20"/>
      <c r="R57" s="20"/>
      <c r="S57" s="102"/>
      <c r="T57" s="102"/>
      <c r="U57" s="102"/>
      <c r="V57" s="102"/>
      <c r="W57" s="102"/>
      <c r="X57" s="102"/>
      <c r="Y57" s="102"/>
      <c r="Z57" s="102"/>
      <c r="AA57" s="102"/>
      <c r="AB57" s="102"/>
      <c r="AC57" s="102"/>
      <c r="AD57" s="20">
        <f t="shared" ca="1" si="17"/>
        <v>7</v>
      </c>
      <c r="AF57" s="22">
        <f t="shared" ca="1" si="19"/>
        <v>0</v>
      </c>
      <c r="AG57" s="22">
        <f t="shared" ca="1" si="18"/>
        <v>0</v>
      </c>
    </row>
    <row r="58" spans="1:33" x14ac:dyDescent="0.3">
      <c r="A58" s="62" t="s">
        <v>44</v>
      </c>
      <c r="B58" s="20"/>
      <c r="C58" s="102" t="s">
        <v>79</v>
      </c>
      <c r="D58" s="102"/>
      <c r="E58" s="102"/>
      <c r="F58" s="102"/>
      <c r="G58" s="102"/>
      <c r="H58" s="102"/>
      <c r="I58" s="102"/>
      <c r="J58" s="102"/>
      <c r="K58" s="102"/>
      <c r="L58" s="102"/>
      <c r="M58" s="102"/>
      <c r="N58" s="102"/>
      <c r="O58" s="20"/>
      <c r="P58" s="20"/>
      <c r="Q58" s="102"/>
      <c r="R58" s="102"/>
      <c r="S58" s="42"/>
      <c r="T58" s="20"/>
      <c r="U58" s="20"/>
      <c r="V58" s="237"/>
      <c r="W58" s="20"/>
      <c r="X58" s="20"/>
      <c r="Y58" s="20"/>
      <c r="Z58" s="20"/>
      <c r="AA58" s="20"/>
      <c r="AB58" s="20"/>
      <c r="AC58" s="20"/>
      <c r="AD58" s="20">
        <f t="shared" ca="1" si="17"/>
        <v>7</v>
      </c>
      <c r="AF58" s="22">
        <f t="shared" ca="1" si="19"/>
        <v>0</v>
      </c>
      <c r="AG58" s="22">
        <f t="shared" ca="1" si="18"/>
        <v>0</v>
      </c>
    </row>
    <row r="59" spans="1:33" x14ac:dyDescent="0.3">
      <c r="A59" s="62" t="s">
        <v>45</v>
      </c>
      <c r="B59" s="20"/>
      <c r="C59" s="20"/>
      <c r="D59" s="20"/>
      <c r="E59" s="20"/>
      <c r="F59" s="20"/>
      <c r="G59" s="20"/>
      <c r="H59" s="20"/>
      <c r="I59" s="20"/>
      <c r="J59" s="20"/>
      <c r="K59" s="20"/>
      <c r="L59" s="20"/>
      <c r="M59" s="20"/>
      <c r="N59" s="31"/>
      <c r="O59" s="102" t="s">
        <v>78</v>
      </c>
      <c r="P59" s="102"/>
      <c r="Q59" s="20"/>
      <c r="R59" s="20"/>
      <c r="S59" s="105"/>
      <c r="T59" s="102"/>
      <c r="U59" s="177" t="s">
        <v>206</v>
      </c>
      <c r="V59" s="207"/>
      <c r="W59" s="102"/>
      <c r="X59" s="102"/>
      <c r="Y59" s="102"/>
      <c r="Z59" s="102"/>
      <c r="AA59" s="102"/>
      <c r="AB59" s="102"/>
      <c r="AC59" s="102"/>
      <c r="AD59" s="20">
        <f t="shared" ca="1" si="17"/>
        <v>6.5</v>
      </c>
      <c r="AF59" s="22">
        <f t="shared" ca="1" si="19"/>
        <v>0</v>
      </c>
      <c r="AG59" s="22">
        <f t="shared" ca="1" si="18"/>
        <v>1</v>
      </c>
    </row>
    <row r="60" spans="1:33" x14ac:dyDescent="0.3">
      <c r="A60" s="62" t="s">
        <v>70</v>
      </c>
      <c r="B60" s="20"/>
      <c r="C60" s="102" t="s">
        <v>78</v>
      </c>
      <c r="D60" s="102"/>
      <c r="E60" s="102"/>
      <c r="F60" s="102"/>
      <c r="G60" s="102"/>
      <c r="H60" s="102"/>
      <c r="I60" s="103" t="s">
        <v>136</v>
      </c>
      <c r="J60" s="103"/>
      <c r="K60" s="103"/>
      <c r="L60" s="103"/>
      <c r="M60" s="103"/>
      <c r="N60" s="103"/>
      <c r="O60" s="20"/>
      <c r="P60" s="20"/>
      <c r="Q60" s="102"/>
      <c r="R60" s="102"/>
      <c r="S60" s="20"/>
      <c r="T60" s="20"/>
      <c r="U60" s="20"/>
      <c r="V60" s="20"/>
      <c r="W60" s="20"/>
      <c r="X60" s="20"/>
      <c r="Y60" s="20"/>
      <c r="Z60" s="20"/>
      <c r="AA60" s="20"/>
      <c r="AB60" s="20"/>
      <c r="AC60" s="20"/>
      <c r="AD60" s="20">
        <f t="shared" ca="1" si="17"/>
        <v>7</v>
      </c>
      <c r="AF60" s="22">
        <f t="shared" ca="1" si="19"/>
        <v>3</v>
      </c>
      <c r="AG60" s="22">
        <f t="shared" ca="1" si="18"/>
        <v>0</v>
      </c>
    </row>
    <row r="61" spans="1:33" x14ac:dyDescent="0.3">
      <c r="A61" s="61" t="s">
        <v>64</v>
      </c>
      <c r="B61" s="20"/>
      <c r="C61" s="20"/>
      <c r="D61" s="20"/>
      <c r="E61" s="20"/>
      <c r="F61" s="20"/>
      <c r="G61" s="20"/>
      <c r="H61" s="20"/>
      <c r="I61" s="20"/>
      <c r="J61" s="20"/>
      <c r="K61" s="20"/>
      <c r="L61" s="20"/>
      <c r="M61" s="20"/>
      <c r="N61" s="20"/>
      <c r="O61" s="20"/>
      <c r="P61" s="20"/>
      <c r="Q61" s="20"/>
      <c r="R61" s="20"/>
      <c r="S61" s="112"/>
      <c r="T61" s="89"/>
      <c r="U61" s="20"/>
      <c r="V61" s="20"/>
      <c r="W61" s="20"/>
      <c r="X61" s="20"/>
      <c r="Y61" s="20"/>
      <c r="Z61" s="20"/>
      <c r="AA61" s="20"/>
      <c r="AB61" s="20"/>
      <c r="AC61" s="20"/>
      <c r="AD61" s="20">
        <f t="shared" ca="1" si="17"/>
        <v>0</v>
      </c>
      <c r="AF61" s="22">
        <f t="shared" ca="1" si="19"/>
        <v>0</v>
      </c>
      <c r="AG61" s="22">
        <f t="shared" ca="1" si="18"/>
        <v>0</v>
      </c>
    </row>
    <row r="62" spans="1:33" x14ac:dyDescent="0.3">
      <c r="A62" s="62" t="s">
        <v>46</v>
      </c>
      <c r="B62" s="20"/>
      <c r="C62" s="20"/>
      <c r="D62" s="20"/>
      <c r="E62" s="20"/>
      <c r="F62" s="20"/>
      <c r="G62" s="20"/>
      <c r="H62" s="20"/>
      <c r="I62" s="86"/>
      <c r="J62" s="86"/>
      <c r="K62" s="86"/>
      <c r="L62" s="86"/>
      <c r="M62" s="86"/>
      <c r="N62" s="86"/>
      <c r="O62" s="20"/>
      <c r="P62" s="20"/>
      <c r="Q62" s="20"/>
      <c r="R62" s="20"/>
      <c r="S62" s="103"/>
      <c r="T62" s="103" t="s">
        <v>136</v>
      </c>
      <c r="U62" s="103"/>
      <c r="V62" s="103"/>
      <c r="W62" s="103"/>
      <c r="X62" s="103"/>
      <c r="Y62" s="103"/>
      <c r="Z62" s="103"/>
      <c r="AA62" s="103"/>
      <c r="AB62" s="103"/>
      <c r="AC62" s="102"/>
      <c r="AD62" s="20">
        <f t="shared" ca="1" si="17"/>
        <v>5.5</v>
      </c>
      <c r="AF62" s="22">
        <f t="shared" ca="1" si="19"/>
        <v>5</v>
      </c>
      <c r="AG62" s="22">
        <f t="shared" ca="1" si="18"/>
        <v>0</v>
      </c>
    </row>
    <row r="63" spans="1:33" x14ac:dyDescent="0.3">
      <c r="A63" s="62" t="s">
        <v>47</v>
      </c>
      <c r="B63" s="20"/>
      <c r="C63" s="102" t="s">
        <v>80</v>
      </c>
      <c r="D63" s="102"/>
      <c r="E63" s="102"/>
      <c r="F63" s="102"/>
      <c r="G63" s="102"/>
      <c r="H63" s="102"/>
      <c r="I63" s="102"/>
      <c r="J63" s="102"/>
      <c r="K63" s="102"/>
      <c r="L63" s="102"/>
      <c r="M63" s="105"/>
      <c r="N63" s="102"/>
      <c r="O63" s="20"/>
      <c r="P63" s="20"/>
      <c r="Q63" s="102"/>
      <c r="R63" s="102"/>
      <c r="S63" s="20"/>
      <c r="T63" s="20"/>
      <c r="U63" s="20"/>
      <c r="V63" s="20"/>
      <c r="W63" s="20"/>
      <c r="X63" s="20"/>
      <c r="Y63" s="20"/>
      <c r="Z63" s="20"/>
      <c r="AA63" s="20"/>
      <c r="AB63" s="20"/>
      <c r="AC63" s="20"/>
      <c r="AD63" s="20">
        <f t="shared" ca="1" si="17"/>
        <v>7</v>
      </c>
      <c r="AF63" s="22">
        <f t="shared" ca="1" si="19"/>
        <v>0</v>
      </c>
      <c r="AG63" s="22">
        <f t="shared" ca="1" si="18"/>
        <v>0</v>
      </c>
    </row>
    <row r="64" spans="1:33" x14ac:dyDescent="0.3">
      <c r="A64" s="62" t="s">
        <v>68</v>
      </c>
      <c r="B64" s="20"/>
      <c r="C64" s="20"/>
      <c r="D64" s="20"/>
      <c r="E64" s="20"/>
      <c r="F64" s="20"/>
      <c r="G64" s="20"/>
      <c r="H64" s="20"/>
      <c r="I64" s="20"/>
      <c r="J64" s="20"/>
      <c r="K64" s="20"/>
      <c r="L64" s="20"/>
      <c r="M64" s="20"/>
      <c r="N64" s="20"/>
      <c r="O64" s="20"/>
      <c r="P64" s="20"/>
      <c r="Q64" s="20"/>
      <c r="R64" s="20"/>
      <c r="S64" s="42"/>
      <c r="T64" s="20"/>
      <c r="U64" s="20"/>
      <c r="V64" s="20"/>
      <c r="W64" s="20"/>
      <c r="X64" s="20"/>
      <c r="Y64" s="20"/>
      <c r="Z64" s="20"/>
      <c r="AA64" s="20"/>
      <c r="AB64" s="20"/>
      <c r="AC64" s="20"/>
      <c r="AD64" s="20">
        <f t="shared" ca="1" si="17"/>
        <v>0</v>
      </c>
      <c r="AF64" s="22">
        <f t="shared" ca="1" si="19"/>
        <v>0</v>
      </c>
      <c r="AG64" s="22">
        <f t="shared" ca="1" si="18"/>
        <v>0</v>
      </c>
    </row>
    <row r="65" spans="1:55" ht="14.25" customHeight="1" x14ac:dyDescent="0.3">
      <c r="A65" s="23" t="s">
        <v>48</v>
      </c>
      <c r="B65" s="20"/>
      <c r="C65" s="102" t="s">
        <v>78</v>
      </c>
      <c r="D65" s="102"/>
      <c r="E65" s="102"/>
      <c r="F65" s="102"/>
      <c r="G65" s="102"/>
      <c r="H65" s="102"/>
      <c r="I65" s="102"/>
      <c r="J65" s="102"/>
      <c r="K65" s="102"/>
      <c r="L65" s="102"/>
      <c r="M65" s="102"/>
      <c r="N65" s="102"/>
      <c r="O65" s="20"/>
      <c r="P65" s="20"/>
      <c r="Q65" s="103" t="s">
        <v>135</v>
      </c>
      <c r="R65" s="103"/>
      <c r="S65" s="220"/>
      <c r="T65" s="105"/>
      <c r="U65" s="177"/>
      <c r="V65" s="177"/>
      <c r="W65" s="20"/>
      <c r="X65" s="20"/>
      <c r="Y65" s="20"/>
      <c r="Z65" s="20"/>
      <c r="AA65" s="20"/>
      <c r="AB65" s="20"/>
      <c r="AC65" s="20"/>
      <c r="AD65" s="20">
        <f t="shared" ca="1" si="17"/>
        <v>9</v>
      </c>
      <c r="AF65" s="22">
        <f t="shared" ca="1" si="19"/>
        <v>1</v>
      </c>
      <c r="AG65" s="22">
        <f t="shared" ca="1" si="18"/>
        <v>1</v>
      </c>
    </row>
    <row r="66" spans="1:55" ht="14.25" customHeight="1" x14ac:dyDescent="0.3">
      <c r="A66" s="67" t="s">
        <v>71</v>
      </c>
      <c r="B66" s="20"/>
      <c r="C66" s="42"/>
      <c r="D66" s="20"/>
      <c r="E66" s="20"/>
      <c r="F66" s="20"/>
      <c r="G66" s="20"/>
      <c r="H66" s="20"/>
      <c r="I66" s="20"/>
      <c r="J66" s="20"/>
      <c r="K66" s="20"/>
      <c r="L66" s="20"/>
      <c r="M66" s="20"/>
      <c r="N66" s="102" t="s">
        <v>79</v>
      </c>
      <c r="O66" s="103" t="s">
        <v>135</v>
      </c>
      <c r="P66" s="103"/>
      <c r="Q66" s="20"/>
      <c r="R66" s="20"/>
      <c r="S66" s="105"/>
      <c r="T66" s="102"/>
      <c r="U66" s="102"/>
      <c r="V66" s="233"/>
      <c r="W66" s="105"/>
      <c r="X66" s="102"/>
      <c r="Y66" s="102"/>
      <c r="Z66" s="102"/>
      <c r="AA66" s="102"/>
      <c r="AB66" s="102"/>
      <c r="AC66" s="102"/>
      <c r="AD66" s="20">
        <f t="shared" ca="1" si="17"/>
        <v>7</v>
      </c>
      <c r="AF66" s="22">
        <f t="shared" ca="1" si="19"/>
        <v>1</v>
      </c>
      <c r="AG66" s="22">
        <f t="shared" ca="1" si="18"/>
        <v>0</v>
      </c>
    </row>
    <row r="67" spans="1:55" ht="14.25" customHeight="1" x14ac:dyDescent="0.3">
      <c r="A67" s="67" t="s">
        <v>64</v>
      </c>
      <c r="B67" s="653"/>
      <c r="C67" s="654"/>
      <c r="D67" s="654"/>
      <c r="E67" s="654"/>
      <c r="F67" s="654"/>
      <c r="G67" s="654"/>
      <c r="H67" s="655"/>
      <c r="I67" s="20"/>
      <c r="J67" s="20"/>
      <c r="K67" s="20"/>
      <c r="L67" s="20"/>
      <c r="M67" s="20"/>
      <c r="N67" s="20"/>
      <c r="O67" s="20"/>
      <c r="P67" s="20"/>
      <c r="Q67" s="20"/>
      <c r="R67" s="20"/>
      <c r="S67" s="20"/>
      <c r="T67" s="20"/>
      <c r="U67" s="20"/>
      <c r="V67" s="20"/>
      <c r="W67" s="20"/>
      <c r="X67" s="20"/>
      <c r="Y67" s="20"/>
      <c r="Z67" s="20"/>
      <c r="AA67" s="20"/>
      <c r="AB67" s="20"/>
      <c r="AC67" s="20"/>
      <c r="AD67" s="20">
        <f t="shared" ca="1" si="17"/>
        <v>0</v>
      </c>
      <c r="AF67" s="22">
        <f t="shared" ca="1" si="19"/>
        <v>0</v>
      </c>
      <c r="AG67" s="22">
        <f t="shared" ca="1" si="18"/>
        <v>0</v>
      </c>
      <c r="BC67">
        <f ca="1">BC67</f>
        <v>0</v>
      </c>
    </row>
    <row r="68" spans="1:55" ht="18.600000000000001" thickBot="1" x14ac:dyDescent="0.4">
      <c r="A68" s="32" t="s">
        <v>64</v>
      </c>
      <c r="B68" s="656"/>
      <c r="C68" s="657"/>
      <c r="D68" s="657"/>
      <c r="E68" s="657"/>
      <c r="F68" s="657"/>
      <c r="G68" s="657"/>
      <c r="H68" s="658"/>
      <c r="I68" s="238"/>
      <c r="J68" s="238"/>
      <c r="K68" s="238"/>
      <c r="L68" s="238"/>
      <c r="M68" s="238"/>
      <c r="N68" s="238"/>
      <c r="O68" s="238"/>
      <c r="P68" s="238"/>
      <c r="Q68" s="238"/>
      <c r="R68" s="238"/>
      <c r="S68" s="238"/>
      <c r="T68" s="238"/>
      <c r="U68" s="238"/>
      <c r="V68" s="238"/>
      <c r="W68" s="20"/>
      <c r="X68" s="20"/>
      <c r="Y68" s="20"/>
      <c r="Z68" s="20"/>
      <c r="AA68" s="20"/>
      <c r="AB68" s="20"/>
      <c r="AC68" s="20"/>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64.5</v>
      </c>
      <c r="AF69" s="612"/>
      <c r="AG69" s="613"/>
    </row>
    <row r="70" spans="1:55" x14ac:dyDescent="0.3">
      <c r="A70" s="29" t="s">
        <v>53</v>
      </c>
      <c r="B70" s="21">
        <f ca="1">NbCoulbis(B51:B68)</f>
        <v>0</v>
      </c>
      <c r="C70" s="21">
        <f ca="1">NbCoulbis(C51:C63)</f>
        <v>4</v>
      </c>
      <c r="D70" s="21">
        <f t="shared" ref="D70:M70" ca="1" si="21">NbCoulbis(D54:D63)</f>
        <v>4</v>
      </c>
      <c r="E70" s="21">
        <f t="shared" ca="1" si="21"/>
        <v>4</v>
      </c>
      <c r="F70" s="21">
        <f t="shared" ca="1" si="21"/>
        <v>4</v>
      </c>
      <c r="G70" s="21">
        <f t="shared" ca="1" si="21"/>
        <v>4</v>
      </c>
      <c r="H70" s="21">
        <f t="shared" ca="1" si="21"/>
        <v>4</v>
      </c>
      <c r="I70" s="21">
        <f t="shared" ca="1" si="21"/>
        <v>4</v>
      </c>
      <c r="J70" s="21">
        <f t="shared" ca="1" si="21"/>
        <v>4</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3</v>
      </c>
      <c r="T70" s="21">
        <f t="shared" ca="1" si="23"/>
        <v>3</v>
      </c>
      <c r="U70" s="21">
        <f t="shared" ca="1" si="23"/>
        <v>3</v>
      </c>
      <c r="V70" s="21">
        <f t="shared" ca="1" si="23"/>
        <v>3</v>
      </c>
      <c r="W70" s="21">
        <f t="shared" ca="1" si="23"/>
        <v>4</v>
      </c>
      <c r="X70" s="21">
        <f t="shared" ca="1" si="23"/>
        <v>4</v>
      </c>
      <c r="Y70" s="21">
        <f t="shared" ca="1" si="23"/>
        <v>4</v>
      </c>
      <c r="Z70" s="21">
        <f t="shared" ca="1" si="22"/>
        <v>4</v>
      </c>
      <c r="AA70" s="21">
        <f t="shared" ca="1" si="22"/>
        <v>4</v>
      </c>
      <c r="AB70" s="21">
        <f t="shared" ca="1" si="22"/>
        <v>4</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4</v>
      </c>
      <c r="D71" s="26">
        <f t="shared" ref="D71:M71" ca="1" si="25">NbCoul(D54:D63)</f>
        <v>4</v>
      </c>
      <c r="E71" s="26">
        <f t="shared" ca="1" si="25"/>
        <v>4</v>
      </c>
      <c r="F71" s="26">
        <f t="shared" ca="1" si="25"/>
        <v>4</v>
      </c>
      <c r="G71" s="26">
        <f t="shared" ca="1" si="25"/>
        <v>4</v>
      </c>
      <c r="H71" s="26">
        <f t="shared" ca="1" si="25"/>
        <v>4</v>
      </c>
      <c r="I71" s="26">
        <f t="shared" ca="1" si="25"/>
        <v>4</v>
      </c>
      <c r="J71" s="26">
        <f t="shared" ca="1" si="25"/>
        <v>4</v>
      </c>
      <c r="K71" s="26">
        <f t="shared" ca="1" si="25"/>
        <v>3</v>
      </c>
      <c r="L71" s="26">
        <f t="shared" ca="1" si="25"/>
        <v>3</v>
      </c>
      <c r="M71" s="26">
        <f t="shared" ca="1" si="25"/>
        <v>3</v>
      </c>
      <c r="N71" s="26">
        <f ca="1">NbCoul(N53:N63)</f>
        <v>4</v>
      </c>
      <c r="O71" s="26">
        <f t="shared" ref="O71:AC71" ca="1" si="26">NbCoul(O53:O65)</f>
        <v>2</v>
      </c>
      <c r="P71" s="26">
        <f t="shared" ca="1" si="26"/>
        <v>2</v>
      </c>
      <c r="Q71" s="26">
        <f t="shared" ca="1" si="26"/>
        <v>4</v>
      </c>
      <c r="R71" s="26">
        <f t="shared" ca="1" si="26"/>
        <v>4</v>
      </c>
      <c r="S71" s="26">
        <f t="shared" ref="S71:Y71" ca="1" si="27">NbCoul(S53:S64)</f>
        <v>3</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44637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110" t="s">
        <v>78</v>
      </c>
      <c r="D75" s="110"/>
      <c r="E75" s="110"/>
      <c r="F75" s="110"/>
      <c r="G75" s="110"/>
      <c r="H75" s="110"/>
      <c r="I75" s="110"/>
      <c r="J75" s="110"/>
      <c r="K75" s="110"/>
      <c r="L75" s="110"/>
      <c r="M75" s="110"/>
      <c r="N75" s="110"/>
      <c r="O75" s="31"/>
      <c r="P75" s="31"/>
      <c r="Q75" s="110"/>
      <c r="R75" s="110"/>
      <c r="S75" s="31"/>
      <c r="T75" s="31"/>
      <c r="U75" s="31"/>
      <c r="V75" s="31"/>
      <c r="W75" s="31"/>
      <c r="X75" s="31"/>
      <c r="Y75" s="31"/>
      <c r="Z75" s="31"/>
      <c r="AA75" s="31"/>
      <c r="AB75" s="31"/>
      <c r="AC75" s="31"/>
      <c r="AD75" s="21">
        <f ca="1">NbCoul(B75:AC75)*0.5</f>
        <v>7</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110" t="s">
        <v>79</v>
      </c>
      <c r="V76" s="110"/>
      <c r="W76" s="110"/>
      <c r="X76" s="110"/>
      <c r="Y76" s="110"/>
      <c r="Z76" s="110"/>
      <c r="AA76" s="110"/>
      <c r="AB76" s="110"/>
      <c r="AC76" s="110"/>
      <c r="AD76" s="21">
        <f t="shared" ca="1" si="28"/>
        <v>4.5</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110" t="s">
        <v>118</v>
      </c>
      <c r="D78" s="110"/>
      <c r="E78" s="151"/>
      <c r="F78" s="151"/>
      <c r="G78" s="151"/>
      <c r="H78" s="151"/>
      <c r="I78" s="96"/>
      <c r="J78" s="96"/>
      <c r="K78" s="96"/>
      <c r="L78" s="96"/>
      <c r="M78" s="96"/>
      <c r="N78" s="96"/>
      <c r="O78" s="31"/>
      <c r="P78" s="31"/>
      <c r="Q78" s="31"/>
      <c r="R78" s="31"/>
      <c r="S78" s="31"/>
      <c r="T78" s="31"/>
      <c r="U78" s="31"/>
      <c r="V78" s="31"/>
      <c r="W78" s="31"/>
      <c r="X78" s="31"/>
      <c r="Y78" s="31"/>
      <c r="Z78" s="31"/>
      <c r="AA78" s="31"/>
      <c r="AB78" s="31"/>
      <c r="AC78" s="31"/>
      <c r="AD78" s="21">
        <f t="shared" ca="1" si="28"/>
        <v>3</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97"/>
      <c r="E80" s="97"/>
      <c r="F80" s="97"/>
      <c r="G80" s="97"/>
      <c r="H80" s="97"/>
      <c r="I80" s="97"/>
      <c r="J80" s="97"/>
      <c r="K80" s="97"/>
      <c r="L80" s="97"/>
      <c r="M80" s="97"/>
      <c r="N80" s="110" t="s">
        <v>80</v>
      </c>
      <c r="O80" s="110"/>
      <c r="P80" s="110"/>
      <c r="Q80" s="31"/>
      <c r="R80" s="31"/>
      <c r="S80" s="110"/>
      <c r="T80" s="110"/>
      <c r="U80" s="110"/>
      <c r="V80" s="110"/>
      <c r="W80" s="110"/>
      <c r="X80" s="110"/>
      <c r="Y80" s="110"/>
      <c r="Z80" s="110"/>
      <c r="AA80" s="110"/>
      <c r="AB80" s="110"/>
      <c r="AC80" s="110"/>
      <c r="AD80" s="21">
        <f ca="1">NbCoul(B80:AC80)*0.5</f>
        <v>7</v>
      </c>
      <c r="AF80" s="22">
        <f t="shared" ca="1" si="24"/>
        <v>0</v>
      </c>
      <c r="AG80" s="22">
        <f t="shared" ca="1" si="29"/>
        <v>0</v>
      </c>
    </row>
    <row r="81" spans="1:34" x14ac:dyDescent="0.3">
      <c r="A81" s="62" t="s">
        <v>44</v>
      </c>
      <c r="B81" s="31"/>
      <c r="C81" s="31"/>
      <c r="D81" s="31"/>
      <c r="E81" s="31"/>
      <c r="F81" s="31"/>
      <c r="G81" s="31"/>
      <c r="H81" s="31"/>
      <c r="I81" s="250"/>
      <c r="J81" s="31"/>
      <c r="K81" s="31"/>
      <c r="L81" s="31"/>
      <c r="M81" s="91"/>
      <c r="N81" s="91"/>
      <c r="O81" s="91"/>
      <c r="P81" s="91"/>
      <c r="Q81" s="91"/>
      <c r="R81" s="91"/>
      <c r="S81" s="91"/>
      <c r="T81" s="91"/>
      <c r="U81" s="91"/>
      <c r="V81" s="31"/>
      <c r="W81" s="31"/>
      <c r="X81" s="31"/>
      <c r="Y81" s="31"/>
      <c r="Z81" s="31"/>
      <c r="AA81" s="31"/>
      <c r="AB81" s="31"/>
      <c r="AC81" s="31"/>
      <c r="AD81" s="21">
        <f t="shared" ca="1" si="28"/>
        <v>0</v>
      </c>
      <c r="AF81" s="22">
        <f t="shared" ca="1" si="24"/>
        <v>0</v>
      </c>
      <c r="AG81" s="22">
        <f t="shared" ca="1" si="29"/>
        <v>0</v>
      </c>
    </row>
    <row r="82" spans="1:34" x14ac:dyDescent="0.3">
      <c r="A82" s="62" t="s">
        <v>45</v>
      </c>
      <c r="B82" s="31"/>
      <c r="C82" s="31"/>
      <c r="D82" s="31"/>
      <c r="E82" s="31"/>
      <c r="F82" s="31"/>
      <c r="G82" s="31"/>
      <c r="H82" s="31"/>
      <c r="I82" s="31"/>
      <c r="J82" s="31"/>
      <c r="K82" s="31"/>
      <c r="L82" s="31"/>
      <c r="M82" s="31"/>
      <c r="N82" s="110" t="s">
        <v>78</v>
      </c>
      <c r="O82" s="110"/>
      <c r="P82" s="110"/>
      <c r="Q82" s="31"/>
      <c r="R82" s="31"/>
      <c r="S82" s="110"/>
      <c r="T82" s="110"/>
      <c r="U82" s="110"/>
      <c r="V82" s="110"/>
      <c r="W82" s="110"/>
      <c r="X82" s="110"/>
      <c r="Y82" s="110"/>
      <c r="Z82" s="110"/>
      <c r="AA82" s="110"/>
      <c r="AB82" s="110"/>
      <c r="AC82" s="110"/>
      <c r="AD82" s="21">
        <f t="shared" ca="1" si="28"/>
        <v>7</v>
      </c>
      <c r="AF82" s="22">
        <f t="shared" ca="1" si="24"/>
        <v>0</v>
      </c>
      <c r="AG82" s="22">
        <f t="shared" ca="1" si="29"/>
        <v>0</v>
      </c>
    </row>
    <row r="83" spans="1:34" x14ac:dyDescent="0.3">
      <c r="A83" s="62" t="s">
        <v>70</v>
      </c>
      <c r="B83" s="31"/>
      <c r="C83" s="31"/>
      <c r="D83" s="31"/>
      <c r="E83" s="31"/>
      <c r="F83" s="31"/>
      <c r="G83" s="31"/>
      <c r="H83" s="31"/>
      <c r="I83" s="31"/>
      <c r="J83" s="31"/>
      <c r="K83" s="31"/>
      <c r="L83" s="31"/>
      <c r="M83" s="31"/>
      <c r="N83" s="110" t="s">
        <v>78</v>
      </c>
      <c r="O83" s="110"/>
      <c r="P83" s="110"/>
      <c r="Q83" s="31"/>
      <c r="R83" s="31"/>
      <c r="S83" s="110"/>
      <c r="T83" s="110"/>
      <c r="U83" s="110"/>
      <c r="V83" s="110"/>
      <c r="W83" s="110"/>
      <c r="X83" s="110"/>
      <c r="Y83" s="110"/>
      <c r="Z83" s="110"/>
      <c r="AA83" s="110"/>
      <c r="AB83" s="110"/>
      <c r="AC83" s="110"/>
      <c r="AD83" s="21">
        <f t="shared" ca="1" si="28"/>
        <v>7</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80</v>
      </c>
      <c r="D85" s="110"/>
      <c r="E85" s="143"/>
      <c r="F85" s="143"/>
      <c r="G85" s="143"/>
      <c r="H85" s="143"/>
      <c r="I85" s="181" t="s">
        <v>136</v>
      </c>
      <c r="J85" s="248"/>
      <c r="K85" s="248"/>
      <c r="L85" s="248"/>
      <c r="M85" s="248"/>
      <c r="N85" s="181"/>
      <c r="O85" s="11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31"/>
      <c r="N86" s="31"/>
      <c r="O86" s="110" t="s">
        <v>80</v>
      </c>
      <c r="P86" s="110"/>
      <c r="Q86" s="31"/>
      <c r="R86" s="31"/>
      <c r="S86" s="113" t="s">
        <v>136</v>
      </c>
      <c r="T86" s="113"/>
      <c r="U86" s="113"/>
      <c r="V86" s="113"/>
      <c r="W86" s="113"/>
      <c r="X86" s="113"/>
      <c r="Y86" s="113"/>
      <c r="Z86" s="113"/>
      <c r="AA86" s="113"/>
      <c r="AB86" s="113"/>
      <c r="AC86" s="110"/>
      <c r="AD86" s="20">
        <f ca="1">NbCoul(B86:AC86)*0.5</f>
        <v>6.5</v>
      </c>
      <c r="AF86" s="22">
        <f t="shared" ca="1" si="24"/>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151" t="s">
        <v>78</v>
      </c>
      <c r="D88" s="151"/>
      <c r="E88" s="151"/>
      <c r="F88" s="151"/>
      <c r="G88" s="151"/>
      <c r="H88" s="151"/>
      <c r="I88" s="151"/>
      <c r="J88" s="151"/>
      <c r="K88" s="151"/>
      <c r="L88" s="151"/>
      <c r="M88" s="151"/>
      <c r="N88" s="110"/>
      <c r="O88" s="31"/>
      <c r="P88" s="31"/>
      <c r="Q88" s="110"/>
      <c r="R88" s="110"/>
      <c r="S88" s="31"/>
      <c r="T88" s="31"/>
      <c r="U88" s="31"/>
      <c r="V88" s="31"/>
      <c r="W88" s="31"/>
      <c r="X88" s="31"/>
      <c r="Y88" s="31"/>
      <c r="Z88" s="31"/>
      <c r="AA88" s="31"/>
      <c r="AB88" s="31"/>
      <c r="AC88" s="31"/>
      <c r="AD88" s="21">
        <f t="shared" ca="1" si="28"/>
        <v>7</v>
      </c>
      <c r="AF88" s="22">
        <f t="shared" ca="1" si="24"/>
        <v>0</v>
      </c>
      <c r="AG88" s="22">
        <f t="shared" ca="1" si="29"/>
        <v>0</v>
      </c>
    </row>
    <row r="89" spans="1:34" x14ac:dyDescent="0.3">
      <c r="A89" s="67" t="s">
        <v>71</v>
      </c>
      <c r="B89" s="31"/>
      <c r="C89" s="165" t="s">
        <v>79</v>
      </c>
      <c r="D89" s="110"/>
      <c r="E89" s="110"/>
      <c r="F89" s="110"/>
      <c r="G89" s="110"/>
      <c r="H89" s="110"/>
      <c r="I89" s="110"/>
      <c r="J89" s="110"/>
      <c r="K89" s="110"/>
      <c r="L89" s="110"/>
      <c r="M89" s="110"/>
      <c r="N89" s="110"/>
      <c r="O89" s="31"/>
      <c r="P89" s="31"/>
      <c r="Q89" s="110"/>
      <c r="R89" s="110"/>
      <c r="S89" s="31"/>
      <c r="T89" s="31"/>
      <c r="U89" s="31"/>
      <c r="V89" s="31"/>
      <c r="W89" s="31"/>
      <c r="X89" s="31"/>
      <c r="Y89" s="31"/>
      <c r="Z89" s="31"/>
      <c r="AA89" s="31"/>
      <c r="AB89" s="31"/>
      <c r="AC89" s="31"/>
      <c r="AD89" s="21">
        <f t="shared" ca="1" si="28"/>
        <v>7</v>
      </c>
      <c r="AF89" s="22">
        <f t="shared" ca="1" si="24"/>
        <v>0</v>
      </c>
      <c r="AG89" s="22">
        <f t="shared" ca="1" si="29"/>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31"/>
      <c r="AB90" s="31"/>
      <c r="AC90" s="31"/>
      <c r="AD90" s="21">
        <f ca="1">NbCoul(B90:AC90)*0.5</f>
        <v>0</v>
      </c>
      <c r="AF90" s="22">
        <f t="shared" ca="1" si="24"/>
        <v>0</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31"/>
      <c r="AB91" s="31"/>
      <c r="AC91" s="31"/>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0</v>
      </c>
      <c r="P92" s="71">
        <f t="shared" ca="1" si="30"/>
        <v>0</v>
      </c>
      <c r="Q92" s="71">
        <f t="shared" ca="1" si="30"/>
        <v>0</v>
      </c>
      <c r="R92" s="71">
        <f t="shared" ca="1" si="30"/>
        <v>0</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62</v>
      </c>
      <c r="AF92" s="612"/>
      <c r="AG92" s="613"/>
    </row>
    <row r="93" spans="1:34" x14ac:dyDescent="0.3">
      <c r="A93" s="29" t="s">
        <v>53</v>
      </c>
      <c r="B93" s="21">
        <f ca="1">NbCoulbis(B74:B91)</f>
        <v>0</v>
      </c>
      <c r="C93" s="21">
        <f ca="1">NbCoulbis(C74:C87)</f>
        <v>3</v>
      </c>
      <c r="D93" s="21">
        <f t="shared" ref="D93:N93" ca="1" si="32">NbCoulbis(D79:D86)</f>
        <v>1</v>
      </c>
      <c r="E93" s="21">
        <f t="shared" ca="1" si="32"/>
        <v>1</v>
      </c>
      <c r="F93" s="21">
        <f t="shared" ca="1" si="32"/>
        <v>1</v>
      </c>
      <c r="G93" s="21">
        <f t="shared" ca="1" si="32"/>
        <v>1</v>
      </c>
      <c r="H93" s="21">
        <f t="shared" ca="1" si="32"/>
        <v>1</v>
      </c>
      <c r="I93" s="21">
        <f t="shared" ca="1" si="32"/>
        <v>1</v>
      </c>
      <c r="J93" s="21">
        <f t="shared" ca="1" si="32"/>
        <v>1</v>
      </c>
      <c r="K93" s="21">
        <f t="shared" ca="1" si="32"/>
        <v>1</v>
      </c>
      <c r="L93" s="21">
        <f t="shared" ca="1" si="32"/>
        <v>1</v>
      </c>
      <c r="M93" s="21">
        <f t="shared" ca="1" si="32"/>
        <v>1</v>
      </c>
      <c r="N93" s="21">
        <f t="shared" ca="1" si="32"/>
        <v>4</v>
      </c>
      <c r="O93" s="21">
        <f ca="1">NbCoulbis(O75:O86)</f>
        <v>4</v>
      </c>
      <c r="P93" s="21">
        <f ca="1">NbCoulbis(P75:P86)</f>
        <v>4</v>
      </c>
      <c r="Q93" s="21">
        <f ca="1">NbCoulbis(Q75:Q86)</f>
        <v>1</v>
      </c>
      <c r="R93" s="21">
        <f ca="1">NbCoulbis(R75:R86)</f>
        <v>1</v>
      </c>
      <c r="S93" s="21">
        <f ca="1">NbCoulbis(S75:S85)</f>
        <v>3</v>
      </c>
      <c r="T93" s="21">
        <f ca="1">NbCoulbis(T76:T86)</f>
        <v>4</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3</v>
      </c>
      <c r="D94" s="26">
        <f t="shared" ref="D94:N94" ca="1" si="35">NbCoul(D79:D86)</f>
        <v>1</v>
      </c>
      <c r="E94" s="26">
        <f t="shared" ca="1" si="35"/>
        <v>1</v>
      </c>
      <c r="F94" s="26">
        <f t="shared" ca="1" si="35"/>
        <v>1</v>
      </c>
      <c r="G94" s="26">
        <f t="shared" ca="1" si="35"/>
        <v>1</v>
      </c>
      <c r="H94" s="26">
        <f t="shared" ca="1" si="35"/>
        <v>1</v>
      </c>
      <c r="I94" s="26">
        <f t="shared" ca="1" si="35"/>
        <v>1</v>
      </c>
      <c r="J94" s="26">
        <f t="shared" ca="1" si="35"/>
        <v>1</v>
      </c>
      <c r="K94" s="26">
        <f t="shared" ca="1" si="35"/>
        <v>1</v>
      </c>
      <c r="L94" s="26">
        <f t="shared" ca="1" si="35"/>
        <v>1</v>
      </c>
      <c r="M94" s="26">
        <f t="shared" ca="1" si="35"/>
        <v>1</v>
      </c>
      <c r="N94" s="26">
        <f t="shared" ca="1" si="35"/>
        <v>4</v>
      </c>
      <c r="O94" s="26">
        <f ca="1">NbCoul(O75:O86)</f>
        <v>4</v>
      </c>
      <c r="P94" s="26">
        <f ca="1">NbCoul(P75:P86)</f>
        <v>4</v>
      </c>
      <c r="Q94" s="26">
        <f ca="1">NbCoul(Q75:Q86)</f>
        <v>1</v>
      </c>
      <c r="R94" s="26">
        <f ca="1">NbCoul(R75:R86)</f>
        <v>1</v>
      </c>
      <c r="S94" s="26">
        <f ca="1">NbCoul(S75:S85)</f>
        <v>3</v>
      </c>
      <c r="T94" s="26">
        <f ca="1">NbCoul(T76:T86)</f>
        <v>4</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44638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31"/>
      <c r="D98" s="31"/>
      <c r="E98" s="31"/>
      <c r="F98" s="31"/>
      <c r="G98" s="31"/>
      <c r="H98" s="75"/>
      <c r="I98" s="31"/>
      <c r="J98" s="31"/>
      <c r="K98" s="31"/>
      <c r="L98" s="31"/>
      <c r="M98" s="31"/>
      <c r="N98" s="110" t="s">
        <v>131</v>
      </c>
      <c r="O98" s="132" t="s">
        <v>213</v>
      </c>
      <c r="P98" s="113"/>
      <c r="Q98" s="31"/>
      <c r="R98" s="31"/>
      <c r="S98" s="110"/>
      <c r="T98" s="110"/>
      <c r="U98" s="110"/>
      <c r="V98" s="110"/>
      <c r="W98" s="110"/>
      <c r="X98" s="110"/>
      <c r="Y98" s="110"/>
      <c r="Z98" s="110"/>
      <c r="AA98" s="110"/>
      <c r="AB98" s="110"/>
      <c r="AC98" s="110"/>
      <c r="AD98" s="21">
        <f t="shared" ca="1" si="37"/>
        <v>7</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110" t="s">
        <v>118</v>
      </c>
      <c r="D101" s="110"/>
      <c r="E101" s="110"/>
      <c r="F101" s="110"/>
      <c r="G101" s="110"/>
      <c r="H101" s="110"/>
      <c r="I101" s="110"/>
      <c r="J101" s="110"/>
      <c r="K101" s="31"/>
      <c r="L101" s="31"/>
      <c r="M101" s="31"/>
      <c r="N101" s="31"/>
      <c r="O101" s="95"/>
      <c r="P101" s="95"/>
      <c r="Q101" s="95"/>
      <c r="R101" s="95"/>
      <c r="S101" s="95"/>
      <c r="T101" s="95"/>
      <c r="U101" s="95"/>
      <c r="V101" s="95"/>
      <c r="W101" s="95"/>
      <c r="X101" s="95"/>
      <c r="Y101" s="31"/>
      <c r="Z101" s="31"/>
      <c r="AA101" s="31"/>
      <c r="AB101" s="31"/>
      <c r="AC101" s="31"/>
      <c r="AD101" s="21">
        <f t="shared" ca="1" si="37"/>
        <v>4</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t="s">
        <v>79</v>
      </c>
      <c r="D104" s="110"/>
      <c r="E104" s="110"/>
      <c r="F104" s="110"/>
      <c r="G104" s="110"/>
      <c r="H104" s="165"/>
      <c r="I104" s="110"/>
      <c r="J104" s="110"/>
      <c r="K104" s="110"/>
      <c r="L104" s="110"/>
      <c r="M104" s="110"/>
      <c r="N104" s="110"/>
      <c r="O104" s="31"/>
      <c r="P104" s="31"/>
      <c r="Q104" s="110"/>
      <c r="R104" s="110"/>
      <c r="S104" s="192"/>
      <c r="T104" s="192"/>
      <c r="U104" s="31"/>
      <c r="V104" s="31"/>
      <c r="W104" s="31"/>
      <c r="X104" s="31"/>
      <c r="Y104" s="31"/>
      <c r="Z104" s="31"/>
      <c r="AA104" s="31"/>
      <c r="AB104" s="31"/>
      <c r="AC104" s="31"/>
      <c r="AD104" s="21">
        <f ca="1">NbCoul(B104:AC104)*0.5</f>
        <v>8</v>
      </c>
      <c r="AF104" s="22">
        <f t="shared" ca="1" si="34"/>
        <v>0</v>
      </c>
      <c r="AG104" s="22">
        <f t="shared" ca="1" si="38"/>
        <v>1</v>
      </c>
    </row>
    <row r="105" spans="1:33" x14ac:dyDescent="0.3">
      <c r="A105" s="62" t="s">
        <v>45</v>
      </c>
      <c r="B105" s="31"/>
      <c r="C105" s="110" t="s">
        <v>78</v>
      </c>
      <c r="D105" s="110"/>
      <c r="E105" s="110"/>
      <c r="F105" s="110"/>
      <c r="G105" s="110"/>
      <c r="H105" s="110"/>
      <c r="I105" s="110"/>
      <c r="J105" s="110"/>
      <c r="K105" s="110"/>
      <c r="L105" s="110"/>
      <c r="M105" s="110"/>
      <c r="N105" s="177" t="s">
        <v>210</v>
      </c>
      <c r="O105" s="31"/>
      <c r="P105" s="31"/>
      <c r="Q105" s="113" t="s">
        <v>135</v>
      </c>
      <c r="R105" s="113"/>
      <c r="S105" s="31"/>
      <c r="T105" s="31"/>
      <c r="U105" s="31"/>
      <c r="V105" s="31"/>
      <c r="W105" s="31"/>
      <c r="X105" s="31"/>
      <c r="Y105" s="31"/>
      <c r="Z105" s="31"/>
      <c r="AA105" s="31"/>
      <c r="AB105" s="31"/>
      <c r="AC105" s="31"/>
      <c r="AD105" s="21">
        <f ca="1">NbCoul(B105:AC105)*0.5</f>
        <v>7</v>
      </c>
      <c r="AF105" s="22">
        <f t="shared" ca="1" si="34"/>
        <v>1</v>
      </c>
      <c r="AG105" s="22">
        <f t="shared" ca="1" si="38"/>
        <v>0.5</v>
      </c>
    </row>
    <row r="106" spans="1:33" x14ac:dyDescent="0.3">
      <c r="A106" s="62" t="s">
        <v>70</v>
      </c>
      <c r="B106" s="31"/>
      <c r="C106" s="110" t="s">
        <v>78</v>
      </c>
      <c r="D106" s="110"/>
      <c r="E106" s="110"/>
      <c r="F106" s="110"/>
      <c r="G106" s="110"/>
      <c r="H106" s="110"/>
      <c r="I106" s="113" t="s">
        <v>136</v>
      </c>
      <c r="J106" s="113"/>
      <c r="K106" s="113"/>
      <c r="L106" s="113"/>
      <c r="M106" s="113"/>
      <c r="N106" s="113"/>
      <c r="O106" s="31"/>
      <c r="P106" s="31"/>
      <c r="Q106" s="110"/>
      <c r="R106" s="110"/>
      <c r="S106" s="31"/>
      <c r="T106" s="76"/>
      <c r="U106" s="31"/>
      <c r="V106" s="31"/>
      <c r="W106" s="31"/>
      <c r="X106" s="31"/>
      <c r="Y106" s="31"/>
      <c r="Z106" s="31"/>
      <c r="AA106" s="31"/>
      <c r="AB106" s="31"/>
      <c r="AC106" s="31"/>
      <c r="AD106" s="21">
        <f ca="1">NbCoul(B106:AC106)*0.5</f>
        <v>7</v>
      </c>
      <c r="AF106" s="22">
        <f t="shared" ca="1" si="34"/>
        <v>3</v>
      </c>
      <c r="AG106" s="22">
        <f t="shared" ca="1" si="38"/>
        <v>0</v>
      </c>
    </row>
    <row r="107" spans="1:33" x14ac:dyDescent="0.3">
      <c r="A107" s="61" t="s">
        <v>64</v>
      </c>
      <c r="B107" s="31"/>
      <c r="C107" s="96"/>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136</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t="s">
        <v>80</v>
      </c>
      <c r="D109" s="110"/>
      <c r="E109" s="110"/>
      <c r="F109" s="110"/>
      <c r="G109" s="110"/>
      <c r="H109" s="110"/>
      <c r="I109" s="110"/>
      <c r="J109" s="110"/>
      <c r="K109" s="110"/>
      <c r="L109" s="110"/>
      <c r="M109" s="110"/>
      <c r="N109" s="110"/>
      <c r="O109" s="31"/>
      <c r="P109" s="31"/>
      <c r="Q109" s="110"/>
      <c r="R109" s="110"/>
      <c r="S109" s="110"/>
      <c r="T109" s="31"/>
      <c r="U109" s="31"/>
      <c r="V109" s="31"/>
      <c r="W109" s="31"/>
      <c r="X109" s="31"/>
      <c r="Y109" s="31"/>
      <c r="Z109" s="31"/>
      <c r="AA109" s="31"/>
      <c r="AB109" s="31"/>
      <c r="AC109" s="31"/>
      <c r="AD109" s="21">
        <f t="shared" ca="1" si="37"/>
        <v>7.5</v>
      </c>
      <c r="AF109" s="22">
        <f t="shared" ca="1" si="34"/>
        <v>0</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7"/>
      <c r="C111" s="97"/>
      <c r="D111" s="97"/>
      <c r="E111" s="97"/>
      <c r="F111" s="97"/>
      <c r="G111" s="97"/>
      <c r="H111" s="31"/>
      <c r="I111" s="31"/>
      <c r="J111" s="31"/>
      <c r="K111" s="31"/>
      <c r="L111" s="31"/>
      <c r="M111" s="110" t="s">
        <v>78</v>
      </c>
      <c r="N111" s="192"/>
      <c r="O111" s="110"/>
      <c r="P111" s="110"/>
      <c r="Q111" s="31"/>
      <c r="R111" s="31"/>
      <c r="S111" s="110"/>
      <c r="T111" s="110"/>
      <c r="U111" s="110"/>
      <c r="V111" s="110"/>
      <c r="W111" s="110"/>
      <c r="X111" s="110"/>
      <c r="Y111" s="110"/>
      <c r="Z111" s="110"/>
      <c r="AA111" s="110"/>
      <c r="AB111" s="110"/>
      <c r="AC111" s="110"/>
      <c r="AD111" s="21">
        <f ca="1">NbCoul(B111:AC111)*0.5</f>
        <v>7.5</v>
      </c>
      <c r="AF111" s="22">
        <f ca="1">CompteCouleurFond(B111:AC111,6)*0.5</f>
        <v>0</v>
      </c>
      <c r="AG111" s="22">
        <f ca="1">CompteCouleurFond(B111:AC111,23)*0.5</f>
        <v>0.5</v>
      </c>
    </row>
    <row r="112" spans="1:33" x14ac:dyDescent="0.3">
      <c r="A112" s="67" t="s">
        <v>71</v>
      </c>
      <c r="B112" s="31"/>
      <c r="C112" s="31"/>
      <c r="D112" s="31"/>
      <c r="E112" s="31"/>
      <c r="F112" s="31"/>
      <c r="G112" s="31"/>
      <c r="H112" s="31"/>
      <c r="I112" s="31"/>
      <c r="J112" s="31"/>
      <c r="K112" s="31"/>
      <c r="L112" s="31"/>
      <c r="M112" s="31"/>
      <c r="N112" s="110" t="s">
        <v>79</v>
      </c>
      <c r="O112" s="110"/>
      <c r="P112" s="110"/>
      <c r="Q112" s="31"/>
      <c r="R112" s="31"/>
      <c r="S112" s="110"/>
      <c r="T112" s="110"/>
      <c r="U112" s="110"/>
      <c r="V112" s="110"/>
      <c r="W112" s="110"/>
      <c r="X112" s="110"/>
      <c r="Y112" s="110"/>
      <c r="Z112" s="110"/>
      <c r="AA112" s="110"/>
      <c r="AB112" s="110"/>
      <c r="AC112" s="110"/>
      <c r="AD112" s="21">
        <f t="shared" ca="1" si="37"/>
        <v>7</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67.5</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4</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5</v>
      </c>
      <c r="K117" s="26">
        <f ca="1">NbCoul(K99:K110)</f>
        <v>4</v>
      </c>
      <c r="L117" s="26">
        <f ca="1">NbCoul(L99:L110)</f>
        <v>4</v>
      </c>
      <c r="M117" s="26">
        <f ca="1">NbCoul(M99:M110)</f>
        <v>4</v>
      </c>
      <c r="N117" s="26">
        <f ca="1">NbCoul(N99:N108)</f>
        <v>4</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44639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83" t="s">
        <v>78</v>
      </c>
      <c r="D120" s="183"/>
      <c r="E120" s="183"/>
      <c r="F120" s="183"/>
      <c r="G120" s="144"/>
      <c r="H120" s="144"/>
      <c r="I120" s="144"/>
      <c r="J120" s="144"/>
      <c r="K120" s="144"/>
      <c r="L120" s="144"/>
      <c r="M120" s="144"/>
      <c r="N120" s="144"/>
      <c r="O120" s="153"/>
      <c r="P120" s="153"/>
      <c r="Q120" s="198"/>
      <c r="R120" s="198"/>
      <c r="S120" s="144"/>
      <c r="T120" s="144"/>
      <c r="U120" s="153"/>
      <c r="V120" s="153"/>
      <c r="W120" s="153"/>
      <c r="X120" s="153"/>
      <c r="Y120" s="167"/>
      <c r="Z120" s="167"/>
      <c r="AA120" s="167"/>
      <c r="AB120" s="167"/>
      <c r="AC120" s="167"/>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5"/>
        <v>0</v>
      </c>
      <c r="AF121" s="22">
        <f ca="1">CompteCouleurFond(B121:AC121,6)*0.5</f>
        <v>0</v>
      </c>
      <c r="AG121" s="22">
        <f t="shared" ca="1" si="46"/>
        <v>0</v>
      </c>
    </row>
    <row r="122" spans="1:33" ht="14.4" customHeight="1" x14ac:dyDescent="0.3">
      <c r="A122" s="19" t="s">
        <v>41</v>
      </c>
      <c r="B122" s="20"/>
      <c r="C122" s="167"/>
      <c r="D122" s="167"/>
      <c r="E122" s="167"/>
      <c r="F122" s="167"/>
      <c r="G122" s="153"/>
      <c r="H122" s="153"/>
      <c r="I122" s="153"/>
      <c r="J122" s="153"/>
      <c r="K122" s="153"/>
      <c r="L122" s="153"/>
      <c r="M122" s="153"/>
      <c r="N122" s="153"/>
      <c r="O122" s="198" t="s">
        <v>79</v>
      </c>
      <c r="P122" s="198"/>
      <c r="Q122" s="153"/>
      <c r="R122" s="153"/>
      <c r="S122" s="144"/>
      <c r="T122" s="144"/>
      <c r="U122" s="144"/>
      <c r="V122" s="144"/>
      <c r="W122" s="144"/>
      <c r="X122" s="144"/>
      <c r="Y122" s="183"/>
      <c r="Z122" s="183"/>
      <c r="AA122" s="183"/>
      <c r="AB122" s="183"/>
      <c r="AC122" s="183"/>
      <c r="AD122" s="21">
        <f t="shared" ca="1" si="45"/>
        <v>6.5</v>
      </c>
      <c r="AF122" s="22">
        <f t="shared" ref="AF122:AF137" ca="1" si="47">CompteCouleurFond(B122:AC122,6)*0.5</f>
        <v>1</v>
      </c>
      <c r="AG122" s="22">
        <f t="shared" ca="1" si="46"/>
        <v>0</v>
      </c>
    </row>
    <row r="123" spans="1:33" ht="14.4" customHeight="1" x14ac:dyDescent="0.3">
      <c r="A123" s="61" t="s">
        <v>65</v>
      </c>
      <c r="B123" s="20"/>
      <c r="C123" s="167"/>
      <c r="D123" s="167"/>
      <c r="E123" s="167"/>
      <c r="F123" s="167"/>
      <c r="G123" s="153"/>
      <c r="H123" s="153"/>
      <c r="I123" s="153"/>
      <c r="J123" s="153"/>
      <c r="K123" s="153"/>
      <c r="L123" s="153"/>
      <c r="M123" s="153"/>
      <c r="N123" s="153"/>
      <c r="O123" s="198" t="s">
        <v>78</v>
      </c>
      <c r="P123" s="198"/>
      <c r="Q123" s="153"/>
      <c r="R123" s="153"/>
      <c r="S123" s="144"/>
      <c r="T123" s="144"/>
      <c r="U123" s="144"/>
      <c r="V123" s="144"/>
      <c r="W123" s="144"/>
      <c r="X123" s="144"/>
      <c r="Y123" s="183"/>
      <c r="Z123" s="183"/>
      <c r="AA123" s="183"/>
      <c r="AB123" s="183"/>
      <c r="AC123" s="183"/>
      <c r="AD123" s="21">
        <f t="shared" ca="1" si="45"/>
        <v>6.5</v>
      </c>
      <c r="AF123" s="22">
        <f t="shared" ca="1" si="47"/>
        <v>1</v>
      </c>
      <c r="AG123" s="22">
        <f t="shared" ca="1" si="46"/>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53"/>
      <c r="V124" s="153"/>
      <c r="W124" s="153"/>
      <c r="X124" s="153"/>
      <c r="Y124" s="167"/>
      <c r="Z124" s="167"/>
      <c r="AA124" s="167"/>
      <c r="AB124" s="167"/>
      <c r="AC124" s="167"/>
      <c r="AD124" s="21">
        <f t="shared" ca="1" si="45"/>
        <v>0</v>
      </c>
      <c r="AF124" s="22">
        <f ca="1">CompteCouleurFond(B124:AC124,6)*0.5</f>
        <v>0</v>
      </c>
      <c r="AG124" s="22">
        <f t="shared" ca="1" si="46"/>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5"/>
        <v>0</v>
      </c>
      <c r="AF125" s="22">
        <f t="shared" ca="1" si="47"/>
        <v>0</v>
      </c>
      <c r="AG125" s="22">
        <f t="shared" ca="1" si="46"/>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5"/>
        <v>7</v>
      </c>
      <c r="AF126" s="22">
        <f t="shared" ca="1" si="47"/>
        <v>0</v>
      </c>
      <c r="AG126" s="22">
        <f t="shared" ca="1" si="46"/>
        <v>0</v>
      </c>
    </row>
    <row r="127" spans="1:33" ht="14.4" customHeight="1" x14ac:dyDescent="0.3">
      <c r="A127" s="62" t="s">
        <v>44</v>
      </c>
      <c r="B127" s="20"/>
      <c r="C127" s="110" t="s">
        <v>79</v>
      </c>
      <c r="D127" s="183"/>
      <c r="E127" s="183"/>
      <c r="F127" s="183"/>
      <c r="G127" s="144"/>
      <c r="H127" s="144"/>
      <c r="I127" s="144"/>
      <c r="J127" s="241"/>
      <c r="K127" s="144"/>
      <c r="L127" s="241"/>
      <c r="M127" s="241"/>
      <c r="N127" s="144"/>
      <c r="O127" s="153"/>
      <c r="P127" s="153"/>
      <c r="Q127" s="144"/>
      <c r="R127" s="144"/>
      <c r="S127" s="223"/>
      <c r="T127" s="223"/>
      <c r="U127" s="153"/>
      <c r="V127" s="153"/>
      <c r="W127" s="153"/>
      <c r="X127" s="153"/>
      <c r="Y127" s="167"/>
      <c r="Z127" s="167"/>
      <c r="AA127" s="167"/>
      <c r="AB127" s="167"/>
      <c r="AC127" s="167"/>
      <c r="AD127" s="21">
        <f t="shared" ca="1" si="45"/>
        <v>8</v>
      </c>
      <c r="AF127" s="22">
        <f t="shared" ca="1" si="47"/>
        <v>0</v>
      </c>
      <c r="AG127" s="22">
        <f t="shared" ca="1" si="46"/>
        <v>1</v>
      </c>
    </row>
    <row r="128" spans="1:33" ht="14.4" customHeight="1" x14ac:dyDescent="0.3">
      <c r="A128" s="62" t="s">
        <v>45</v>
      </c>
      <c r="B128" s="20"/>
      <c r="C128" s="167"/>
      <c r="D128" s="167"/>
      <c r="E128" s="167"/>
      <c r="F128" s="167"/>
      <c r="G128" s="153"/>
      <c r="H128" s="153"/>
      <c r="I128" s="153"/>
      <c r="J128" s="153"/>
      <c r="K128" s="153"/>
      <c r="L128" s="153"/>
      <c r="M128" s="153"/>
      <c r="N128" s="153"/>
      <c r="O128" s="153"/>
      <c r="P128" s="153"/>
      <c r="Q128" s="153"/>
      <c r="R128" s="153"/>
      <c r="S128" s="153"/>
      <c r="T128" s="153"/>
      <c r="U128" s="153"/>
      <c r="V128" s="153"/>
      <c r="W128" s="153"/>
      <c r="X128" s="153"/>
      <c r="Y128" s="167"/>
      <c r="Z128" s="167"/>
      <c r="AA128" s="167"/>
      <c r="AB128" s="167"/>
      <c r="AC128" s="167"/>
      <c r="AD128" s="21">
        <f t="shared" ca="1" si="45"/>
        <v>0</v>
      </c>
      <c r="AF128" s="22">
        <f t="shared" ca="1" si="47"/>
        <v>0</v>
      </c>
      <c r="AG128" s="22">
        <f t="shared" ca="1" si="46"/>
        <v>0</v>
      </c>
    </row>
    <row r="129" spans="1:34" ht="14.4" customHeight="1" x14ac:dyDescent="0.3">
      <c r="A129" s="62" t="s">
        <v>70</v>
      </c>
      <c r="B129" s="20"/>
      <c r="C129" s="167"/>
      <c r="D129" s="167"/>
      <c r="E129" s="167"/>
      <c r="F129" s="167"/>
      <c r="G129" s="153"/>
      <c r="H129" s="153"/>
      <c r="I129" s="153"/>
      <c r="J129" s="153"/>
      <c r="K129" s="153"/>
      <c r="L129" s="144" t="s">
        <v>131</v>
      </c>
      <c r="M129" s="144"/>
      <c r="N129" s="144"/>
      <c r="O129" s="144"/>
      <c r="P129" s="144"/>
      <c r="Q129" s="153"/>
      <c r="R129" s="153"/>
      <c r="S129" s="198" t="s">
        <v>136</v>
      </c>
      <c r="T129" s="198"/>
      <c r="U129" s="198"/>
      <c r="V129" s="198"/>
      <c r="W129" s="198"/>
      <c r="X129" s="198"/>
      <c r="Y129" s="196"/>
      <c r="Z129" s="196"/>
      <c r="AA129" s="196"/>
      <c r="AB129" s="196"/>
      <c r="AC129" s="187"/>
      <c r="AD129" s="21">
        <f t="shared" ca="1" si="45"/>
        <v>8</v>
      </c>
      <c r="AF129" s="22">
        <f t="shared" ca="1" si="47"/>
        <v>5</v>
      </c>
      <c r="AG129" s="22">
        <f t="shared" ca="1" si="46"/>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5"/>
        <v>0</v>
      </c>
      <c r="AF130" s="22">
        <f t="shared" ca="1" si="47"/>
        <v>0</v>
      </c>
      <c r="AG130" s="22">
        <f t="shared" ca="1" si="46"/>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5"/>
        <v>6</v>
      </c>
      <c r="AF131" s="22">
        <f t="shared" ca="1" si="47"/>
        <v>3</v>
      </c>
      <c r="AG131" s="22">
        <f t="shared" ca="1" si="46"/>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5"/>
        <v>0</v>
      </c>
      <c r="AF132" s="22">
        <f t="shared" ca="1" si="47"/>
        <v>0</v>
      </c>
      <c r="AG132" s="22">
        <f t="shared" ca="1" si="46"/>
        <v>0</v>
      </c>
    </row>
    <row r="133" spans="1:34" ht="14.4" customHeight="1" x14ac:dyDescent="0.3">
      <c r="A133" s="62" t="s">
        <v>66</v>
      </c>
      <c r="B133" s="20"/>
      <c r="C133" s="167"/>
      <c r="D133" s="167"/>
      <c r="E133" s="167"/>
      <c r="F133" s="167"/>
      <c r="G133" s="153"/>
      <c r="H133" s="153"/>
      <c r="I133" s="153"/>
      <c r="J133" s="153"/>
      <c r="K133" s="153"/>
      <c r="L133" s="228"/>
      <c r="M133" s="153"/>
      <c r="N133" s="144" t="s">
        <v>80</v>
      </c>
      <c r="O133" s="144"/>
      <c r="P133" s="144"/>
      <c r="Q133" s="153"/>
      <c r="R133" s="153"/>
      <c r="S133" s="144"/>
      <c r="T133" s="144"/>
      <c r="U133" s="144"/>
      <c r="V133" s="144"/>
      <c r="W133" s="144"/>
      <c r="X133" s="144"/>
      <c r="Y133" s="183"/>
      <c r="Z133" s="183"/>
      <c r="AA133" s="183"/>
      <c r="AB133" s="183"/>
      <c r="AC133" s="183"/>
      <c r="AD133" s="21">
        <f ca="1">NbCoul(B133:AC133)*0.5</f>
        <v>7</v>
      </c>
      <c r="AF133" s="22">
        <f t="shared" ca="1" si="47"/>
        <v>0</v>
      </c>
      <c r="AG133" s="22">
        <f t="shared" ca="1" si="46"/>
        <v>0</v>
      </c>
    </row>
    <row r="134" spans="1:34" ht="14.4" customHeight="1" x14ac:dyDescent="0.3">
      <c r="A134" s="23" t="s">
        <v>48</v>
      </c>
      <c r="B134" s="20"/>
      <c r="C134" s="183" t="s">
        <v>78</v>
      </c>
      <c r="D134" s="183"/>
      <c r="E134" s="183"/>
      <c r="F134" s="183"/>
      <c r="G134" s="144"/>
      <c r="H134" s="144"/>
      <c r="I134" s="144"/>
      <c r="J134" s="144"/>
      <c r="K134" s="144"/>
      <c r="L134" s="144"/>
      <c r="M134" s="144"/>
      <c r="N134" s="144"/>
      <c r="O134" s="153"/>
      <c r="P134" s="153"/>
      <c r="Q134" s="198"/>
      <c r="R134" s="198"/>
      <c r="S134" s="153"/>
      <c r="T134" s="153"/>
      <c r="U134" s="153"/>
      <c r="V134" s="153"/>
      <c r="W134" s="153"/>
      <c r="X134" s="153"/>
      <c r="Y134" s="167"/>
      <c r="Z134" s="167"/>
      <c r="AA134" s="167"/>
      <c r="AB134" s="167"/>
      <c r="AC134" s="167"/>
      <c r="AD134" s="21">
        <f ca="1">NbCoul(B134:AC134)*0.5</f>
        <v>7</v>
      </c>
      <c r="AF134" s="22">
        <f t="shared" ca="1" si="47"/>
        <v>1</v>
      </c>
      <c r="AG134" s="22">
        <f t="shared" ca="1" si="46"/>
        <v>0</v>
      </c>
    </row>
    <row r="135" spans="1:34" ht="14.4" customHeight="1" x14ac:dyDescent="0.3">
      <c r="A135" s="67" t="s">
        <v>71</v>
      </c>
      <c r="B135" s="20"/>
      <c r="C135" s="31"/>
      <c r="D135" s="167"/>
      <c r="E135" s="167"/>
      <c r="F135" s="167"/>
      <c r="G135" s="153"/>
      <c r="H135" s="153"/>
      <c r="I135" s="153"/>
      <c r="J135" s="153"/>
      <c r="K135" s="153"/>
      <c r="L135" s="153"/>
      <c r="M135" s="153"/>
      <c r="N135" s="144" t="s">
        <v>79</v>
      </c>
      <c r="O135" s="144"/>
      <c r="P135" s="144"/>
      <c r="Q135" s="228"/>
      <c r="R135" s="228"/>
      <c r="S135" s="144"/>
      <c r="T135" s="144"/>
      <c r="U135" s="144"/>
      <c r="V135" s="144"/>
      <c r="W135" s="144"/>
      <c r="X135" s="144"/>
      <c r="Y135" s="183"/>
      <c r="Z135" s="183"/>
      <c r="AA135" s="183"/>
      <c r="AB135" s="183"/>
      <c r="AC135" s="110"/>
      <c r="AD135" s="21">
        <f ca="1">NbCoul(B135:AC135)*0.5</f>
        <v>7</v>
      </c>
      <c r="AF135" s="22">
        <f t="shared" ca="1" si="47"/>
        <v>0</v>
      </c>
      <c r="AG135" s="22">
        <f t="shared" ca="1" si="46"/>
        <v>0</v>
      </c>
    </row>
    <row r="136" spans="1:34" ht="15.75" customHeight="1" x14ac:dyDescent="0.3">
      <c r="A136" s="24" t="s">
        <v>64</v>
      </c>
      <c r="B136" s="20"/>
      <c r="C136" s="167"/>
      <c r="D136" s="167"/>
      <c r="E136" s="167"/>
      <c r="F136" s="167"/>
      <c r="G136" s="167"/>
      <c r="H136" s="167"/>
      <c r="I136" s="665"/>
      <c r="J136" s="666"/>
      <c r="K136" s="666"/>
      <c r="L136" s="666"/>
      <c r="M136" s="666"/>
      <c r="N136" s="666"/>
      <c r="O136" s="666"/>
      <c r="P136" s="666"/>
      <c r="Q136" s="666"/>
      <c r="R136" s="666"/>
      <c r="S136" s="666"/>
      <c r="T136" s="666"/>
      <c r="U136" s="666"/>
      <c r="V136" s="667"/>
      <c r="W136" s="184"/>
      <c r="X136" s="184"/>
      <c r="Y136" s="184"/>
      <c r="Z136" s="184"/>
      <c r="AA136" s="184"/>
      <c r="AB136" s="184"/>
      <c r="AC136" s="167"/>
      <c r="AD136" s="21">
        <f t="shared" ca="1" si="45"/>
        <v>0</v>
      </c>
      <c r="AF136" s="22">
        <f t="shared" ca="1" si="47"/>
        <v>0</v>
      </c>
      <c r="AG136" s="22">
        <f t="shared" ca="1" si="46"/>
        <v>0</v>
      </c>
    </row>
    <row r="137" spans="1:34" ht="15" customHeight="1" thickBot="1" x14ac:dyDescent="0.75">
      <c r="A137" s="32" t="s">
        <v>64</v>
      </c>
      <c r="B137" s="20"/>
      <c r="C137" s="20"/>
      <c r="D137" s="20"/>
      <c r="E137" s="20"/>
      <c r="F137" s="20"/>
      <c r="G137" s="20"/>
      <c r="H137" s="20"/>
      <c r="I137" s="668"/>
      <c r="J137" s="669"/>
      <c r="K137" s="669"/>
      <c r="L137" s="669"/>
      <c r="M137" s="669"/>
      <c r="N137" s="669"/>
      <c r="O137" s="669"/>
      <c r="P137" s="669"/>
      <c r="Q137" s="669"/>
      <c r="R137" s="669"/>
      <c r="S137" s="669"/>
      <c r="T137" s="669"/>
      <c r="U137" s="669"/>
      <c r="V137" s="670"/>
      <c r="W137" s="81"/>
      <c r="X137" s="81"/>
      <c r="Y137" s="81"/>
      <c r="Z137" s="81"/>
      <c r="AA137" s="81"/>
      <c r="AB137" s="81"/>
      <c r="AC137" s="20"/>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71</v>
      </c>
      <c r="AF138" s="612"/>
      <c r="AG138" s="613"/>
    </row>
    <row r="139" spans="1:34" x14ac:dyDescent="0.3">
      <c r="A139" s="29" t="s">
        <v>53</v>
      </c>
      <c r="B139" s="21">
        <f ca="1">NbCoulbis(B120:B137)</f>
        <v>0</v>
      </c>
      <c r="C139" s="21">
        <f ca="1">NbCoulbis(C120:C137)</f>
        <v>5</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3</v>
      </c>
      <c r="O139" s="21">
        <f t="shared" ca="1" si="49"/>
        <v>3</v>
      </c>
      <c r="P139" s="21">
        <f t="shared" ca="1" si="49"/>
        <v>3</v>
      </c>
      <c r="Q139" s="21">
        <f t="shared" ca="1" si="49"/>
        <v>2</v>
      </c>
      <c r="R139" s="21">
        <f t="shared" ca="1" si="49"/>
        <v>2</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3</v>
      </c>
      <c r="M140" s="26">
        <f t="shared" ca="1" si="51"/>
        <v>3</v>
      </c>
      <c r="N140" s="26">
        <f t="shared" ca="1" si="51"/>
        <v>3</v>
      </c>
      <c r="O140" s="26">
        <f t="shared" ca="1" si="51"/>
        <v>3</v>
      </c>
      <c r="P140" s="26">
        <f t="shared" ca="1" si="51"/>
        <v>3</v>
      </c>
      <c r="Q140" s="26">
        <f t="shared" ca="1" si="51"/>
        <v>2</v>
      </c>
      <c r="R140" s="26">
        <f t="shared" ca="1" si="51"/>
        <v>2</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44640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0"/>
        <v>0</v>
      </c>
      <c r="AG143" s="22">
        <f t="shared" ref="AG143:AG158" ca="1" si="52">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3">NbCoul(B144:AC144)*0.5</f>
        <v>0</v>
      </c>
      <c r="AF144" s="22">
        <f t="shared" ca="1" si="50"/>
        <v>0</v>
      </c>
      <c r="AG144" s="22">
        <f t="shared" ca="1" si="52"/>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3"/>
        <v>5</v>
      </c>
      <c r="AF145" s="22">
        <f t="shared" ca="1" si="50"/>
        <v>0</v>
      </c>
      <c r="AG145" s="22">
        <f t="shared" ca="1" si="52"/>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3"/>
        <v>5</v>
      </c>
      <c r="AF146" s="22">
        <f t="shared" ca="1" si="50"/>
        <v>0</v>
      </c>
      <c r="AG146" s="22">
        <f t="shared" ca="1" si="52"/>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3"/>
        <v>0</v>
      </c>
      <c r="AF147" s="22">
        <f t="shared" ca="1" si="50"/>
        <v>0</v>
      </c>
      <c r="AG147" s="22">
        <f t="shared" ca="1" si="52"/>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3"/>
        <v>0</v>
      </c>
      <c r="AF148" s="22">
        <f t="shared" ca="1" si="50"/>
        <v>0</v>
      </c>
      <c r="AG148" s="22">
        <f t="shared" ca="1" si="52"/>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3"/>
        <v>0</v>
      </c>
      <c r="AF149" s="22">
        <f t="shared" ca="1" si="50"/>
        <v>0</v>
      </c>
      <c r="AG149" s="22">
        <f t="shared" ca="1" si="52"/>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3"/>
        <v>0</v>
      </c>
      <c r="AF150" s="22">
        <f t="shared" ca="1" si="50"/>
        <v>0</v>
      </c>
      <c r="AG150" s="22">
        <f t="shared" ca="1" si="52"/>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3"/>
        <v>0</v>
      </c>
      <c r="AF151" s="22">
        <f t="shared" ca="1" si="50"/>
        <v>0</v>
      </c>
      <c r="AG151" s="22">
        <f t="shared" ca="1" si="52"/>
        <v>0</v>
      </c>
    </row>
    <row r="152" spans="1:33" ht="15" customHeight="1" x14ac:dyDescent="0.3">
      <c r="A152" s="62" t="s">
        <v>70</v>
      </c>
      <c r="B152" s="167"/>
      <c r="C152" s="167"/>
      <c r="D152" s="183"/>
      <c r="E152" s="183"/>
      <c r="F152" s="144"/>
      <c r="G152" s="144"/>
      <c r="H152" s="144"/>
      <c r="I152" s="198" t="s">
        <v>136</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3"/>
        <v>6</v>
      </c>
      <c r="AF152" s="22">
        <f t="shared" ca="1" si="50"/>
        <v>3</v>
      </c>
      <c r="AG152" s="22">
        <f t="shared" ca="1" si="52"/>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3"/>
        <v>0</v>
      </c>
      <c r="AF153" s="22">
        <f t="shared" ca="1" si="50"/>
        <v>0</v>
      </c>
      <c r="AG153" s="22">
        <f t="shared" ca="1" si="52"/>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3"/>
        <v>0</v>
      </c>
      <c r="AF154" s="22">
        <f t="shared" ca="1" si="50"/>
        <v>0</v>
      </c>
      <c r="AG154" s="22">
        <f t="shared" ca="1" si="52"/>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3"/>
        <v>0</v>
      </c>
      <c r="AF155" s="22">
        <f t="shared" ca="1" si="50"/>
        <v>0</v>
      </c>
      <c r="AG155" s="22">
        <f t="shared" ca="1" si="52"/>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3"/>
        <v>5</v>
      </c>
      <c r="AF156" s="22">
        <f t="shared" ca="1" si="50"/>
        <v>0</v>
      </c>
      <c r="AG156" s="22">
        <f t="shared" ca="1" si="52"/>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3"/>
        <v>0</v>
      </c>
      <c r="AF157" s="22">
        <f t="shared" ca="1" si="50"/>
        <v>0</v>
      </c>
      <c r="AG157" s="22">
        <f t="shared" ca="1" si="52"/>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3"/>
        <v>0</v>
      </c>
      <c r="AF158" s="22">
        <f t="shared" ca="1" si="50"/>
        <v>0</v>
      </c>
      <c r="AG158" s="22">
        <f t="shared" ca="1" si="52"/>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0"/>
        <v>23</v>
      </c>
      <c r="F170" s="582"/>
      <c r="G170" s="583">
        <f ca="1">E170-B170</f>
        <v>23</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31</v>
      </c>
      <c r="F173" s="582"/>
      <c r="G173" s="583">
        <f t="shared" ca="1" si="61"/>
        <v>-7</v>
      </c>
      <c r="H173" s="583"/>
      <c r="I173" s="584" t="s">
        <v>176</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23</v>
      </c>
      <c r="F177" s="582"/>
      <c r="G177" s="583">
        <f t="shared" ca="1" si="61"/>
        <v>-12</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36</v>
      </c>
      <c r="F181" s="582"/>
      <c r="G181" s="583">
        <f t="shared" ca="1" si="61"/>
        <v>1</v>
      </c>
      <c r="H181" s="583"/>
      <c r="I181" s="594" t="s">
        <v>208</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282.5</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11.6</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49"/>
      <c r="E193" s="249"/>
      <c r="F193" s="249"/>
      <c r="G193" s="249"/>
      <c r="H193" s="249"/>
      <c r="I193" s="249"/>
      <c r="J193" s="249"/>
      <c r="K193" s="249"/>
      <c r="L193" s="571"/>
      <c r="M193" s="571"/>
      <c r="N193" s="249"/>
      <c r="O193" s="249"/>
      <c r="P193" s="249"/>
      <c r="Q193" s="249"/>
      <c r="R193" s="249"/>
      <c r="S193" s="249"/>
      <c r="T193" s="249"/>
      <c r="U193" s="249"/>
      <c r="V193" s="571"/>
      <c r="W193" s="571"/>
      <c r="X193" s="249"/>
      <c r="Y193" s="249"/>
      <c r="Z193" s="249"/>
      <c r="AA193" s="249"/>
      <c r="AB193" s="249"/>
      <c r="AC193" s="249"/>
      <c r="AD193" s="249"/>
      <c r="AE193" s="249"/>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49"/>
      <c r="G195" s="249"/>
      <c r="H195" s="249"/>
      <c r="I195" s="249"/>
      <c r="J195" s="249"/>
      <c r="K195" s="249"/>
      <c r="L195" s="571"/>
      <c r="M195" s="571"/>
      <c r="N195" s="249"/>
      <c r="O195" s="249"/>
      <c r="P195" s="249"/>
      <c r="Q195" s="249"/>
      <c r="R195" s="249"/>
      <c r="S195" s="249"/>
      <c r="T195" s="249"/>
      <c r="U195" s="249"/>
      <c r="V195" s="571"/>
      <c r="W195" s="571"/>
      <c r="X195" s="249"/>
      <c r="Y195" s="249"/>
      <c r="Z195" s="249"/>
      <c r="AA195" s="249"/>
      <c r="AB195" s="249"/>
      <c r="AC195" s="249"/>
      <c r="AD195" s="249"/>
      <c r="AE195" s="249"/>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49"/>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49"/>
      <c r="E216" s="249"/>
      <c r="F216" s="249"/>
      <c r="G216" s="249"/>
      <c r="H216" s="249"/>
      <c r="I216" s="249"/>
      <c r="J216" s="249"/>
      <c r="K216" s="249"/>
      <c r="L216" s="571"/>
      <c r="M216" s="571"/>
      <c r="N216" s="249"/>
      <c r="O216" s="249"/>
      <c r="P216" s="249"/>
      <c r="Q216" s="249"/>
      <c r="R216" s="249"/>
      <c r="S216" s="249"/>
      <c r="T216" s="249"/>
      <c r="U216" s="249"/>
      <c r="V216" s="571"/>
      <c r="W216" s="571"/>
      <c r="X216" s="249"/>
      <c r="Y216" s="249"/>
      <c r="Z216" s="249"/>
      <c r="AA216" s="249"/>
      <c r="AB216" s="249"/>
      <c r="AC216" s="249"/>
      <c r="AD216" s="249"/>
      <c r="AE216" s="249"/>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49"/>
      <c r="E218" s="249"/>
      <c r="F218" s="249"/>
      <c r="G218" s="249"/>
      <c r="H218" s="249"/>
      <c r="I218" s="249"/>
      <c r="J218" s="249"/>
      <c r="K218" s="249"/>
      <c r="L218" s="571"/>
      <c r="M218" s="571"/>
      <c r="N218" s="249"/>
      <c r="O218" s="249"/>
      <c r="P218" s="249"/>
      <c r="Q218" s="249"/>
      <c r="R218" s="249"/>
      <c r="S218" s="249"/>
      <c r="T218" s="249"/>
      <c r="U218" s="249"/>
      <c r="V218" s="571"/>
      <c r="W218" s="571"/>
      <c r="X218" s="249"/>
      <c r="Y218" s="249"/>
      <c r="Z218" s="249"/>
      <c r="AA218" s="249"/>
      <c r="AB218" s="249"/>
      <c r="AC218" s="249"/>
      <c r="AD218" s="249"/>
      <c r="AE218" s="249"/>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49"/>
      <c r="AD230" s="249"/>
      <c r="AE230" s="249"/>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6">
    <mergeCell ref="W1:X1"/>
    <mergeCell ref="Z1:AB1"/>
    <mergeCell ref="A3:A4"/>
    <mergeCell ref="AD3:AD4"/>
    <mergeCell ref="AF3:AF4"/>
    <mergeCell ref="AD23:AD25"/>
    <mergeCell ref="AF23:AG27"/>
    <mergeCell ref="A26:A27"/>
    <mergeCell ref="AD26:AD27"/>
    <mergeCell ref="C21:AB22"/>
    <mergeCell ref="AD46:AD48"/>
    <mergeCell ref="AF46:AG50"/>
    <mergeCell ref="A49:A50"/>
    <mergeCell ref="AD49:AD50"/>
    <mergeCell ref="B67:H68"/>
    <mergeCell ref="AD69:AD71"/>
    <mergeCell ref="AF69:AG73"/>
    <mergeCell ref="A72:A73"/>
    <mergeCell ref="AD72:AD73"/>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I136:V137"/>
    <mergeCell ref="AT178:BA178"/>
    <mergeCell ref="B167:D167"/>
    <mergeCell ref="E167:F167"/>
    <mergeCell ref="G167:H167"/>
    <mergeCell ref="I167:P167"/>
    <mergeCell ref="B168:D168"/>
    <mergeCell ref="E168:F168"/>
    <mergeCell ref="G168:H168"/>
    <mergeCell ref="I168:P168"/>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S219:U219"/>
    <mergeCell ref="V219:W219"/>
    <mergeCell ref="N215:O215"/>
    <mergeCell ref="P215:R215"/>
    <mergeCell ref="S215:U215"/>
    <mergeCell ref="V215:W215"/>
    <mergeCell ref="X215:Y215"/>
    <mergeCell ref="Z215:AB215"/>
    <mergeCell ref="B218:C218"/>
    <mergeCell ref="L218:M218"/>
    <mergeCell ref="V218:W218"/>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I230:K230"/>
    <mergeCell ref="L230:M230"/>
    <mergeCell ref="N230:O230"/>
    <mergeCell ref="P230:R230"/>
    <mergeCell ref="S230:U230"/>
    <mergeCell ref="V230:W230"/>
    <mergeCell ref="N229:O229"/>
    <mergeCell ref="P229:R229"/>
    <mergeCell ref="S229:U229"/>
    <mergeCell ref="V229:W229"/>
    <mergeCell ref="C44:AB45"/>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s>
  <conditionalFormatting sqref="G166:H183">
    <cfRule type="cellIs" dxfId="3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2F2E-5C7D-4604-8DBE-B5D47F4ED1FC}">
  <sheetPr codeName="Feuil164"/>
  <dimension ref="A1:BC231"/>
  <sheetViews>
    <sheetView showGridLines="0" topLeftCell="A174" zoomScale="90" zoomScaleNormal="90" workbookViewId="0">
      <selection activeCell="V160" sqref="V157:V160"/>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214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44641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95"/>
      <c r="L6" s="152" t="s">
        <v>84</v>
      </c>
      <c r="M6" s="152"/>
      <c r="N6" s="95"/>
      <c r="O6" s="95"/>
      <c r="P6" s="152"/>
      <c r="Q6" s="152"/>
      <c r="R6" s="95"/>
      <c r="S6" s="248"/>
      <c r="T6" s="248"/>
      <c r="U6" s="152"/>
      <c r="V6" s="152"/>
      <c r="W6" s="152"/>
      <c r="X6" s="152"/>
      <c r="Y6" s="152"/>
      <c r="Z6" s="152"/>
      <c r="AA6" s="152"/>
      <c r="AB6" s="152"/>
      <c r="AC6" s="152"/>
      <c r="AD6" s="21">
        <f t="shared" ca="1" si="0"/>
        <v>7.5</v>
      </c>
      <c r="AE6" t="str">
        <f>IFERROR(INDEX($B$3:$AC$3,MATCH(TRUE,INDEX(B6:AC6&gt;0,0),0)),"")</f>
        <v>11h30</v>
      </c>
      <c r="AF6" s="22">
        <f ca="1">CompteCouleurFond(B6:AC6,6)*0.5</f>
        <v>1</v>
      </c>
      <c r="AG6" s="22">
        <f ca="1">CompteCouleurFond(B6:AC6,23)*0.5</f>
        <v>0</v>
      </c>
    </row>
    <row r="7" spans="1:33" ht="15" customHeight="1" x14ac:dyDescent="0.3">
      <c r="A7" s="61" t="s">
        <v>41</v>
      </c>
      <c r="B7" s="95"/>
      <c r="C7" s="95"/>
      <c r="D7" s="95"/>
      <c r="E7" s="95"/>
      <c r="F7" s="95"/>
      <c r="G7" s="95"/>
      <c r="H7" s="95"/>
      <c r="I7" s="95"/>
      <c r="J7" s="95"/>
      <c r="K7" s="95"/>
      <c r="L7" s="152" t="s">
        <v>79</v>
      </c>
      <c r="M7" s="152"/>
      <c r="N7" s="95"/>
      <c r="O7" s="95"/>
      <c r="P7" s="152"/>
      <c r="Q7" s="152"/>
      <c r="R7" s="152"/>
      <c r="S7" s="248"/>
      <c r="T7" s="95"/>
      <c r="U7" s="152"/>
      <c r="V7" s="152"/>
      <c r="W7" s="152"/>
      <c r="X7" s="152"/>
      <c r="Y7" s="152"/>
      <c r="Z7" s="152"/>
      <c r="AA7" s="152"/>
      <c r="AB7" s="152"/>
      <c r="AC7" s="152"/>
      <c r="AD7" s="21">
        <f t="shared" ca="1" si="0"/>
        <v>7.5</v>
      </c>
      <c r="AF7" s="22">
        <f ca="1">CompteCouleurFond(B7:AC7,6)*0.5</f>
        <v>0.5</v>
      </c>
      <c r="AG7" s="22">
        <f ca="1">CompteCouleurFond(B7:AC7,23)*0.5</f>
        <v>0</v>
      </c>
    </row>
    <row r="8" spans="1:33" ht="15" customHeight="1" x14ac:dyDescent="0.3">
      <c r="A8" s="61" t="s">
        <v>65</v>
      </c>
      <c r="B8" s="95"/>
      <c r="C8" s="95"/>
      <c r="D8" s="95"/>
      <c r="E8" s="95"/>
      <c r="F8" s="95"/>
      <c r="G8" s="95"/>
      <c r="H8" s="152" t="s">
        <v>131</v>
      </c>
      <c r="I8" s="152"/>
      <c r="J8" s="152"/>
      <c r="K8" s="152"/>
      <c r="L8" s="152"/>
      <c r="M8" s="152"/>
      <c r="N8" s="95"/>
      <c r="O8" s="95"/>
      <c r="P8" s="152"/>
      <c r="Q8" s="152"/>
      <c r="R8" s="152"/>
      <c r="S8" s="95"/>
      <c r="T8" s="248"/>
      <c r="U8" s="152"/>
      <c r="V8" s="152"/>
      <c r="W8" s="152"/>
      <c r="X8" s="152"/>
      <c r="Y8" s="152"/>
      <c r="Z8" s="152"/>
      <c r="AA8" s="152"/>
      <c r="AB8" s="152"/>
      <c r="AC8" s="152"/>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95"/>
      <c r="W9" s="95"/>
      <c r="X9" s="95"/>
      <c r="Y9" s="95"/>
      <c r="Z9" s="95"/>
      <c r="AA9" s="95"/>
      <c r="AB9" s="95"/>
      <c r="AC9" s="95"/>
      <c r="AD9" s="21">
        <f t="shared" ca="1" si="0"/>
        <v>0</v>
      </c>
      <c r="AF9" s="22">
        <f ca="1">CompteCouleurFond(B9:AC9,6)*0.5</f>
        <v>0</v>
      </c>
      <c r="AG9" s="22">
        <f ca="1">CompteCouleurFond(B9:AC9,23)*0.5</f>
        <v>0</v>
      </c>
    </row>
    <row r="10" spans="1:33" ht="15" customHeight="1" x14ac:dyDescent="0.3">
      <c r="A10" s="61" t="s">
        <v>42</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95"/>
      <c r="D11" s="95"/>
      <c r="E11" s="95"/>
      <c r="F11" s="95"/>
      <c r="G11" s="95"/>
      <c r="H11" s="95"/>
      <c r="I11" s="95"/>
      <c r="J11" s="95"/>
      <c r="K11" s="95"/>
      <c r="L11" s="95"/>
      <c r="M11" s="95"/>
      <c r="N11" s="95"/>
      <c r="O11" s="95"/>
      <c r="P11" s="95"/>
      <c r="Q11" s="95"/>
      <c r="R11" s="95"/>
      <c r="S11" s="95"/>
      <c r="T11" s="95"/>
      <c r="U11" s="95"/>
      <c r="V11" s="95"/>
      <c r="W11" s="95"/>
      <c r="X11" s="95"/>
      <c r="Y11" s="95"/>
      <c r="Z11" s="95"/>
      <c r="AA11" s="95"/>
      <c r="AB11" s="95"/>
      <c r="AC11" s="9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5"/>
      <c r="C12" s="95"/>
      <c r="D12" s="95"/>
      <c r="E12" s="95"/>
      <c r="F12" s="95"/>
      <c r="G12" s="95"/>
      <c r="H12" s="260" t="s">
        <v>185</v>
      </c>
      <c r="I12" s="258"/>
      <c r="J12" s="258"/>
      <c r="K12" s="258"/>
      <c r="L12" s="258"/>
      <c r="M12" s="258"/>
      <c r="N12" s="95"/>
      <c r="O12" s="95"/>
      <c r="P12" s="258"/>
      <c r="Q12" s="258"/>
      <c r="R12" s="258"/>
      <c r="S12" s="258"/>
      <c r="T12" s="258"/>
      <c r="U12" s="258"/>
      <c r="V12" s="258"/>
      <c r="W12" s="259"/>
      <c r="X12" s="256"/>
      <c r="Y12" s="256"/>
      <c r="Z12" s="256"/>
      <c r="AA12" s="256"/>
      <c r="AB12" s="256"/>
      <c r="AC12" s="257"/>
      <c r="AD12" s="21">
        <f t="shared" ca="1" si="0"/>
        <v>7</v>
      </c>
      <c r="AE12" t="str">
        <f t="shared" ref="AE12:AE21" si="3">IFERROR(INDEX($B$3:$AC$3,MATCH(TRUE,INDEX(B12:AC12&gt;0,0),0)),"")</f>
        <v>9h30</v>
      </c>
      <c r="AF12" s="22">
        <f t="shared" ca="1" si="1"/>
        <v>0</v>
      </c>
      <c r="AG12" s="22">
        <f t="shared" ca="1" si="2"/>
        <v>0</v>
      </c>
    </row>
    <row r="13" spans="1:33" ht="15" customHeight="1" x14ac:dyDescent="0.3">
      <c r="A13" s="62" t="s">
        <v>45</v>
      </c>
      <c r="B13" s="95"/>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21">
        <f t="shared" ca="1" si="0"/>
        <v>0</v>
      </c>
      <c r="AE13" t="str">
        <f t="shared" si="3"/>
        <v/>
      </c>
      <c r="AF13" s="22">
        <f t="shared" ca="1" si="1"/>
        <v>0</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152" t="s">
        <v>80</v>
      </c>
      <c r="D17" s="152"/>
      <c r="E17" s="152"/>
      <c r="F17" s="152"/>
      <c r="G17" s="152"/>
      <c r="H17" s="152"/>
      <c r="I17" s="152"/>
      <c r="J17" s="152"/>
      <c r="K17" s="152"/>
      <c r="L17" s="152"/>
      <c r="M17" s="152"/>
      <c r="N17" s="95"/>
      <c r="O17" s="95"/>
      <c r="P17" s="152"/>
      <c r="Q17" s="248"/>
      <c r="R17" s="248"/>
      <c r="S17" s="152"/>
      <c r="T17" s="152"/>
      <c r="U17" s="248"/>
      <c r="V17" s="248"/>
      <c r="W17" s="95"/>
      <c r="X17" s="95"/>
      <c r="Y17" s="95"/>
      <c r="Z17" s="95"/>
      <c r="AA17" s="95"/>
      <c r="AB17" s="95"/>
      <c r="AC17" s="95"/>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5"/>
      <c r="C18" s="152" t="s">
        <v>147</v>
      </c>
      <c r="D18" s="152"/>
      <c r="E18" s="152"/>
      <c r="F18" s="152"/>
      <c r="G18" s="152"/>
      <c r="H18" s="152"/>
      <c r="I18" s="152"/>
      <c r="J18" s="152"/>
      <c r="K18" s="152"/>
      <c r="L18" s="152"/>
      <c r="M18" s="152"/>
      <c r="N18" s="95"/>
      <c r="O18" s="95"/>
      <c r="P18" s="152"/>
      <c r="Q18" s="248"/>
      <c r="R18" s="248"/>
      <c r="S18" s="152"/>
      <c r="T18" s="152"/>
      <c r="U18" s="248"/>
      <c r="V18" s="248"/>
      <c r="W18" s="95"/>
      <c r="X18" s="95"/>
      <c r="Y18" s="95"/>
      <c r="Z18" s="95"/>
      <c r="AA18" s="95"/>
      <c r="AB18" s="95"/>
      <c r="AC18" s="95"/>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5"/>
      <c r="C19" s="95"/>
      <c r="D19" s="95"/>
      <c r="E19" s="95"/>
      <c r="F19" s="95"/>
      <c r="G19" s="152"/>
      <c r="H19" s="152"/>
      <c r="I19" s="152"/>
      <c r="J19" s="152"/>
      <c r="K19" s="152"/>
      <c r="L19" s="152"/>
      <c r="M19" s="152"/>
      <c r="N19" s="95"/>
      <c r="O19" s="95"/>
      <c r="P19" s="152"/>
      <c r="Q19" s="152"/>
      <c r="R19" s="152"/>
      <c r="S19" s="152"/>
      <c r="T19" s="152"/>
      <c r="U19" s="95"/>
      <c r="V19" s="152"/>
      <c r="W19" s="248" t="s">
        <v>136</v>
      </c>
      <c r="X19" s="248"/>
      <c r="Y19" s="248"/>
      <c r="Z19" s="248"/>
      <c r="AA19" s="248"/>
      <c r="AB19" s="248"/>
      <c r="AC19" s="152"/>
      <c r="AD19" s="21">
        <f t="shared" ca="1" si="0"/>
        <v>10</v>
      </c>
      <c r="AE19" t="str">
        <f>IFERROR(INDEX($B$3:$AC$3,MATCH(TRUE,INDEX(B19:AC19&gt;0,0),0)),"")</f>
        <v>17h</v>
      </c>
      <c r="AF19" s="22">
        <f ca="1">CompteCouleurFond(B19:AC19,6)*0.5</f>
        <v>3</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21">
        <f t="shared" ca="1" si="0"/>
        <v>0</v>
      </c>
      <c r="AE21" t="str">
        <f t="shared" si="3"/>
        <v/>
      </c>
      <c r="AF21" s="22">
        <f t="shared" ca="1" si="1"/>
        <v>0</v>
      </c>
      <c r="AG21" s="22">
        <f t="shared" ca="1" si="2"/>
        <v>0</v>
      </c>
    </row>
    <row r="22" spans="1:33" ht="15" customHeight="1" thickBot="1" x14ac:dyDescent="0.35">
      <c r="A22" s="101" t="s">
        <v>64</v>
      </c>
      <c r="B22" s="95"/>
      <c r="C22" s="95"/>
      <c r="D22" s="95"/>
      <c r="E22" s="95"/>
      <c r="F22" s="95"/>
      <c r="G22" s="95"/>
      <c r="H22" s="95"/>
      <c r="I22" s="95"/>
      <c r="J22" s="95"/>
      <c r="K22" s="95"/>
      <c r="L22" s="95"/>
      <c r="M22" s="95"/>
      <c r="N22" s="95"/>
      <c r="O22" s="95"/>
      <c r="P22" s="95"/>
      <c r="Q22" s="95"/>
      <c r="R22" s="95"/>
      <c r="S22" s="95"/>
      <c r="T22" s="95"/>
      <c r="U22" s="95"/>
      <c r="V22" s="95"/>
      <c r="W22" s="95"/>
      <c r="X22" s="95"/>
      <c r="Y22" s="95"/>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4</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5</v>
      </c>
      <c r="I25" s="25">
        <f t="shared" ca="1" si="9"/>
        <v>5</v>
      </c>
      <c r="J25" s="25">
        <f t="shared" ca="1" si="9"/>
        <v>5</v>
      </c>
      <c r="K25" s="25">
        <f t="shared" ca="1" si="9"/>
        <v>5</v>
      </c>
      <c r="L25" s="25">
        <f t="shared" ca="1" si="9"/>
        <v>7</v>
      </c>
      <c r="M25" s="25">
        <f t="shared" ca="1" si="9"/>
        <v>7</v>
      </c>
      <c r="N25" s="25">
        <f t="shared" ca="1" si="9"/>
        <v>0</v>
      </c>
      <c r="O25" s="25">
        <f t="shared" ca="1" si="9"/>
        <v>0</v>
      </c>
      <c r="P25" s="25">
        <f t="shared" ca="1" si="9"/>
        <v>7</v>
      </c>
      <c r="Q25" s="25">
        <f t="shared" ca="1" si="9"/>
        <v>7</v>
      </c>
      <c r="R25" s="25">
        <f t="shared" ca="1" si="9"/>
        <v>6</v>
      </c>
      <c r="S25" s="25">
        <f t="shared" ca="1" si="9"/>
        <v>6</v>
      </c>
      <c r="T25" s="25">
        <f t="shared" ref="T25:AC25" ca="1" si="10">NbCoul(T7:T22)</f>
        <v>5</v>
      </c>
      <c r="U25" s="25">
        <f t="shared" ca="1" si="10"/>
        <v>5</v>
      </c>
      <c r="V25" s="25">
        <f t="shared" ca="1" si="10"/>
        <v>6</v>
      </c>
      <c r="W25" s="25">
        <f t="shared" ca="1" si="10"/>
        <v>4</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44642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31"/>
      <c r="C28" s="31"/>
      <c r="D28" s="31"/>
      <c r="E28" s="31"/>
      <c r="F28" s="31"/>
      <c r="G28" s="31"/>
      <c r="H28" s="31"/>
      <c r="I28" s="31"/>
      <c r="J28" s="31"/>
      <c r="K28" s="31"/>
      <c r="L28" s="31"/>
      <c r="M28" s="31"/>
      <c r="N28" s="110" t="s">
        <v>80</v>
      </c>
      <c r="O28" s="113"/>
      <c r="P28" s="113"/>
      <c r="Q28" s="31"/>
      <c r="R28" s="31"/>
      <c r="S28" s="110"/>
      <c r="T28" s="110"/>
      <c r="U28" s="110"/>
      <c r="V28" s="110"/>
      <c r="W28" s="110"/>
      <c r="X28" s="110"/>
      <c r="Y28" s="110"/>
      <c r="Z28" s="110"/>
      <c r="AA28" s="110"/>
      <c r="AB28" s="110"/>
      <c r="AC28" s="110"/>
      <c r="AD28" s="21">
        <f t="shared" ref="AD28:AD41" ca="1" si="11">NbCoul(B28:AC28)*0.5</f>
        <v>7</v>
      </c>
      <c r="AF28" s="22">
        <f t="shared" ref="AF28:AF43" ca="1" si="12">CompteCouleurFond(B28:AC28,6)*0.5</f>
        <v>1</v>
      </c>
      <c r="AG28" s="22">
        <f t="shared" ref="AG28:AG45" ca="1" si="13">CompteCouleurFond(B28:AC28,23)*0.5</f>
        <v>0</v>
      </c>
    </row>
    <row r="29" spans="1:33" x14ac:dyDescent="0.3">
      <c r="A29" s="19" t="s">
        <v>40</v>
      </c>
      <c r="B29" s="31"/>
      <c r="C29" s="110" t="s">
        <v>217</v>
      </c>
      <c r="D29" s="110"/>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7</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31"/>
      <c r="W30" s="31"/>
      <c r="X30" s="31"/>
      <c r="Y30" s="31"/>
      <c r="Z30" s="31"/>
      <c r="AA30" s="31"/>
      <c r="AB30" s="31"/>
      <c r="AC30" s="31"/>
      <c r="AD30" s="21">
        <f t="shared" ca="1" si="11"/>
        <v>0</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110" t="s">
        <v>80</v>
      </c>
      <c r="D34" s="110"/>
      <c r="E34" s="110"/>
      <c r="F34" s="110"/>
      <c r="G34" s="110"/>
      <c r="H34" s="110"/>
      <c r="I34" s="110"/>
      <c r="J34" s="110"/>
      <c r="K34" s="110"/>
      <c r="L34" s="110"/>
      <c r="M34" s="110"/>
      <c r="N34" s="110"/>
      <c r="O34" s="31"/>
      <c r="P34" s="31"/>
      <c r="Q34" s="110"/>
      <c r="R34" s="110"/>
      <c r="S34" s="31"/>
      <c r="T34" s="31"/>
      <c r="U34" s="31"/>
      <c r="V34" s="31"/>
      <c r="W34" s="31"/>
      <c r="X34" s="31"/>
      <c r="Y34" s="31"/>
      <c r="Z34" s="31"/>
      <c r="AA34" s="31"/>
      <c r="AB34" s="31"/>
      <c r="AC34" s="31"/>
      <c r="AD34" s="21">
        <f t="shared" ca="1" si="11"/>
        <v>7</v>
      </c>
      <c r="AF34" s="22">
        <f t="shared" ca="1" si="12"/>
        <v>0</v>
      </c>
      <c r="AG34" s="22">
        <f t="shared" ca="1" si="13"/>
        <v>0</v>
      </c>
    </row>
    <row r="35" spans="1:33" x14ac:dyDescent="0.3">
      <c r="A35" s="62" t="s">
        <v>44</v>
      </c>
      <c r="B35" s="31"/>
      <c r="C35" s="31"/>
      <c r="D35" s="31"/>
      <c r="E35" s="31"/>
      <c r="F35" s="31"/>
      <c r="G35" s="31"/>
      <c r="H35" s="31"/>
      <c r="I35" s="31"/>
      <c r="J35" s="31"/>
      <c r="K35" s="31"/>
      <c r="L35" s="31"/>
      <c r="M35" s="133" t="s">
        <v>220</v>
      </c>
      <c r="N35" s="110"/>
      <c r="O35" s="113"/>
      <c r="P35" s="113"/>
      <c r="Q35" s="31"/>
      <c r="R35" s="31"/>
      <c r="S35" s="110"/>
      <c r="T35" s="110"/>
      <c r="U35" s="110"/>
      <c r="V35" s="110"/>
      <c r="W35" s="110"/>
      <c r="X35" s="110"/>
      <c r="Y35" s="110"/>
      <c r="Z35" s="110"/>
      <c r="AA35" s="110"/>
      <c r="AB35" s="110"/>
      <c r="AC35" s="110"/>
      <c r="AD35" s="21">
        <f t="shared" ca="1" si="11"/>
        <v>7.5</v>
      </c>
      <c r="AF35" s="22">
        <f t="shared" ca="1" si="12"/>
        <v>1</v>
      </c>
      <c r="AG35" s="22">
        <f t="shared" ca="1" si="13"/>
        <v>0</v>
      </c>
    </row>
    <row r="36" spans="1:33" x14ac:dyDescent="0.3">
      <c r="A36" s="62" t="s">
        <v>45</v>
      </c>
      <c r="B36" s="31"/>
      <c r="C36" s="110" t="s">
        <v>219</v>
      </c>
      <c r="D36" s="110"/>
      <c r="E36" s="110"/>
      <c r="F36" s="110"/>
      <c r="G36" s="110"/>
      <c r="H36" s="110"/>
      <c r="I36" s="113" t="s">
        <v>136</v>
      </c>
      <c r="J36" s="113"/>
      <c r="K36" s="113"/>
      <c r="L36" s="113"/>
      <c r="M36" s="113"/>
      <c r="N36" s="113"/>
      <c r="O36" s="31"/>
      <c r="P36" s="31"/>
      <c r="Q36" s="110"/>
      <c r="R36" s="110"/>
      <c r="S36" s="31"/>
      <c r="T36" s="31"/>
      <c r="U36" s="31"/>
      <c r="V36" s="31"/>
      <c r="W36" s="31"/>
      <c r="X36" s="31"/>
      <c r="Y36" s="31"/>
      <c r="Z36" s="31"/>
      <c r="AA36" s="31"/>
      <c r="AB36" s="31"/>
      <c r="AC36" s="31"/>
      <c r="AD36" s="21">
        <f t="shared" ca="1" si="11"/>
        <v>7</v>
      </c>
      <c r="AF36" s="22">
        <f t="shared" ca="1" si="12"/>
        <v>3</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110" t="s">
        <v>218</v>
      </c>
      <c r="F38" s="110"/>
      <c r="G38" s="110"/>
      <c r="H38" s="110"/>
      <c r="I38" s="110"/>
      <c r="J38" s="110"/>
      <c r="K38" s="31"/>
      <c r="L38" s="31"/>
      <c r="M38" s="31"/>
      <c r="N38" s="31"/>
      <c r="O38" s="96"/>
      <c r="P38" s="96"/>
      <c r="Q38" s="96"/>
      <c r="R38" s="96"/>
      <c r="S38" s="96"/>
      <c r="T38" s="96"/>
      <c r="U38" s="96"/>
      <c r="V38" s="96"/>
      <c r="W38" s="96"/>
      <c r="X38" s="96"/>
      <c r="Y38" s="96"/>
      <c r="Z38" s="96"/>
      <c r="AA38" s="96"/>
      <c r="AB38" s="96"/>
      <c r="AC38" s="31"/>
      <c r="AD38" s="21">
        <f ca="1">NbCoul(B38:AC38)*0.5</f>
        <v>3</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31"/>
      <c r="D40" s="31"/>
      <c r="E40" s="31"/>
      <c r="F40" s="31"/>
      <c r="G40" s="31"/>
      <c r="H40" s="31"/>
      <c r="I40" s="31"/>
      <c r="J40" s="31"/>
      <c r="K40" s="31"/>
      <c r="L40" s="255"/>
      <c r="M40" s="255"/>
      <c r="N40" s="110" t="s">
        <v>220</v>
      </c>
      <c r="O40" s="110"/>
      <c r="P40" s="110"/>
      <c r="Q40" s="31"/>
      <c r="R40" s="31"/>
      <c r="S40" s="113" t="s">
        <v>136</v>
      </c>
      <c r="T40" s="113"/>
      <c r="U40" s="113"/>
      <c r="V40" s="113"/>
      <c r="W40" s="113"/>
      <c r="X40" s="113"/>
      <c r="Y40" s="113"/>
      <c r="Z40" s="113"/>
      <c r="AA40" s="113"/>
      <c r="AB40" s="113"/>
      <c r="AC40" s="110"/>
      <c r="AD40" s="21">
        <f ca="1">NbCoul(B40:AC40)*0.5</f>
        <v>8</v>
      </c>
      <c r="AF40" s="22">
        <f t="shared" ca="1" si="12"/>
        <v>5</v>
      </c>
      <c r="AG40" s="22">
        <f t="shared" ca="1" si="13"/>
        <v>1</v>
      </c>
    </row>
    <row r="41" spans="1:33" x14ac:dyDescent="0.3">
      <c r="A41" s="62" t="s">
        <v>67</v>
      </c>
      <c r="B41" s="31"/>
      <c r="C41" s="110" t="s">
        <v>79</v>
      </c>
      <c r="D41" s="110"/>
      <c r="E41" s="110"/>
      <c r="F41" s="110"/>
      <c r="G41" s="110"/>
      <c r="H41" s="110"/>
      <c r="I41" s="110"/>
      <c r="J41" s="110"/>
      <c r="K41" s="110"/>
      <c r="L41" s="110"/>
      <c r="M41" s="110"/>
      <c r="N41" s="110"/>
      <c r="O41" s="31"/>
      <c r="P41" s="31"/>
      <c r="Q41" s="113"/>
      <c r="R41" s="113"/>
      <c r="S41" s="31"/>
      <c r="T41" s="31"/>
      <c r="U41" s="31"/>
      <c r="V41" s="31"/>
      <c r="W41" s="31"/>
      <c r="X41" s="31"/>
      <c r="Y41" s="31"/>
      <c r="Z41" s="31"/>
      <c r="AA41" s="31"/>
      <c r="AB41" s="31"/>
      <c r="AC41" s="31"/>
      <c r="AD41" s="21">
        <f t="shared" ca="1" si="11"/>
        <v>7</v>
      </c>
      <c r="AF41" s="22">
        <f t="shared" ca="1" si="12"/>
        <v>1</v>
      </c>
      <c r="AG41" s="22">
        <f t="shared" ca="1" si="13"/>
        <v>0</v>
      </c>
    </row>
    <row r="42" spans="1:33" x14ac:dyDescent="0.3">
      <c r="A42" s="23" t="s">
        <v>48</v>
      </c>
      <c r="B42" s="31"/>
      <c r="C42" s="31"/>
      <c r="D42" s="31"/>
      <c r="E42" s="31"/>
      <c r="F42" s="31"/>
      <c r="G42" s="31"/>
      <c r="H42" s="31"/>
      <c r="I42" s="31"/>
      <c r="J42" s="31"/>
      <c r="K42" s="31"/>
      <c r="L42" s="31"/>
      <c r="M42" s="31"/>
      <c r="N42" s="31"/>
      <c r="O42" s="110" t="s">
        <v>78</v>
      </c>
      <c r="P42" s="110"/>
      <c r="Q42" s="31"/>
      <c r="R42" s="31"/>
      <c r="S42" s="125"/>
      <c r="T42" s="110"/>
      <c r="U42" s="110"/>
      <c r="V42" s="110"/>
      <c r="W42" s="110"/>
      <c r="X42" s="110"/>
      <c r="Y42" s="110"/>
      <c r="Z42" s="110"/>
      <c r="AA42" s="110"/>
      <c r="AB42" s="110"/>
      <c r="AC42" s="110"/>
      <c r="AD42" s="21">
        <f ca="1">NbCoul(B42:AC42)*0.5</f>
        <v>6.5</v>
      </c>
      <c r="AF42" s="22">
        <f t="shared" ca="1" si="12"/>
        <v>0</v>
      </c>
      <c r="AG42" s="22">
        <f t="shared" ca="1" si="13"/>
        <v>0</v>
      </c>
    </row>
    <row r="43" spans="1:33" x14ac:dyDescent="0.3">
      <c r="A43" s="67" t="s">
        <v>71</v>
      </c>
      <c r="B43" s="31"/>
      <c r="C43" s="31"/>
      <c r="D43" s="31"/>
      <c r="E43" s="31"/>
      <c r="F43" s="31"/>
      <c r="G43" s="31"/>
      <c r="H43" s="31"/>
      <c r="I43" s="31"/>
      <c r="J43" s="31"/>
      <c r="K43" s="128"/>
      <c r="L43" s="31"/>
      <c r="M43" s="128"/>
      <c r="N43" s="31"/>
      <c r="O43" s="110" t="s">
        <v>79</v>
      </c>
      <c r="P43" s="110"/>
      <c r="Q43" s="31"/>
      <c r="R43" s="31"/>
      <c r="S43" s="110"/>
      <c r="T43" s="110"/>
      <c r="U43" s="110"/>
      <c r="V43" s="110"/>
      <c r="W43" s="110"/>
      <c r="X43" s="110"/>
      <c r="Y43" s="110"/>
      <c r="Z43" s="110"/>
      <c r="AA43" s="110"/>
      <c r="AB43" s="110"/>
      <c r="AC43" s="110"/>
      <c r="AD43" s="21">
        <f ca="1">NbCoul(B43:AC43)*0.5</f>
        <v>6.5</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20"/>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0"/>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66.5</v>
      </c>
      <c r="AF46" s="612"/>
      <c r="AG46" s="613"/>
    </row>
    <row r="47" spans="1:33" x14ac:dyDescent="0.3">
      <c r="A47" s="29" t="s">
        <v>53</v>
      </c>
      <c r="B47" s="21">
        <f ca="1">NbCoulbis(B28:B45)</f>
        <v>0</v>
      </c>
      <c r="C47" s="21">
        <f t="shared" ref="C47:AC47" ca="1" si="15">NbCoulbis(C28:C45)</f>
        <v>4</v>
      </c>
      <c r="D47" s="21">
        <f t="shared" ca="1" si="15"/>
        <v>4</v>
      </c>
      <c r="E47" s="21">
        <f t="shared" ca="1" si="15"/>
        <v>5</v>
      </c>
      <c r="F47" s="21">
        <f t="shared" ca="1" si="15"/>
        <v>5</v>
      </c>
      <c r="G47" s="21">
        <f t="shared" ca="1" si="15"/>
        <v>5</v>
      </c>
      <c r="H47" s="21">
        <f t="shared" ca="1" si="15"/>
        <v>5</v>
      </c>
      <c r="I47" s="21">
        <f t="shared" ca="1" si="15"/>
        <v>5</v>
      </c>
      <c r="J47" s="21">
        <f t="shared" ca="1" si="15"/>
        <v>5</v>
      </c>
      <c r="K47" s="21">
        <f t="shared" ca="1" si="15"/>
        <v>4</v>
      </c>
      <c r="L47" s="21">
        <f t="shared" ca="1" si="15"/>
        <v>4</v>
      </c>
      <c r="M47" s="21">
        <f t="shared" ca="1" si="15"/>
        <v>5</v>
      </c>
      <c r="N47" s="21">
        <f t="shared" ca="1" si="15"/>
        <v>7</v>
      </c>
      <c r="O47" s="21">
        <f t="shared" ca="1" si="15"/>
        <v>5</v>
      </c>
      <c r="P47" s="21">
        <f t="shared" ca="1" si="15"/>
        <v>5</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5</v>
      </c>
      <c r="F48" s="26">
        <f t="shared" ca="1" si="16"/>
        <v>5</v>
      </c>
      <c r="G48" s="26">
        <f t="shared" ca="1" si="16"/>
        <v>5</v>
      </c>
      <c r="H48" s="26">
        <f t="shared" ca="1" si="16"/>
        <v>5</v>
      </c>
      <c r="I48" s="26">
        <f t="shared" ca="1" si="16"/>
        <v>5</v>
      </c>
      <c r="J48" s="26">
        <f t="shared" ca="1" si="16"/>
        <v>5</v>
      </c>
      <c r="K48" s="26">
        <f t="shared" ca="1" si="16"/>
        <v>4</v>
      </c>
      <c r="L48" s="26">
        <f t="shared" ca="1" si="16"/>
        <v>5</v>
      </c>
      <c r="M48" s="26">
        <f t="shared" ca="1" si="16"/>
        <v>6</v>
      </c>
      <c r="N48" s="26">
        <f t="shared" ca="1" si="16"/>
        <v>7</v>
      </c>
      <c r="O48" s="26">
        <f t="shared" ca="1" si="16"/>
        <v>5</v>
      </c>
      <c r="P48" s="26">
        <f t="shared" ca="1" si="16"/>
        <v>5</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44643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110" t="s">
        <v>147</v>
      </c>
      <c r="V53" s="110"/>
      <c r="W53" s="110"/>
      <c r="X53" s="110"/>
      <c r="Y53" s="110"/>
      <c r="Z53" s="110"/>
      <c r="AA53" s="110"/>
      <c r="AB53" s="110"/>
      <c r="AC53" s="110"/>
      <c r="AD53" s="20">
        <f t="shared" ca="1" si="17"/>
        <v>4.5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151" t="s">
        <v>118</v>
      </c>
      <c r="F55" s="151"/>
      <c r="G55" s="151"/>
      <c r="H55" s="151"/>
      <c r="I55" s="151"/>
      <c r="J55" s="151"/>
      <c r="K55" s="96"/>
      <c r="L55" s="96"/>
      <c r="M55" s="96"/>
      <c r="N55" s="96"/>
      <c r="O55" s="31"/>
      <c r="P55" s="31"/>
      <c r="Q55" s="31"/>
      <c r="R55" s="31"/>
      <c r="S55" s="95"/>
      <c r="T55" s="95"/>
      <c r="U55" s="95"/>
      <c r="V55" s="31"/>
      <c r="W55" s="31"/>
      <c r="X55" s="31"/>
      <c r="Y55" s="31"/>
      <c r="Z55" s="31"/>
      <c r="AA55" s="31"/>
      <c r="AB55" s="31"/>
      <c r="AC55" s="31"/>
      <c r="AD55" s="20">
        <f t="shared" ca="1" si="17"/>
        <v>3</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31"/>
      <c r="D57" s="31"/>
      <c r="E57" s="31"/>
      <c r="F57" s="31"/>
      <c r="G57" s="31"/>
      <c r="H57" s="31"/>
      <c r="I57" s="31"/>
      <c r="J57" s="31"/>
      <c r="K57" s="31"/>
      <c r="L57" s="31"/>
      <c r="M57" s="31"/>
      <c r="N57" s="110" t="s">
        <v>80</v>
      </c>
      <c r="O57" s="110"/>
      <c r="P57" s="110"/>
      <c r="Q57" s="31"/>
      <c r="R57" s="31"/>
      <c r="S57" s="110"/>
      <c r="T57" s="110"/>
      <c r="U57" s="110"/>
      <c r="V57" s="110"/>
      <c r="W57" s="110"/>
      <c r="X57" s="110"/>
      <c r="Y57" s="110"/>
      <c r="Z57" s="110"/>
      <c r="AA57" s="110"/>
      <c r="AB57" s="110"/>
      <c r="AC57" s="110"/>
      <c r="AD57" s="20">
        <f t="shared" ca="1" si="17"/>
        <v>7</v>
      </c>
      <c r="AF57" s="22">
        <f t="shared" ca="1" si="19"/>
        <v>0</v>
      </c>
      <c r="AG57" s="22">
        <f t="shared" ca="1" si="18"/>
        <v>0</v>
      </c>
    </row>
    <row r="58" spans="1:33" x14ac:dyDescent="0.3">
      <c r="A58" s="62" t="s">
        <v>44</v>
      </c>
      <c r="B58" s="31"/>
      <c r="C58" s="110" t="s">
        <v>79</v>
      </c>
      <c r="D58" s="110"/>
      <c r="E58" s="110"/>
      <c r="F58" s="110"/>
      <c r="G58" s="110"/>
      <c r="H58" s="110"/>
      <c r="I58" s="110"/>
      <c r="J58" s="110"/>
      <c r="K58" s="110"/>
      <c r="L58" s="110"/>
      <c r="M58" s="113"/>
      <c r="N58" s="113"/>
      <c r="O58" s="31"/>
      <c r="P58" s="31"/>
      <c r="Q58" s="110"/>
      <c r="R58" s="110"/>
      <c r="S58" s="110"/>
      <c r="T58" s="31"/>
      <c r="U58" s="31"/>
      <c r="V58" s="261"/>
      <c r="W58" s="31"/>
      <c r="X58" s="31"/>
      <c r="Y58" s="31"/>
      <c r="Z58" s="31"/>
      <c r="AA58" s="31"/>
      <c r="AB58" s="31"/>
      <c r="AC58" s="31"/>
      <c r="AD58" s="20">
        <f t="shared" ca="1" si="17"/>
        <v>7.5</v>
      </c>
      <c r="AF58" s="22">
        <f t="shared" ca="1" si="19"/>
        <v>1</v>
      </c>
      <c r="AG58" s="22">
        <f t="shared" ca="1" si="18"/>
        <v>0</v>
      </c>
    </row>
    <row r="59" spans="1:33" x14ac:dyDescent="0.3">
      <c r="A59" s="62" t="s">
        <v>45</v>
      </c>
      <c r="B59" s="31"/>
      <c r="C59" s="31"/>
      <c r="D59" s="31"/>
      <c r="E59" s="31"/>
      <c r="F59" s="31"/>
      <c r="G59" s="31"/>
      <c r="H59" s="31"/>
      <c r="I59" s="31"/>
      <c r="J59" s="31"/>
      <c r="K59" s="31"/>
      <c r="L59" s="31"/>
      <c r="M59" s="31"/>
      <c r="N59" s="110" t="s">
        <v>78</v>
      </c>
      <c r="O59" s="113"/>
      <c r="P59" s="113"/>
      <c r="Q59" s="31"/>
      <c r="R59" s="31"/>
      <c r="S59" s="110"/>
      <c r="T59" s="110"/>
      <c r="U59" s="110"/>
      <c r="V59" s="110"/>
      <c r="W59" s="110"/>
      <c r="X59" s="110"/>
      <c r="Y59" s="110"/>
      <c r="Z59" s="110"/>
      <c r="AA59" s="110"/>
      <c r="AB59" s="110"/>
      <c r="AC59" s="110"/>
      <c r="AD59" s="20">
        <f t="shared" ca="1" si="17"/>
        <v>7</v>
      </c>
      <c r="AF59" s="22">
        <f t="shared" ca="1" si="19"/>
        <v>1</v>
      </c>
      <c r="AG59" s="22">
        <f t="shared" ca="1" si="18"/>
        <v>0</v>
      </c>
    </row>
    <row r="60" spans="1:33" x14ac:dyDescent="0.3">
      <c r="A60" s="62" t="s">
        <v>70</v>
      </c>
      <c r="B60" s="31"/>
      <c r="C60" s="110" t="s">
        <v>129</v>
      </c>
      <c r="D60" s="110"/>
      <c r="E60" s="110"/>
      <c r="F60" s="110"/>
      <c r="G60" s="110"/>
      <c r="H60" s="110"/>
      <c r="I60" s="110"/>
      <c r="J60" s="110"/>
      <c r="K60" s="110"/>
      <c r="L60" s="110"/>
      <c r="M60" s="110"/>
      <c r="N60" s="192"/>
      <c r="O60" s="31"/>
      <c r="P60" s="31"/>
      <c r="Q60" s="113"/>
      <c r="R60" s="113"/>
      <c r="S60" s="31"/>
      <c r="T60" s="31"/>
      <c r="U60" s="31"/>
      <c r="V60" s="31"/>
      <c r="W60" s="31"/>
      <c r="X60" s="31"/>
      <c r="Y60" s="31"/>
      <c r="Z60" s="31"/>
      <c r="AA60" s="31"/>
      <c r="AB60" s="31"/>
      <c r="AC60" s="31"/>
      <c r="AD60" s="20">
        <f t="shared" ca="1" si="17"/>
        <v>7</v>
      </c>
      <c r="AF60" s="22">
        <f t="shared" ca="1" si="19"/>
        <v>1</v>
      </c>
      <c r="AG60" s="22">
        <f t="shared" ca="1" si="18"/>
        <v>0.5</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113"/>
      <c r="T62" s="113"/>
      <c r="U62" s="113" t="s">
        <v>136</v>
      </c>
      <c r="V62" s="113"/>
      <c r="W62" s="113"/>
      <c r="X62" s="113"/>
      <c r="Y62" s="113"/>
      <c r="Z62" s="113"/>
      <c r="AA62" s="113"/>
      <c r="AB62" s="113"/>
      <c r="AC62" s="110"/>
      <c r="AD62" s="20">
        <f t="shared" ca="1" si="17"/>
        <v>5.5</v>
      </c>
      <c r="AF62" s="22">
        <f t="shared" ca="1" si="19"/>
        <v>5</v>
      </c>
      <c r="AG62" s="22">
        <f t="shared" ca="1" si="18"/>
        <v>0</v>
      </c>
    </row>
    <row r="63" spans="1:33" x14ac:dyDescent="0.3">
      <c r="A63" s="62" t="s">
        <v>47</v>
      </c>
      <c r="B63" s="31"/>
      <c r="C63" s="110" t="s">
        <v>80</v>
      </c>
      <c r="D63" s="110"/>
      <c r="E63" s="110"/>
      <c r="F63" s="110"/>
      <c r="G63" s="110"/>
      <c r="H63" s="110"/>
      <c r="I63" s="110"/>
      <c r="J63" s="110"/>
      <c r="K63" s="110"/>
      <c r="L63" s="110"/>
      <c r="M63" s="113"/>
      <c r="N63" s="113"/>
      <c r="O63" s="31"/>
      <c r="P63" s="31"/>
      <c r="Q63" s="110"/>
      <c r="R63" s="110"/>
      <c r="S63" s="31"/>
      <c r="T63" s="31"/>
      <c r="U63" s="31"/>
      <c r="V63" s="31"/>
      <c r="W63" s="31"/>
      <c r="X63" s="31"/>
      <c r="Y63" s="31"/>
      <c r="Z63" s="31"/>
      <c r="AA63" s="31"/>
      <c r="AB63" s="31"/>
      <c r="AC63" s="31"/>
      <c r="AD63" s="20">
        <f t="shared" ca="1" si="17"/>
        <v>7</v>
      </c>
      <c r="AF63" s="22">
        <f t="shared" ca="1" si="19"/>
        <v>1</v>
      </c>
      <c r="AG63" s="22">
        <f t="shared" ca="1" si="18"/>
        <v>0</v>
      </c>
    </row>
    <row r="64" spans="1:33" x14ac:dyDescent="0.3">
      <c r="A64" s="62" t="s">
        <v>68</v>
      </c>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20">
        <f t="shared" ca="1" si="17"/>
        <v>0</v>
      </c>
      <c r="AF64" s="22">
        <f t="shared" ca="1" si="19"/>
        <v>0</v>
      </c>
      <c r="AG64" s="22">
        <f t="shared" ca="1" si="18"/>
        <v>0</v>
      </c>
    </row>
    <row r="65" spans="1:55" ht="14.25" customHeight="1" x14ac:dyDescent="0.3">
      <c r="A65" s="23" t="s">
        <v>48</v>
      </c>
      <c r="B65" s="31"/>
      <c r="C65" s="110" t="s">
        <v>78</v>
      </c>
      <c r="D65" s="110"/>
      <c r="E65" s="110"/>
      <c r="F65" s="110"/>
      <c r="G65" s="110"/>
      <c r="H65" s="110"/>
      <c r="I65" s="113" t="s">
        <v>136</v>
      </c>
      <c r="J65" s="113"/>
      <c r="K65" s="113"/>
      <c r="L65" s="113"/>
      <c r="M65" s="110"/>
      <c r="N65" s="192"/>
      <c r="O65" s="31"/>
      <c r="P65" s="31"/>
      <c r="Q65" s="110"/>
      <c r="R65" s="110"/>
      <c r="S65" s="75"/>
      <c r="T65" s="31"/>
      <c r="U65" s="31"/>
      <c r="V65" s="31"/>
      <c r="W65" s="31"/>
      <c r="X65" s="31"/>
      <c r="Y65" s="31"/>
      <c r="Z65" s="31"/>
      <c r="AA65" s="31"/>
      <c r="AB65" s="31"/>
      <c r="AC65" s="31"/>
      <c r="AD65" s="20">
        <f t="shared" ca="1" si="17"/>
        <v>7</v>
      </c>
      <c r="AF65" s="22">
        <f t="shared" ca="1" si="19"/>
        <v>2</v>
      </c>
      <c r="AG65" s="22">
        <f t="shared" ca="1" si="18"/>
        <v>0.5</v>
      </c>
    </row>
    <row r="66" spans="1:55" ht="14.25" customHeight="1" x14ac:dyDescent="0.3">
      <c r="A66" s="67" t="s">
        <v>71</v>
      </c>
      <c r="B66" s="31"/>
      <c r="C66" s="31"/>
      <c r="D66" s="31"/>
      <c r="E66" s="31"/>
      <c r="F66" s="31"/>
      <c r="G66" s="31"/>
      <c r="H66" s="31"/>
      <c r="I66" s="31"/>
      <c r="J66" s="31"/>
      <c r="K66" s="31"/>
      <c r="L66" s="31"/>
      <c r="M66" s="31"/>
      <c r="N66" s="110" t="s">
        <v>79</v>
      </c>
      <c r="O66" s="110"/>
      <c r="P66" s="110"/>
      <c r="Q66" s="31"/>
      <c r="R66" s="31"/>
      <c r="S66" s="110"/>
      <c r="T66" s="110"/>
      <c r="U66" s="110"/>
      <c r="V66" s="262"/>
      <c r="W66" s="110"/>
      <c r="X66" s="110"/>
      <c r="Y66" s="110"/>
      <c r="Z66" s="110"/>
      <c r="AA66" s="110"/>
      <c r="AB66" s="110"/>
      <c r="AC66" s="110"/>
      <c r="AD66" s="20">
        <f t="shared" ca="1" si="17"/>
        <v>7</v>
      </c>
      <c r="AF66" s="22">
        <f t="shared" ca="1" si="19"/>
        <v>0</v>
      </c>
      <c r="AG66" s="22">
        <f t="shared" ca="1" si="18"/>
        <v>0</v>
      </c>
    </row>
    <row r="67" spans="1:55" ht="14.25" customHeight="1" x14ac:dyDescent="0.3">
      <c r="A67" s="67" t="s">
        <v>64</v>
      </c>
      <c r="B67" s="263"/>
      <c r="C67" s="263"/>
      <c r="D67" s="263"/>
      <c r="E67" s="263"/>
      <c r="F67" s="263"/>
      <c r="G67" s="263"/>
      <c r="H67" s="263"/>
      <c r="I67" s="31"/>
      <c r="J67" s="31"/>
      <c r="K67" s="31"/>
      <c r="L67" s="31"/>
      <c r="M67" s="31"/>
      <c r="N67" s="31"/>
      <c r="O67" s="31"/>
      <c r="P67" s="31"/>
      <c r="Q67" s="31"/>
      <c r="R67" s="31"/>
      <c r="S67" s="31"/>
      <c r="T67" s="31"/>
      <c r="U67" s="31"/>
      <c r="V67" s="31"/>
      <c r="W67" s="31"/>
      <c r="X67" s="31"/>
      <c r="Y67" s="31"/>
      <c r="Z67" s="31"/>
      <c r="AA67" s="31"/>
      <c r="AB67" s="31"/>
      <c r="AC67" s="31"/>
      <c r="AD67" s="20">
        <f t="shared" ca="1" si="17"/>
        <v>0</v>
      </c>
      <c r="AF67" s="22">
        <f t="shared" ca="1" si="19"/>
        <v>0</v>
      </c>
      <c r="AG67" s="22">
        <f t="shared" ca="1" si="18"/>
        <v>0</v>
      </c>
      <c r="BC67">
        <f ca="1">BC67</f>
        <v>0</v>
      </c>
    </row>
    <row r="68" spans="1:55" ht="18.600000000000001" thickBot="1" x14ac:dyDescent="0.4">
      <c r="A68" s="32" t="s">
        <v>64</v>
      </c>
      <c r="B68" s="263"/>
      <c r="C68" s="263"/>
      <c r="D68" s="263"/>
      <c r="E68" s="263"/>
      <c r="F68" s="263"/>
      <c r="G68" s="263"/>
      <c r="H68" s="263"/>
      <c r="I68" s="264"/>
      <c r="J68" s="264"/>
      <c r="K68" s="264"/>
      <c r="L68" s="264"/>
      <c r="M68" s="264"/>
      <c r="N68" s="264"/>
      <c r="O68" s="264"/>
      <c r="P68" s="264"/>
      <c r="Q68" s="264"/>
      <c r="R68" s="264"/>
      <c r="S68" s="264"/>
      <c r="T68" s="264"/>
      <c r="U68" s="264"/>
      <c r="V68" s="264"/>
      <c r="W68" s="31"/>
      <c r="X68" s="31"/>
      <c r="Y68" s="31"/>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2</v>
      </c>
      <c r="N69" s="71">
        <f t="shared" ca="1" si="20"/>
        <v>2</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62.5</v>
      </c>
      <c r="AF69" s="612"/>
      <c r="AG69" s="613"/>
    </row>
    <row r="70" spans="1:55" x14ac:dyDescent="0.3">
      <c r="A70" s="29" t="s">
        <v>53</v>
      </c>
      <c r="B70" s="21">
        <f ca="1">NbCoulbis(B51:B68)</f>
        <v>0</v>
      </c>
      <c r="C70" s="21">
        <f ca="1">NbCoulbis(C51:C63)</f>
        <v>3</v>
      </c>
      <c r="D70" s="21">
        <f t="shared" ref="D70:M70" ca="1" si="21">NbCoulbis(D54:D63)</f>
        <v>3</v>
      </c>
      <c r="E70" s="21">
        <f t="shared" ca="1" si="21"/>
        <v>4</v>
      </c>
      <c r="F70" s="21">
        <f t="shared" ca="1" si="21"/>
        <v>4</v>
      </c>
      <c r="G70" s="21">
        <f t="shared" ca="1" si="21"/>
        <v>4</v>
      </c>
      <c r="H70" s="21">
        <f t="shared" ca="1" si="21"/>
        <v>4</v>
      </c>
      <c r="I70" s="21">
        <f t="shared" ca="1" si="21"/>
        <v>4</v>
      </c>
      <c r="J70" s="21">
        <f t="shared" ca="1" si="21"/>
        <v>4</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4</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4</v>
      </c>
      <c r="F71" s="26">
        <f t="shared" ca="1" si="25"/>
        <v>4</v>
      </c>
      <c r="G71" s="26">
        <f t="shared" ca="1" si="25"/>
        <v>4</v>
      </c>
      <c r="H71" s="26">
        <f t="shared" ca="1" si="25"/>
        <v>4</v>
      </c>
      <c r="I71" s="26">
        <f t="shared" ca="1" si="25"/>
        <v>4</v>
      </c>
      <c r="J71" s="26">
        <f t="shared" ca="1" si="25"/>
        <v>4</v>
      </c>
      <c r="K71" s="26">
        <f t="shared" ca="1" si="25"/>
        <v>3</v>
      </c>
      <c r="L71" s="26">
        <f t="shared" ca="1" si="25"/>
        <v>3</v>
      </c>
      <c r="M71" s="26">
        <f t="shared" ca="1" si="25"/>
        <v>3</v>
      </c>
      <c r="N71" s="26">
        <f ca="1">NbCoul(N53:N63)</f>
        <v>5</v>
      </c>
      <c r="O71" s="26">
        <f t="shared" ref="O71:AC71" ca="1" si="26">NbCoul(O53:O65)</f>
        <v>2</v>
      </c>
      <c r="P71" s="26">
        <f t="shared" ca="1" si="26"/>
        <v>2</v>
      </c>
      <c r="Q71" s="26">
        <f t="shared" ca="1" si="26"/>
        <v>4</v>
      </c>
      <c r="R71" s="26">
        <f t="shared" ca="1" si="26"/>
        <v>4</v>
      </c>
      <c r="S71" s="26">
        <f t="shared" ref="S71:Y71" ca="1" si="27">NbCoul(S53:S64)</f>
        <v>4</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44644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31"/>
      <c r="E75" s="31"/>
      <c r="F75" s="31"/>
      <c r="G75" s="31"/>
      <c r="H75" s="31"/>
      <c r="I75" s="31"/>
      <c r="J75" s="31"/>
      <c r="K75" s="31"/>
      <c r="L75" s="31"/>
      <c r="M75" s="31"/>
      <c r="N75" s="31"/>
      <c r="O75" s="113" t="s">
        <v>78</v>
      </c>
      <c r="P75" s="113"/>
      <c r="Q75" s="31"/>
      <c r="R75" s="31"/>
      <c r="S75" s="110"/>
      <c r="T75" s="110"/>
      <c r="U75" s="110"/>
      <c r="V75" s="110"/>
      <c r="W75" s="110"/>
      <c r="X75" s="110"/>
      <c r="Y75" s="110"/>
      <c r="Z75" s="110"/>
      <c r="AA75" s="110"/>
      <c r="AB75" s="110"/>
      <c r="AC75" s="110"/>
      <c r="AD75" s="21">
        <f ca="1">NbCoul(B75:AC75)*0.5</f>
        <v>6.5</v>
      </c>
      <c r="AF75" s="22">
        <f t="shared" ca="1" si="24"/>
        <v>1</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110" t="s">
        <v>79</v>
      </c>
      <c r="V76" s="110"/>
      <c r="W76" s="110"/>
      <c r="X76" s="110"/>
      <c r="Y76" s="110"/>
      <c r="Z76" s="110"/>
      <c r="AA76" s="110"/>
      <c r="AB76" s="110"/>
      <c r="AC76" s="110"/>
      <c r="AD76" s="21">
        <f t="shared" ca="1" si="28"/>
        <v>4.5</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97"/>
      <c r="E80" s="97"/>
      <c r="F80" s="97"/>
      <c r="G80" s="97"/>
      <c r="H80" s="97"/>
      <c r="I80" s="97"/>
      <c r="J80" s="97"/>
      <c r="K80" s="97"/>
      <c r="L80" s="97"/>
      <c r="M80" s="97"/>
      <c r="N80" s="110" t="s">
        <v>80</v>
      </c>
      <c r="O80" s="110"/>
      <c r="P80" s="110"/>
      <c r="Q80" s="31"/>
      <c r="R80" s="31"/>
      <c r="S80" s="110"/>
      <c r="T80" s="110"/>
      <c r="U80" s="110"/>
      <c r="V80" s="110"/>
      <c r="W80" s="110"/>
      <c r="X80" s="110"/>
      <c r="Y80" s="110"/>
      <c r="Z80" s="110"/>
      <c r="AA80" s="110"/>
      <c r="AB80" s="110"/>
      <c r="AC80" s="110"/>
      <c r="AD80" s="21">
        <f ca="1">NbCoul(B80:AC80)*0.5</f>
        <v>7</v>
      </c>
      <c r="AF80" s="22">
        <f t="shared" ca="1" si="24"/>
        <v>0</v>
      </c>
      <c r="AG80" s="22">
        <f t="shared" ca="1" si="29"/>
        <v>0</v>
      </c>
    </row>
    <row r="81" spans="1:34" x14ac:dyDescent="0.3">
      <c r="A81" s="62" t="s">
        <v>44</v>
      </c>
      <c r="B81" s="31"/>
      <c r="C81" s="31"/>
      <c r="D81" s="31"/>
      <c r="E81" s="31"/>
      <c r="F81" s="31"/>
      <c r="G81" s="31"/>
      <c r="H81" s="31"/>
      <c r="I81" s="250"/>
      <c r="J81" s="31"/>
      <c r="K81" s="31"/>
      <c r="L81" s="31"/>
      <c r="M81" s="91"/>
      <c r="N81" s="91"/>
      <c r="O81" s="91"/>
      <c r="P81" s="91"/>
      <c r="Q81" s="91"/>
      <c r="R81" s="91"/>
      <c r="S81" s="91"/>
      <c r="T81" s="91"/>
      <c r="U81" s="91"/>
      <c r="V81" s="31"/>
      <c r="W81" s="31"/>
      <c r="X81" s="31"/>
      <c r="Y81" s="31"/>
      <c r="Z81" s="31"/>
      <c r="AA81" s="31"/>
      <c r="AB81" s="31"/>
      <c r="AC81" s="31"/>
      <c r="AD81" s="21">
        <f t="shared" ca="1" si="28"/>
        <v>0</v>
      </c>
      <c r="AF81" s="22">
        <f t="shared" ca="1" si="24"/>
        <v>0</v>
      </c>
      <c r="AG81" s="22">
        <f t="shared" ca="1" si="29"/>
        <v>0</v>
      </c>
    </row>
    <row r="82" spans="1:34" x14ac:dyDescent="0.3">
      <c r="A82" s="62" t="s">
        <v>45</v>
      </c>
      <c r="B82" s="31"/>
      <c r="C82" s="110" t="s">
        <v>78</v>
      </c>
      <c r="D82" s="110"/>
      <c r="E82" s="110"/>
      <c r="F82" s="110"/>
      <c r="G82" s="110"/>
      <c r="H82" s="110"/>
      <c r="I82" s="110"/>
      <c r="J82" s="110"/>
      <c r="K82" s="110"/>
      <c r="L82" s="110"/>
      <c r="M82" s="110"/>
      <c r="N82" s="192"/>
      <c r="O82" s="31"/>
      <c r="P82" s="31"/>
      <c r="Q82" s="110"/>
      <c r="R82" s="110"/>
      <c r="S82" s="192"/>
      <c r="T82" s="31"/>
      <c r="U82" s="31"/>
      <c r="V82" s="31"/>
      <c r="W82" s="31"/>
      <c r="X82" s="31"/>
      <c r="Y82" s="31"/>
      <c r="Z82" s="31"/>
      <c r="AA82" s="31"/>
      <c r="AB82" s="31"/>
      <c r="AC82" s="31"/>
      <c r="AD82" s="21">
        <f t="shared" ca="1" si="28"/>
        <v>7.5</v>
      </c>
      <c r="AF82" s="22">
        <f t="shared" ca="1" si="24"/>
        <v>0</v>
      </c>
      <c r="AG82" s="22">
        <f t="shared" ca="1" si="29"/>
        <v>1</v>
      </c>
    </row>
    <row r="83" spans="1:34" x14ac:dyDescent="0.3">
      <c r="A83" s="62" t="s">
        <v>70</v>
      </c>
      <c r="B83" s="31"/>
      <c r="C83" s="31"/>
      <c r="D83" s="31"/>
      <c r="E83" s="31"/>
      <c r="F83" s="31"/>
      <c r="G83" s="31"/>
      <c r="H83" s="31"/>
      <c r="I83" s="31"/>
      <c r="J83" s="31"/>
      <c r="K83" s="31"/>
      <c r="L83" s="31"/>
      <c r="M83" s="31"/>
      <c r="N83" s="110" t="s">
        <v>131</v>
      </c>
      <c r="O83" s="110"/>
      <c r="P83" s="110"/>
      <c r="Q83" s="31"/>
      <c r="R83" s="31"/>
      <c r="S83" s="110"/>
      <c r="T83" s="110"/>
      <c r="U83" s="110"/>
      <c r="V83" s="110"/>
      <c r="W83" s="110"/>
      <c r="X83" s="110"/>
      <c r="Y83" s="110"/>
      <c r="Z83" s="110"/>
      <c r="AA83" s="110"/>
      <c r="AB83" s="110"/>
      <c r="AC83" s="110"/>
      <c r="AD83" s="21">
        <f t="shared" ca="1" si="28"/>
        <v>7</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80</v>
      </c>
      <c r="D85" s="110"/>
      <c r="E85" s="143"/>
      <c r="F85" s="143"/>
      <c r="G85" s="143"/>
      <c r="H85" s="143"/>
      <c r="I85" s="181" t="s">
        <v>136</v>
      </c>
      <c r="J85" s="248"/>
      <c r="K85" s="248"/>
      <c r="L85" s="248"/>
      <c r="M85" s="248"/>
      <c r="N85" s="181"/>
      <c r="O85" s="11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31"/>
      <c r="N86" s="110" t="s">
        <v>220</v>
      </c>
      <c r="O86" s="110"/>
      <c r="P86" s="110"/>
      <c r="Q86" s="31"/>
      <c r="R86" s="31"/>
      <c r="S86" s="113" t="s">
        <v>136</v>
      </c>
      <c r="T86" s="113"/>
      <c r="U86" s="113"/>
      <c r="V86" s="113"/>
      <c r="W86" s="113"/>
      <c r="X86" s="113"/>
      <c r="Y86" s="113"/>
      <c r="Z86" s="113"/>
      <c r="AA86" s="113"/>
      <c r="AB86" s="113"/>
      <c r="AC86" s="110"/>
      <c r="AD86" s="20">
        <f ca="1">NbCoul(B86:AC86)*0.5</f>
        <v>7</v>
      </c>
      <c r="AF86" s="22">
        <f t="shared" ca="1" si="24"/>
        <v>5</v>
      </c>
      <c r="AG86" s="22">
        <f ca="1">CompteCouleurFond(B86:AC86,23)*0.5</f>
        <v>0</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151" t="s">
        <v>78</v>
      </c>
      <c r="D88" s="151"/>
      <c r="E88" s="151"/>
      <c r="F88" s="151"/>
      <c r="G88" s="151"/>
      <c r="H88" s="151"/>
      <c r="I88" s="151"/>
      <c r="J88" s="151"/>
      <c r="K88" s="151"/>
      <c r="L88" s="151"/>
      <c r="M88" s="151"/>
      <c r="N88" s="192"/>
      <c r="O88" s="31"/>
      <c r="P88" s="31"/>
      <c r="Q88" s="113"/>
      <c r="R88" s="113"/>
      <c r="S88" s="192"/>
      <c r="T88" s="31"/>
      <c r="U88" s="31"/>
      <c r="V88" s="31"/>
      <c r="W88" s="31"/>
      <c r="X88" s="31"/>
      <c r="Y88" s="31"/>
      <c r="Z88" s="31"/>
      <c r="AA88" s="31"/>
      <c r="AB88" s="31"/>
      <c r="AC88" s="31"/>
      <c r="AD88" s="21">
        <f t="shared" ca="1" si="28"/>
        <v>7.5</v>
      </c>
      <c r="AF88" s="22">
        <f t="shared" ca="1" si="24"/>
        <v>1</v>
      </c>
      <c r="AG88" s="22">
        <f t="shared" ca="1" si="29"/>
        <v>1</v>
      </c>
    </row>
    <row r="89" spans="1:34" x14ac:dyDescent="0.3">
      <c r="A89" s="67" t="s">
        <v>71</v>
      </c>
      <c r="B89" s="31"/>
      <c r="C89" s="165" t="s">
        <v>79</v>
      </c>
      <c r="D89" s="110"/>
      <c r="E89" s="110"/>
      <c r="F89" s="110"/>
      <c r="G89" s="110"/>
      <c r="H89" s="110"/>
      <c r="I89" s="110"/>
      <c r="J89" s="110"/>
      <c r="K89" s="110"/>
      <c r="L89" s="110"/>
      <c r="M89" s="110"/>
      <c r="N89" s="110"/>
      <c r="O89" s="31"/>
      <c r="P89" s="31"/>
      <c r="Q89" s="110"/>
      <c r="R89" s="110"/>
      <c r="S89" s="31"/>
      <c r="T89" s="31"/>
      <c r="U89" s="31"/>
      <c r="V89" s="31"/>
      <c r="W89" s="31"/>
      <c r="X89" s="31"/>
      <c r="Y89" s="31"/>
      <c r="Z89" s="31"/>
      <c r="AA89" s="31"/>
      <c r="AB89" s="31"/>
      <c r="AC89" s="31"/>
      <c r="AD89" s="21">
        <f t="shared" ca="1" si="28"/>
        <v>7</v>
      </c>
      <c r="AF89" s="22">
        <f t="shared" ca="1" si="24"/>
        <v>0</v>
      </c>
      <c r="AG89" s="22">
        <f t="shared" ca="1" si="29"/>
        <v>0</v>
      </c>
    </row>
    <row r="90" spans="1:34" x14ac:dyDescent="0.3">
      <c r="A90" s="67" t="s">
        <v>64</v>
      </c>
      <c r="B90" s="31"/>
      <c r="C90" s="31"/>
      <c r="D90" s="31"/>
      <c r="E90" s="31"/>
      <c r="F90" s="31"/>
      <c r="G90" s="31"/>
      <c r="H90" s="31"/>
      <c r="I90" s="31"/>
      <c r="J90" s="31"/>
      <c r="K90" s="31"/>
      <c r="L90" s="31"/>
      <c r="M90" s="31"/>
      <c r="N90" s="31"/>
      <c r="O90" s="31"/>
      <c r="P90" s="31"/>
      <c r="Q90" s="31"/>
      <c r="R90" s="31"/>
      <c r="S90" s="31"/>
      <c r="T90" s="31"/>
      <c r="U90" s="31"/>
      <c r="V90" s="31"/>
      <c r="W90" s="31"/>
      <c r="X90" s="31"/>
      <c r="Y90" s="31"/>
      <c r="Z90" s="31"/>
      <c r="AA90" s="677" t="s">
        <v>215</v>
      </c>
      <c r="AB90" s="678"/>
      <c r="AC90" s="679"/>
      <c r="AD90" s="21">
        <f ca="1">NbCoul(B90:AC90)*0.5</f>
        <v>1.5</v>
      </c>
      <c r="AF90" s="22">
        <f t="shared" ca="1" si="24"/>
        <v>1.5</v>
      </c>
      <c r="AG90" s="22">
        <f ca="1">CompteCouleurFond(B90:AC90,23)*0.5</f>
        <v>0</v>
      </c>
    </row>
    <row r="91" spans="1:34" ht="15" thickBot="1" x14ac:dyDescent="0.35">
      <c r="A91" s="32" t="s">
        <v>64</v>
      </c>
      <c r="B91" s="31"/>
      <c r="C91" s="31"/>
      <c r="D91" s="31"/>
      <c r="E91" s="31"/>
      <c r="F91" s="31"/>
      <c r="G91" s="31"/>
      <c r="H91" s="31"/>
      <c r="I91" s="31"/>
      <c r="J91" s="31"/>
      <c r="K91" s="31"/>
      <c r="L91" s="31"/>
      <c r="M91" s="31"/>
      <c r="N91" s="31"/>
      <c r="O91" s="31"/>
      <c r="P91" s="31"/>
      <c r="Q91" s="31"/>
      <c r="R91" s="31"/>
      <c r="S91" s="31"/>
      <c r="T91" s="31"/>
      <c r="U91" s="31"/>
      <c r="V91" s="31"/>
      <c r="W91" s="31"/>
      <c r="X91" s="31"/>
      <c r="Y91" s="31"/>
      <c r="Z91" s="31"/>
      <c r="AA91" s="680"/>
      <c r="AB91" s="681"/>
      <c r="AC91" s="682"/>
      <c r="AD91" s="21">
        <f t="shared" ca="1" si="28"/>
        <v>1.5</v>
      </c>
      <c r="AF91" s="22">
        <f t="shared" ca="1" si="24"/>
        <v>1.5</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3</v>
      </c>
      <c r="AB92" s="71">
        <f t="shared" ca="1" si="30"/>
        <v>3</v>
      </c>
      <c r="AC92" s="71">
        <f t="shared" ca="1" si="30"/>
        <v>2</v>
      </c>
      <c r="AD92" s="600">
        <f ca="1">SUM(AD74:AD91)</f>
        <v>63</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4</v>
      </c>
      <c r="O93" s="21">
        <f ca="1">NbCoulbis(O75:O86)</f>
        <v>4</v>
      </c>
      <c r="P93" s="21">
        <f ca="1">NbCoulbis(P75:P86)</f>
        <v>4</v>
      </c>
      <c r="Q93" s="21">
        <f ca="1">NbCoulbis(Q75:Q86)</f>
        <v>1</v>
      </c>
      <c r="R93" s="21">
        <f ca="1">NbCoulbis(R75:R86)</f>
        <v>1</v>
      </c>
      <c r="S93" s="21">
        <f ca="1">NbCoulbis(S75:S85)</f>
        <v>3</v>
      </c>
      <c r="T93" s="21">
        <f ca="1">NbCoulbis(T76:T86)</f>
        <v>3</v>
      </c>
      <c r="U93" s="21">
        <f ca="1">NbCoulbis(U81:U91)</f>
        <v>2</v>
      </c>
      <c r="V93" s="21">
        <f ca="1">NbCoulbis(V81:V91)</f>
        <v>2</v>
      </c>
      <c r="W93" s="21">
        <f ca="1">NbCoulbis(W81:W91)</f>
        <v>2</v>
      </c>
      <c r="X93" s="21">
        <f t="shared" ref="X93:AC93" ca="1" si="33">NbCoulbis(X75:X91)</f>
        <v>5</v>
      </c>
      <c r="Y93" s="21">
        <f t="shared" ca="1" si="33"/>
        <v>5</v>
      </c>
      <c r="Z93" s="21">
        <f t="shared" ca="1" si="33"/>
        <v>5</v>
      </c>
      <c r="AA93" s="21">
        <f t="shared" ca="1" si="33"/>
        <v>7</v>
      </c>
      <c r="AB93" s="21">
        <f t="shared" ca="1" si="33"/>
        <v>7</v>
      </c>
      <c r="AC93" s="21">
        <f t="shared" ca="1" si="33"/>
        <v>7</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5</v>
      </c>
      <c r="O94" s="26">
        <f ca="1">NbCoul(O75:O86)</f>
        <v>4</v>
      </c>
      <c r="P94" s="26">
        <f ca="1">NbCoul(P75:P86)</f>
        <v>4</v>
      </c>
      <c r="Q94" s="26">
        <f ca="1">NbCoul(Q75:Q86)</f>
        <v>1</v>
      </c>
      <c r="R94" s="26">
        <f ca="1">NbCoul(R75:R86)</f>
        <v>1</v>
      </c>
      <c r="S94" s="26">
        <f ca="1">NbCoul(S75:S85)</f>
        <v>4</v>
      </c>
      <c r="T94" s="26">
        <f ca="1">NbCoul(T76:T86)</f>
        <v>3</v>
      </c>
      <c r="U94" s="26">
        <f ca="1">NbCoul(U81:U91)</f>
        <v>2</v>
      </c>
      <c r="V94" s="26">
        <f ca="1">NbCoul(V81:V91)</f>
        <v>2</v>
      </c>
      <c r="W94" s="26">
        <f ca="1">NbCoul(W81:W91)</f>
        <v>2</v>
      </c>
      <c r="X94" s="26">
        <f t="shared" ref="X94:AC94" ca="1" si="36">NbCoul(X75:X91)</f>
        <v>5</v>
      </c>
      <c r="Y94" s="26">
        <f t="shared" ca="1" si="36"/>
        <v>5</v>
      </c>
      <c r="Z94" s="26">
        <f t="shared" ca="1" si="36"/>
        <v>5</v>
      </c>
      <c r="AA94" s="26">
        <f t="shared" ca="1" si="36"/>
        <v>7</v>
      </c>
      <c r="AB94" s="26">
        <f t="shared" ca="1" si="36"/>
        <v>7</v>
      </c>
      <c r="AC94" s="26">
        <f t="shared" ca="1" si="36"/>
        <v>7</v>
      </c>
      <c r="AD94" s="602">
        <f ca="1">NbCoul(D94:AB94)*0.5+NbCoul(B94:C94)*0.25+NbCoul(AC94:AC94)*0.25</f>
        <v>0</v>
      </c>
      <c r="AF94" s="614">
        <f t="shared" ca="1" si="34"/>
        <v>0</v>
      </c>
      <c r="AG94" s="615">
        <f ca="1">CompteCouleurFond(K94:AC94,23)*0.5</f>
        <v>0</v>
      </c>
    </row>
    <row r="95" spans="1:34" ht="15" customHeight="1" x14ac:dyDescent="0.3">
      <c r="A95" s="618">
        <f>A72+1</f>
        <v>44645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110" t="s">
        <v>209</v>
      </c>
      <c r="D98" s="110"/>
      <c r="E98" s="110"/>
      <c r="F98" s="110"/>
      <c r="G98" s="110"/>
      <c r="H98" s="125"/>
      <c r="I98" s="110"/>
      <c r="J98" s="110"/>
      <c r="K98" s="110"/>
      <c r="L98" s="110"/>
      <c r="M98" s="110"/>
      <c r="N98" s="110"/>
      <c r="O98" s="128"/>
      <c r="P98" s="31"/>
      <c r="Q98" s="113"/>
      <c r="R98" s="113"/>
      <c r="S98" s="31"/>
      <c r="T98" s="31"/>
      <c r="U98" s="31"/>
      <c r="V98" s="31"/>
      <c r="W98" s="31"/>
      <c r="X98" s="31"/>
      <c r="Y98" s="31"/>
      <c r="Z98" s="31"/>
      <c r="AA98" s="31"/>
      <c r="AB98" s="31"/>
      <c r="AC98" s="31"/>
      <c r="AD98" s="21">
        <f t="shared" ca="1" si="37"/>
        <v>7</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31"/>
      <c r="D101" s="31"/>
      <c r="E101" s="31"/>
      <c r="F101" s="31"/>
      <c r="G101" s="31"/>
      <c r="H101" s="31"/>
      <c r="I101" s="31"/>
      <c r="J101" s="31"/>
      <c r="K101" s="31"/>
      <c r="L101" s="31"/>
      <c r="M101" s="31"/>
      <c r="N101" s="31"/>
      <c r="O101" s="95"/>
      <c r="P101" s="95"/>
      <c r="Q101" s="95"/>
      <c r="R101" s="95"/>
      <c r="S101" s="95"/>
      <c r="T101" s="95"/>
      <c r="U101" s="152" t="s">
        <v>163</v>
      </c>
      <c r="V101" s="152"/>
      <c r="W101" s="152"/>
      <c r="X101" s="152"/>
      <c r="Y101" s="110"/>
      <c r="Z101" s="110"/>
      <c r="AA101" s="110"/>
      <c r="AB101" s="110"/>
      <c r="AC101" s="31"/>
      <c r="AD101" s="21">
        <f t="shared" ca="1" si="37"/>
        <v>4</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t="s">
        <v>80</v>
      </c>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t="s">
        <v>79</v>
      </c>
      <c r="D104" s="110"/>
      <c r="E104" s="110"/>
      <c r="F104" s="110"/>
      <c r="G104" s="110"/>
      <c r="H104" s="110"/>
      <c r="I104" s="110"/>
      <c r="J104" s="110"/>
      <c r="K104" s="110"/>
      <c r="L104" s="110"/>
      <c r="M104" s="110"/>
      <c r="N104" s="31"/>
      <c r="O104" s="113"/>
      <c r="P104" s="113"/>
      <c r="Q104" s="31"/>
      <c r="R104" s="31"/>
      <c r="S104" s="110"/>
      <c r="T104" s="110"/>
      <c r="U104" s="192"/>
      <c r="V104" s="31"/>
      <c r="W104" s="31"/>
      <c r="X104" s="31"/>
      <c r="Y104" s="31"/>
      <c r="Z104" s="31"/>
      <c r="AA104" s="31"/>
      <c r="AB104" s="31"/>
      <c r="AC104" s="31"/>
      <c r="AD104" s="21">
        <f ca="1">NbCoul(B104:AC104)*0.5</f>
        <v>8</v>
      </c>
      <c r="AF104" s="22">
        <f t="shared" ca="1" si="34"/>
        <v>1</v>
      </c>
      <c r="AG104" s="22">
        <f t="shared" ca="1" si="38"/>
        <v>0.5</v>
      </c>
    </row>
    <row r="105" spans="1:33" x14ac:dyDescent="0.3">
      <c r="A105" s="62" t="s">
        <v>45</v>
      </c>
      <c r="B105" s="31"/>
      <c r="C105" s="31"/>
      <c r="D105" s="31"/>
      <c r="E105" s="31"/>
      <c r="F105" s="31"/>
      <c r="G105" s="31"/>
      <c r="H105" s="31"/>
      <c r="I105" s="31"/>
      <c r="J105" s="31"/>
      <c r="K105" s="31"/>
      <c r="L105" s="31"/>
      <c r="M105" s="31"/>
      <c r="N105" s="31"/>
      <c r="O105" s="110" t="s">
        <v>78</v>
      </c>
      <c r="P105" s="110"/>
      <c r="Q105" s="31"/>
      <c r="R105" s="31"/>
      <c r="S105" s="110"/>
      <c r="T105" s="110"/>
      <c r="U105" s="110"/>
      <c r="V105" s="110"/>
      <c r="W105" s="110"/>
      <c r="X105" s="110"/>
      <c r="Y105" s="110"/>
      <c r="Z105" s="110"/>
      <c r="AA105" s="110"/>
      <c r="AB105" s="110"/>
      <c r="AC105" s="110"/>
      <c r="AD105" s="21">
        <f ca="1">NbCoul(B105:AC105)*0.5</f>
        <v>6.5</v>
      </c>
      <c r="AF105" s="22">
        <f t="shared" ca="1" si="34"/>
        <v>0</v>
      </c>
      <c r="AG105" s="22">
        <f t="shared" ca="1" si="38"/>
        <v>0</v>
      </c>
    </row>
    <row r="106" spans="1:33" x14ac:dyDescent="0.3">
      <c r="A106" s="62" t="s">
        <v>70</v>
      </c>
      <c r="B106" s="31"/>
      <c r="C106" s="110" t="s">
        <v>78</v>
      </c>
      <c r="D106" s="110"/>
      <c r="E106" s="110"/>
      <c r="F106" s="110"/>
      <c r="G106" s="110"/>
      <c r="H106" s="110"/>
      <c r="I106" s="110"/>
      <c r="J106" s="110"/>
      <c r="K106" s="110"/>
      <c r="L106" s="110"/>
      <c r="M106" s="110"/>
      <c r="N106" s="110"/>
      <c r="O106" s="31"/>
      <c r="P106" s="31"/>
      <c r="Q106" s="110"/>
      <c r="R106" s="110"/>
      <c r="S106" s="31"/>
      <c r="T106" s="75"/>
      <c r="U106" s="31"/>
      <c r="V106" s="31"/>
      <c r="W106" s="31"/>
      <c r="X106" s="31"/>
      <c r="Y106" s="31"/>
      <c r="Z106" s="31"/>
      <c r="AA106" s="31"/>
      <c r="AB106" s="31"/>
      <c r="AC106" s="31"/>
      <c r="AD106" s="21">
        <f ca="1">NbCoul(B106:AC106)*0.5</f>
        <v>7</v>
      </c>
      <c r="AF106" s="22">
        <f t="shared" ca="1" si="34"/>
        <v>0</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136</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t="s">
        <v>80</v>
      </c>
      <c r="D109" s="110"/>
      <c r="E109" s="110"/>
      <c r="F109" s="110"/>
      <c r="G109" s="110"/>
      <c r="H109" s="110"/>
      <c r="I109" s="113" t="s">
        <v>136</v>
      </c>
      <c r="J109" s="113"/>
      <c r="K109" s="113"/>
      <c r="L109" s="113"/>
      <c r="M109" s="113"/>
      <c r="N109" s="113"/>
      <c r="O109" s="31"/>
      <c r="P109" s="31"/>
      <c r="Q109" s="110"/>
      <c r="R109" s="110"/>
      <c r="S109" s="31"/>
      <c r="T109" s="31"/>
      <c r="U109" s="31"/>
      <c r="V109" s="31"/>
      <c r="W109" s="31"/>
      <c r="X109" s="31"/>
      <c r="Y109" s="31"/>
      <c r="Z109" s="31"/>
      <c r="AA109" s="31"/>
      <c r="AB109" s="31"/>
      <c r="AC109" s="31"/>
      <c r="AD109" s="21">
        <f t="shared" ca="1" si="37"/>
        <v>7</v>
      </c>
      <c r="AF109" s="22">
        <f t="shared" ca="1" si="34"/>
        <v>3</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152" t="s">
        <v>129</v>
      </c>
      <c r="D111" s="118"/>
      <c r="E111" s="118"/>
      <c r="F111" s="118"/>
      <c r="G111" s="118"/>
      <c r="H111" s="110"/>
      <c r="I111" s="110"/>
      <c r="J111" s="110"/>
      <c r="K111" s="110"/>
      <c r="L111" s="110"/>
      <c r="M111" s="110"/>
      <c r="N111" s="110"/>
      <c r="O111" s="31"/>
      <c r="P111" s="31"/>
      <c r="Q111" s="110"/>
      <c r="R111" s="110"/>
      <c r="S111" s="31"/>
      <c r="T111" s="31"/>
      <c r="U111" s="31"/>
      <c r="V111" s="31"/>
      <c r="W111" s="31"/>
      <c r="X111" s="31"/>
      <c r="Y111" s="31"/>
      <c r="Z111" s="31"/>
      <c r="AA111" s="31"/>
      <c r="AB111" s="31"/>
      <c r="AC111" s="31"/>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110" t="s">
        <v>79</v>
      </c>
      <c r="N112" s="110"/>
      <c r="O112" s="110"/>
      <c r="P112" s="110"/>
      <c r="Q112" s="31"/>
      <c r="R112" s="31"/>
      <c r="S112" s="110"/>
      <c r="T112" s="110"/>
      <c r="U112" s="110"/>
      <c r="V112" s="110"/>
      <c r="W112" s="110"/>
      <c r="X112" s="110"/>
      <c r="Y112" s="110"/>
      <c r="Z112" s="110"/>
      <c r="AA112" s="110"/>
      <c r="AB112" s="110"/>
      <c r="AC112" s="110"/>
      <c r="AD112" s="21">
        <f t="shared" ca="1" si="37"/>
        <v>7.5</v>
      </c>
      <c r="AF112" s="22">
        <f t="shared" ca="1" si="34"/>
        <v>0</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0</v>
      </c>
      <c r="R115" s="94">
        <f t="shared" ca="1" si="40"/>
        <v>0</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66.5</v>
      </c>
      <c r="AF115" s="612"/>
      <c r="AG115" s="613"/>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3</v>
      </c>
      <c r="K116" s="21">
        <f ca="1">NbCoulbis(K99:K110)</f>
        <v>3</v>
      </c>
      <c r="L116" s="21">
        <f ca="1">NbCoulbis(L99:L110)</f>
        <v>3</v>
      </c>
      <c r="M116" s="21">
        <f ca="1">NbCoulbis(M99:M110)</f>
        <v>3</v>
      </c>
      <c r="N116" s="21">
        <f ca="1">NbCoulbis(N99:N108)</f>
        <v>2</v>
      </c>
      <c r="O116" s="21">
        <f ca="1">NbCoulbis(O99:O108)</f>
        <v>3</v>
      </c>
      <c r="P116" s="21">
        <f ca="1">NbCoulbis(P99:P108)</f>
        <v>3</v>
      </c>
      <c r="Q116" s="21">
        <f ca="1">NbCoulbis(Q98:Q105)</f>
        <v>1</v>
      </c>
      <c r="R116" s="21">
        <f ca="1">NbCoulbis(R98:R105)</f>
        <v>1</v>
      </c>
      <c r="S116" s="21">
        <f ca="1">NbCoulbis(S98:S105)</f>
        <v>3</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3</v>
      </c>
      <c r="K117" s="26">
        <f ca="1">NbCoul(K99:K110)</f>
        <v>3</v>
      </c>
      <c r="L117" s="26">
        <f ca="1">NbCoul(L99:L110)</f>
        <v>3</v>
      </c>
      <c r="M117" s="26">
        <f ca="1">NbCoul(M99:M110)</f>
        <v>3</v>
      </c>
      <c r="N117" s="26">
        <f ca="1">NbCoul(N99:N108)</f>
        <v>2</v>
      </c>
      <c r="O117" s="26">
        <f ca="1">NbCoul(O99:O108)</f>
        <v>3</v>
      </c>
      <c r="P117" s="26">
        <f ca="1">NbCoul(P99:P108)</f>
        <v>3</v>
      </c>
      <c r="Q117" s="26">
        <f ca="1">NbCoul(Q98:Q105)</f>
        <v>1</v>
      </c>
      <c r="R117" s="26">
        <f ca="1">NbCoul(R98:R105)</f>
        <v>1</v>
      </c>
      <c r="S117" s="26">
        <f ca="1">NbCoul(S98:S105)</f>
        <v>3</v>
      </c>
      <c r="T117" s="26">
        <f t="shared" ref="T117:Y117" ca="1" si="44">NbCoul(T100:T105)</f>
        <v>3</v>
      </c>
      <c r="U117" s="26">
        <f t="shared" ca="1" si="44"/>
        <v>4</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44646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20"/>
      <c r="C120" s="183" t="s">
        <v>78</v>
      </c>
      <c r="D120" s="183"/>
      <c r="E120" s="183"/>
      <c r="F120" s="183"/>
      <c r="G120" s="144"/>
      <c r="H120" s="144"/>
      <c r="I120" s="144"/>
      <c r="J120" s="144"/>
      <c r="K120" s="144"/>
      <c r="L120" s="144"/>
      <c r="M120" s="144"/>
      <c r="N120" s="144"/>
      <c r="O120" s="153"/>
      <c r="P120" s="153"/>
      <c r="Q120" s="198"/>
      <c r="R120" s="198"/>
      <c r="S120" s="144"/>
      <c r="T120" s="144"/>
      <c r="U120" s="153"/>
      <c r="V120" s="153"/>
      <c r="W120" s="153"/>
      <c r="X120" s="153"/>
      <c r="Y120" s="167"/>
      <c r="Z120" s="167"/>
      <c r="AA120" s="167"/>
      <c r="AB120" s="167"/>
      <c r="AC120" s="167"/>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20"/>
      <c r="C121" s="167"/>
      <c r="D121" s="167"/>
      <c r="E121" s="167"/>
      <c r="F121" s="167"/>
      <c r="G121" s="153"/>
      <c r="H121" s="153"/>
      <c r="I121" s="153"/>
      <c r="J121" s="153"/>
      <c r="K121" s="153"/>
      <c r="L121" s="153"/>
      <c r="M121" s="153"/>
      <c r="N121" s="153"/>
      <c r="O121" s="153"/>
      <c r="P121" s="153"/>
      <c r="Q121" s="153"/>
      <c r="R121" s="153"/>
      <c r="S121" s="153"/>
      <c r="T121" s="153"/>
      <c r="U121" s="153"/>
      <c r="V121" s="153"/>
      <c r="W121" s="153"/>
      <c r="X121" s="153"/>
      <c r="Y121" s="167"/>
      <c r="Z121" s="167"/>
      <c r="AA121" s="167"/>
      <c r="AB121" s="167"/>
      <c r="AC121" s="167"/>
      <c r="AD121" s="21">
        <f t="shared" ca="1" si="45"/>
        <v>0</v>
      </c>
      <c r="AF121" s="22">
        <f ca="1">CompteCouleurFond(B121:AC121,6)*0.5</f>
        <v>0</v>
      </c>
      <c r="AG121" s="22">
        <f t="shared" ca="1" si="46"/>
        <v>0</v>
      </c>
    </row>
    <row r="122" spans="1:33" ht="14.4" customHeight="1" x14ac:dyDescent="0.3">
      <c r="A122" s="19" t="s">
        <v>41</v>
      </c>
      <c r="B122" s="20"/>
      <c r="C122" s="167"/>
      <c r="D122" s="167"/>
      <c r="E122" s="167"/>
      <c r="F122" s="167"/>
      <c r="G122" s="153"/>
      <c r="H122" s="153"/>
      <c r="I122" s="153"/>
      <c r="J122" s="153"/>
      <c r="K122" s="153"/>
      <c r="L122" s="153"/>
      <c r="M122" s="153"/>
      <c r="N122" s="153"/>
      <c r="O122" s="198"/>
      <c r="P122" s="198"/>
      <c r="Q122" s="153"/>
      <c r="R122" s="153"/>
      <c r="S122" s="144" t="s">
        <v>147</v>
      </c>
      <c r="T122" s="144"/>
      <c r="U122" s="144"/>
      <c r="V122" s="144"/>
      <c r="W122" s="144"/>
      <c r="X122" s="144"/>
      <c r="Y122" s="183"/>
      <c r="Z122" s="183"/>
      <c r="AA122" s="183"/>
      <c r="AB122" s="183"/>
      <c r="AC122" s="183"/>
      <c r="AD122" s="21">
        <f t="shared" ca="1" si="45"/>
        <v>6.5</v>
      </c>
      <c r="AF122" s="22">
        <f t="shared" ref="AF122:AF137" ca="1" si="47">CompteCouleurFond(B122:AC122,6)*0.5</f>
        <v>1</v>
      </c>
      <c r="AG122" s="22">
        <f t="shared" ca="1" si="46"/>
        <v>0</v>
      </c>
    </row>
    <row r="123" spans="1:33" ht="14.4" customHeight="1" x14ac:dyDescent="0.3">
      <c r="A123" s="61" t="s">
        <v>65</v>
      </c>
      <c r="B123" s="20"/>
      <c r="C123" s="167"/>
      <c r="D123" s="167"/>
      <c r="E123" s="167"/>
      <c r="F123" s="167"/>
      <c r="G123" s="153"/>
      <c r="H123" s="153"/>
      <c r="I123" s="153"/>
      <c r="J123" s="153"/>
      <c r="K123" s="153"/>
      <c r="L123" s="153"/>
      <c r="M123" s="153"/>
      <c r="N123" s="153"/>
      <c r="O123" s="198"/>
      <c r="P123" s="198"/>
      <c r="Q123" s="153"/>
      <c r="R123" s="153"/>
      <c r="S123" s="144" t="s">
        <v>131</v>
      </c>
      <c r="T123" s="144"/>
      <c r="U123" s="144"/>
      <c r="V123" s="144"/>
      <c r="W123" s="144"/>
      <c r="X123" s="144"/>
      <c r="Y123" s="183"/>
      <c r="Z123" s="183"/>
      <c r="AA123" s="183"/>
      <c r="AB123" s="183"/>
      <c r="AC123" s="183"/>
      <c r="AD123" s="21">
        <f t="shared" ca="1" si="45"/>
        <v>6.5</v>
      </c>
      <c r="AF123" s="22">
        <f t="shared" ca="1" si="47"/>
        <v>1</v>
      </c>
      <c r="AG123" s="22">
        <f t="shared" ca="1" si="46"/>
        <v>0</v>
      </c>
    </row>
    <row r="124" spans="1:33" ht="14.4" customHeight="1" x14ac:dyDescent="0.3">
      <c r="A124" s="43" t="s">
        <v>64</v>
      </c>
      <c r="B124" s="20"/>
      <c r="C124" s="167"/>
      <c r="D124" s="167"/>
      <c r="E124" s="167"/>
      <c r="F124" s="167"/>
      <c r="G124" s="153"/>
      <c r="H124" s="153"/>
      <c r="I124" s="153"/>
      <c r="J124" s="153"/>
      <c r="K124" s="153"/>
      <c r="L124" s="153"/>
      <c r="M124" s="153"/>
      <c r="N124" s="153"/>
      <c r="O124" s="153"/>
      <c r="P124" s="153"/>
      <c r="Q124" s="153"/>
      <c r="R124" s="153"/>
      <c r="S124" s="153"/>
      <c r="T124" s="153"/>
      <c r="U124" s="144" t="s">
        <v>163</v>
      </c>
      <c r="V124" s="144"/>
      <c r="W124" s="144"/>
      <c r="X124" s="144"/>
      <c r="Y124" s="183"/>
      <c r="Z124" s="183"/>
      <c r="AA124" s="183"/>
      <c r="AB124" s="183"/>
      <c r="AC124" s="183"/>
      <c r="AD124" s="21">
        <f t="shared" ca="1" si="45"/>
        <v>4.5</v>
      </c>
      <c r="AF124" s="22">
        <f ca="1">CompteCouleurFond(B124:AC124,6)*0.5</f>
        <v>0</v>
      </c>
      <c r="AG124" s="22">
        <f t="shared" ca="1" si="46"/>
        <v>0</v>
      </c>
    </row>
    <row r="125" spans="1:33" ht="14.4" customHeight="1" x14ac:dyDescent="0.3">
      <c r="A125" s="61" t="s">
        <v>54</v>
      </c>
      <c r="B125" s="20"/>
      <c r="C125" s="167"/>
      <c r="D125" s="167"/>
      <c r="E125" s="167"/>
      <c r="F125" s="167"/>
      <c r="G125" s="153"/>
      <c r="H125" s="153"/>
      <c r="I125" s="153"/>
      <c r="J125" s="153"/>
      <c r="K125" s="153"/>
      <c r="L125" s="153"/>
      <c r="M125" s="153"/>
      <c r="N125" s="153"/>
      <c r="O125" s="153"/>
      <c r="P125" s="153"/>
      <c r="Q125" s="153"/>
      <c r="R125" s="153"/>
      <c r="S125" s="153"/>
      <c r="T125" s="153"/>
      <c r="U125" s="153"/>
      <c r="V125" s="153"/>
      <c r="W125" s="153"/>
      <c r="X125" s="153"/>
      <c r="Y125" s="167"/>
      <c r="Z125" s="167"/>
      <c r="AA125" s="167"/>
      <c r="AB125" s="167"/>
      <c r="AC125" s="167"/>
      <c r="AD125" s="21">
        <f t="shared" ca="1" si="45"/>
        <v>0</v>
      </c>
      <c r="AF125" s="22">
        <f t="shared" ca="1" si="47"/>
        <v>0</v>
      </c>
      <c r="AG125" s="22">
        <f t="shared" ca="1" si="46"/>
        <v>0</v>
      </c>
    </row>
    <row r="126" spans="1:33" ht="14.4" customHeight="1" x14ac:dyDescent="0.3">
      <c r="A126" s="62" t="s">
        <v>43</v>
      </c>
      <c r="B126" s="20"/>
      <c r="C126" s="183" t="s">
        <v>80</v>
      </c>
      <c r="D126" s="183"/>
      <c r="E126" s="183"/>
      <c r="F126" s="183"/>
      <c r="G126" s="144"/>
      <c r="H126" s="144"/>
      <c r="I126" s="144"/>
      <c r="J126" s="144"/>
      <c r="K126" s="144"/>
      <c r="L126" s="144"/>
      <c r="M126" s="144"/>
      <c r="N126" s="144"/>
      <c r="O126" s="153"/>
      <c r="P126" s="153"/>
      <c r="Q126" s="144"/>
      <c r="R126" s="144"/>
      <c r="S126" s="153"/>
      <c r="T126" s="153"/>
      <c r="U126" s="153"/>
      <c r="V126" s="153"/>
      <c r="W126" s="153"/>
      <c r="X126" s="153"/>
      <c r="Y126" s="167"/>
      <c r="Z126" s="167"/>
      <c r="AA126" s="167"/>
      <c r="AB126" s="167"/>
      <c r="AC126" s="167"/>
      <c r="AD126" s="21">
        <f t="shared" ca="1" si="45"/>
        <v>7</v>
      </c>
      <c r="AF126" s="22">
        <f t="shared" ca="1" si="47"/>
        <v>0</v>
      </c>
      <c r="AG126" s="22">
        <f t="shared" ca="1" si="46"/>
        <v>0</v>
      </c>
    </row>
    <row r="127" spans="1:33" ht="14.4" customHeight="1" x14ac:dyDescent="0.3">
      <c r="A127" s="62" t="s">
        <v>44</v>
      </c>
      <c r="B127" s="20"/>
      <c r="C127" s="110" t="s">
        <v>79</v>
      </c>
      <c r="D127" s="183"/>
      <c r="E127" s="183"/>
      <c r="F127" s="183"/>
      <c r="G127" s="144"/>
      <c r="H127" s="144"/>
      <c r="I127" s="144"/>
      <c r="J127" s="241"/>
      <c r="K127" s="144"/>
      <c r="L127" s="241"/>
      <c r="M127" s="241"/>
      <c r="N127" s="144"/>
      <c r="O127" s="153"/>
      <c r="P127" s="153"/>
      <c r="Q127" s="144"/>
      <c r="R127" s="144"/>
      <c r="S127" s="223"/>
      <c r="T127" s="223"/>
      <c r="U127" s="153"/>
      <c r="V127" s="153"/>
      <c r="W127" s="153"/>
      <c r="X127" s="153"/>
      <c r="Y127" s="167"/>
      <c r="Z127" s="167"/>
      <c r="AA127" s="167"/>
      <c r="AB127" s="167"/>
      <c r="AC127" s="167"/>
      <c r="AD127" s="21">
        <f t="shared" ca="1" si="45"/>
        <v>8</v>
      </c>
      <c r="AF127" s="22">
        <f t="shared" ca="1" si="47"/>
        <v>0</v>
      </c>
      <c r="AG127" s="22">
        <f t="shared" ca="1" si="46"/>
        <v>1</v>
      </c>
    </row>
    <row r="128" spans="1:33" ht="14.4" customHeight="1" x14ac:dyDescent="0.3">
      <c r="A128" s="62" t="s">
        <v>45</v>
      </c>
      <c r="B128" s="20"/>
      <c r="C128" s="167"/>
      <c r="D128" s="167"/>
      <c r="E128" s="167"/>
      <c r="F128" s="167"/>
      <c r="G128" s="153"/>
      <c r="H128" s="153"/>
      <c r="I128" s="153"/>
      <c r="J128" s="153"/>
      <c r="K128" s="153"/>
      <c r="L128" s="153"/>
      <c r="M128" s="153"/>
      <c r="N128" s="144"/>
      <c r="O128" s="144"/>
      <c r="P128" s="144"/>
      <c r="Q128" s="153"/>
      <c r="R128" s="153"/>
      <c r="S128" s="198" t="s">
        <v>136</v>
      </c>
      <c r="T128" s="198"/>
      <c r="U128" s="198"/>
      <c r="V128" s="198"/>
      <c r="W128" s="198"/>
      <c r="X128" s="198"/>
      <c r="Y128" s="195"/>
      <c r="Z128" s="195"/>
      <c r="AA128" s="195"/>
      <c r="AB128" s="195"/>
      <c r="AC128" s="183"/>
      <c r="AD128" s="21">
        <f t="shared" ca="1" si="45"/>
        <v>7</v>
      </c>
      <c r="AF128" s="22">
        <f t="shared" ca="1" si="47"/>
        <v>5</v>
      </c>
      <c r="AG128" s="22">
        <f t="shared" ca="1" si="46"/>
        <v>0</v>
      </c>
    </row>
    <row r="129" spans="1:34" ht="14.4" customHeight="1" x14ac:dyDescent="0.3">
      <c r="A129" s="62" t="s">
        <v>70</v>
      </c>
      <c r="B129" s="20"/>
      <c r="C129" s="183" t="s">
        <v>78</v>
      </c>
      <c r="D129" s="183"/>
      <c r="E129" s="183"/>
      <c r="F129" s="183"/>
      <c r="G129" s="144"/>
      <c r="H129" s="144"/>
      <c r="I129" s="144"/>
      <c r="J129" s="144"/>
      <c r="K129" s="144"/>
      <c r="L129" s="144"/>
      <c r="M129" s="144"/>
      <c r="N129" s="144"/>
      <c r="O129" s="153"/>
      <c r="P129" s="153"/>
      <c r="Q129" s="198"/>
      <c r="R129" s="198"/>
      <c r="S129" s="144"/>
      <c r="T129" s="144"/>
      <c r="U129" s="153"/>
      <c r="V129" s="153"/>
      <c r="W129" s="153"/>
      <c r="X129" s="153"/>
      <c r="Y129" s="36"/>
      <c r="Z129" s="36"/>
      <c r="AA129" s="36"/>
      <c r="AB129" s="36"/>
      <c r="AC129" s="36"/>
      <c r="AD129" s="21">
        <f t="shared" ca="1" si="45"/>
        <v>8</v>
      </c>
      <c r="AF129" s="22">
        <f t="shared" ca="1" si="47"/>
        <v>1</v>
      </c>
      <c r="AG129" s="22">
        <f t="shared" ca="1" si="46"/>
        <v>0</v>
      </c>
    </row>
    <row r="130" spans="1:34" ht="14.4" customHeight="1" x14ac:dyDescent="0.3">
      <c r="A130" s="61" t="s">
        <v>64</v>
      </c>
      <c r="B130" s="20"/>
      <c r="C130" s="66"/>
      <c r="D130" s="66"/>
      <c r="E130" s="66"/>
      <c r="F130" s="66"/>
      <c r="G130" s="153"/>
      <c r="H130" s="153"/>
      <c r="I130" s="153"/>
      <c r="J130" s="153"/>
      <c r="K130" s="153"/>
      <c r="L130" s="153"/>
      <c r="M130" s="153"/>
      <c r="N130" s="153"/>
      <c r="O130" s="153"/>
      <c r="P130" s="153"/>
      <c r="Q130" s="153"/>
      <c r="R130" s="153"/>
      <c r="S130" s="153"/>
      <c r="T130" s="153"/>
      <c r="U130" s="153"/>
      <c r="V130" s="153"/>
      <c r="W130" s="153"/>
      <c r="X130" s="153"/>
      <c r="Y130" s="167"/>
      <c r="Z130" s="167"/>
      <c r="AA130" s="167"/>
      <c r="AB130" s="167"/>
      <c r="AC130" s="167"/>
      <c r="AD130" s="21">
        <f t="shared" ca="1" si="45"/>
        <v>0</v>
      </c>
      <c r="AF130" s="22">
        <f t="shared" ca="1" si="47"/>
        <v>0</v>
      </c>
      <c r="AG130" s="22">
        <f t="shared" ca="1" si="46"/>
        <v>0</v>
      </c>
    </row>
    <row r="131" spans="1:34" ht="14.4" customHeight="1" x14ac:dyDescent="0.3">
      <c r="A131" s="62" t="s">
        <v>46</v>
      </c>
      <c r="B131" s="20"/>
      <c r="C131" s="183" t="s">
        <v>80</v>
      </c>
      <c r="D131" s="183"/>
      <c r="E131" s="183"/>
      <c r="F131" s="183"/>
      <c r="G131" s="144"/>
      <c r="H131" s="144"/>
      <c r="I131" s="198" t="s">
        <v>136</v>
      </c>
      <c r="J131" s="198"/>
      <c r="K131" s="198"/>
      <c r="L131" s="198"/>
      <c r="M131" s="198"/>
      <c r="N131" s="198"/>
      <c r="O131" s="153"/>
      <c r="P131" s="153"/>
      <c r="Q131" s="153"/>
      <c r="R131" s="153"/>
      <c r="S131" s="153"/>
      <c r="T131" s="153"/>
      <c r="U131" s="153"/>
      <c r="V131" s="153"/>
      <c r="W131" s="153"/>
      <c r="X131" s="153"/>
      <c r="Y131" s="167"/>
      <c r="Z131" s="167"/>
      <c r="AA131" s="167"/>
      <c r="AB131" s="167"/>
      <c r="AC131" s="167"/>
      <c r="AD131" s="21">
        <f t="shared" ca="1" si="45"/>
        <v>6</v>
      </c>
      <c r="AF131" s="22">
        <f t="shared" ca="1" si="47"/>
        <v>3</v>
      </c>
      <c r="AG131" s="22">
        <f t="shared" ca="1" si="46"/>
        <v>0</v>
      </c>
      <c r="AH131" s="20"/>
    </row>
    <row r="132" spans="1:34" ht="14.25" customHeight="1" x14ac:dyDescent="0.3">
      <c r="A132" s="62" t="s">
        <v>47</v>
      </c>
      <c r="B132" s="20"/>
      <c r="C132" s="167"/>
      <c r="D132" s="167"/>
      <c r="E132" s="167"/>
      <c r="F132" s="167"/>
      <c r="G132" s="153"/>
      <c r="H132" s="153"/>
      <c r="I132" s="153"/>
      <c r="J132" s="153"/>
      <c r="K132" s="153"/>
      <c r="L132" s="153"/>
      <c r="M132" s="153"/>
      <c r="N132" s="153"/>
      <c r="O132" s="153"/>
      <c r="P132" s="153"/>
      <c r="Q132" s="153"/>
      <c r="R132" s="153"/>
      <c r="S132" s="153"/>
      <c r="T132" s="153"/>
      <c r="U132" s="153"/>
      <c r="V132" s="153"/>
      <c r="W132" s="153"/>
      <c r="X132" s="153"/>
      <c r="Y132" s="167"/>
      <c r="Z132" s="167"/>
      <c r="AA132" s="167"/>
      <c r="AB132" s="167"/>
      <c r="AC132" s="167"/>
      <c r="AD132" s="21">
        <f t="shared" ca="1" si="45"/>
        <v>0</v>
      </c>
      <c r="AF132" s="22">
        <f t="shared" ca="1" si="47"/>
        <v>0</v>
      </c>
      <c r="AG132" s="22">
        <f t="shared" ca="1" si="46"/>
        <v>0</v>
      </c>
    </row>
    <row r="133" spans="1:34" ht="14.4" customHeight="1" x14ac:dyDescent="0.3">
      <c r="A133" s="62" t="s">
        <v>66</v>
      </c>
      <c r="B133" s="20"/>
      <c r="C133" s="167"/>
      <c r="D133" s="167"/>
      <c r="E133" s="167"/>
      <c r="F133" s="167"/>
      <c r="G133" s="153"/>
      <c r="H133" s="153"/>
      <c r="I133" s="153"/>
      <c r="J133" s="153"/>
      <c r="K133" s="153"/>
      <c r="L133" s="228"/>
      <c r="M133" s="153"/>
      <c r="N133" s="153"/>
      <c r="O133" s="153"/>
      <c r="P133" s="153"/>
      <c r="Q133" s="153"/>
      <c r="R133" s="153"/>
      <c r="S133" s="153"/>
      <c r="T133" s="153"/>
      <c r="U133" s="153"/>
      <c r="V133" s="153"/>
      <c r="W133" s="153"/>
      <c r="X133" s="153"/>
      <c r="Y133" s="167"/>
      <c r="Z133" s="167"/>
      <c r="AA133" s="167"/>
      <c r="AB133" s="167"/>
      <c r="AC133" s="167"/>
      <c r="AD133" s="21">
        <f ca="1">NbCoul(B133:AC133)*0.5</f>
        <v>0</v>
      </c>
      <c r="AF133" s="22">
        <f t="shared" ca="1" si="47"/>
        <v>0</v>
      </c>
      <c r="AG133" s="22">
        <f t="shared" ca="1" si="46"/>
        <v>0</v>
      </c>
    </row>
    <row r="134" spans="1:34" ht="14.4" customHeight="1" x14ac:dyDescent="0.3">
      <c r="A134" s="23" t="s">
        <v>48</v>
      </c>
      <c r="B134" s="20"/>
      <c r="C134" s="167"/>
      <c r="D134" s="167"/>
      <c r="E134" s="167"/>
      <c r="F134" s="167"/>
      <c r="G134" s="153"/>
      <c r="H134" s="153"/>
      <c r="I134" s="153"/>
      <c r="J134" s="153"/>
      <c r="K134" s="153"/>
      <c r="L134" s="153"/>
      <c r="M134" s="153"/>
      <c r="N134" s="153"/>
      <c r="O134" s="153"/>
      <c r="P134" s="153"/>
      <c r="Q134" s="153"/>
      <c r="R134" s="153"/>
      <c r="S134" s="153"/>
      <c r="T134" s="153"/>
      <c r="U134" s="153"/>
      <c r="V134" s="153"/>
      <c r="W134" s="153"/>
      <c r="X134" s="153"/>
      <c r="Y134" s="167"/>
      <c r="Z134" s="167"/>
      <c r="AA134" s="167"/>
      <c r="AB134" s="167"/>
      <c r="AC134" s="167"/>
      <c r="AD134" s="21">
        <f ca="1">NbCoul(B134:AC134)*0.5</f>
        <v>0</v>
      </c>
      <c r="AF134" s="22">
        <f t="shared" ca="1" si="47"/>
        <v>0</v>
      </c>
      <c r="AG134" s="22">
        <f t="shared" ca="1" si="46"/>
        <v>0</v>
      </c>
    </row>
    <row r="135" spans="1:34" ht="14.4" customHeight="1" x14ac:dyDescent="0.3">
      <c r="A135" s="67" t="s">
        <v>71</v>
      </c>
      <c r="B135" s="20"/>
      <c r="C135" s="31"/>
      <c r="D135" s="167"/>
      <c r="E135" s="167"/>
      <c r="F135" s="167"/>
      <c r="G135" s="153"/>
      <c r="H135" s="153"/>
      <c r="I135" s="153"/>
      <c r="J135" s="153"/>
      <c r="K135" s="153"/>
      <c r="L135" s="153"/>
      <c r="M135" s="153"/>
      <c r="N135" s="144" t="s">
        <v>79</v>
      </c>
      <c r="O135" s="144"/>
      <c r="P135" s="144"/>
      <c r="Q135" s="228"/>
      <c r="R135" s="228"/>
      <c r="S135" s="144"/>
      <c r="T135" s="144"/>
      <c r="U135" s="144"/>
      <c r="V135" s="144"/>
      <c r="W135" s="144"/>
      <c r="X135" s="144"/>
      <c r="Y135" s="183"/>
      <c r="Z135" s="183"/>
      <c r="AA135" s="183"/>
      <c r="AB135" s="183"/>
      <c r="AC135" s="110"/>
      <c r="AD135" s="21">
        <f ca="1">NbCoul(B135:AC135)*0.5</f>
        <v>7</v>
      </c>
      <c r="AF135" s="22">
        <f t="shared" ca="1" si="47"/>
        <v>0</v>
      </c>
      <c r="AG135" s="22">
        <f t="shared" ca="1" si="46"/>
        <v>0</v>
      </c>
    </row>
    <row r="136" spans="1:34" ht="15.75" customHeight="1" x14ac:dyDescent="0.5">
      <c r="A136" s="24" t="s">
        <v>64</v>
      </c>
      <c r="B136" s="20"/>
      <c r="C136" s="167"/>
      <c r="D136" s="167"/>
      <c r="E136" s="167"/>
      <c r="F136" s="167"/>
      <c r="G136" s="167"/>
      <c r="H136" s="167"/>
      <c r="I136" s="254"/>
      <c r="J136" s="254"/>
      <c r="K136" s="254"/>
      <c r="L136" s="254"/>
      <c r="M136" s="254"/>
      <c r="N136" s="254"/>
      <c r="O136" s="254"/>
      <c r="P136" s="254"/>
      <c r="Q136" s="254"/>
      <c r="R136" s="254"/>
      <c r="S136" s="254"/>
      <c r="T136" s="254"/>
      <c r="U136" s="254"/>
      <c r="V136" s="254"/>
      <c r="W136" s="184"/>
      <c r="X136" s="184"/>
      <c r="Y136" s="184"/>
      <c r="Z136" s="184"/>
      <c r="AA136" s="184"/>
      <c r="AB136" s="184"/>
      <c r="AC136" s="167"/>
      <c r="AD136" s="21">
        <f t="shared" ca="1" si="45"/>
        <v>0</v>
      </c>
      <c r="AF136" s="22">
        <f t="shared" ca="1" si="47"/>
        <v>0</v>
      </c>
      <c r="AG136" s="22">
        <f t="shared" ca="1" si="46"/>
        <v>0</v>
      </c>
    </row>
    <row r="137" spans="1:34" ht="15" customHeight="1" thickBot="1" x14ac:dyDescent="0.75">
      <c r="A137" s="32" t="s">
        <v>64</v>
      </c>
      <c r="B137" s="20"/>
      <c r="C137" s="20"/>
      <c r="D137" s="20"/>
      <c r="E137" s="20"/>
      <c r="F137" s="20"/>
      <c r="G137" s="20"/>
      <c r="H137" s="20"/>
      <c r="I137" s="254"/>
      <c r="J137" s="254"/>
      <c r="K137" s="254"/>
      <c r="L137" s="254"/>
      <c r="M137" s="254"/>
      <c r="N137" s="254"/>
      <c r="O137" s="254"/>
      <c r="P137" s="254"/>
      <c r="Q137" s="254"/>
      <c r="R137" s="254"/>
      <c r="S137" s="254"/>
      <c r="T137" s="254"/>
      <c r="U137" s="254"/>
      <c r="V137" s="254"/>
      <c r="W137" s="81"/>
      <c r="X137" s="81"/>
      <c r="Y137" s="81"/>
      <c r="Z137" s="81"/>
      <c r="AA137" s="81"/>
      <c r="AB137" s="81"/>
      <c r="AC137" s="20"/>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68.5</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3</v>
      </c>
      <c r="P139" s="21">
        <f t="shared" ca="1" si="49"/>
        <v>3</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3</v>
      </c>
      <c r="P140" s="26">
        <f t="shared" ca="1" si="51"/>
        <v>3</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44647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184"/>
      <c r="C143" s="184"/>
      <c r="D143" s="206"/>
      <c r="E143" s="206"/>
      <c r="F143" s="144"/>
      <c r="G143" s="144"/>
      <c r="H143" s="144"/>
      <c r="I143" s="144"/>
      <c r="J143" s="144"/>
      <c r="K143" s="144"/>
      <c r="L143" s="144"/>
      <c r="M143" s="144"/>
      <c r="N143" s="144"/>
      <c r="O143" s="144"/>
      <c r="P143" s="153"/>
      <c r="Q143" s="153"/>
      <c r="R143" s="153"/>
      <c r="S143" s="153"/>
      <c r="T143" s="153"/>
      <c r="U143" s="73"/>
      <c r="V143" s="73"/>
      <c r="W143" s="73"/>
      <c r="X143" s="20"/>
      <c r="Y143" s="20"/>
      <c r="Z143" s="20"/>
      <c r="AA143" s="20"/>
      <c r="AB143" s="20"/>
      <c r="AC143" s="20"/>
      <c r="AD143" s="21">
        <f ca="1">NbCoul(B143:AC143)*0.5</f>
        <v>6</v>
      </c>
      <c r="AF143" s="22">
        <f t="shared" ca="1" si="50"/>
        <v>0</v>
      </c>
      <c r="AG143" s="22">
        <f t="shared" ref="AG143:AG158" ca="1" si="52">CompteCouleurFond(B143:AC143,23)*0.5</f>
        <v>0</v>
      </c>
    </row>
    <row r="144" spans="1:34" ht="15" customHeight="1" x14ac:dyDescent="0.3">
      <c r="A144" s="19" t="s">
        <v>40</v>
      </c>
      <c r="B144" s="167"/>
      <c r="C144" s="167"/>
      <c r="D144" s="167"/>
      <c r="E144" s="167"/>
      <c r="F144" s="153"/>
      <c r="G144" s="153"/>
      <c r="H144" s="153"/>
      <c r="I144" s="153"/>
      <c r="J144" s="153"/>
      <c r="K144" s="153"/>
      <c r="L144" s="153"/>
      <c r="M144" s="153"/>
      <c r="N144" s="153"/>
      <c r="O144" s="153"/>
      <c r="P144" s="153"/>
      <c r="Q144" s="153"/>
      <c r="R144" s="153"/>
      <c r="S144" s="153"/>
      <c r="T144" s="153"/>
      <c r="U144" s="73"/>
      <c r="V144" s="73"/>
      <c r="W144" s="73"/>
      <c r="X144" s="20"/>
      <c r="Y144" s="20"/>
      <c r="Z144" s="20"/>
      <c r="AA144" s="34"/>
      <c r="AB144" s="35"/>
      <c r="AC144" s="35"/>
      <c r="AD144" s="21">
        <f t="shared" ref="AD144:AD160" ca="1" si="53">NbCoul(B144:AC144)*0.5</f>
        <v>0</v>
      </c>
      <c r="AF144" s="22">
        <f t="shared" ca="1" si="50"/>
        <v>0</v>
      </c>
      <c r="AG144" s="22">
        <f t="shared" ca="1" si="52"/>
        <v>0</v>
      </c>
    </row>
    <row r="145" spans="1:33" ht="15" customHeight="1" x14ac:dyDescent="0.3">
      <c r="A145" s="19" t="s">
        <v>41</v>
      </c>
      <c r="B145" s="167"/>
      <c r="C145" s="167"/>
      <c r="D145" s="167"/>
      <c r="E145" s="167"/>
      <c r="F145" s="144"/>
      <c r="G145" s="144"/>
      <c r="H145" s="144"/>
      <c r="I145" s="144"/>
      <c r="J145" s="144"/>
      <c r="K145" s="144"/>
      <c r="L145" s="144"/>
      <c r="M145" s="144"/>
      <c r="N145" s="144"/>
      <c r="O145" s="144"/>
      <c r="P145" s="153"/>
      <c r="Q145" s="153"/>
      <c r="R145" s="153"/>
      <c r="S145" s="153"/>
      <c r="T145" s="153"/>
      <c r="U145" s="73"/>
      <c r="V145" s="73"/>
      <c r="W145" s="73"/>
      <c r="X145" s="20"/>
      <c r="Y145" s="20"/>
      <c r="Z145" s="20"/>
      <c r="AA145" s="34"/>
      <c r="AB145" s="35"/>
      <c r="AC145" s="35"/>
      <c r="AD145" s="21">
        <f t="shared" ca="1" si="53"/>
        <v>5</v>
      </c>
      <c r="AF145" s="22">
        <f t="shared" ca="1" si="50"/>
        <v>0</v>
      </c>
      <c r="AG145" s="22">
        <f t="shared" ca="1" si="52"/>
        <v>0</v>
      </c>
    </row>
    <row r="146" spans="1:33" ht="15" customHeight="1" x14ac:dyDescent="0.3">
      <c r="A146" s="61" t="s">
        <v>65</v>
      </c>
      <c r="B146" s="167"/>
      <c r="C146" s="167"/>
      <c r="D146" s="167"/>
      <c r="E146" s="167"/>
      <c r="F146" s="144"/>
      <c r="G146" s="144"/>
      <c r="H146" s="144"/>
      <c r="I146" s="144"/>
      <c r="J146" s="144"/>
      <c r="K146" s="144"/>
      <c r="L146" s="144"/>
      <c r="M146" s="144"/>
      <c r="N146" s="144"/>
      <c r="O146" s="144"/>
      <c r="P146" s="153"/>
      <c r="Q146" s="153"/>
      <c r="R146" s="153"/>
      <c r="S146" s="153"/>
      <c r="T146" s="153"/>
      <c r="U146" s="73"/>
      <c r="V146" s="73"/>
      <c r="W146" s="73"/>
      <c r="X146" s="20"/>
      <c r="Y146" s="20"/>
      <c r="Z146" s="20"/>
      <c r="AA146" s="34"/>
      <c r="AB146" s="35"/>
      <c r="AC146" s="35"/>
      <c r="AD146" s="21">
        <f t="shared" ca="1" si="53"/>
        <v>5</v>
      </c>
      <c r="AF146" s="22">
        <f t="shared" ca="1" si="50"/>
        <v>0</v>
      </c>
      <c r="AG146" s="22">
        <f t="shared" ca="1" si="52"/>
        <v>0</v>
      </c>
    </row>
    <row r="147" spans="1:33" ht="15" customHeight="1" x14ac:dyDescent="0.3">
      <c r="A147" s="43" t="s">
        <v>64</v>
      </c>
      <c r="B147" s="167"/>
      <c r="C147" s="167"/>
      <c r="D147" s="167"/>
      <c r="E147" s="167"/>
      <c r="F147" s="153"/>
      <c r="G147" s="153"/>
      <c r="H147" s="153"/>
      <c r="I147" s="153"/>
      <c r="J147" s="153"/>
      <c r="K147" s="153"/>
      <c r="L147" s="153"/>
      <c r="M147" s="153"/>
      <c r="N147" s="153"/>
      <c r="O147" s="153"/>
      <c r="P147" s="153"/>
      <c r="Q147" s="153"/>
      <c r="R147" s="153"/>
      <c r="S147" s="153"/>
      <c r="T147" s="153"/>
      <c r="U147" s="73"/>
      <c r="V147" s="73"/>
      <c r="W147" s="73"/>
      <c r="X147" s="20"/>
      <c r="Y147" s="20"/>
      <c r="Z147" s="20"/>
      <c r="AA147" s="34"/>
      <c r="AB147" s="35"/>
      <c r="AC147" s="35"/>
      <c r="AD147" s="21">
        <f t="shared" ca="1" si="53"/>
        <v>0</v>
      </c>
      <c r="AF147" s="22">
        <f t="shared" ca="1" si="50"/>
        <v>0</v>
      </c>
      <c r="AG147" s="22">
        <f t="shared" ca="1" si="52"/>
        <v>0</v>
      </c>
    </row>
    <row r="148" spans="1:33" ht="15" customHeight="1" x14ac:dyDescent="0.3">
      <c r="A148" s="61" t="s">
        <v>54</v>
      </c>
      <c r="B148" s="167"/>
      <c r="C148" s="167"/>
      <c r="D148" s="167"/>
      <c r="E148" s="167"/>
      <c r="F148" s="153"/>
      <c r="G148" s="153"/>
      <c r="H148" s="153"/>
      <c r="I148" s="153"/>
      <c r="J148" s="153"/>
      <c r="K148" s="153"/>
      <c r="L148" s="153"/>
      <c r="M148" s="153"/>
      <c r="N148" s="153"/>
      <c r="O148" s="153"/>
      <c r="P148" s="153"/>
      <c r="Q148" s="153"/>
      <c r="R148" s="153"/>
      <c r="S148" s="153"/>
      <c r="T148" s="153"/>
      <c r="U148" s="73"/>
      <c r="V148" s="73"/>
      <c r="W148" s="73"/>
      <c r="X148" s="20"/>
      <c r="Y148" s="20"/>
      <c r="Z148" s="20"/>
      <c r="AA148" s="34"/>
      <c r="AB148" s="35"/>
      <c r="AC148" s="35"/>
      <c r="AD148" s="21">
        <f t="shared" ca="1" si="53"/>
        <v>0</v>
      </c>
      <c r="AF148" s="22">
        <f t="shared" ca="1" si="50"/>
        <v>0</v>
      </c>
      <c r="AG148" s="22">
        <f t="shared" ca="1" si="52"/>
        <v>0</v>
      </c>
    </row>
    <row r="149" spans="1:33" ht="15" customHeight="1" x14ac:dyDescent="0.3">
      <c r="A149" s="62" t="s">
        <v>43</v>
      </c>
      <c r="B149" s="167"/>
      <c r="C149" s="167"/>
      <c r="D149" s="167"/>
      <c r="E149" s="167"/>
      <c r="F149" s="153"/>
      <c r="G149" s="153"/>
      <c r="H149" s="153"/>
      <c r="I149" s="153"/>
      <c r="J149" s="153"/>
      <c r="K149" s="153"/>
      <c r="L149" s="153"/>
      <c r="M149" s="153"/>
      <c r="N149" s="153"/>
      <c r="O149" s="153"/>
      <c r="P149" s="153"/>
      <c r="Q149" s="153"/>
      <c r="R149" s="153"/>
      <c r="S149" s="153"/>
      <c r="T149" s="153"/>
      <c r="U149" s="73"/>
      <c r="V149" s="73"/>
      <c r="W149" s="73"/>
      <c r="X149" s="36"/>
      <c r="Y149" s="36"/>
      <c r="Z149" s="35"/>
      <c r="AA149" s="20"/>
      <c r="AB149" s="20"/>
      <c r="AC149" s="20"/>
      <c r="AD149" s="21">
        <f t="shared" ca="1" si="53"/>
        <v>0</v>
      </c>
      <c r="AF149" s="22">
        <f t="shared" ca="1" si="50"/>
        <v>0</v>
      </c>
      <c r="AG149" s="22">
        <f t="shared" ca="1" si="52"/>
        <v>0</v>
      </c>
    </row>
    <row r="150" spans="1:33" ht="15" customHeight="1" x14ac:dyDescent="0.3">
      <c r="A150" s="62" t="s">
        <v>44</v>
      </c>
      <c r="B150" s="167"/>
      <c r="C150" s="167"/>
      <c r="D150" s="167"/>
      <c r="E150" s="167"/>
      <c r="F150" s="153"/>
      <c r="G150" s="153"/>
      <c r="H150" s="153"/>
      <c r="I150" s="167"/>
      <c r="J150" s="167"/>
      <c r="K150" s="167"/>
      <c r="L150" s="167"/>
      <c r="M150" s="167"/>
      <c r="N150" s="167"/>
      <c r="O150" s="153"/>
      <c r="P150" s="153"/>
      <c r="Q150" s="153"/>
      <c r="R150" s="153"/>
      <c r="S150" s="153"/>
      <c r="T150" s="153"/>
      <c r="U150" s="73"/>
      <c r="V150" s="73"/>
      <c r="W150" s="73"/>
      <c r="X150" s="20"/>
      <c r="Y150" s="20"/>
      <c r="Z150" s="20"/>
      <c r="AA150" s="20"/>
      <c r="AB150" s="20"/>
      <c r="AC150" s="20"/>
      <c r="AD150" s="21">
        <f t="shared" ca="1" si="53"/>
        <v>0</v>
      </c>
      <c r="AF150" s="22">
        <f t="shared" ca="1" si="50"/>
        <v>0</v>
      </c>
      <c r="AG150" s="22">
        <f t="shared" ca="1" si="52"/>
        <v>0</v>
      </c>
    </row>
    <row r="151" spans="1:33" ht="15" customHeight="1" x14ac:dyDescent="0.3">
      <c r="A151" s="62" t="s">
        <v>45</v>
      </c>
      <c r="B151" s="167"/>
      <c r="C151" s="167"/>
      <c r="D151" s="167"/>
      <c r="E151" s="167"/>
      <c r="F151" s="153"/>
      <c r="G151" s="153"/>
      <c r="H151" s="153"/>
      <c r="I151" s="153"/>
      <c r="J151" s="153"/>
      <c r="K151" s="153"/>
      <c r="L151" s="153"/>
      <c r="M151" s="153"/>
      <c r="N151" s="153"/>
      <c r="O151" s="153"/>
      <c r="P151" s="153"/>
      <c r="Q151" s="153"/>
      <c r="R151" s="153"/>
      <c r="S151" s="153"/>
      <c r="T151" s="153"/>
      <c r="U151" s="73"/>
      <c r="V151" s="73"/>
      <c r="W151" s="73"/>
      <c r="X151" s="20"/>
      <c r="Y151" s="20"/>
      <c r="Z151" s="20"/>
      <c r="AA151" s="20"/>
      <c r="AB151" s="20"/>
      <c r="AC151" s="20"/>
      <c r="AD151" s="21">
        <f t="shared" ca="1" si="53"/>
        <v>0</v>
      </c>
      <c r="AF151" s="22">
        <f t="shared" ca="1" si="50"/>
        <v>0</v>
      </c>
      <c r="AG151" s="22">
        <f t="shared" ca="1" si="52"/>
        <v>0</v>
      </c>
    </row>
    <row r="152" spans="1:33" ht="15" customHeight="1" x14ac:dyDescent="0.3">
      <c r="A152" s="62" t="s">
        <v>70</v>
      </c>
      <c r="B152" s="167"/>
      <c r="C152" s="167"/>
      <c r="D152" s="183"/>
      <c r="E152" s="183"/>
      <c r="F152" s="144"/>
      <c r="G152" s="144"/>
      <c r="H152" s="144"/>
      <c r="I152" s="198" t="s">
        <v>136</v>
      </c>
      <c r="J152" s="198"/>
      <c r="K152" s="198"/>
      <c r="L152" s="198"/>
      <c r="M152" s="198"/>
      <c r="N152" s="198"/>
      <c r="O152" s="144"/>
      <c r="P152" s="153"/>
      <c r="Q152" s="153"/>
      <c r="R152" s="153"/>
      <c r="S152" s="153"/>
      <c r="T152" s="153"/>
      <c r="U152" s="73"/>
      <c r="V152" s="73"/>
      <c r="W152" s="73"/>
      <c r="X152" s="20"/>
      <c r="Y152" s="20"/>
      <c r="Z152" s="20"/>
      <c r="AA152" s="20"/>
      <c r="AB152" s="20"/>
      <c r="AC152" s="20"/>
      <c r="AD152" s="21">
        <f t="shared" ca="1" si="53"/>
        <v>6</v>
      </c>
      <c r="AF152" s="22">
        <f t="shared" ca="1" si="50"/>
        <v>3</v>
      </c>
      <c r="AG152" s="22">
        <f t="shared" ca="1" si="52"/>
        <v>0</v>
      </c>
    </row>
    <row r="153" spans="1:33" ht="15" customHeight="1" x14ac:dyDescent="0.3">
      <c r="A153" s="61" t="s">
        <v>64</v>
      </c>
      <c r="B153" s="167"/>
      <c r="C153" s="167"/>
      <c r="D153" s="167"/>
      <c r="E153" s="167"/>
      <c r="F153" s="153"/>
      <c r="G153" s="153"/>
      <c r="H153" s="153"/>
      <c r="I153" s="153"/>
      <c r="J153" s="153"/>
      <c r="K153" s="153"/>
      <c r="L153" s="153"/>
      <c r="M153" s="153"/>
      <c r="N153" s="153"/>
      <c r="O153" s="153"/>
      <c r="P153" s="153"/>
      <c r="Q153" s="153"/>
      <c r="R153" s="153"/>
      <c r="S153" s="153"/>
      <c r="T153" s="153"/>
      <c r="U153" s="73"/>
      <c r="V153" s="73"/>
      <c r="W153" s="73"/>
      <c r="X153" s="20"/>
      <c r="Y153" s="20"/>
      <c r="Z153" s="20"/>
      <c r="AA153" s="20"/>
      <c r="AB153" s="20"/>
      <c r="AC153" s="20"/>
      <c r="AD153" s="21">
        <f t="shared" ca="1" si="53"/>
        <v>0</v>
      </c>
      <c r="AF153" s="22">
        <f t="shared" ca="1" si="50"/>
        <v>0</v>
      </c>
      <c r="AG153" s="22">
        <f t="shared" ca="1" si="52"/>
        <v>0</v>
      </c>
    </row>
    <row r="154" spans="1:33" ht="15" customHeight="1" x14ac:dyDescent="0.3">
      <c r="A154" s="62" t="s">
        <v>46</v>
      </c>
      <c r="B154" s="167"/>
      <c r="C154" s="167"/>
      <c r="D154" s="167"/>
      <c r="E154" s="167"/>
      <c r="F154" s="153"/>
      <c r="G154" s="153"/>
      <c r="H154" s="153"/>
      <c r="I154" s="153"/>
      <c r="J154" s="153"/>
      <c r="K154" s="153"/>
      <c r="L154" s="153"/>
      <c r="M154" s="153"/>
      <c r="N154" s="153"/>
      <c r="O154" s="153"/>
      <c r="P154" s="153"/>
      <c r="Q154" s="153"/>
      <c r="R154" s="153"/>
      <c r="S154" s="153"/>
      <c r="T154" s="153"/>
      <c r="U154" s="73"/>
      <c r="V154" s="73"/>
      <c r="W154" s="73"/>
      <c r="X154" s="20"/>
      <c r="Y154" s="20"/>
      <c r="Z154" s="20"/>
      <c r="AA154" s="20"/>
      <c r="AB154" s="20"/>
      <c r="AC154" s="20"/>
      <c r="AD154" s="21">
        <f t="shared" ca="1" si="53"/>
        <v>0</v>
      </c>
      <c r="AF154" s="22">
        <f t="shared" ca="1" si="50"/>
        <v>0</v>
      </c>
      <c r="AG154" s="22">
        <f t="shared" ca="1" si="52"/>
        <v>0</v>
      </c>
    </row>
    <row r="155" spans="1:33" ht="15" customHeight="1" x14ac:dyDescent="0.3">
      <c r="A155" s="62" t="s">
        <v>47</v>
      </c>
      <c r="B155" s="167"/>
      <c r="C155" s="167"/>
      <c r="D155" s="167"/>
      <c r="E155" s="167"/>
      <c r="F155" s="153"/>
      <c r="G155" s="153"/>
      <c r="H155" s="153"/>
      <c r="I155" s="153"/>
      <c r="J155" s="153"/>
      <c r="K155" s="153"/>
      <c r="L155" s="153"/>
      <c r="M155" s="153"/>
      <c r="N155" s="153"/>
      <c r="O155" s="153"/>
      <c r="P155" s="153"/>
      <c r="Q155" s="153"/>
      <c r="R155" s="153"/>
      <c r="S155" s="153"/>
      <c r="T155" s="153"/>
      <c r="U155" s="73"/>
      <c r="V155" s="73"/>
      <c r="W155" s="73"/>
      <c r="X155" s="20"/>
      <c r="Y155" s="20"/>
      <c r="Z155" s="20"/>
      <c r="AA155" s="20"/>
      <c r="AB155" s="20"/>
      <c r="AC155" s="20"/>
      <c r="AD155" s="21">
        <f t="shared" ca="1" si="53"/>
        <v>0</v>
      </c>
      <c r="AF155" s="22">
        <f t="shared" ca="1" si="50"/>
        <v>0</v>
      </c>
      <c r="AG155" s="22">
        <f t="shared" ca="1" si="52"/>
        <v>0</v>
      </c>
    </row>
    <row r="156" spans="1:33" ht="14.25" customHeight="1" x14ac:dyDescent="0.3">
      <c r="A156" s="62" t="s">
        <v>66</v>
      </c>
      <c r="B156" s="167"/>
      <c r="C156" s="167"/>
      <c r="D156" s="167"/>
      <c r="E156" s="167"/>
      <c r="F156" s="144"/>
      <c r="G156" s="144"/>
      <c r="H156" s="144"/>
      <c r="I156" s="144"/>
      <c r="J156" s="144"/>
      <c r="K156" s="144"/>
      <c r="L156" s="144"/>
      <c r="M156" s="144"/>
      <c r="N156" s="144"/>
      <c r="O156" s="144"/>
      <c r="P156" s="153"/>
      <c r="Q156" s="153"/>
      <c r="R156" s="153"/>
      <c r="S156" s="153"/>
      <c r="T156" s="153"/>
      <c r="U156" s="73"/>
      <c r="V156" s="73"/>
      <c r="W156" s="73"/>
      <c r="X156" s="20"/>
      <c r="Y156" s="20"/>
      <c r="Z156" s="20"/>
      <c r="AA156" s="20"/>
      <c r="AB156" s="20"/>
      <c r="AC156" s="20"/>
      <c r="AD156" s="21">
        <f t="shared" ca="1" si="53"/>
        <v>5</v>
      </c>
      <c r="AF156" s="22">
        <f t="shared" ca="1" si="50"/>
        <v>0</v>
      </c>
      <c r="AG156" s="22">
        <f t="shared" ca="1" si="52"/>
        <v>0</v>
      </c>
    </row>
    <row r="157" spans="1:33" ht="15" customHeight="1" x14ac:dyDescent="0.3">
      <c r="A157" s="23" t="s">
        <v>48</v>
      </c>
      <c r="B157" s="20"/>
      <c r="C157" s="20"/>
      <c r="D157" s="20"/>
      <c r="E157" s="20"/>
      <c r="F157" s="73"/>
      <c r="G157" s="73"/>
      <c r="H157" s="73"/>
      <c r="I157" s="73"/>
      <c r="J157" s="73"/>
      <c r="K157" s="73"/>
      <c r="L157" s="73"/>
      <c r="M157" s="73"/>
      <c r="N157" s="73"/>
      <c r="O157" s="73"/>
      <c r="P157" s="73"/>
      <c r="Q157" s="73"/>
      <c r="R157" s="73"/>
      <c r="S157" s="73"/>
      <c r="T157" s="73"/>
      <c r="U157" s="73"/>
      <c r="V157" s="73"/>
      <c r="W157" s="73"/>
      <c r="X157" s="20"/>
      <c r="Y157" s="20"/>
      <c r="Z157" s="20"/>
      <c r="AA157" s="20"/>
      <c r="AB157" s="20"/>
      <c r="AC157" s="20"/>
      <c r="AD157" s="21">
        <f t="shared" ca="1" si="53"/>
        <v>0</v>
      </c>
      <c r="AF157" s="22">
        <f t="shared" ca="1" si="50"/>
        <v>0</v>
      </c>
      <c r="AG157" s="22">
        <f t="shared" ca="1" si="52"/>
        <v>0</v>
      </c>
    </row>
    <row r="158" spans="1:33" ht="14.4" customHeight="1" x14ac:dyDescent="0.3">
      <c r="A158" s="62" t="s">
        <v>71</v>
      </c>
      <c r="B158" s="20"/>
      <c r="C158" s="20"/>
      <c r="D158" s="20"/>
      <c r="E158" s="20"/>
      <c r="F158" s="73"/>
      <c r="G158" s="73"/>
      <c r="H158" s="73"/>
      <c r="I158" s="73"/>
      <c r="J158" s="73"/>
      <c r="K158" s="73"/>
      <c r="L158" s="73"/>
      <c r="M158" s="73"/>
      <c r="N158" s="73"/>
      <c r="O158" s="73"/>
      <c r="P158" s="73"/>
      <c r="Q158" s="73"/>
      <c r="R158" s="73"/>
      <c r="S158" s="73"/>
      <c r="T158" s="73"/>
      <c r="U158" s="73"/>
      <c r="V158" s="73"/>
      <c r="W158" s="73"/>
      <c r="X158" s="20"/>
      <c r="Y158" s="20"/>
      <c r="Z158" s="20"/>
      <c r="AA158" s="20"/>
      <c r="AB158" s="20"/>
      <c r="AC158" s="20"/>
      <c r="AD158" s="21">
        <f t="shared" ca="1" si="53"/>
        <v>0</v>
      </c>
      <c r="AF158" s="22">
        <f t="shared" ca="1" si="50"/>
        <v>0</v>
      </c>
      <c r="AG158" s="22">
        <f t="shared" ca="1" si="52"/>
        <v>0</v>
      </c>
    </row>
    <row r="159" spans="1:33" ht="14.4" customHeight="1" x14ac:dyDescent="0.3">
      <c r="A159" s="23" t="s">
        <v>64</v>
      </c>
      <c r="B159" s="42"/>
      <c r="C159" s="42"/>
      <c r="D159" s="42"/>
      <c r="E159" s="20"/>
      <c r="F159" s="73"/>
      <c r="G159" s="73"/>
      <c r="H159" s="73"/>
      <c r="I159" s="73"/>
      <c r="J159" s="73"/>
      <c r="K159" s="73"/>
      <c r="L159" s="73"/>
      <c r="M159" s="73"/>
      <c r="N159" s="73"/>
      <c r="O159" s="73"/>
      <c r="P159" s="73"/>
      <c r="Q159" s="73"/>
      <c r="R159" s="73"/>
      <c r="S159" s="73"/>
      <c r="T159" s="73"/>
      <c r="U159" s="73"/>
      <c r="V159" s="73"/>
      <c r="W159" s="73"/>
      <c r="X159" s="20"/>
      <c r="Y159" s="20"/>
      <c r="Z159" s="20"/>
      <c r="AA159" s="20"/>
      <c r="AB159" s="20"/>
      <c r="AC159" s="20"/>
      <c r="AD159" s="21">
        <f ca="1">NbCoul(C159:AC159)*0.5</f>
        <v>0</v>
      </c>
      <c r="AF159" s="22">
        <f ca="1">CompteCouleurFond(C159:AC159,6)*0.5</f>
        <v>0</v>
      </c>
      <c r="AG159" s="22">
        <f ca="1">CompteCouleurFond(C159:AC159,23)*0.5</f>
        <v>0</v>
      </c>
    </row>
    <row r="160" spans="1:33" ht="15" thickBot="1" x14ac:dyDescent="0.35">
      <c r="A160" s="32" t="s">
        <v>64</v>
      </c>
      <c r="B160" s="20"/>
      <c r="C160" s="20"/>
      <c r="D160" s="20"/>
      <c r="E160" s="20"/>
      <c r="F160" s="20"/>
      <c r="G160" s="20"/>
      <c r="H160" s="20"/>
      <c r="I160" s="36"/>
      <c r="J160" s="36"/>
      <c r="K160" s="36"/>
      <c r="L160" s="36"/>
      <c r="M160" s="36"/>
      <c r="N160" s="35"/>
      <c r="O160" s="35"/>
      <c r="P160" s="20"/>
      <c r="Q160" s="20"/>
      <c r="R160" s="20"/>
      <c r="S160" s="20"/>
      <c r="T160" s="20"/>
      <c r="U160" s="20"/>
      <c r="V160" s="20"/>
      <c r="W160" s="20"/>
      <c r="X160" s="20"/>
      <c r="Y160" s="20"/>
      <c r="Z160" s="20"/>
      <c r="AA160" s="20"/>
      <c r="AB160" s="20"/>
      <c r="AC160" s="20"/>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28</v>
      </c>
      <c r="F167" s="582"/>
      <c r="G167" s="583">
        <f t="shared" ref="G167:G183" ca="1" si="61">E167-B167</f>
        <v>7</v>
      </c>
      <c r="H167" s="583"/>
      <c r="I167" s="583" t="s">
        <v>216</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0"/>
        <v>11.5</v>
      </c>
      <c r="F170" s="582"/>
      <c r="G170" s="583">
        <f ca="1">E170-B170</f>
        <v>11.5</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3</v>
      </c>
      <c r="F176" s="582"/>
      <c r="G176" s="583">
        <f t="shared" ca="1" si="61"/>
        <v>3</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23</v>
      </c>
      <c r="F177" s="582"/>
      <c r="G177" s="583">
        <f t="shared" ca="1" si="61"/>
        <v>-12</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1.5</v>
      </c>
      <c r="F182" s="582"/>
      <c r="G182" s="583">
        <f t="shared" ca="1" si="61"/>
        <v>1.5</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1.5</v>
      </c>
      <c r="F183" s="582"/>
      <c r="G183" s="583">
        <f t="shared" ca="1" si="61"/>
        <v>1.5</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282.5</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11.814285714285715</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51"/>
      <c r="E193" s="251"/>
      <c r="F193" s="251"/>
      <c r="G193" s="251"/>
      <c r="H193" s="251"/>
      <c r="I193" s="251"/>
      <c r="J193" s="251"/>
      <c r="K193" s="251"/>
      <c r="L193" s="571"/>
      <c r="M193" s="571"/>
      <c r="N193" s="251"/>
      <c r="O193" s="251"/>
      <c r="P193" s="251"/>
      <c r="Q193" s="251"/>
      <c r="R193" s="251"/>
      <c r="S193" s="251"/>
      <c r="T193" s="251"/>
      <c r="U193" s="251"/>
      <c r="V193" s="571"/>
      <c r="W193" s="571"/>
      <c r="X193" s="251"/>
      <c r="Y193" s="251"/>
      <c r="Z193" s="251"/>
      <c r="AA193" s="251"/>
      <c r="AB193" s="251"/>
      <c r="AC193" s="251"/>
      <c r="AD193" s="251"/>
      <c r="AE193" s="251"/>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51"/>
      <c r="G195" s="251"/>
      <c r="H195" s="251"/>
      <c r="I195" s="251"/>
      <c r="J195" s="251"/>
      <c r="K195" s="251"/>
      <c r="L195" s="571"/>
      <c r="M195" s="571"/>
      <c r="N195" s="251"/>
      <c r="O195" s="251"/>
      <c r="P195" s="251"/>
      <c r="Q195" s="251"/>
      <c r="R195" s="251"/>
      <c r="S195" s="251"/>
      <c r="T195" s="251"/>
      <c r="U195" s="251"/>
      <c r="V195" s="571"/>
      <c r="W195" s="571"/>
      <c r="X195" s="251"/>
      <c r="Y195" s="251"/>
      <c r="Z195" s="251"/>
      <c r="AA195" s="251"/>
      <c r="AB195" s="251"/>
      <c r="AC195" s="251"/>
      <c r="AD195" s="251"/>
      <c r="AE195" s="251"/>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51"/>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51"/>
      <c r="E216" s="251"/>
      <c r="F216" s="251"/>
      <c r="G216" s="251"/>
      <c r="H216" s="251"/>
      <c r="I216" s="251"/>
      <c r="J216" s="251"/>
      <c r="K216" s="251"/>
      <c r="L216" s="571"/>
      <c r="M216" s="571"/>
      <c r="N216" s="251"/>
      <c r="O216" s="251"/>
      <c r="P216" s="251"/>
      <c r="Q216" s="251"/>
      <c r="R216" s="251"/>
      <c r="S216" s="251"/>
      <c r="T216" s="251"/>
      <c r="U216" s="251"/>
      <c r="V216" s="571"/>
      <c r="W216" s="571"/>
      <c r="X216" s="251"/>
      <c r="Y216" s="251"/>
      <c r="Z216" s="251"/>
      <c r="AA216" s="251"/>
      <c r="AB216" s="251"/>
      <c r="AC216" s="251"/>
      <c r="AD216" s="251"/>
      <c r="AE216" s="251"/>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51"/>
      <c r="E218" s="251"/>
      <c r="F218" s="251"/>
      <c r="G218" s="251"/>
      <c r="H218" s="251"/>
      <c r="I218" s="251"/>
      <c r="J218" s="251"/>
      <c r="K218" s="251"/>
      <c r="L218" s="571"/>
      <c r="M218" s="571"/>
      <c r="N218" s="251"/>
      <c r="O218" s="251"/>
      <c r="P218" s="251"/>
      <c r="Q218" s="251"/>
      <c r="R218" s="251"/>
      <c r="S218" s="251"/>
      <c r="T218" s="251"/>
      <c r="U218" s="251"/>
      <c r="V218" s="571"/>
      <c r="W218" s="571"/>
      <c r="X218" s="251"/>
      <c r="Y218" s="251"/>
      <c r="Z218" s="251"/>
      <c r="AA218" s="251"/>
      <c r="AB218" s="251"/>
      <c r="AC218" s="251"/>
      <c r="AD218" s="251"/>
      <c r="AE218" s="251"/>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51"/>
      <c r="AD230" s="251"/>
      <c r="AE230" s="251"/>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92:AD94"/>
    <mergeCell ref="AF92:AG96"/>
    <mergeCell ref="A95:A96"/>
    <mergeCell ref="AD95:AD96"/>
    <mergeCell ref="AD23:AD25"/>
    <mergeCell ref="AF23:AG27"/>
    <mergeCell ref="A26:A27"/>
    <mergeCell ref="AD26:AD27"/>
    <mergeCell ref="AD46:AD48"/>
    <mergeCell ref="AF46:AG50"/>
    <mergeCell ref="A49:A50"/>
    <mergeCell ref="AD49:AD50"/>
    <mergeCell ref="AA90:AC91"/>
    <mergeCell ref="W1:X1"/>
    <mergeCell ref="Z1:AB1"/>
    <mergeCell ref="A3:A4"/>
    <mergeCell ref="AD3:AD4"/>
    <mergeCell ref="AF3:AF4"/>
    <mergeCell ref="AD69:AD71"/>
    <mergeCell ref="AF69:AG73"/>
    <mergeCell ref="A72:A73"/>
    <mergeCell ref="AD72:AD73"/>
  </mergeCells>
  <conditionalFormatting sqref="G166:H183">
    <cfRule type="cellIs" dxfId="3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97F4E-6B39-49C6-B7A6-B4FF551B248F}">
  <sheetPr codeName="Feuil165"/>
  <dimension ref="A1:BC231"/>
  <sheetViews>
    <sheetView showGridLines="0" zoomScale="90" zoomScaleNormal="90" workbookViewId="0">
      <selection activeCell="I166" sqref="I166:P16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221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44648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152"/>
      <c r="L6" s="152" t="s">
        <v>78</v>
      </c>
      <c r="M6" s="152"/>
      <c r="N6" s="95"/>
      <c r="O6" s="95"/>
      <c r="P6" s="152"/>
      <c r="Q6" s="152"/>
      <c r="R6" s="152"/>
      <c r="S6" s="95"/>
      <c r="T6" s="152"/>
      <c r="U6" s="152"/>
      <c r="V6" s="152"/>
      <c r="W6" s="248" t="s">
        <v>136</v>
      </c>
      <c r="X6" s="248"/>
      <c r="Y6" s="248"/>
      <c r="Z6" s="248"/>
      <c r="AA6" s="248"/>
      <c r="AB6" s="248"/>
      <c r="AC6" s="152"/>
      <c r="AD6" s="21">
        <f t="shared" ca="1" si="0"/>
        <v>8</v>
      </c>
      <c r="AE6" t="str">
        <f>IFERROR(INDEX($B$3:$AC$3,MATCH(TRUE,INDEX(B6:AC6&gt;0,0),0)),"")</f>
        <v>11h30</v>
      </c>
      <c r="AF6" s="22">
        <f ca="1">CompteCouleurFond(B6:AC6,6)*0.5</f>
        <v>3</v>
      </c>
      <c r="AG6" s="22">
        <f ca="1">CompteCouleurFond(B6:AC6,23)*0.5</f>
        <v>0</v>
      </c>
    </row>
    <row r="7" spans="1:33" ht="15" customHeight="1" x14ac:dyDescent="0.3">
      <c r="A7" s="61" t="s">
        <v>41</v>
      </c>
      <c r="B7" s="95"/>
      <c r="C7" s="95"/>
      <c r="D7" s="95"/>
      <c r="E7" s="95"/>
      <c r="F7" s="95"/>
      <c r="G7" s="95"/>
      <c r="H7" s="95"/>
      <c r="I7" s="95"/>
      <c r="J7" s="95"/>
      <c r="K7" s="152"/>
      <c r="L7" s="152" t="s">
        <v>79</v>
      </c>
      <c r="M7" s="152"/>
      <c r="N7" s="95"/>
      <c r="O7" s="95"/>
      <c r="P7" s="152"/>
      <c r="Q7" s="152"/>
      <c r="R7" s="95"/>
      <c r="S7" s="248"/>
      <c r="T7" s="248"/>
      <c r="U7" s="152"/>
      <c r="V7" s="152"/>
      <c r="W7" s="152"/>
      <c r="X7" s="152"/>
      <c r="Y7" s="152"/>
      <c r="Z7" s="152"/>
      <c r="AA7" s="152"/>
      <c r="AB7" s="152"/>
      <c r="AC7" s="152"/>
      <c r="AD7" s="21">
        <f t="shared" ca="1" si="0"/>
        <v>8</v>
      </c>
      <c r="AF7" s="22">
        <f ca="1">CompteCouleurFond(B7:AC7,6)*0.5</f>
        <v>1</v>
      </c>
      <c r="AG7" s="22">
        <f ca="1">CompteCouleurFond(B7:AC7,23)*0.5</f>
        <v>0</v>
      </c>
    </row>
    <row r="8" spans="1:33" ht="15" customHeight="1" x14ac:dyDescent="0.3">
      <c r="A8" s="61" t="s">
        <v>65</v>
      </c>
      <c r="B8" s="95"/>
      <c r="C8" s="95"/>
      <c r="D8" s="95"/>
      <c r="E8" s="95"/>
      <c r="F8" s="95"/>
      <c r="G8" s="95"/>
      <c r="H8" s="152" t="s">
        <v>223</v>
      </c>
      <c r="I8" s="152"/>
      <c r="J8" s="152"/>
      <c r="K8" s="152"/>
      <c r="L8" s="152"/>
      <c r="M8" s="152"/>
      <c r="N8" s="95"/>
      <c r="O8" s="95"/>
      <c r="P8" s="152"/>
      <c r="Q8" s="95"/>
      <c r="R8" s="152"/>
      <c r="S8" s="248"/>
      <c r="T8" s="248"/>
      <c r="U8" s="152"/>
      <c r="V8" s="152"/>
      <c r="W8" s="152"/>
      <c r="X8" s="152"/>
      <c r="Y8" s="152"/>
      <c r="Z8" s="152"/>
      <c r="AA8" s="152"/>
      <c r="AB8" s="152"/>
      <c r="AC8" s="152"/>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95"/>
      <c r="W9" s="152" t="s">
        <v>218</v>
      </c>
      <c r="X9" s="152"/>
      <c r="Y9" s="152"/>
      <c r="Z9" s="152"/>
      <c r="AA9" s="152"/>
      <c r="AB9" s="152"/>
      <c r="AC9" s="152"/>
      <c r="AD9" s="21">
        <f t="shared" ca="1" si="0"/>
        <v>3.5</v>
      </c>
      <c r="AF9" s="22">
        <f ca="1">CompteCouleurFond(B9:AC9,6)*0.5</f>
        <v>0</v>
      </c>
      <c r="AG9" s="22">
        <f ca="1">CompteCouleurFond(B9:AC9,23)*0.5</f>
        <v>0</v>
      </c>
    </row>
    <row r="10" spans="1:33" ht="15" customHeight="1" x14ac:dyDescent="0.3">
      <c r="A10" s="61" t="s">
        <v>42</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152" t="s">
        <v>80</v>
      </c>
      <c r="D11" s="152"/>
      <c r="E11" s="152"/>
      <c r="F11" s="152"/>
      <c r="G11" s="152"/>
      <c r="H11" s="152"/>
      <c r="I11" s="152"/>
      <c r="J11" s="152"/>
      <c r="K11" s="152"/>
      <c r="L11" s="152"/>
      <c r="M11" s="152"/>
      <c r="N11" s="95"/>
      <c r="O11" s="95"/>
      <c r="P11" s="152"/>
      <c r="Q11" s="248"/>
      <c r="R11" s="248"/>
      <c r="S11" s="152"/>
      <c r="T11" s="152"/>
      <c r="U11" s="248"/>
      <c r="V11" s="248"/>
      <c r="W11" s="95"/>
      <c r="X11" s="95"/>
      <c r="Y11" s="95"/>
      <c r="Z11" s="95"/>
      <c r="AA11" s="95"/>
      <c r="AB11" s="95"/>
      <c r="AC11" s="95"/>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95"/>
      <c r="C12" s="95"/>
      <c r="D12" s="95"/>
      <c r="E12" s="95"/>
      <c r="F12" s="95"/>
      <c r="G12" s="95"/>
      <c r="H12" s="95"/>
      <c r="I12" s="95"/>
      <c r="J12" s="95"/>
      <c r="K12" s="95"/>
      <c r="L12" s="95"/>
      <c r="M12" s="95"/>
      <c r="N12" s="95"/>
      <c r="O12" s="95"/>
      <c r="P12" s="95"/>
      <c r="Q12" s="95"/>
      <c r="R12" s="95"/>
      <c r="S12" s="95"/>
      <c r="T12" s="95"/>
      <c r="U12" s="95"/>
      <c r="V12" s="95"/>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5"/>
      <c r="C13" s="95"/>
      <c r="D13" s="95"/>
      <c r="E13" s="95"/>
      <c r="F13" s="95"/>
      <c r="G13" s="95"/>
      <c r="H13" s="95"/>
      <c r="I13" s="95"/>
      <c r="J13" s="95"/>
      <c r="K13" s="95"/>
      <c r="L13" s="95"/>
      <c r="M13" s="95"/>
      <c r="N13" s="95"/>
      <c r="O13" s="95"/>
      <c r="P13" s="95"/>
      <c r="Q13" s="95"/>
      <c r="R13" s="95"/>
      <c r="S13" s="95"/>
      <c r="T13" s="95"/>
      <c r="U13" s="95"/>
      <c r="V13" s="95"/>
      <c r="W13" s="95"/>
      <c r="X13" s="95"/>
      <c r="Y13" s="95"/>
      <c r="Z13" s="95"/>
      <c r="AA13" s="95"/>
      <c r="AB13" s="95"/>
      <c r="AC13" s="95"/>
      <c r="AD13" s="21">
        <f t="shared" ca="1" si="0"/>
        <v>0</v>
      </c>
      <c r="AE13" t="str">
        <f t="shared" si="3"/>
        <v/>
      </c>
      <c r="AF13" s="22">
        <f t="shared" ca="1" si="1"/>
        <v>0</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95"/>
      <c r="D17" s="95"/>
      <c r="E17" s="95"/>
      <c r="F17" s="95"/>
      <c r="G17" s="95"/>
      <c r="H17" s="95"/>
      <c r="I17" s="95"/>
      <c r="J17" s="95"/>
      <c r="K17" s="95"/>
      <c r="L17" s="95"/>
      <c r="M17" s="95"/>
      <c r="N17" s="95"/>
      <c r="O17" s="95"/>
      <c r="P17" s="95"/>
      <c r="Q17" s="95"/>
      <c r="R17" s="95"/>
      <c r="S17" s="95"/>
      <c r="T17" s="95"/>
      <c r="U17" s="95"/>
      <c r="V17" s="95"/>
      <c r="W17" s="95"/>
      <c r="X17" s="95"/>
      <c r="Y17" s="95"/>
      <c r="Z17" s="95"/>
      <c r="AA17" s="95"/>
      <c r="AB17" s="95"/>
      <c r="AC17" s="95"/>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5"/>
      <c r="C18" s="152" t="s">
        <v>222</v>
      </c>
      <c r="D18" s="152"/>
      <c r="E18" s="152"/>
      <c r="F18" s="152"/>
      <c r="G18" s="152"/>
      <c r="H18" s="152"/>
      <c r="I18" s="152"/>
      <c r="J18" s="152"/>
      <c r="K18" s="152"/>
      <c r="L18" s="152"/>
      <c r="M18" s="152"/>
      <c r="N18" s="95"/>
      <c r="O18" s="95"/>
      <c r="P18" s="152"/>
      <c r="Q18" s="248"/>
      <c r="R18" s="248"/>
      <c r="S18" s="152"/>
      <c r="T18" s="152"/>
      <c r="U18" s="248"/>
      <c r="V18" s="248"/>
      <c r="W18" s="95"/>
      <c r="X18" s="95"/>
      <c r="Y18" s="95"/>
      <c r="Z18" s="95"/>
      <c r="AA18" s="95"/>
      <c r="AB18" s="95"/>
      <c r="AC18" s="95"/>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5"/>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683" t="s">
        <v>239</v>
      </c>
      <c r="D21" s="684"/>
      <c r="E21" s="684"/>
      <c r="F21" s="684"/>
      <c r="G21" s="684"/>
      <c r="H21" s="684"/>
      <c r="I21" s="684"/>
      <c r="J21" s="684"/>
      <c r="K21" s="684"/>
      <c r="L21" s="684"/>
      <c r="M21" s="684"/>
      <c r="N21" s="684"/>
      <c r="O21" s="684"/>
      <c r="P21" s="684"/>
      <c r="Q21" s="684"/>
      <c r="R21" s="684"/>
      <c r="S21" s="684"/>
      <c r="T21" s="684"/>
      <c r="U21" s="684"/>
      <c r="V21" s="684"/>
      <c r="W21" s="684"/>
      <c r="X21" s="684"/>
      <c r="Y21" s="685"/>
      <c r="Z21" s="95"/>
      <c r="AA21" s="95"/>
      <c r="AB21" s="95"/>
      <c r="AC21" s="95"/>
      <c r="AD21" s="21">
        <f t="shared" ca="1" si="0"/>
        <v>0</v>
      </c>
      <c r="AE21" t="str">
        <f t="shared" si="3"/>
        <v>7h00</v>
      </c>
      <c r="AF21" s="22">
        <f t="shared" ca="1" si="1"/>
        <v>0</v>
      </c>
      <c r="AG21" s="22">
        <f t="shared" ca="1" si="2"/>
        <v>0</v>
      </c>
    </row>
    <row r="22" spans="1:33" ht="15" customHeight="1" thickBot="1" x14ac:dyDescent="0.35">
      <c r="A22" s="101" t="s">
        <v>64</v>
      </c>
      <c r="B22" s="95"/>
      <c r="C22" s="686"/>
      <c r="D22" s="687"/>
      <c r="E22" s="687"/>
      <c r="F22" s="687"/>
      <c r="G22" s="687"/>
      <c r="H22" s="687"/>
      <c r="I22" s="687"/>
      <c r="J22" s="687"/>
      <c r="K22" s="687"/>
      <c r="L22" s="687"/>
      <c r="M22" s="687"/>
      <c r="N22" s="687"/>
      <c r="O22" s="687"/>
      <c r="P22" s="687"/>
      <c r="Q22" s="687"/>
      <c r="R22" s="687"/>
      <c r="S22" s="687"/>
      <c r="T22" s="687"/>
      <c r="U22" s="687"/>
      <c r="V22" s="687"/>
      <c r="W22" s="687"/>
      <c r="X22" s="687"/>
      <c r="Y22" s="688"/>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4</v>
      </c>
      <c r="R24" s="20">
        <f t="shared" ca="1" si="6"/>
        <v>4</v>
      </c>
      <c r="S24" s="20">
        <f t="shared" ca="1" si="6"/>
        <v>4</v>
      </c>
      <c r="T24" s="20">
        <f t="shared" ref="T24:AC24" ca="1" si="7">NbCoulbis(T7:T22)</f>
        <v>4</v>
      </c>
      <c r="U24" s="20">
        <f t="shared" ca="1" si="7"/>
        <v>4</v>
      </c>
      <c r="V24" s="20">
        <f t="shared" ca="1" si="7"/>
        <v>4</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3</v>
      </c>
      <c r="K25" s="25">
        <f t="shared" ca="1" si="9"/>
        <v>5</v>
      </c>
      <c r="L25" s="25">
        <f t="shared" ca="1" si="9"/>
        <v>5</v>
      </c>
      <c r="M25" s="25">
        <f t="shared" ca="1" si="9"/>
        <v>5</v>
      </c>
      <c r="N25" s="25">
        <f t="shared" ca="1" si="9"/>
        <v>0</v>
      </c>
      <c r="O25" s="25">
        <f t="shared" ca="1" si="9"/>
        <v>0</v>
      </c>
      <c r="P25" s="25">
        <f t="shared" ca="1" si="9"/>
        <v>5</v>
      </c>
      <c r="Q25" s="25">
        <f t="shared" ca="1" si="9"/>
        <v>4</v>
      </c>
      <c r="R25" s="25">
        <f t="shared" ca="1" si="9"/>
        <v>4</v>
      </c>
      <c r="S25" s="25">
        <f t="shared" ca="1" si="9"/>
        <v>4</v>
      </c>
      <c r="T25" s="25">
        <f t="shared" ref="T25:AC25" ca="1" si="10">NbCoul(T7:T22)</f>
        <v>4</v>
      </c>
      <c r="U25" s="25">
        <f t="shared" ca="1" si="10"/>
        <v>4</v>
      </c>
      <c r="V25" s="25">
        <f t="shared" ca="1" si="10"/>
        <v>4</v>
      </c>
      <c r="W25" s="25">
        <f t="shared" ca="1" si="10"/>
        <v>3</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44649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31"/>
      <c r="C28" s="31"/>
      <c r="D28" s="31"/>
      <c r="E28" s="31"/>
      <c r="F28" s="31"/>
      <c r="G28" s="31"/>
      <c r="H28" s="31"/>
      <c r="I28" s="31"/>
      <c r="J28" s="31"/>
      <c r="K28" s="31"/>
      <c r="L28" s="31"/>
      <c r="M28" s="31"/>
      <c r="N28" s="31"/>
      <c r="O28" s="31"/>
      <c r="P28" s="31"/>
      <c r="Q28" s="31"/>
      <c r="R28" s="31"/>
      <c r="S28" s="31"/>
      <c r="T28" s="31"/>
      <c r="U28" s="31"/>
      <c r="V28" s="31"/>
      <c r="W28" s="31"/>
      <c r="X28" s="31"/>
      <c r="Y28" s="31"/>
      <c r="Z28" s="31"/>
      <c r="AA28" s="31"/>
      <c r="AB28" s="31"/>
      <c r="AC28" s="31"/>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31"/>
      <c r="C29" s="31"/>
      <c r="D29" s="110" t="s">
        <v>224</v>
      </c>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6.5</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31"/>
      <c r="V30" s="110"/>
      <c r="W30" s="110"/>
      <c r="X30" s="110"/>
      <c r="Y30" s="110"/>
      <c r="Z30" s="110"/>
      <c r="AA30" s="110"/>
      <c r="AB30" s="110"/>
      <c r="AC30" s="110"/>
      <c r="AD30" s="21">
        <f t="shared" ca="1" si="11"/>
        <v>4</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42</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31"/>
      <c r="D34" s="31"/>
      <c r="E34" s="31"/>
      <c r="F34" s="31"/>
      <c r="G34" s="31"/>
      <c r="H34" s="31"/>
      <c r="I34" s="31"/>
      <c r="J34" s="31"/>
      <c r="K34" s="31"/>
      <c r="L34" s="31"/>
      <c r="M34" s="31"/>
      <c r="N34" s="31"/>
      <c r="O34" s="31"/>
      <c r="P34" s="31"/>
      <c r="Q34" s="31"/>
      <c r="R34" s="110"/>
      <c r="S34" s="113"/>
      <c r="T34" s="113"/>
      <c r="U34" s="110"/>
      <c r="V34" s="110"/>
      <c r="W34" s="110"/>
      <c r="X34" s="110"/>
      <c r="Y34" s="110"/>
      <c r="Z34" s="110"/>
      <c r="AA34" s="110"/>
      <c r="AB34" s="110"/>
      <c r="AC34" s="110"/>
      <c r="AD34" s="21">
        <f t="shared" ca="1" si="11"/>
        <v>6</v>
      </c>
      <c r="AF34" s="22">
        <f t="shared" ca="1" si="12"/>
        <v>1</v>
      </c>
      <c r="AG34" s="22">
        <f t="shared" ca="1" si="13"/>
        <v>0</v>
      </c>
    </row>
    <row r="35" spans="1:33" x14ac:dyDescent="0.3">
      <c r="A35" s="62" t="s">
        <v>44</v>
      </c>
      <c r="B35" s="31"/>
      <c r="C35" s="31"/>
      <c r="D35" s="31"/>
      <c r="E35" s="31"/>
      <c r="F35" s="31"/>
      <c r="G35" s="31"/>
      <c r="H35" s="31"/>
      <c r="I35" s="31"/>
      <c r="J35" s="31"/>
      <c r="K35" s="31"/>
      <c r="L35" s="31"/>
      <c r="M35" s="128"/>
      <c r="N35" s="110"/>
      <c r="O35" s="113"/>
      <c r="P35" s="113"/>
      <c r="Q35" s="31"/>
      <c r="R35" s="31"/>
      <c r="S35" s="110"/>
      <c r="T35" s="110"/>
      <c r="U35" s="113" t="s">
        <v>136</v>
      </c>
      <c r="V35" s="113"/>
      <c r="W35" s="113"/>
      <c r="X35" s="113"/>
      <c r="Y35" s="113"/>
      <c r="Z35" s="113"/>
      <c r="AA35" s="113"/>
      <c r="AB35" s="113"/>
      <c r="AC35" s="110"/>
      <c r="AD35" s="21">
        <f t="shared" ca="1" si="11"/>
        <v>7</v>
      </c>
      <c r="AF35" s="22">
        <f t="shared" ca="1" si="12"/>
        <v>5</v>
      </c>
      <c r="AG35" s="22">
        <f t="shared" ca="1" si="13"/>
        <v>0</v>
      </c>
    </row>
    <row r="36" spans="1:33" x14ac:dyDescent="0.3">
      <c r="A36" s="62" t="s">
        <v>45</v>
      </c>
      <c r="B36" s="31"/>
      <c r="C36" s="31"/>
      <c r="D36" s="31"/>
      <c r="E36" s="31"/>
      <c r="F36" s="31"/>
      <c r="G36" s="31"/>
      <c r="H36" s="31"/>
      <c r="I36" s="31"/>
      <c r="J36" s="31"/>
      <c r="K36" s="31"/>
      <c r="L36" s="31"/>
      <c r="M36" s="31"/>
      <c r="N36" s="110" t="s">
        <v>236</v>
      </c>
      <c r="O36" s="110"/>
      <c r="P36" s="110"/>
      <c r="Q36" s="31"/>
      <c r="R36" s="31"/>
      <c r="S36" s="110"/>
      <c r="T36" s="110"/>
      <c r="U36" s="110"/>
      <c r="V36" s="110"/>
      <c r="W36" s="110"/>
      <c r="X36" s="110"/>
      <c r="Y36" s="110"/>
      <c r="Z36" s="110"/>
      <c r="AA36" s="110"/>
      <c r="AB36" s="110"/>
      <c r="AC36" s="110"/>
      <c r="AD36" s="21">
        <f t="shared" ca="1" si="11"/>
        <v>7</v>
      </c>
      <c r="AF36" s="22">
        <f t="shared" ca="1" si="12"/>
        <v>0</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110" t="s">
        <v>238</v>
      </c>
      <c r="D40" s="110"/>
      <c r="E40" s="110"/>
      <c r="F40" s="110"/>
      <c r="G40" s="110"/>
      <c r="H40" s="110"/>
      <c r="I40" s="113" t="s">
        <v>136</v>
      </c>
      <c r="J40" s="113"/>
      <c r="K40" s="113"/>
      <c r="L40" s="274"/>
      <c r="M40" s="274"/>
      <c r="N40" s="113"/>
      <c r="O40" s="31"/>
      <c r="P40" s="31"/>
      <c r="Q40" s="110"/>
      <c r="R40" s="110"/>
      <c r="S40" s="110"/>
      <c r="T40" s="110"/>
      <c r="U40" s="110"/>
      <c r="V40" s="31"/>
      <c r="W40" s="31"/>
      <c r="X40" s="31"/>
      <c r="Y40" s="31"/>
      <c r="Z40" s="31"/>
      <c r="AA40" s="31"/>
      <c r="AB40" s="31"/>
      <c r="AC40" s="31"/>
      <c r="AD40" s="21">
        <f ca="1">NbCoul(B40:AC40)*0.5</f>
        <v>8.5</v>
      </c>
      <c r="AF40" s="22">
        <f t="shared" ca="1" si="12"/>
        <v>3</v>
      </c>
      <c r="AG40" s="22">
        <f t="shared" ca="1" si="13"/>
        <v>0</v>
      </c>
    </row>
    <row r="41" spans="1:33" x14ac:dyDescent="0.3">
      <c r="A41" s="62" t="s">
        <v>67</v>
      </c>
      <c r="B41" s="31"/>
      <c r="C41" s="110" t="s">
        <v>238</v>
      </c>
      <c r="D41" s="110"/>
      <c r="E41" s="110"/>
      <c r="F41" s="110"/>
      <c r="G41" s="110"/>
      <c r="H41" s="110"/>
      <c r="I41" s="110"/>
      <c r="J41" s="110"/>
      <c r="K41" s="110"/>
      <c r="L41" s="110"/>
      <c r="M41" s="110"/>
      <c r="N41" s="110"/>
      <c r="O41" s="31"/>
      <c r="P41" s="31"/>
      <c r="Q41" s="110"/>
      <c r="R41" s="110"/>
      <c r="S41" s="31"/>
      <c r="T41" s="31"/>
      <c r="U41" s="31"/>
      <c r="V41" s="31"/>
      <c r="W41" s="31"/>
      <c r="X41" s="31"/>
      <c r="Y41" s="31"/>
      <c r="Z41" s="31"/>
      <c r="AA41" s="31"/>
      <c r="AB41" s="31"/>
      <c r="AC41" s="31"/>
      <c r="AD41" s="21">
        <f t="shared" ca="1" si="11"/>
        <v>7</v>
      </c>
      <c r="AF41" s="22">
        <f t="shared" ca="1" si="12"/>
        <v>0</v>
      </c>
      <c r="AG41" s="22">
        <f t="shared" ca="1" si="13"/>
        <v>0</v>
      </c>
    </row>
    <row r="42" spans="1:33" x14ac:dyDescent="0.3">
      <c r="A42" s="23" t="s">
        <v>48</v>
      </c>
      <c r="B42" s="31"/>
      <c r="C42" s="31"/>
      <c r="D42" s="31"/>
      <c r="E42" s="31"/>
      <c r="F42" s="31"/>
      <c r="G42" s="31"/>
      <c r="H42" s="31"/>
      <c r="I42" s="31"/>
      <c r="J42" s="31"/>
      <c r="K42" s="31"/>
      <c r="L42" s="31"/>
      <c r="M42" s="31"/>
      <c r="N42" s="31"/>
      <c r="O42" s="31"/>
      <c r="P42" s="31"/>
      <c r="Q42" s="31"/>
      <c r="R42" s="31"/>
      <c r="S42" s="75"/>
      <c r="T42" s="31"/>
      <c r="U42" s="31"/>
      <c r="V42" s="31"/>
      <c r="W42" s="31"/>
      <c r="X42" s="31"/>
      <c r="Y42" s="31"/>
      <c r="Z42" s="31"/>
      <c r="AA42" s="31"/>
      <c r="AB42" s="31"/>
      <c r="AC42" s="31"/>
      <c r="AD42" s="21">
        <f ca="1">NbCoul(B42:AC42)*0.5</f>
        <v>0</v>
      </c>
      <c r="AF42" s="22">
        <f t="shared" ca="1" si="12"/>
        <v>0</v>
      </c>
      <c r="AG42" s="22">
        <f t="shared" ca="1" si="13"/>
        <v>0</v>
      </c>
    </row>
    <row r="43" spans="1:33" x14ac:dyDescent="0.3">
      <c r="A43" s="67" t="s">
        <v>71</v>
      </c>
      <c r="B43" s="31"/>
      <c r="C43" s="31"/>
      <c r="D43" s="31"/>
      <c r="E43" s="31"/>
      <c r="F43" s="31"/>
      <c r="G43" s="31"/>
      <c r="H43" s="31"/>
      <c r="I43" s="36"/>
      <c r="J43" s="36"/>
      <c r="K43" s="164"/>
      <c r="L43" s="36"/>
      <c r="M43" s="164"/>
      <c r="N43" s="36"/>
      <c r="O43" s="36"/>
      <c r="P43" s="36"/>
      <c r="Q43" s="36"/>
      <c r="R43" s="36"/>
      <c r="S43" s="36"/>
      <c r="T43" s="36"/>
      <c r="U43" s="36"/>
      <c r="V43" s="36"/>
      <c r="W43" s="36"/>
      <c r="X43" s="36"/>
      <c r="Y43" s="36"/>
      <c r="Z43" s="36"/>
      <c r="AA43" s="36"/>
      <c r="AB43" s="36"/>
      <c r="AC43" s="36"/>
      <c r="AD43" s="21">
        <f ca="1">NbCoul(B43:AC43)*0.5</f>
        <v>0</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31"/>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31"/>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46</v>
      </c>
      <c r="AF46" s="612"/>
      <c r="AG46" s="613"/>
    </row>
    <row r="47" spans="1:33" x14ac:dyDescent="0.3">
      <c r="A47" s="29" t="s">
        <v>53</v>
      </c>
      <c r="B47" s="21">
        <f ca="1">NbCoulbis(B28:B45)</f>
        <v>0</v>
      </c>
      <c r="C47" s="21">
        <f t="shared" ref="C47:AC47" ca="1" si="15">NbCoulbis(C28:C45)</f>
        <v>2</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5</v>
      </c>
      <c r="O47" s="21">
        <f t="shared" ca="1" si="15"/>
        <v>2</v>
      </c>
      <c r="P47" s="21">
        <f t="shared" ca="1" si="15"/>
        <v>2</v>
      </c>
      <c r="Q47" s="21">
        <f t="shared" ca="1" si="15"/>
        <v>3</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2</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5</v>
      </c>
      <c r="O48" s="26">
        <f t="shared" ca="1" si="16"/>
        <v>2</v>
      </c>
      <c r="P48" s="26">
        <f t="shared" ca="1" si="16"/>
        <v>2</v>
      </c>
      <c r="Q48" s="26">
        <f t="shared" ca="1" si="16"/>
        <v>3</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44650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31"/>
      <c r="U53" s="110"/>
      <c r="V53" s="110"/>
      <c r="W53" s="110"/>
      <c r="X53" s="110"/>
      <c r="Y53" s="110"/>
      <c r="Z53" s="110"/>
      <c r="AA53" s="110"/>
      <c r="AB53" s="110"/>
      <c r="AC53" s="110"/>
      <c r="AD53" s="20">
        <f t="shared" ca="1" si="17"/>
        <v>4.5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96"/>
      <c r="F55" s="96"/>
      <c r="G55" s="96"/>
      <c r="H55" s="96"/>
      <c r="I55" s="96"/>
      <c r="J55" s="96"/>
      <c r="K55" s="96"/>
      <c r="L55" s="96"/>
      <c r="M55" s="96"/>
      <c r="N55" s="96"/>
      <c r="O55" s="31"/>
      <c r="P55" s="31"/>
      <c r="Q55" s="31"/>
      <c r="R55" s="31"/>
      <c r="S55" s="95"/>
      <c r="T55" s="95"/>
      <c r="U55" s="95"/>
      <c r="V55" s="31"/>
      <c r="W55" s="31"/>
      <c r="X55" s="31"/>
      <c r="Y55" s="31"/>
      <c r="Z55" s="31"/>
      <c r="AA55" s="31"/>
      <c r="AB55" s="31"/>
      <c r="AC55" s="31"/>
      <c r="AD55" s="20">
        <f t="shared" ca="1" si="17"/>
        <v>0</v>
      </c>
      <c r="AF55" s="22">
        <f t="shared" ca="1" si="19"/>
        <v>0</v>
      </c>
      <c r="AG55" s="22">
        <f t="shared" ca="1" si="18"/>
        <v>0</v>
      </c>
    </row>
    <row r="56" spans="1:33" x14ac:dyDescent="0.3">
      <c r="A56" s="61" t="s">
        <v>42</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110" t="s">
        <v>227</v>
      </c>
      <c r="D57" s="110"/>
      <c r="E57" s="110"/>
      <c r="F57" s="110"/>
      <c r="G57" s="110"/>
      <c r="H57" s="110"/>
      <c r="I57" s="113"/>
      <c r="J57" s="113"/>
      <c r="K57" s="110"/>
      <c r="L57" s="110"/>
      <c r="M57" s="110"/>
      <c r="N57" s="110"/>
      <c r="O57" s="31"/>
      <c r="P57" s="31"/>
      <c r="Q57" s="113"/>
      <c r="R57" s="113"/>
      <c r="S57" s="31"/>
      <c r="T57" s="31"/>
      <c r="U57" s="31"/>
      <c r="V57" s="31"/>
      <c r="W57" s="31"/>
      <c r="X57" s="31"/>
      <c r="Y57" s="31"/>
      <c r="Z57" s="31"/>
      <c r="AA57" s="31"/>
      <c r="AB57" s="31"/>
      <c r="AC57" s="31"/>
      <c r="AD57" s="20">
        <f t="shared" ca="1" si="17"/>
        <v>7</v>
      </c>
      <c r="AF57" s="22">
        <f t="shared" ca="1" si="19"/>
        <v>2</v>
      </c>
      <c r="AG57" s="22">
        <f t="shared" ca="1" si="18"/>
        <v>0</v>
      </c>
    </row>
    <row r="58" spans="1:33" x14ac:dyDescent="0.3">
      <c r="A58" s="62" t="s">
        <v>44</v>
      </c>
      <c r="B58" s="31"/>
      <c r="C58" s="31"/>
      <c r="D58" s="31"/>
      <c r="E58" s="31"/>
      <c r="F58" s="31"/>
      <c r="G58" s="31"/>
      <c r="H58" s="31"/>
      <c r="I58" s="31"/>
      <c r="J58" s="110"/>
      <c r="K58" s="113" t="s">
        <v>136</v>
      </c>
      <c r="L58" s="113"/>
      <c r="M58" s="113"/>
      <c r="N58" s="113"/>
      <c r="O58" s="113"/>
      <c r="P58" s="113"/>
      <c r="Q58" s="31"/>
      <c r="R58" s="31"/>
      <c r="S58" s="110"/>
      <c r="T58" s="110"/>
      <c r="U58" s="110"/>
      <c r="V58" s="262"/>
      <c r="W58" s="110"/>
      <c r="X58" s="110"/>
      <c r="Y58" s="110"/>
      <c r="Z58" s="110"/>
      <c r="AA58" s="110"/>
      <c r="AB58" s="110"/>
      <c r="AC58" s="110"/>
      <c r="AD58" s="20">
        <f t="shared" ca="1" si="17"/>
        <v>9</v>
      </c>
      <c r="AF58" s="22">
        <f t="shared" ca="1" si="19"/>
        <v>3</v>
      </c>
      <c r="AG58" s="22">
        <f t="shared" ca="1" si="18"/>
        <v>0</v>
      </c>
    </row>
    <row r="59" spans="1:33" x14ac:dyDescent="0.3">
      <c r="A59" s="62" t="s">
        <v>45</v>
      </c>
      <c r="B59" s="31"/>
      <c r="C59" s="110" t="s">
        <v>225</v>
      </c>
      <c r="D59" s="110"/>
      <c r="E59" s="110"/>
      <c r="F59" s="110"/>
      <c r="G59" s="110"/>
      <c r="H59" s="110"/>
      <c r="I59" s="110"/>
      <c r="J59" s="110"/>
      <c r="K59" s="110"/>
      <c r="L59" s="110"/>
      <c r="M59" s="110"/>
      <c r="N59" s="110"/>
      <c r="O59" s="31"/>
      <c r="P59" s="31"/>
      <c r="Q59" s="133" t="s">
        <v>228</v>
      </c>
      <c r="R59" s="110"/>
      <c r="S59" s="110"/>
      <c r="T59" s="110"/>
      <c r="U59" s="31"/>
      <c r="V59" s="31"/>
      <c r="W59" s="31"/>
      <c r="X59" s="31"/>
      <c r="Y59" s="31"/>
      <c r="Z59" s="31"/>
      <c r="AA59" s="31"/>
      <c r="AB59" s="31"/>
      <c r="AC59" s="31"/>
      <c r="AD59" s="20">
        <f t="shared" ca="1" si="17"/>
        <v>8</v>
      </c>
      <c r="AF59" s="22">
        <f t="shared" ca="1" si="19"/>
        <v>0</v>
      </c>
      <c r="AG59" s="22">
        <f t="shared" ca="1" si="18"/>
        <v>0</v>
      </c>
    </row>
    <row r="60" spans="1:33" x14ac:dyDescent="0.3">
      <c r="A60" s="62" t="s">
        <v>70</v>
      </c>
      <c r="B60" s="31"/>
      <c r="C60" s="110" t="s">
        <v>226</v>
      </c>
      <c r="D60" s="110"/>
      <c r="E60" s="110"/>
      <c r="F60" s="110"/>
      <c r="G60" s="110"/>
      <c r="H60" s="110"/>
      <c r="I60" s="113"/>
      <c r="J60" s="113"/>
      <c r="K60" s="110"/>
      <c r="L60" s="110"/>
      <c r="M60" s="110"/>
      <c r="N60" s="110"/>
      <c r="O60" s="31"/>
      <c r="P60" s="31"/>
      <c r="Q60" s="113"/>
      <c r="R60" s="113"/>
      <c r="S60" s="110"/>
      <c r="T60" s="110"/>
      <c r="U60" s="31"/>
      <c r="V60" s="31"/>
      <c r="W60" s="31"/>
      <c r="X60" s="31"/>
      <c r="Y60" s="31"/>
      <c r="Z60" s="31"/>
      <c r="AA60" s="31"/>
      <c r="AB60" s="31"/>
      <c r="AC60" s="31"/>
      <c r="AD60" s="20">
        <f t="shared" ca="1" si="17"/>
        <v>8</v>
      </c>
      <c r="AF60" s="22">
        <f t="shared" ca="1" si="19"/>
        <v>2</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110"/>
      <c r="P62" s="110"/>
      <c r="Q62" s="31"/>
      <c r="R62" s="31"/>
      <c r="S62" s="31"/>
      <c r="T62" s="31"/>
      <c r="U62" s="31"/>
      <c r="V62" s="31"/>
      <c r="W62" s="695" t="s">
        <v>230</v>
      </c>
      <c r="X62" s="696"/>
      <c r="Y62" s="696"/>
      <c r="Z62" s="696"/>
      <c r="AA62" s="696"/>
      <c r="AB62" s="696"/>
      <c r="AC62" s="697"/>
      <c r="AD62" s="20">
        <f t="shared" ca="1" si="17"/>
        <v>4.5</v>
      </c>
      <c r="AF62" s="22">
        <f t="shared" ca="1" si="19"/>
        <v>0</v>
      </c>
      <c r="AG62" s="22">
        <f t="shared" ca="1" si="18"/>
        <v>0</v>
      </c>
    </row>
    <row r="63" spans="1:33" x14ac:dyDescent="0.3">
      <c r="A63" s="62" t="s">
        <v>47</v>
      </c>
      <c r="B63" s="31"/>
      <c r="C63" s="31"/>
      <c r="D63" s="31"/>
      <c r="E63" s="31"/>
      <c r="F63" s="31"/>
      <c r="G63" s="31"/>
      <c r="H63" s="31"/>
      <c r="I63" s="31"/>
      <c r="J63" s="31"/>
      <c r="K63" s="110"/>
      <c r="L63" s="110"/>
      <c r="M63" s="110"/>
      <c r="N63" s="110"/>
      <c r="O63" s="110"/>
      <c r="P63" s="110"/>
      <c r="Q63" s="31"/>
      <c r="R63" s="31"/>
      <c r="S63" s="113" t="s">
        <v>136</v>
      </c>
      <c r="T63" s="113"/>
      <c r="U63" s="113"/>
      <c r="V63" s="113"/>
      <c r="W63" s="113"/>
      <c r="X63" s="113"/>
      <c r="Y63" s="113"/>
      <c r="Z63" s="113"/>
      <c r="AA63" s="113"/>
      <c r="AB63" s="113"/>
      <c r="AC63" s="110"/>
      <c r="AD63" s="20">
        <f t="shared" ca="1" si="17"/>
        <v>8.5</v>
      </c>
      <c r="AF63" s="22">
        <f t="shared" ca="1" si="19"/>
        <v>5</v>
      </c>
      <c r="AG63" s="22">
        <f t="shared" ca="1" si="18"/>
        <v>0</v>
      </c>
    </row>
    <row r="64" spans="1:33" x14ac:dyDescent="0.3">
      <c r="A64" s="62" t="s">
        <v>68</v>
      </c>
      <c r="B64" s="31"/>
      <c r="C64" s="31"/>
      <c r="D64" s="31"/>
      <c r="E64" s="31"/>
      <c r="F64" s="31"/>
      <c r="G64" s="31"/>
      <c r="H64" s="31"/>
      <c r="I64" s="31"/>
      <c r="J64" s="31"/>
      <c r="K64" s="31"/>
      <c r="L64" s="31"/>
      <c r="M64" s="31"/>
      <c r="N64" s="31"/>
      <c r="O64" s="31"/>
      <c r="P64" s="31"/>
      <c r="Q64" s="31"/>
      <c r="R64" s="31"/>
      <c r="S64" s="31"/>
      <c r="T64" s="31"/>
      <c r="U64" s="31"/>
      <c r="V64" s="31"/>
      <c r="W64" s="31"/>
      <c r="X64" s="31"/>
      <c r="Y64" s="31"/>
      <c r="Z64" s="31"/>
      <c r="AA64" s="31"/>
      <c r="AB64" s="31"/>
      <c r="AC64" s="31"/>
      <c r="AD64" s="20">
        <f t="shared" ca="1" si="17"/>
        <v>0</v>
      </c>
      <c r="AF64" s="22">
        <f t="shared" ca="1" si="19"/>
        <v>0</v>
      </c>
      <c r="AG64" s="22">
        <f t="shared" ca="1" si="18"/>
        <v>0</v>
      </c>
    </row>
    <row r="65" spans="1:55" ht="14.25" customHeight="1" x14ac:dyDescent="0.3">
      <c r="A65" s="23" t="s">
        <v>48</v>
      </c>
      <c r="B65" s="31"/>
      <c r="C65" s="31"/>
      <c r="D65" s="31"/>
      <c r="E65" s="31"/>
      <c r="F65" s="31"/>
      <c r="G65" s="31"/>
      <c r="H65" s="31"/>
      <c r="I65" s="31"/>
      <c r="J65" s="31"/>
      <c r="K65" s="31"/>
      <c r="L65" s="31"/>
      <c r="M65" s="31"/>
      <c r="N65" s="31"/>
      <c r="O65" s="31"/>
      <c r="P65" s="31"/>
      <c r="Q65" s="31"/>
      <c r="R65" s="31"/>
      <c r="S65" s="75"/>
      <c r="T65" s="31"/>
      <c r="U65" s="31"/>
      <c r="V65" s="31"/>
      <c r="W65" s="31"/>
      <c r="X65" s="31"/>
      <c r="Y65" s="31"/>
      <c r="Z65" s="31"/>
      <c r="AA65" s="31"/>
      <c r="AB65" s="31"/>
      <c r="AC65" s="31"/>
      <c r="AD65" s="20">
        <f t="shared" ca="1" si="17"/>
        <v>0</v>
      </c>
      <c r="AF65" s="22">
        <f t="shared" ca="1" si="19"/>
        <v>0</v>
      </c>
      <c r="AG65" s="22">
        <f t="shared" ca="1" si="18"/>
        <v>0</v>
      </c>
    </row>
    <row r="66" spans="1:55" ht="14.25" customHeight="1" x14ac:dyDescent="0.3">
      <c r="A66" s="67" t="s">
        <v>71</v>
      </c>
      <c r="B66" s="31"/>
      <c r="C66" s="31"/>
      <c r="D66" s="31"/>
      <c r="E66" s="31"/>
      <c r="F66" s="31"/>
      <c r="G66" s="31"/>
      <c r="H66" s="31"/>
      <c r="I66" s="31"/>
      <c r="J66" s="31"/>
      <c r="K66" s="31"/>
      <c r="L66" s="31"/>
      <c r="M66" s="31"/>
      <c r="N66" s="31"/>
      <c r="O66" s="31"/>
      <c r="P66" s="31"/>
      <c r="Q66" s="31"/>
      <c r="R66" s="31"/>
      <c r="S66" s="31"/>
      <c r="T66" s="31"/>
      <c r="U66" s="31"/>
      <c r="V66" s="261"/>
      <c r="W66" s="31"/>
      <c r="X66" s="31"/>
      <c r="Y66" s="31"/>
      <c r="Z66" s="31"/>
      <c r="AA66" s="31"/>
      <c r="AB66" s="31"/>
      <c r="AC66" s="31"/>
      <c r="AD66" s="20">
        <f t="shared" ca="1" si="17"/>
        <v>0</v>
      </c>
      <c r="AF66" s="22">
        <f t="shared" ca="1" si="19"/>
        <v>0</v>
      </c>
      <c r="AG66" s="22">
        <f t="shared" ca="1" si="18"/>
        <v>0</v>
      </c>
    </row>
    <row r="67" spans="1:55" ht="14.25" customHeight="1" x14ac:dyDescent="0.3">
      <c r="A67" s="67" t="s">
        <v>64</v>
      </c>
      <c r="B67" s="263"/>
      <c r="C67" s="263"/>
      <c r="D67" s="263"/>
      <c r="E67" s="689" t="s">
        <v>229</v>
      </c>
      <c r="F67" s="690"/>
      <c r="G67" s="690"/>
      <c r="H67" s="690"/>
      <c r="I67" s="690"/>
      <c r="J67" s="690"/>
      <c r="K67" s="690"/>
      <c r="L67" s="690"/>
      <c r="M67" s="690"/>
      <c r="N67" s="690"/>
      <c r="O67" s="690"/>
      <c r="P67" s="690"/>
      <c r="Q67" s="690"/>
      <c r="R67" s="690"/>
      <c r="S67" s="690"/>
      <c r="T67" s="690"/>
      <c r="U67" s="690"/>
      <c r="V67" s="690"/>
      <c r="W67" s="690"/>
      <c r="X67" s="690"/>
      <c r="Y67" s="691"/>
      <c r="Z67" s="31"/>
      <c r="AA67" s="31"/>
      <c r="AB67" s="31"/>
      <c r="AC67" s="31"/>
      <c r="AD67" s="20">
        <f t="shared" ca="1" si="17"/>
        <v>0</v>
      </c>
      <c r="AF67" s="22">
        <f t="shared" ca="1" si="19"/>
        <v>0</v>
      </c>
      <c r="AG67" s="22">
        <f t="shared" ca="1" si="18"/>
        <v>0</v>
      </c>
      <c r="BC67">
        <f ca="1">BC67</f>
        <v>0</v>
      </c>
    </row>
    <row r="68" spans="1:55" ht="18.600000000000001" thickBot="1" x14ac:dyDescent="0.35">
      <c r="A68" s="32" t="s">
        <v>64</v>
      </c>
      <c r="B68" s="263"/>
      <c r="C68" s="263"/>
      <c r="D68" s="263"/>
      <c r="E68" s="692"/>
      <c r="F68" s="693"/>
      <c r="G68" s="693"/>
      <c r="H68" s="693"/>
      <c r="I68" s="693"/>
      <c r="J68" s="693"/>
      <c r="K68" s="693"/>
      <c r="L68" s="693"/>
      <c r="M68" s="693"/>
      <c r="N68" s="693"/>
      <c r="O68" s="693"/>
      <c r="P68" s="693"/>
      <c r="Q68" s="693"/>
      <c r="R68" s="693"/>
      <c r="S68" s="693"/>
      <c r="T68" s="693"/>
      <c r="U68" s="693"/>
      <c r="V68" s="693"/>
      <c r="W68" s="693"/>
      <c r="X68" s="693"/>
      <c r="Y68" s="694"/>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2</v>
      </c>
      <c r="J69" s="71">
        <f t="shared" ca="1" si="20"/>
        <v>2</v>
      </c>
      <c r="K69" s="71">
        <f t="shared" ca="1" si="20"/>
        <v>1</v>
      </c>
      <c r="L69" s="71">
        <f t="shared" ca="1" si="20"/>
        <v>1</v>
      </c>
      <c r="M69" s="71">
        <f t="shared" ca="1" si="20"/>
        <v>1</v>
      </c>
      <c r="N69" s="71">
        <f t="shared" ca="1" si="20"/>
        <v>1</v>
      </c>
      <c r="O69" s="71">
        <f t="shared" ca="1" si="20"/>
        <v>1</v>
      </c>
      <c r="P69" s="71">
        <f t="shared" ca="1" si="20"/>
        <v>1</v>
      </c>
      <c r="Q69" s="71">
        <f t="shared" ca="1" si="20"/>
        <v>2</v>
      </c>
      <c r="R69" s="71">
        <f t="shared" ca="1" si="20"/>
        <v>2</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49.5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4</v>
      </c>
      <c r="K70" s="21">
        <f t="shared" ca="1" si="21"/>
        <v>5</v>
      </c>
      <c r="L70" s="21">
        <f t="shared" ca="1" si="21"/>
        <v>5</v>
      </c>
      <c r="M70" s="21">
        <f t="shared" ca="1" si="21"/>
        <v>5</v>
      </c>
      <c r="N70" s="21">
        <f ca="1">NbCoulbis(N53:N63)</f>
        <v>5</v>
      </c>
      <c r="O70" s="21">
        <f t="shared" ref="O70:AC70" ca="1" si="22">NbCoulbis(O53:O65)</f>
        <v>3</v>
      </c>
      <c r="P70" s="21">
        <f t="shared" ca="1" si="22"/>
        <v>3</v>
      </c>
      <c r="Q70" s="21">
        <f t="shared" ca="1" si="22"/>
        <v>3</v>
      </c>
      <c r="R70" s="21">
        <f t="shared" ca="1" si="22"/>
        <v>3</v>
      </c>
      <c r="S70" s="21">
        <f t="shared" ref="S70:Y70" ca="1" si="23">NbCoulbis(S53:S64)</f>
        <v>4</v>
      </c>
      <c r="T70" s="21">
        <f t="shared" ca="1" si="23"/>
        <v>4</v>
      </c>
      <c r="U70" s="21">
        <f t="shared" ca="1" si="23"/>
        <v>3</v>
      </c>
      <c r="V70" s="21">
        <f t="shared" ca="1" si="23"/>
        <v>3</v>
      </c>
      <c r="W70" s="21">
        <f t="shared" ca="1" si="23"/>
        <v>4</v>
      </c>
      <c r="X70" s="21">
        <f t="shared" ca="1" si="23"/>
        <v>4</v>
      </c>
      <c r="Y70" s="21">
        <f t="shared" ca="1" si="23"/>
        <v>4</v>
      </c>
      <c r="Z70" s="21">
        <f t="shared" ca="1" si="22"/>
        <v>4</v>
      </c>
      <c r="AA70" s="21">
        <f t="shared" ca="1" si="22"/>
        <v>4</v>
      </c>
      <c r="AB70" s="21">
        <f t="shared" ca="1" si="22"/>
        <v>4</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4</v>
      </c>
      <c r="K71" s="26">
        <f t="shared" ca="1" si="25"/>
        <v>5</v>
      </c>
      <c r="L71" s="26">
        <f t="shared" ca="1" si="25"/>
        <v>5</v>
      </c>
      <c r="M71" s="26">
        <f t="shared" ca="1" si="25"/>
        <v>5</v>
      </c>
      <c r="N71" s="26">
        <f ca="1">NbCoul(N53:N63)</f>
        <v>5</v>
      </c>
      <c r="O71" s="26">
        <f t="shared" ref="O71:AC71" ca="1" si="26">NbCoul(O53:O65)</f>
        <v>3</v>
      </c>
      <c r="P71" s="26">
        <f t="shared" ca="1" si="26"/>
        <v>3</v>
      </c>
      <c r="Q71" s="26">
        <f t="shared" ca="1" si="26"/>
        <v>3</v>
      </c>
      <c r="R71" s="26">
        <f t="shared" ca="1" si="26"/>
        <v>3</v>
      </c>
      <c r="S71" s="26">
        <f t="shared" ref="S71:Y71" ca="1" si="27">NbCoul(S53:S64)</f>
        <v>4</v>
      </c>
      <c r="T71" s="26">
        <f t="shared" ca="1" si="27"/>
        <v>4</v>
      </c>
      <c r="U71" s="26">
        <f t="shared" ca="1" si="27"/>
        <v>3</v>
      </c>
      <c r="V71" s="26">
        <f t="shared" ca="1" si="27"/>
        <v>3</v>
      </c>
      <c r="W71" s="26">
        <f t="shared" ca="1" si="27"/>
        <v>4</v>
      </c>
      <c r="X71" s="26">
        <f t="shared" ca="1" si="27"/>
        <v>4</v>
      </c>
      <c r="Y71" s="26">
        <f t="shared" ca="1" si="27"/>
        <v>4</v>
      </c>
      <c r="Z71" s="26">
        <f t="shared" ca="1" si="26"/>
        <v>4</v>
      </c>
      <c r="AA71" s="26">
        <f t="shared" ca="1" si="26"/>
        <v>4</v>
      </c>
      <c r="AB71" s="26">
        <f t="shared" ca="1" si="26"/>
        <v>4</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44651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110"/>
      <c r="E75" s="110"/>
      <c r="F75" s="110"/>
      <c r="G75" s="110"/>
      <c r="H75" s="110"/>
      <c r="I75" s="110"/>
      <c r="J75" s="110"/>
      <c r="K75" s="110"/>
      <c r="L75" s="110"/>
      <c r="M75" s="110"/>
      <c r="N75" s="110"/>
      <c r="O75" s="110"/>
      <c r="P75" s="31"/>
      <c r="Q75" s="31"/>
      <c r="R75" s="31"/>
      <c r="S75" s="31"/>
      <c r="T75" s="31"/>
      <c r="U75" s="31"/>
      <c r="V75" s="31"/>
      <c r="W75" s="31"/>
      <c r="X75" s="31"/>
      <c r="Y75" s="31"/>
      <c r="Z75" s="31"/>
      <c r="AA75" s="31"/>
      <c r="AB75" s="31"/>
      <c r="AC75" s="31"/>
      <c r="AD75" s="21">
        <f ca="1">NbCoul(B75:AC75)*0.5</f>
        <v>6</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21">
        <f t="shared" ca="1" si="28"/>
        <v>0</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42</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96"/>
      <c r="D80" s="110"/>
      <c r="E80" s="110"/>
      <c r="F80" s="110"/>
      <c r="G80" s="110"/>
      <c r="H80" s="110"/>
      <c r="I80" s="110"/>
      <c r="J80" s="110"/>
      <c r="K80" s="110"/>
      <c r="L80" s="110"/>
      <c r="M80" s="110"/>
      <c r="N80" s="110"/>
      <c r="O80" s="110"/>
      <c r="P80" s="31"/>
      <c r="Q80" s="31"/>
      <c r="R80" s="31"/>
      <c r="S80" s="31"/>
      <c r="T80" s="31"/>
      <c r="U80" s="31"/>
      <c r="V80" s="31"/>
      <c r="W80" s="31"/>
      <c r="X80" s="31"/>
      <c r="Y80" s="31"/>
      <c r="Z80" s="31"/>
      <c r="AA80" s="31"/>
      <c r="AB80" s="31"/>
      <c r="AC80" s="31"/>
      <c r="AD80" s="21">
        <f ca="1">NbCoul(B80:AC80)*0.5</f>
        <v>6</v>
      </c>
      <c r="AF80" s="22">
        <f t="shared" ca="1" si="24"/>
        <v>0</v>
      </c>
      <c r="AG80" s="22">
        <f t="shared" ca="1" si="29"/>
        <v>0</v>
      </c>
    </row>
    <row r="81" spans="1:34" x14ac:dyDescent="0.3">
      <c r="A81" s="62" t="s">
        <v>44</v>
      </c>
      <c r="B81" s="31"/>
      <c r="C81" s="31"/>
      <c r="D81" s="110" t="s">
        <v>232</v>
      </c>
      <c r="E81" s="110"/>
      <c r="F81" s="110"/>
      <c r="G81" s="110"/>
      <c r="H81" s="110"/>
      <c r="I81" s="110"/>
      <c r="J81" s="110"/>
      <c r="K81" s="110"/>
      <c r="L81" s="110"/>
      <c r="M81" s="110"/>
      <c r="N81" s="110"/>
      <c r="O81" s="110"/>
      <c r="P81" s="91"/>
      <c r="Q81" s="91"/>
      <c r="R81" s="91"/>
      <c r="S81" s="91"/>
      <c r="T81" s="91"/>
      <c r="U81" s="91"/>
      <c r="V81" s="31"/>
      <c r="W81" s="31"/>
      <c r="X81" s="31"/>
      <c r="Y81" s="31"/>
      <c r="Z81" s="31"/>
      <c r="AA81" s="31"/>
      <c r="AB81" s="31"/>
      <c r="AC81" s="31"/>
      <c r="AD81" s="21">
        <f t="shared" ca="1" si="28"/>
        <v>6</v>
      </c>
      <c r="AF81" s="22">
        <f t="shared" ca="1" si="24"/>
        <v>0</v>
      </c>
      <c r="AG81" s="22">
        <f t="shared" ca="1" si="29"/>
        <v>0</v>
      </c>
    </row>
    <row r="82" spans="1:34" x14ac:dyDescent="0.3">
      <c r="A82" s="62" t="s">
        <v>45</v>
      </c>
      <c r="B82" s="31"/>
      <c r="C82" s="31"/>
      <c r="D82" s="110" t="s">
        <v>233</v>
      </c>
      <c r="E82" s="110"/>
      <c r="F82" s="110"/>
      <c r="G82" s="110"/>
      <c r="H82" s="110"/>
      <c r="I82" s="110"/>
      <c r="J82" s="110"/>
      <c r="K82" s="110"/>
      <c r="L82" s="110"/>
      <c r="M82" s="110"/>
      <c r="N82" s="110"/>
      <c r="O82" s="110"/>
      <c r="P82" s="31"/>
      <c r="Q82" s="31"/>
      <c r="R82" s="31"/>
      <c r="S82" s="31"/>
      <c r="T82" s="31"/>
      <c r="U82" s="31"/>
      <c r="V82" s="31"/>
      <c r="W82" s="31"/>
      <c r="X82" s="31"/>
      <c r="Y82" s="31"/>
      <c r="Z82" s="31"/>
      <c r="AA82" s="31"/>
      <c r="AB82" s="31"/>
      <c r="AC82" s="31"/>
      <c r="AD82" s="21">
        <f t="shared" ca="1" si="28"/>
        <v>6</v>
      </c>
      <c r="AF82" s="22">
        <f t="shared" ca="1" si="24"/>
        <v>0</v>
      </c>
      <c r="AG82" s="22">
        <f t="shared" ca="1" si="29"/>
        <v>0</v>
      </c>
    </row>
    <row r="83" spans="1:34" x14ac:dyDescent="0.3">
      <c r="A83" s="62" t="s">
        <v>70</v>
      </c>
      <c r="B83" s="31"/>
      <c r="C83" s="31"/>
      <c r="D83" s="110"/>
      <c r="E83" s="110"/>
      <c r="F83" s="110"/>
      <c r="G83" s="110"/>
      <c r="H83" s="110"/>
      <c r="I83" s="110"/>
      <c r="J83" s="110"/>
      <c r="K83" s="110"/>
      <c r="L83" s="110"/>
      <c r="M83" s="110"/>
      <c r="N83" s="110"/>
      <c r="O83" s="110"/>
      <c r="P83" s="31"/>
      <c r="Q83" s="31"/>
      <c r="R83" s="31"/>
      <c r="S83" s="31"/>
      <c r="T83" s="31"/>
      <c r="U83" s="31"/>
      <c r="V83" s="31"/>
      <c r="W83" s="31"/>
      <c r="X83" s="31"/>
      <c r="Y83" s="31"/>
      <c r="Z83" s="31"/>
      <c r="AA83" s="31"/>
      <c r="AB83" s="31"/>
      <c r="AC83" s="31"/>
      <c r="AD83" s="21">
        <f t="shared" ca="1" si="28"/>
        <v>6</v>
      </c>
      <c r="AF83" s="22">
        <f t="shared" ca="1" si="24"/>
        <v>0</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31"/>
      <c r="D85" s="110"/>
      <c r="E85" s="110"/>
      <c r="F85" s="110"/>
      <c r="G85" s="110"/>
      <c r="H85" s="110"/>
      <c r="I85" s="110"/>
      <c r="J85" s="110"/>
      <c r="K85" s="110"/>
      <c r="L85" s="110"/>
      <c r="M85" s="110"/>
      <c r="N85" s="110"/>
      <c r="O85" s="110"/>
      <c r="P85" s="111"/>
      <c r="Q85" s="111"/>
      <c r="R85" s="111"/>
      <c r="S85" s="111"/>
      <c r="T85" s="111"/>
      <c r="U85" s="111"/>
      <c r="V85" s="111"/>
      <c r="W85" s="111"/>
      <c r="X85" s="111"/>
      <c r="Y85" s="111"/>
      <c r="Z85" s="111"/>
      <c r="AA85" s="31"/>
      <c r="AB85" s="31"/>
      <c r="AC85" s="31"/>
      <c r="AD85" s="21">
        <f t="shared" ca="1" si="28"/>
        <v>6</v>
      </c>
      <c r="AF85" s="22">
        <f t="shared" ca="1" si="24"/>
        <v>0</v>
      </c>
      <c r="AG85" s="22">
        <f t="shared" ca="1" si="29"/>
        <v>0</v>
      </c>
    </row>
    <row r="86" spans="1:34" x14ac:dyDescent="0.3">
      <c r="A86" s="62" t="s">
        <v>47</v>
      </c>
      <c r="B86" s="31"/>
      <c r="C86" s="31"/>
      <c r="D86" s="110" t="s">
        <v>231</v>
      </c>
      <c r="E86" s="110"/>
      <c r="F86" s="110"/>
      <c r="G86" s="110"/>
      <c r="H86" s="110"/>
      <c r="I86" s="110"/>
      <c r="J86" s="110"/>
      <c r="K86" s="110"/>
      <c r="L86" s="110"/>
      <c r="M86" s="110"/>
      <c r="N86" s="110"/>
      <c r="O86" s="110"/>
      <c r="P86" s="31"/>
      <c r="Q86" s="31"/>
      <c r="R86" s="31"/>
      <c r="S86" s="31"/>
      <c r="T86" s="31"/>
      <c r="U86" s="31"/>
      <c r="V86" s="31"/>
      <c r="W86" s="31"/>
      <c r="X86" s="31"/>
      <c r="Y86" s="31"/>
      <c r="Z86" s="31"/>
      <c r="AA86" s="31"/>
      <c r="AB86" s="31"/>
      <c r="AC86" s="31"/>
      <c r="AD86" s="20">
        <f ca="1">NbCoul(B86:AC86)*0.5</f>
        <v>6</v>
      </c>
      <c r="AF86" s="22">
        <f t="shared" ca="1" si="24"/>
        <v>0</v>
      </c>
      <c r="AG86" s="22">
        <f ca="1">CompteCouleurFond(B86:AC86,23)*0.5</f>
        <v>0</v>
      </c>
    </row>
    <row r="87" spans="1:34" ht="14.25" customHeight="1" x14ac:dyDescent="0.3">
      <c r="A87" s="62" t="s">
        <v>66</v>
      </c>
      <c r="B87" s="31"/>
      <c r="C87" s="31"/>
      <c r="D87" s="110"/>
      <c r="E87" s="110"/>
      <c r="F87" s="110"/>
      <c r="G87" s="110"/>
      <c r="H87" s="110"/>
      <c r="I87" s="110"/>
      <c r="J87" s="110"/>
      <c r="K87" s="110"/>
      <c r="L87" s="110"/>
      <c r="M87" s="110"/>
      <c r="N87" s="110"/>
      <c r="O87" s="110"/>
      <c r="P87" s="31"/>
      <c r="Q87" s="31"/>
      <c r="R87" s="31"/>
      <c r="S87" s="31"/>
      <c r="T87" s="31"/>
      <c r="U87" s="31"/>
      <c r="V87" s="31"/>
      <c r="W87" s="31"/>
      <c r="X87" s="31"/>
      <c r="Y87" s="31"/>
      <c r="Z87" s="31"/>
      <c r="AA87" s="31"/>
      <c r="AB87" s="31"/>
      <c r="AC87" s="31"/>
      <c r="AD87" s="21">
        <f t="shared" ca="1" si="28"/>
        <v>6</v>
      </c>
      <c r="AF87" s="22">
        <f t="shared" ca="1" si="24"/>
        <v>0</v>
      </c>
      <c r="AG87" s="22">
        <f t="shared" ca="1" si="29"/>
        <v>0</v>
      </c>
    </row>
    <row r="88" spans="1:34" x14ac:dyDescent="0.3">
      <c r="A88" s="23" t="s">
        <v>48</v>
      </c>
      <c r="B88" s="31"/>
      <c r="C88" s="96"/>
      <c r="D88" s="96"/>
      <c r="E88" s="96"/>
      <c r="F88" s="96"/>
      <c r="G88" s="96"/>
      <c r="H88" s="96"/>
      <c r="I88" s="96"/>
      <c r="J88" s="96"/>
      <c r="K88" s="96"/>
      <c r="L88" s="96"/>
      <c r="M88" s="96"/>
      <c r="N88" s="31"/>
      <c r="O88" s="31"/>
      <c r="P88" s="31"/>
      <c r="Q88" s="31"/>
      <c r="R88" s="31"/>
      <c r="S88" s="31"/>
      <c r="T88" s="31"/>
      <c r="U88" s="31"/>
      <c r="V88" s="31"/>
      <c r="W88" s="31"/>
      <c r="X88" s="31"/>
      <c r="Y88" s="31"/>
      <c r="Z88" s="31"/>
      <c r="AA88" s="31"/>
      <c r="AB88" s="31"/>
      <c r="AC88" s="31"/>
      <c r="AD88" s="21">
        <f t="shared" ca="1" si="28"/>
        <v>0</v>
      </c>
      <c r="AF88" s="22">
        <f t="shared" ca="1" si="24"/>
        <v>0</v>
      </c>
      <c r="AG88" s="22">
        <f t="shared" ca="1" si="29"/>
        <v>0</v>
      </c>
    </row>
    <row r="89" spans="1:34" x14ac:dyDescent="0.3">
      <c r="A89" s="67" t="s">
        <v>71</v>
      </c>
      <c r="B89" s="31"/>
      <c r="C89" s="77"/>
      <c r="D89" s="31"/>
      <c r="E89" s="31"/>
      <c r="F89" s="31"/>
      <c r="G89" s="31"/>
      <c r="H89" s="31"/>
      <c r="I89" s="31"/>
      <c r="J89" s="31"/>
      <c r="K89" s="31"/>
      <c r="L89" s="31"/>
      <c r="M89" s="31"/>
      <c r="N89" s="31"/>
      <c r="O89" s="31"/>
      <c r="P89" s="31"/>
      <c r="Q89" s="31"/>
      <c r="R89" s="31"/>
      <c r="S89" s="31"/>
      <c r="T89" s="31"/>
      <c r="U89" s="31"/>
      <c r="V89" s="31"/>
      <c r="W89" s="31"/>
      <c r="X89" s="31"/>
      <c r="Y89" s="31"/>
      <c r="Z89" s="31"/>
      <c r="AA89" s="31"/>
      <c r="AB89" s="31"/>
      <c r="AC89" s="31"/>
      <c r="AD89" s="21">
        <f t="shared" ca="1" si="28"/>
        <v>0</v>
      </c>
      <c r="AF89" s="22">
        <f t="shared" ca="1" si="24"/>
        <v>0</v>
      </c>
      <c r="AG89" s="22">
        <f t="shared" ca="1" si="29"/>
        <v>0</v>
      </c>
    </row>
    <row r="90" spans="1:34" x14ac:dyDescent="0.3">
      <c r="A90" s="67" t="s">
        <v>64</v>
      </c>
      <c r="B90" s="31"/>
      <c r="C90" s="31"/>
      <c r="D90" s="704" t="s">
        <v>240</v>
      </c>
      <c r="E90" s="705"/>
      <c r="F90" s="705"/>
      <c r="G90" s="705"/>
      <c r="H90" s="705"/>
      <c r="I90" s="705"/>
      <c r="J90" s="705"/>
      <c r="K90" s="705"/>
      <c r="L90" s="705"/>
      <c r="M90" s="705"/>
      <c r="N90" s="705"/>
      <c r="O90" s="706"/>
      <c r="P90" s="31"/>
      <c r="Q90" s="31"/>
      <c r="R90" s="31"/>
      <c r="S90" s="31"/>
      <c r="T90" s="31"/>
      <c r="U90" s="31"/>
      <c r="V90" s="31"/>
      <c r="W90" s="31"/>
      <c r="X90" s="31"/>
      <c r="Y90" s="31"/>
      <c r="Z90" s="31"/>
      <c r="AA90" s="698"/>
      <c r="AB90" s="699"/>
      <c r="AC90" s="700"/>
      <c r="AD90" s="21">
        <f ca="1">NbCoul(B90:AC90)*0.5</f>
        <v>0</v>
      </c>
      <c r="AF90" s="22">
        <f t="shared" ca="1" si="24"/>
        <v>0</v>
      </c>
      <c r="AG90" s="22">
        <f ca="1">CompteCouleurFond(B90:AC90,23)*0.5</f>
        <v>0</v>
      </c>
    </row>
    <row r="91" spans="1:34" ht="15" thickBot="1" x14ac:dyDescent="0.35">
      <c r="A91" s="32" t="s">
        <v>64</v>
      </c>
      <c r="B91" s="31"/>
      <c r="C91" s="31"/>
      <c r="D91" s="707"/>
      <c r="E91" s="708"/>
      <c r="F91" s="708"/>
      <c r="G91" s="708"/>
      <c r="H91" s="708"/>
      <c r="I91" s="708"/>
      <c r="J91" s="708"/>
      <c r="K91" s="708"/>
      <c r="L91" s="708"/>
      <c r="M91" s="708"/>
      <c r="N91" s="708"/>
      <c r="O91" s="709"/>
      <c r="P91" s="31"/>
      <c r="Q91" s="31"/>
      <c r="R91" s="31"/>
      <c r="S91" s="31"/>
      <c r="T91" s="31"/>
      <c r="U91" s="31"/>
      <c r="V91" s="31"/>
      <c r="W91" s="31"/>
      <c r="X91" s="31"/>
      <c r="Y91" s="31"/>
      <c r="Z91" s="31"/>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600">
        <f ca="1">SUM(AD74:AD91)</f>
        <v>48</v>
      </c>
      <c r="AF92" s="612"/>
      <c r="AG92" s="613"/>
    </row>
    <row r="93" spans="1:34" x14ac:dyDescent="0.3">
      <c r="A93" s="29" t="s">
        <v>53</v>
      </c>
      <c r="B93" s="21">
        <f ca="1">NbCoulbis(B74:B91)</f>
        <v>0</v>
      </c>
      <c r="C93" s="21">
        <f ca="1">NbCoulbis(C74:C87)</f>
        <v>0</v>
      </c>
      <c r="D93" s="21">
        <f t="shared" ref="D93:N93" ca="1" si="32">NbCoulbis(D79:D86)</f>
        <v>6</v>
      </c>
      <c r="E93" s="21">
        <f t="shared" ca="1" si="32"/>
        <v>6</v>
      </c>
      <c r="F93" s="21">
        <f t="shared" ca="1" si="32"/>
        <v>6</v>
      </c>
      <c r="G93" s="21">
        <f t="shared" ca="1" si="32"/>
        <v>6</v>
      </c>
      <c r="H93" s="21">
        <f t="shared" ca="1" si="32"/>
        <v>6</v>
      </c>
      <c r="I93" s="21">
        <f t="shared" ca="1" si="32"/>
        <v>6</v>
      </c>
      <c r="J93" s="21">
        <f t="shared" ca="1" si="32"/>
        <v>6</v>
      </c>
      <c r="K93" s="21">
        <f t="shared" ca="1" si="32"/>
        <v>6</v>
      </c>
      <c r="L93" s="21">
        <f t="shared" ca="1" si="32"/>
        <v>6</v>
      </c>
      <c r="M93" s="21">
        <f t="shared" ca="1" si="32"/>
        <v>6</v>
      </c>
      <c r="N93" s="21">
        <f t="shared" ca="1" si="32"/>
        <v>6</v>
      </c>
      <c r="O93" s="21">
        <f ca="1">NbCoulbis(O75:O86)</f>
        <v>7</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0</v>
      </c>
      <c r="D94" s="26">
        <f t="shared" ref="D94:N94" ca="1" si="35">NbCoul(D79:D86)</f>
        <v>6</v>
      </c>
      <c r="E94" s="26">
        <f t="shared" ca="1" si="35"/>
        <v>6</v>
      </c>
      <c r="F94" s="26">
        <f t="shared" ca="1" si="35"/>
        <v>6</v>
      </c>
      <c r="G94" s="26">
        <f t="shared" ca="1" si="35"/>
        <v>6</v>
      </c>
      <c r="H94" s="26">
        <f t="shared" ca="1" si="35"/>
        <v>6</v>
      </c>
      <c r="I94" s="26">
        <f t="shared" ca="1" si="35"/>
        <v>6</v>
      </c>
      <c r="J94" s="26">
        <f t="shared" ca="1" si="35"/>
        <v>6</v>
      </c>
      <c r="K94" s="26">
        <f t="shared" ca="1" si="35"/>
        <v>6</v>
      </c>
      <c r="L94" s="26">
        <f t="shared" ca="1" si="35"/>
        <v>6</v>
      </c>
      <c r="M94" s="26">
        <f t="shared" ca="1" si="35"/>
        <v>6</v>
      </c>
      <c r="N94" s="26">
        <f t="shared" ca="1" si="35"/>
        <v>6</v>
      </c>
      <c r="O94" s="26">
        <f ca="1">NbCoul(O75:O86)</f>
        <v>7</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602">
        <f ca="1">NbCoul(D94:AB94)*0.5+NbCoul(B94:C94)*0.25+NbCoul(AC94:AC94)*0.25</f>
        <v>0</v>
      </c>
      <c r="AF94" s="614">
        <f t="shared" ca="1" si="34"/>
        <v>0</v>
      </c>
      <c r="AG94" s="615">
        <f ca="1">CompteCouleurFond(K94:AC94,23)*0.5</f>
        <v>0</v>
      </c>
    </row>
    <row r="95" spans="1:34" ht="15" customHeight="1" x14ac:dyDescent="0.3">
      <c r="A95" s="618">
        <f>A72+1</f>
        <v>44652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31"/>
      <c r="C97" s="110"/>
      <c r="D97" s="110"/>
      <c r="E97" s="110"/>
      <c r="F97" s="110"/>
      <c r="G97" s="110"/>
      <c r="H97" s="110"/>
      <c r="I97" s="110"/>
      <c r="J97" s="110"/>
      <c r="K97" s="110"/>
      <c r="L97" s="31"/>
      <c r="M97" s="31"/>
      <c r="N97" s="31"/>
      <c r="O97" s="31"/>
      <c r="P97" s="31"/>
      <c r="Q97" s="31"/>
      <c r="R97" s="31"/>
      <c r="S97" s="31"/>
      <c r="T97" s="31"/>
      <c r="U97" s="31"/>
      <c r="V97" s="31"/>
      <c r="W97" s="31"/>
      <c r="X97" s="31"/>
      <c r="Y97" s="31"/>
      <c r="Z97" s="31"/>
      <c r="AA97" s="31"/>
      <c r="AB97" s="31"/>
      <c r="AC97" s="31"/>
      <c r="AD97" s="21">
        <f t="shared" ref="AD97:AD112" ca="1" si="37">NbCoul(B97:AC97)*0.5</f>
        <v>4.5</v>
      </c>
      <c r="AF97" s="22">
        <f t="shared" ca="1" si="34"/>
        <v>0</v>
      </c>
      <c r="AG97" s="22">
        <f t="shared" ref="AG97:AG113" ca="1" si="38">CompteCouleurFond(B97:AC97,23)*0.5</f>
        <v>0</v>
      </c>
    </row>
    <row r="98" spans="1:33" x14ac:dyDescent="0.3">
      <c r="A98" s="19" t="s">
        <v>40</v>
      </c>
      <c r="B98" s="31"/>
      <c r="C98" s="31"/>
      <c r="D98" s="31"/>
      <c r="E98" s="31"/>
      <c r="F98" s="31"/>
      <c r="G98" s="31"/>
      <c r="H98" s="75"/>
      <c r="I98" s="31"/>
      <c r="J98" s="31"/>
      <c r="K98" s="31"/>
      <c r="L98" s="31"/>
      <c r="M98" s="110"/>
      <c r="N98" s="110"/>
      <c r="O98" s="132"/>
      <c r="P98" s="113"/>
      <c r="Q98" s="31"/>
      <c r="R98" s="31"/>
      <c r="S98" s="110"/>
      <c r="T98" s="110"/>
      <c r="U98" s="110"/>
      <c r="V98" s="110"/>
      <c r="W98" s="110"/>
      <c r="X98" s="110"/>
      <c r="Y98" s="110"/>
      <c r="Z98" s="110"/>
      <c r="AA98" s="110"/>
      <c r="AB98" s="110"/>
      <c r="AC98" s="110"/>
      <c r="AD98" s="21">
        <f t="shared" ca="1" si="37"/>
        <v>7.5</v>
      </c>
      <c r="AF98" s="22">
        <f t="shared" ca="1" si="34"/>
        <v>1</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110" t="s">
        <v>163</v>
      </c>
      <c r="D101" s="110"/>
      <c r="E101" s="110"/>
      <c r="F101" s="110"/>
      <c r="G101" s="110"/>
      <c r="H101" s="110"/>
      <c r="I101" s="110"/>
      <c r="J101" s="31"/>
      <c r="K101" s="31"/>
      <c r="L101" s="31"/>
      <c r="M101" s="31"/>
      <c r="N101" s="31"/>
      <c r="O101" s="95"/>
      <c r="P101" s="95"/>
      <c r="Q101" s="95"/>
      <c r="R101" s="95"/>
      <c r="S101" s="95"/>
      <c r="T101" s="95"/>
      <c r="U101" s="152" t="s">
        <v>163</v>
      </c>
      <c r="V101" s="152"/>
      <c r="W101" s="152"/>
      <c r="X101" s="152"/>
      <c r="Y101" s="110"/>
      <c r="Z101" s="110"/>
      <c r="AA101" s="110"/>
      <c r="AB101" s="110"/>
      <c r="AC101" s="110"/>
      <c r="AD101" s="21">
        <f t="shared" ca="1" si="37"/>
        <v>8</v>
      </c>
      <c r="AF101" s="22">
        <f t="shared" ca="1" si="34"/>
        <v>0</v>
      </c>
      <c r="AG101" s="22">
        <f t="shared" ca="1" si="38"/>
        <v>0</v>
      </c>
    </row>
    <row r="102" spans="1:33" x14ac:dyDescent="0.3">
      <c r="A102" s="61" t="s">
        <v>54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110"/>
      <c r="D103" s="110"/>
      <c r="E103" s="110"/>
      <c r="F103" s="110"/>
      <c r="G103" s="110"/>
      <c r="H103" s="110"/>
      <c r="I103" s="110"/>
      <c r="J103" s="110"/>
      <c r="K103" s="110"/>
      <c r="L103" s="110"/>
      <c r="M103" s="110"/>
      <c r="N103" s="110"/>
      <c r="O103" s="31"/>
      <c r="P103" s="31"/>
      <c r="Q103" s="113"/>
      <c r="R103" s="113"/>
      <c r="S103" s="31"/>
      <c r="T103" s="31"/>
      <c r="U103" s="31"/>
      <c r="V103" s="31"/>
      <c r="W103" s="31"/>
      <c r="X103" s="31"/>
      <c r="Y103" s="31"/>
      <c r="Z103" s="31"/>
      <c r="AA103" s="31"/>
      <c r="AB103" s="31"/>
      <c r="AC103" s="31"/>
      <c r="AD103" s="21">
        <f t="shared" ca="1" si="37"/>
        <v>7</v>
      </c>
      <c r="AF103" s="22">
        <f t="shared" ca="1" si="34"/>
        <v>1</v>
      </c>
      <c r="AG103" s="22">
        <f t="shared" ca="1" si="38"/>
        <v>0</v>
      </c>
    </row>
    <row r="104" spans="1:33" x14ac:dyDescent="0.3">
      <c r="A104" s="62" t="s">
        <v>44</v>
      </c>
      <c r="B104" s="31"/>
      <c r="C104" s="110"/>
      <c r="D104" s="110"/>
      <c r="E104" s="110"/>
      <c r="F104" s="110"/>
      <c r="G104" s="110"/>
      <c r="H104" s="110"/>
      <c r="I104" s="110"/>
      <c r="J104" s="110"/>
      <c r="K104" s="110"/>
      <c r="L104" s="110"/>
      <c r="M104" s="110"/>
      <c r="N104" s="110"/>
      <c r="O104" s="31"/>
      <c r="P104" s="31"/>
      <c r="Q104" s="110"/>
      <c r="R104" s="110"/>
      <c r="S104" s="192"/>
      <c r="T104" s="192"/>
      <c r="U104" s="31"/>
      <c r="V104" s="31"/>
      <c r="W104" s="31"/>
      <c r="X104" s="31"/>
      <c r="Y104" s="31"/>
      <c r="Z104" s="31"/>
      <c r="AA104" s="31"/>
      <c r="AB104" s="31"/>
      <c r="AC104" s="31"/>
      <c r="AD104" s="21">
        <f ca="1">NbCoul(B104:AC104)*0.5</f>
        <v>8</v>
      </c>
      <c r="AF104" s="22">
        <f t="shared" ca="1" si="34"/>
        <v>0</v>
      </c>
      <c r="AG104" s="22">
        <f t="shared" ca="1" si="38"/>
        <v>1</v>
      </c>
    </row>
    <row r="105" spans="1:33" x14ac:dyDescent="0.3">
      <c r="A105" s="62" t="s">
        <v>45</v>
      </c>
      <c r="B105" s="31"/>
      <c r="C105" s="31"/>
      <c r="D105" s="31"/>
      <c r="E105" s="31"/>
      <c r="F105" s="31"/>
      <c r="G105" s="31"/>
      <c r="H105" s="31"/>
      <c r="I105" s="31"/>
      <c r="J105" s="31"/>
      <c r="K105" s="31"/>
      <c r="L105" s="31"/>
      <c r="M105" s="31"/>
      <c r="N105" s="110"/>
      <c r="O105" s="110"/>
      <c r="P105" s="110"/>
      <c r="Q105" s="31"/>
      <c r="R105" s="31"/>
      <c r="S105" s="113"/>
      <c r="T105" s="113"/>
      <c r="U105" s="110"/>
      <c r="V105" s="110"/>
      <c r="W105" s="110"/>
      <c r="X105" s="110"/>
      <c r="Y105" s="110"/>
      <c r="Z105" s="110"/>
      <c r="AA105" s="110"/>
      <c r="AB105" s="110"/>
      <c r="AC105" s="110"/>
      <c r="AD105" s="21">
        <f ca="1">NbCoul(B105:AC105)*0.5</f>
        <v>7</v>
      </c>
      <c r="AF105" s="22">
        <f t="shared" ca="1" si="34"/>
        <v>1</v>
      </c>
      <c r="AG105" s="22">
        <f t="shared" ca="1" si="38"/>
        <v>0</v>
      </c>
    </row>
    <row r="106" spans="1:33" x14ac:dyDescent="0.3">
      <c r="A106" s="62" t="s">
        <v>70</v>
      </c>
      <c r="B106" s="31"/>
      <c r="C106" s="110"/>
      <c r="D106" s="110"/>
      <c r="E106" s="110"/>
      <c r="F106" s="110"/>
      <c r="G106" s="110"/>
      <c r="H106" s="110"/>
      <c r="I106" s="110"/>
      <c r="J106" s="110"/>
      <c r="K106" s="110"/>
      <c r="L106" s="110"/>
      <c r="M106" s="110"/>
      <c r="N106" s="110"/>
      <c r="O106" s="31"/>
      <c r="P106" s="31"/>
      <c r="Q106" s="113"/>
      <c r="R106" s="113"/>
      <c r="S106" s="110"/>
      <c r="T106" s="125"/>
      <c r="U106" s="31"/>
      <c r="V106" s="31"/>
      <c r="W106" s="31"/>
      <c r="X106" s="31"/>
      <c r="Y106" s="31"/>
      <c r="Z106" s="31"/>
      <c r="AA106" s="31"/>
      <c r="AB106" s="31"/>
      <c r="AC106" s="31"/>
      <c r="AD106" s="21">
        <f ca="1">NbCoul(B106:AC106)*0.5</f>
        <v>8</v>
      </c>
      <c r="AF106" s="22">
        <f t="shared" ca="1" si="34"/>
        <v>1</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110"/>
      <c r="D108" s="110"/>
      <c r="E108" s="110"/>
      <c r="F108" s="110"/>
      <c r="G108" s="110"/>
      <c r="H108" s="110"/>
      <c r="I108" s="113" t="s">
        <v>136</v>
      </c>
      <c r="J108" s="113"/>
      <c r="K108" s="113"/>
      <c r="L108" s="113"/>
      <c r="M108" s="113"/>
      <c r="N108" s="113"/>
      <c r="O108" s="31"/>
      <c r="P108" s="31"/>
      <c r="Q108" s="31"/>
      <c r="R108" s="31"/>
      <c r="S108" s="31"/>
      <c r="T108" s="31"/>
      <c r="U108" s="110" t="s">
        <v>241</v>
      </c>
      <c r="V108" s="110"/>
      <c r="W108" s="110"/>
      <c r="X108" s="110"/>
      <c r="Y108" s="110"/>
      <c r="Z108" s="110"/>
      <c r="AA108" s="110"/>
      <c r="AB108" s="110"/>
      <c r="AC108" s="110"/>
      <c r="AD108" s="21">
        <f ca="1">NbCoul(B108:AC108)*0.5</f>
        <v>10.5</v>
      </c>
      <c r="AF108" s="22">
        <f t="shared" ca="1" si="34"/>
        <v>3</v>
      </c>
      <c r="AG108" s="22">
        <f t="shared" ca="1" si="38"/>
        <v>0</v>
      </c>
    </row>
    <row r="109" spans="1:33" x14ac:dyDescent="0.3">
      <c r="A109" s="62" t="s">
        <v>47</v>
      </c>
      <c r="B109" s="31"/>
      <c r="C109" s="31"/>
      <c r="D109" s="31"/>
      <c r="E109" s="31"/>
      <c r="F109" s="31"/>
      <c r="G109" s="31"/>
      <c r="H109" s="31"/>
      <c r="I109" s="31"/>
      <c r="J109" s="31"/>
      <c r="K109" s="31"/>
      <c r="L109" s="192"/>
      <c r="M109" s="192"/>
      <c r="N109" s="110"/>
      <c r="O109" s="110"/>
      <c r="P109" s="110"/>
      <c r="Q109" s="31"/>
      <c r="R109" s="31"/>
      <c r="S109" s="110"/>
      <c r="T109" s="110"/>
      <c r="U109" s="113" t="s">
        <v>136</v>
      </c>
      <c r="V109" s="113"/>
      <c r="W109" s="113"/>
      <c r="X109" s="113"/>
      <c r="Y109" s="113"/>
      <c r="Z109" s="113"/>
      <c r="AA109" s="113"/>
      <c r="AB109" s="113"/>
      <c r="AC109" s="110"/>
      <c r="AD109" s="21">
        <f t="shared" ca="1" si="37"/>
        <v>8</v>
      </c>
      <c r="AF109" s="22">
        <f t="shared" ca="1" si="34"/>
        <v>4</v>
      </c>
      <c r="AG109" s="22">
        <f t="shared" ca="1" si="38"/>
        <v>1</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95"/>
      <c r="D111" s="91"/>
      <c r="E111" s="91"/>
      <c r="F111" s="91"/>
      <c r="G111" s="91"/>
      <c r="H111" s="31"/>
      <c r="I111" s="31"/>
      <c r="J111" s="31"/>
      <c r="K111" s="31"/>
      <c r="L111" s="31"/>
      <c r="M111" s="31"/>
      <c r="N111" s="31"/>
      <c r="O111" s="31"/>
      <c r="P111" s="31"/>
      <c r="Q111" s="31"/>
      <c r="R111" s="31"/>
      <c r="S111" s="31"/>
      <c r="T111" s="31"/>
      <c r="U111" s="31"/>
      <c r="V111" s="31"/>
      <c r="W111" s="31"/>
      <c r="X111" s="31"/>
      <c r="Y111" s="31"/>
      <c r="Z111" s="31"/>
      <c r="AA111" s="31"/>
      <c r="AB111" s="31"/>
      <c r="AC111" s="31"/>
      <c r="AD111" s="21">
        <f ca="1">NbCoul(B111:AC111)*0.5</f>
        <v>0</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31"/>
      <c r="O112" s="31"/>
      <c r="P112" s="31"/>
      <c r="Q112" s="31"/>
      <c r="R112" s="31"/>
      <c r="S112" s="31"/>
      <c r="T112" s="31"/>
      <c r="U112" s="31"/>
      <c r="V112" s="31"/>
      <c r="W112" s="31"/>
      <c r="X112" s="31"/>
      <c r="Y112" s="31"/>
      <c r="Z112" s="31"/>
      <c r="AA112" s="31"/>
      <c r="AB112" s="31"/>
      <c r="AC112" s="31"/>
      <c r="AD112" s="21">
        <f t="shared" ca="1" si="37"/>
        <v>0</v>
      </c>
      <c r="AF112" s="22">
        <f t="shared" ca="1" si="34"/>
        <v>0</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68.5</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5</v>
      </c>
      <c r="O116" s="21">
        <f ca="1">NbCoulbis(O99:O108)</f>
        <v>1</v>
      </c>
      <c r="P116" s="21">
        <f ca="1">NbCoulbis(P99:P108)</f>
        <v>1</v>
      </c>
      <c r="Q116" s="21">
        <f ca="1">NbCoulbis(Q98:Q105)</f>
        <v>2</v>
      </c>
      <c r="R116" s="21">
        <f ca="1">NbCoulbis(R98:R105)</f>
        <v>2</v>
      </c>
      <c r="S116" s="21">
        <f ca="1">NbCoulbis(S98:S105)</f>
        <v>2</v>
      </c>
      <c r="T116" s="21">
        <f t="shared" ref="T116:Y116" ca="1" si="42">NbCoulbis(T100:T105)</f>
        <v>1</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5</v>
      </c>
      <c r="M117" s="26">
        <f ca="1">NbCoul(M99:M110)</f>
        <v>5</v>
      </c>
      <c r="N117" s="26">
        <f ca="1">NbCoul(N99:N108)</f>
        <v>5</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44653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31"/>
      <c r="C120" s="31"/>
      <c r="D120" s="31"/>
      <c r="E120" s="31"/>
      <c r="F120" s="31"/>
      <c r="G120" s="227"/>
      <c r="H120" s="227"/>
      <c r="I120" s="227"/>
      <c r="J120" s="227"/>
      <c r="K120" s="227"/>
      <c r="L120" s="227"/>
      <c r="M120" s="221"/>
      <c r="N120" s="221"/>
      <c r="O120" s="221"/>
      <c r="P120" s="221"/>
      <c r="Q120" s="227"/>
      <c r="R120" s="227"/>
      <c r="S120" s="221"/>
      <c r="T120" s="221"/>
      <c r="U120" s="221"/>
      <c r="V120" s="221"/>
      <c r="W120" s="221"/>
      <c r="X120" s="221"/>
      <c r="Y120" s="110"/>
      <c r="Z120" s="110"/>
      <c r="AA120" s="110"/>
      <c r="AB120" s="110"/>
      <c r="AC120" s="110"/>
      <c r="AD120" s="21">
        <f t="shared" ref="AD120:AD136" ca="1" si="45">NbCoul(B120:AC120)*0.5</f>
        <v>7.5</v>
      </c>
      <c r="AF120" s="22">
        <f ca="1">CompteCouleurFond(B120:AC120,6)*0.5</f>
        <v>0</v>
      </c>
      <c r="AG120" s="22">
        <f t="shared" ref="AG120:AG137" ca="1" si="46">CompteCouleurFond(B120:AC120,23)*0.5</f>
        <v>0</v>
      </c>
    </row>
    <row r="121" spans="1:33" ht="14.4" customHeight="1" x14ac:dyDescent="0.3">
      <c r="A121" s="19" t="s">
        <v>40</v>
      </c>
      <c r="B121" s="31"/>
      <c r="C121" s="31"/>
      <c r="D121" s="31"/>
      <c r="E121" s="31"/>
      <c r="F121" s="31"/>
      <c r="G121" s="227"/>
      <c r="H121" s="227"/>
      <c r="I121" s="227"/>
      <c r="J121" s="227"/>
      <c r="K121" s="227"/>
      <c r="L121" s="227"/>
      <c r="M121" s="227"/>
      <c r="N121" s="227"/>
      <c r="O121" s="227"/>
      <c r="P121" s="227"/>
      <c r="Q121" s="227"/>
      <c r="R121" s="227"/>
      <c r="S121" s="227"/>
      <c r="T121" s="227"/>
      <c r="U121" s="227"/>
      <c r="V121" s="227"/>
      <c r="W121" s="227"/>
      <c r="X121" s="227"/>
      <c r="Y121" s="31"/>
      <c r="Z121" s="31"/>
      <c r="AA121" s="31"/>
      <c r="AB121" s="31"/>
      <c r="AC121" s="31"/>
      <c r="AD121" s="21">
        <f t="shared" ca="1" si="45"/>
        <v>0</v>
      </c>
      <c r="AF121" s="22">
        <f ca="1">CompteCouleurFond(B121:AC121,6)*0.5</f>
        <v>0</v>
      </c>
      <c r="AG121" s="22">
        <f t="shared" ca="1" si="46"/>
        <v>0</v>
      </c>
    </row>
    <row r="122" spans="1:33" ht="14.4" customHeight="1" x14ac:dyDescent="0.3">
      <c r="A122" s="19" t="s">
        <v>41</v>
      </c>
      <c r="B122" s="31"/>
      <c r="C122" s="31"/>
      <c r="D122" s="31"/>
      <c r="E122" s="31"/>
      <c r="F122" s="31"/>
      <c r="G122" s="227"/>
      <c r="H122" s="227"/>
      <c r="I122" s="227"/>
      <c r="J122" s="227"/>
      <c r="K122" s="227"/>
      <c r="L122" s="227"/>
      <c r="M122" s="227"/>
      <c r="N122" s="227"/>
      <c r="O122" s="217"/>
      <c r="P122" s="217"/>
      <c r="Q122" s="227"/>
      <c r="R122" s="227"/>
      <c r="S122" s="221"/>
      <c r="T122" s="221"/>
      <c r="U122" s="221"/>
      <c r="V122" s="221"/>
      <c r="W122" s="221"/>
      <c r="X122" s="221"/>
      <c r="Y122" s="110"/>
      <c r="Z122" s="110"/>
      <c r="AA122" s="110"/>
      <c r="AB122" s="110"/>
      <c r="AC122" s="110"/>
      <c r="AD122" s="21">
        <f t="shared" ca="1" si="45"/>
        <v>6.5</v>
      </c>
      <c r="AF122" s="22">
        <f t="shared" ref="AF122:AF137" ca="1" si="47">CompteCouleurFond(B122:AC122,6)*0.5</f>
        <v>1</v>
      </c>
      <c r="AG122" s="22">
        <f t="shared" ca="1" si="46"/>
        <v>0</v>
      </c>
    </row>
    <row r="123" spans="1:33" ht="14.4" customHeight="1" x14ac:dyDescent="0.3">
      <c r="A123" s="61" t="s">
        <v>65</v>
      </c>
      <c r="B123" s="31"/>
      <c r="C123" s="31"/>
      <c r="D123" s="31"/>
      <c r="E123" s="31"/>
      <c r="F123" s="31"/>
      <c r="G123" s="227"/>
      <c r="H123" s="227"/>
      <c r="I123" s="227"/>
      <c r="J123" s="227"/>
      <c r="K123" s="227"/>
      <c r="L123" s="227"/>
      <c r="M123" s="227"/>
      <c r="N123" s="227"/>
      <c r="O123" s="217"/>
      <c r="P123" s="217"/>
      <c r="Q123" s="227"/>
      <c r="R123" s="227"/>
      <c r="S123" s="221"/>
      <c r="T123" s="221"/>
      <c r="U123" s="221"/>
      <c r="V123" s="221"/>
      <c r="W123" s="221"/>
      <c r="X123" s="221"/>
      <c r="Y123" s="110"/>
      <c r="Z123" s="110"/>
      <c r="AA123" s="110"/>
      <c r="AB123" s="110"/>
      <c r="AC123" s="110"/>
      <c r="AD123" s="21">
        <f t="shared" ca="1" si="45"/>
        <v>6.5</v>
      </c>
      <c r="AF123" s="22">
        <f t="shared" ca="1" si="47"/>
        <v>1</v>
      </c>
      <c r="AG123" s="22">
        <f t="shared" ca="1" si="46"/>
        <v>0</v>
      </c>
    </row>
    <row r="124" spans="1:33" ht="14.4" customHeight="1" x14ac:dyDescent="0.3">
      <c r="A124" s="43" t="s">
        <v>64</v>
      </c>
      <c r="B124" s="31"/>
      <c r="C124" s="110" t="s">
        <v>112</v>
      </c>
      <c r="D124" s="110"/>
      <c r="E124" s="110"/>
      <c r="F124" s="110"/>
      <c r="G124" s="221"/>
      <c r="H124" s="221"/>
      <c r="I124" s="221"/>
      <c r="J124" s="221"/>
      <c r="K124" s="221"/>
      <c r="L124" s="221"/>
      <c r="M124" s="221"/>
      <c r="N124" s="227"/>
      <c r="O124" s="227"/>
      <c r="P124" s="227"/>
      <c r="Q124" s="227"/>
      <c r="R124" s="227"/>
      <c r="S124" s="221" t="s">
        <v>112</v>
      </c>
      <c r="T124" s="221"/>
      <c r="U124" s="221"/>
      <c r="V124" s="221"/>
      <c r="W124" s="221"/>
      <c r="X124" s="221"/>
      <c r="Y124" s="110"/>
      <c r="Z124" s="110"/>
      <c r="AA124" s="110"/>
      <c r="AB124" s="110"/>
      <c r="AC124" s="110"/>
      <c r="AD124" s="21">
        <f t="shared" ca="1" si="45"/>
        <v>11</v>
      </c>
      <c r="AF124" s="22">
        <f ca="1">CompteCouleurFond(B124:AC124,6)*0.5</f>
        <v>0</v>
      </c>
      <c r="AG124" s="22">
        <f t="shared" ca="1" si="46"/>
        <v>0</v>
      </c>
    </row>
    <row r="125" spans="1:33" ht="14.4" customHeight="1" x14ac:dyDescent="0.3">
      <c r="A125" s="61" t="s">
        <v>54</v>
      </c>
      <c r="B125" s="31"/>
      <c r="C125" s="31"/>
      <c r="D125" s="31"/>
      <c r="E125" s="31"/>
      <c r="F125" s="31"/>
      <c r="G125" s="227"/>
      <c r="H125" s="227"/>
      <c r="I125" s="227"/>
      <c r="J125" s="227"/>
      <c r="K125" s="227"/>
      <c r="L125" s="227"/>
      <c r="M125" s="227"/>
      <c r="N125" s="227"/>
      <c r="O125" s="227"/>
      <c r="P125" s="227"/>
      <c r="Q125" s="227"/>
      <c r="R125" s="227"/>
      <c r="S125" s="227"/>
      <c r="T125" s="227"/>
      <c r="U125" s="227"/>
      <c r="V125" s="227"/>
      <c r="W125" s="227"/>
      <c r="X125" s="227"/>
      <c r="Y125" s="31"/>
      <c r="Z125" s="31"/>
      <c r="AA125" s="31"/>
      <c r="AB125" s="31"/>
      <c r="AC125" s="31"/>
      <c r="AD125" s="21">
        <f t="shared" ca="1" si="45"/>
        <v>0</v>
      </c>
      <c r="AF125" s="22">
        <f t="shared" ca="1" si="47"/>
        <v>0</v>
      </c>
      <c r="AG125" s="22">
        <f t="shared" ca="1" si="46"/>
        <v>0</v>
      </c>
    </row>
    <row r="126" spans="1:33" ht="14.4" customHeight="1" x14ac:dyDescent="0.3">
      <c r="A126" s="62" t="s">
        <v>43</v>
      </c>
      <c r="B126" s="31"/>
      <c r="C126" s="31"/>
      <c r="D126" s="31"/>
      <c r="E126" s="31"/>
      <c r="F126" s="31"/>
      <c r="G126" s="227"/>
      <c r="H126" s="227"/>
      <c r="I126" s="227"/>
      <c r="J126" s="227"/>
      <c r="K126" s="227"/>
      <c r="L126" s="227"/>
      <c r="M126" s="227"/>
      <c r="N126" s="227"/>
      <c r="O126" s="227"/>
      <c r="P126" s="227"/>
      <c r="Q126" s="227"/>
      <c r="R126" s="227"/>
      <c r="S126" s="227"/>
      <c r="T126" s="227"/>
      <c r="U126" s="227"/>
      <c r="V126" s="227"/>
      <c r="W126" s="227"/>
      <c r="X126" s="227"/>
      <c r="Y126" s="31"/>
      <c r="Z126" s="31"/>
      <c r="AA126" s="31"/>
      <c r="AB126" s="31"/>
      <c r="AC126" s="31"/>
      <c r="AD126" s="21">
        <f t="shared" ca="1" si="45"/>
        <v>0</v>
      </c>
      <c r="AF126" s="22">
        <f t="shared" ca="1" si="47"/>
        <v>0</v>
      </c>
      <c r="AG126" s="22">
        <f t="shared" ca="1" si="46"/>
        <v>0</v>
      </c>
    </row>
    <row r="127" spans="1:33" ht="14.4" customHeight="1" x14ac:dyDescent="0.3">
      <c r="A127" s="62" t="s">
        <v>44</v>
      </c>
      <c r="B127" s="31"/>
      <c r="C127" s="110"/>
      <c r="D127" s="110"/>
      <c r="E127" s="110"/>
      <c r="F127" s="110"/>
      <c r="G127" s="221"/>
      <c r="H127" s="221"/>
      <c r="I127" s="221"/>
      <c r="J127" s="221"/>
      <c r="K127" s="221"/>
      <c r="L127" s="221"/>
      <c r="M127" s="221"/>
      <c r="N127" s="221"/>
      <c r="O127" s="227"/>
      <c r="P127" s="227"/>
      <c r="Q127" s="221"/>
      <c r="R127" s="221"/>
      <c r="S127" s="273"/>
      <c r="T127" s="273"/>
      <c r="U127" s="227"/>
      <c r="V127" s="227"/>
      <c r="W127" s="227"/>
      <c r="X127" s="227"/>
      <c r="Y127" s="31"/>
      <c r="Z127" s="31"/>
      <c r="AA127" s="31"/>
      <c r="AB127" s="31"/>
      <c r="AC127" s="31"/>
      <c r="AD127" s="21">
        <f t="shared" ca="1" si="45"/>
        <v>8</v>
      </c>
      <c r="AF127" s="22">
        <f t="shared" ca="1" si="47"/>
        <v>0</v>
      </c>
      <c r="AG127" s="22">
        <f t="shared" ca="1" si="46"/>
        <v>1</v>
      </c>
    </row>
    <row r="128" spans="1:33" ht="14.4" customHeight="1" x14ac:dyDescent="0.3">
      <c r="A128" s="62" t="s">
        <v>45</v>
      </c>
      <c r="B128" s="31"/>
      <c r="C128" s="110"/>
      <c r="D128" s="110"/>
      <c r="E128" s="110"/>
      <c r="F128" s="110"/>
      <c r="G128" s="221"/>
      <c r="H128" s="221"/>
      <c r="I128" s="221"/>
      <c r="J128" s="221"/>
      <c r="K128" s="221"/>
      <c r="L128" s="221"/>
      <c r="M128" s="221"/>
      <c r="N128" s="221"/>
      <c r="O128" s="227"/>
      <c r="P128" s="227"/>
      <c r="Q128" s="217"/>
      <c r="R128" s="217"/>
      <c r="S128" s="227"/>
      <c r="T128" s="227"/>
      <c r="U128" s="227"/>
      <c r="V128" s="227"/>
      <c r="W128" s="227"/>
      <c r="X128" s="227"/>
      <c r="Y128" s="31"/>
      <c r="Z128" s="31"/>
      <c r="AA128" s="31"/>
      <c r="AB128" s="31"/>
      <c r="AC128" s="31"/>
      <c r="AD128" s="21">
        <f t="shared" ca="1" si="45"/>
        <v>7</v>
      </c>
      <c r="AF128" s="22">
        <f t="shared" ca="1" si="47"/>
        <v>1</v>
      </c>
      <c r="AG128" s="22">
        <f t="shared" ca="1" si="46"/>
        <v>0</v>
      </c>
    </row>
    <row r="129" spans="1:34" ht="14.4" customHeight="1" x14ac:dyDescent="0.3">
      <c r="A129" s="62" t="s">
        <v>70</v>
      </c>
      <c r="B129" s="31"/>
      <c r="C129" s="31"/>
      <c r="D129" s="31"/>
      <c r="E129" s="31"/>
      <c r="F129" s="31"/>
      <c r="G129" s="227"/>
      <c r="H129" s="227"/>
      <c r="I129" s="227"/>
      <c r="J129" s="227"/>
      <c r="K129" s="227"/>
      <c r="L129" s="227"/>
      <c r="M129" s="227"/>
      <c r="N129" s="221"/>
      <c r="O129" s="221"/>
      <c r="P129" s="221"/>
      <c r="Q129" s="227"/>
      <c r="R129" s="227"/>
      <c r="S129" s="217" t="s">
        <v>136</v>
      </c>
      <c r="T129" s="217"/>
      <c r="U129" s="217"/>
      <c r="V129" s="217"/>
      <c r="W129" s="217"/>
      <c r="X129" s="217"/>
      <c r="Y129" s="113"/>
      <c r="Z129" s="113"/>
      <c r="AA129" s="113"/>
      <c r="AB129" s="113"/>
      <c r="AC129" s="110"/>
      <c r="AD129" s="21">
        <f t="shared" ca="1" si="45"/>
        <v>7</v>
      </c>
      <c r="AF129" s="22">
        <f t="shared" ca="1" si="47"/>
        <v>5</v>
      </c>
      <c r="AG129" s="22">
        <f t="shared" ca="1" si="46"/>
        <v>0</v>
      </c>
    </row>
    <row r="130" spans="1:34" ht="14.4" customHeight="1" x14ac:dyDescent="0.3">
      <c r="A130" s="61" t="s">
        <v>64</v>
      </c>
      <c r="B130" s="31"/>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31"/>
      <c r="Z130" s="31"/>
      <c r="AA130" s="31"/>
      <c r="AB130" s="31"/>
      <c r="AC130" s="31"/>
      <c r="AD130" s="21">
        <f t="shared" ca="1" si="45"/>
        <v>0</v>
      </c>
      <c r="AF130" s="22">
        <f t="shared" ca="1" si="47"/>
        <v>0</v>
      </c>
      <c r="AG130" s="22">
        <f t="shared" ca="1" si="46"/>
        <v>0</v>
      </c>
    </row>
    <row r="131" spans="1:34" ht="14.4" customHeight="1" x14ac:dyDescent="0.3">
      <c r="A131" s="62" t="s">
        <v>46</v>
      </c>
      <c r="B131" s="31"/>
      <c r="C131" s="110"/>
      <c r="D131" s="110"/>
      <c r="E131" s="110"/>
      <c r="F131" s="110"/>
      <c r="G131" s="221"/>
      <c r="H131" s="221"/>
      <c r="I131" s="217" t="s">
        <v>136</v>
      </c>
      <c r="J131" s="217"/>
      <c r="K131" s="217"/>
      <c r="L131" s="217"/>
      <c r="M131" s="217"/>
      <c r="N131" s="217"/>
      <c r="O131" s="227"/>
      <c r="P131" s="227"/>
      <c r="Q131" s="227"/>
      <c r="R131" s="227"/>
      <c r="S131" s="227"/>
      <c r="T131" s="227"/>
      <c r="U131" s="227"/>
      <c r="V131" s="227"/>
      <c r="W131" s="227"/>
      <c r="X131" s="227"/>
      <c r="Y131" s="31"/>
      <c r="Z131" s="31"/>
      <c r="AA131" s="31"/>
      <c r="AB131" s="31"/>
      <c r="AC131" s="31"/>
      <c r="AD131" s="21">
        <f t="shared" ca="1" si="45"/>
        <v>6</v>
      </c>
      <c r="AF131" s="22">
        <f t="shared" ca="1" si="47"/>
        <v>3</v>
      </c>
      <c r="AG131" s="22">
        <f t="shared" ca="1" si="46"/>
        <v>0</v>
      </c>
      <c r="AH131" s="20"/>
    </row>
    <row r="132" spans="1:34" ht="14.25" customHeight="1" x14ac:dyDescent="0.3">
      <c r="A132" s="62" t="s">
        <v>47</v>
      </c>
      <c r="B132" s="31"/>
      <c r="C132" s="110"/>
      <c r="D132" s="110"/>
      <c r="E132" s="110"/>
      <c r="F132" s="110"/>
      <c r="G132" s="221"/>
      <c r="H132" s="221"/>
      <c r="I132" s="221"/>
      <c r="J132" s="221"/>
      <c r="K132" s="221"/>
      <c r="L132" s="221"/>
      <c r="M132" s="221"/>
      <c r="N132" s="221"/>
      <c r="O132" s="227"/>
      <c r="P132" s="227"/>
      <c r="Q132" s="221"/>
      <c r="R132" s="221"/>
      <c r="S132" s="227"/>
      <c r="T132" s="227"/>
      <c r="U132" s="227"/>
      <c r="V132" s="227"/>
      <c r="W132" s="227"/>
      <c r="X132" s="227"/>
      <c r="Y132" s="31"/>
      <c r="Z132" s="31"/>
      <c r="AA132" s="31"/>
      <c r="AB132" s="31"/>
      <c r="AC132" s="31"/>
      <c r="AD132" s="21">
        <f t="shared" ca="1" si="45"/>
        <v>7</v>
      </c>
      <c r="AF132" s="22">
        <f t="shared" ca="1" si="47"/>
        <v>0</v>
      </c>
      <c r="AG132" s="22">
        <f t="shared" ca="1" si="46"/>
        <v>0</v>
      </c>
    </row>
    <row r="133" spans="1:34" ht="14.4" customHeight="1" x14ac:dyDescent="0.3">
      <c r="A133" s="62" t="s">
        <v>66</v>
      </c>
      <c r="B133" s="31"/>
      <c r="C133" s="31"/>
      <c r="D133" s="31"/>
      <c r="E133" s="31"/>
      <c r="F133" s="31"/>
      <c r="G133" s="227"/>
      <c r="H133" s="227"/>
      <c r="I133" s="227"/>
      <c r="J133" s="227"/>
      <c r="K133" s="227"/>
      <c r="L133" s="227"/>
      <c r="M133" s="227"/>
      <c r="N133" s="227"/>
      <c r="O133" s="227"/>
      <c r="P133" s="227"/>
      <c r="Q133" s="227"/>
      <c r="R133" s="227"/>
      <c r="S133" s="227"/>
      <c r="T133" s="227"/>
      <c r="U133" s="227"/>
      <c r="V133" s="227"/>
      <c r="W133" s="227"/>
      <c r="X133" s="227"/>
      <c r="Y133" s="31"/>
      <c r="Z133" s="31"/>
      <c r="AA133" s="31"/>
      <c r="AB133" s="31"/>
      <c r="AC133" s="31"/>
      <c r="AD133" s="21">
        <f ca="1">NbCoul(B133:AC133)*0.5</f>
        <v>0</v>
      </c>
      <c r="AF133" s="22">
        <f t="shared" ca="1" si="47"/>
        <v>0</v>
      </c>
      <c r="AG133" s="22">
        <f t="shared" ca="1" si="46"/>
        <v>0</v>
      </c>
    </row>
    <row r="134" spans="1:34" ht="14.4" customHeight="1" x14ac:dyDescent="0.3">
      <c r="A134" s="23" t="s">
        <v>48</v>
      </c>
      <c r="B134" s="31"/>
      <c r="C134" s="31"/>
      <c r="D134" s="31"/>
      <c r="E134" s="31"/>
      <c r="F134" s="31"/>
      <c r="G134" s="227"/>
      <c r="H134" s="227"/>
      <c r="I134" s="227"/>
      <c r="J134" s="227"/>
      <c r="K134" s="227"/>
      <c r="L134" s="227"/>
      <c r="M134" s="227"/>
      <c r="N134" s="227"/>
      <c r="O134" s="227"/>
      <c r="P134" s="227"/>
      <c r="Q134" s="272"/>
      <c r="R134" s="272"/>
      <c r="S134" s="227"/>
      <c r="T134" s="227"/>
      <c r="U134" s="227"/>
      <c r="V134" s="227"/>
      <c r="W134" s="227"/>
      <c r="X134" s="227"/>
      <c r="Y134" s="31"/>
      <c r="Z134" s="31"/>
      <c r="AA134" s="31"/>
      <c r="AB134" s="31"/>
      <c r="AC134" s="31"/>
      <c r="AD134" s="21">
        <f ca="1">NbCoul(B134:AC134)*0.5</f>
        <v>0</v>
      </c>
      <c r="AF134" s="22">
        <f t="shared" ca="1" si="47"/>
        <v>0</v>
      </c>
      <c r="AG134" s="22">
        <f t="shared" ca="1" si="46"/>
        <v>0</v>
      </c>
    </row>
    <row r="135" spans="1:34" ht="14.4" customHeight="1" x14ac:dyDescent="0.3">
      <c r="A135" s="67" t="s">
        <v>71</v>
      </c>
      <c r="B135" s="31"/>
      <c r="C135" s="31"/>
      <c r="D135" s="31"/>
      <c r="E135" s="31"/>
      <c r="F135" s="31"/>
      <c r="G135" s="227"/>
      <c r="H135" s="227"/>
      <c r="I135" s="227"/>
      <c r="J135" s="227"/>
      <c r="K135" s="227"/>
      <c r="L135" s="227"/>
      <c r="M135" s="227"/>
      <c r="N135" s="227"/>
      <c r="O135" s="227"/>
      <c r="P135" s="227"/>
      <c r="Q135" s="272"/>
      <c r="R135" s="272"/>
      <c r="S135" s="227"/>
      <c r="T135" s="227"/>
      <c r="U135" s="227"/>
      <c r="V135" s="227"/>
      <c r="W135" s="227"/>
      <c r="X135" s="227"/>
      <c r="Y135" s="31"/>
      <c r="Z135" s="31"/>
      <c r="AA135" s="31"/>
      <c r="AB135" s="31"/>
      <c r="AC135" s="31"/>
      <c r="AD135" s="21">
        <f ca="1">NbCoul(B135:AC135)*0.5</f>
        <v>0</v>
      </c>
      <c r="AF135" s="22">
        <f t="shared" ca="1" si="47"/>
        <v>0</v>
      </c>
      <c r="AG135" s="22">
        <f t="shared" ca="1" si="46"/>
        <v>0</v>
      </c>
    </row>
    <row r="136" spans="1:34" ht="15.75" customHeight="1" x14ac:dyDescent="0.5">
      <c r="A136" s="24" t="s">
        <v>64</v>
      </c>
      <c r="B136" s="31"/>
      <c r="C136" s="31"/>
      <c r="D136" s="31"/>
      <c r="E136" s="31"/>
      <c r="F136" s="31"/>
      <c r="G136" s="31"/>
      <c r="H136" s="31"/>
      <c r="I136" s="100"/>
      <c r="J136" s="100"/>
      <c r="K136" s="100"/>
      <c r="L136" s="100"/>
      <c r="M136" s="100"/>
      <c r="N136" s="100"/>
      <c r="O136" s="100"/>
      <c r="P136" s="100"/>
      <c r="Q136" s="100"/>
      <c r="R136" s="100"/>
      <c r="S136" s="100"/>
      <c r="T136" s="100"/>
      <c r="U136" s="100"/>
      <c r="V136" s="100"/>
      <c r="W136" s="95"/>
      <c r="X136" s="95"/>
      <c r="Y136" s="95"/>
      <c r="Z136" s="95"/>
      <c r="AA136" s="95"/>
      <c r="AB136" s="95"/>
      <c r="AC136" s="31"/>
      <c r="AD136" s="21">
        <f t="shared" ca="1" si="45"/>
        <v>0</v>
      </c>
      <c r="AF136" s="22">
        <f t="shared" ca="1" si="47"/>
        <v>0</v>
      </c>
      <c r="AG136" s="22">
        <f t="shared" ca="1" si="46"/>
        <v>0</v>
      </c>
    </row>
    <row r="137" spans="1:34" ht="15" customHeight="1" thickBot="1" x14ac:dyDescent="0.75">
      <c r="A137" s="32" t="s">
        <v>64</v>
      </c>
      <c r="B137" s="31"/>
      <c r="C137" s="31"/>
      <c r="D137" s="31"/>
      <c r="E137" s="31"/>
      <c r="F137" s="31"/>
      <c r="G137" s="31"/>
      <c r="H137" s="31"/>
      <c r="I137" s="100"/>
      <c r="J137" s="100"/>
      <c r="K137" s="100"/>
      <c r="L137" s="100"/>
      <c r="M137" s="100"/>
      <c r="N137" s="100"/>
      <c r="O137" s="100"/>
      <c r="P137" s="100"/>
      <c r="Q137" s="100"/>
      <c r="R137" s="100"/>
      <c r="S137" s="100"/>
      <c r="T137" s="100"/>
      <c r="U137" s="100"/>
      <c r="V137" s="100"/>
      <c r="W137" s="270"/>
      <c r="X137" s="270"/>
      <c r="Y137" s="270"/>
      <c r="Z137" s="270"/>
      <c r="AA137" s="270"/>
      <c r="AB137" s="270"/>
      <c r="AC137" s="31"/>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3</v>
      </c>
      <c r="O139" s="21">
        <f t="shared" ca="1" si="49"/>
        <v>3</v>
      </c>
      <c r="P139" s="21">
        <f t="shared" ca="1" si="49"/>
        <v>3</v>
      </c>
      <c r="Q139" s="21">
        <f t="shared" ca="1" si="49"/>
        <v>2</v>
      </c>
      <c r="R139" s="21">
        <f t="shared" ca="1" si="49"/>
        <v>2</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3</v>
      </c>
      <c r="O140" s="26">
        <f t="shared" ca="1" si="51"/>
        <v>3</v>
      </c>
      <c r="P140" s="26">
        <f t="shared" ca="1" si="51"/>
        <v>3</v>
      </c>
      <c r="Q140" s="26">
        <f t="shared" ca="1" si="51"/>
        <v>2</v>
      </c>
      <c r="R140" s="26">
        <f t="shared" ca="1" si="51"/>
        <v>2</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44654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95"/>
      <c r="C143" s="95"/>
      <c r="D143" s="95"/>
      <c r="E143" s="95"/>
      <c r="F143" s="227"/>
      <c r="G143" s="227"/>
      <c r="H143" s="227"/>
      <c r="I143" s="227"/>
      <c r="J143" s="227"/>
      <c r="K143" s="227"/>
      <c r="L143" s="227"/>
      <c r="M143" s="227"/>
      <c r="N143" s="227"/>
      <c r="O143" s="227"/>
      <c r="P143" s="227"/>
      <c r="Q143" s="227"/>
      <c r="R143" s="227"/>
      <c r="S143" s="227"/>
      <c r="T143" s="227"/>
      <c r="U143" s="271"/>
      <c r="V143" s="271"/>
      <c r="W143" s="271"/>
      <c r="X143" s="31"/>
      <c r="Y143" s="31"/>
      <c r="Z143" s="31"/>
      <c r="AA143" s="31"/>
      <c r="AB143" s="31"/>
      <c r="AC143" s="31"/>
      <c r="AD143" s="21">
        <f ca="1">NbCoul(B143:AC143)*0.5</f>
        <v>0</v>
      </c>
      <c r="AF143" s="22">
        <f t="shared" ca="1" si="50"/>
        <v>0</v>
      </c>
      <c r="AG143" s="22">
        <f t="shared" ref="AG143:AG158" ca="1" si="52">CompteCouleurFond(B143:AC143,23)*0.5</f>
        <v>0</v>
      </c>
    </row>
    <row r="144" spans="1:34" ht="15" customHeight="1" x14ac:dyDescent="0.3">
      <c r="A144" s="19" t="s">
        <v>40</v>
      </c>
      <c r="B144" s="31"/>
      <c r="C144" s="31"/>
      <c r="D144" s="31"/>
      <c r="E144" s="31"/>
      <c r="F144" s="227"/>
      <c r="G144" s="227"/>
      <c r="H144" s="227"/>
      <c r="I144" s="227"/>
      <c r="J144" s="227"/>
      <c r="K144" s="227"/>
      <c r="L144" s="227"/>
      <c r="M144" s="227"/>
      <c r="N144" s="227"/>
      <c r="O144" s="227"/>
      <c r="P144" s="227"/>
      <c r="Q144" s="227"/>
      <c r="R144" s="227"/>
      <c r="S144" s="227"/>
      <c r="T144" s="227"/>
      <c r="U144" s="271"/>
      <c r="V144" s="271"/>
      <c r="W144" s="271"/>
      <c r="X144" s="31"/>
      <c r="Y144" s="31"/>
      <c r="Z144" s="31"/>
      <c r="AA144" s="31"/>
      <c r="AB144" s="31"/>
      <c r="AC144" s="31"/>
      <c r="AD144" s="21">
        <f t="shared" ref="AD144:AD160" ca="1" si="53">NbCoul(B144:AC144)*0.5</f>
        <v>0</v>
      </c>
      <c r="AF144" s="22">
        <f t="shared" ca="1" si="50"/>
        <v>0</v>
      </c>
      <c r="AG144" s="22">
        <f t="shared" ca="1" si="52"/>
        <v>0</v>
      </c>
    </row>
    <row r="145" spans="1:33" ht="15" customHeight="1" x14ac:dyDescent="0.3">
      <c r="A145" s="19" t="s">
        <v>41</v>
      </c>
      <c r="B145" s="31"/>
      <c r="C145" s="31"/>
      <c r="D145" s="31"/>
      <c r="E145" s="31"/>
      <c r="F145" s="221"/>
      <c r="G145" s="221"/>
      <c r="H145" s="221"/>
      <c r="I145" s="221"/>
      <c r="J145" s="221"/>
      <c r="K145" s="221"/>
      <c r="L145" s="221"/>
      <c r="M145" s="221"/>
      <c r="N145" s="221"/>
      <c r="O145" s="221"/>
      <c r="P145" s="227"/>
      <c r="Q145" s="227"/>
      <c r="R145" s="227"/>
      <c r="S145" s="227"/>
      <c r="T145" s="227"/>
      <c r="U145" s="271"/>
      <c r="V145" s="271"/>
      <c r="W145" s="271"/>
      <c r="X145" s="31"/>
      <c r="Y145" s="31"/>
      <c r="Z145" s="31"/>
      <c r="AA145" s="31"/>
      <c r="AB145" s="31"/>
      <c r="AC145" s="31"/>
      <c r="AD145" s="21">
        <f t="shared" ca="1" si="53"/>
        <v>5</v>
      </c>
      <c r="AF145" s="22">
        <f t="shared" ca="1" si="50"/>
        <v>0</v>
      </c>
      <c r="AG145" s="22">
        <f t="shared" ca="1" si="52"/>
        <v>0</v>
      </c>
    </row>
    <row r="146" spans="1:33" ht="15" customHeight="1" x14ac:dyDescent="0.3">
      <c r="A146" s="61" t="s">
        <v>65</v>
      </c>
      <c r="B146" s="31"/>
      <c r="C146" s="31"/>
      <c r="D146" s="31"/>
      <c r="E146" s="31"/>
      <c r="F146" s="221"/>
      <c r="G146" s="221"/>
      <c r="H146" s="221"/>
      <c r="I146" s="221"/>
      <c r="J146" s="221"/>
      <c r="K146" s="221"/>
      <c r="L146" s="221"/>
      <c r="M146" s="221"/>
      <c r="N146" s="221"/>
      <c r="O146" s="221"/>
      <c r="P146" s="227"/>
      <c r="Q146" s="227"/>
      <c r="R146" s="227"/>
      <c r="S146" s="227"/>
      <c r="T146" s="227"/>
      <c r="U146" s="271"/>
      <c r="V146" s="271"/>
      <c r="W146" s="271"/>
      <c r="X146" s="31"/>
      <c r="Y146" s="31"/>
      <c r="Z146" s="31"/>
      <c r="AA146" s="31"/>
      <c r="AB146" s="31"/>
      <c r="AC146" s="31"/>
      <c r="AD146" s="21">
        <f t="shared" ca="1" si="53"/>
        <v>5</v>
      </c>
      <c r="AF146" s="22">
        <f t="shared" ca="1" si="50"/>
        <v>0</v>
      </c>
      <c r="AG146" s="22">
        <f t="shared" ca="1" si="52"/>
        <v>0</v>
      </c>
    </row>
    <row r="147" spans="1:33" ht="15" customHeight="1" x14ac:dyDescent="0.3">
      <c r="A147" s="43" t="s">
        <v>64</v>
      </c>
      <c r="B147" s="31"/>
      <c r="C147" s="31"/>
      <c r="D147" s="31"/>
      <c r="E147" s="31"/>
      <c r="F147" s="227"/>
      <c r="G147" s="227"/>
      <c r="H147" s="227"/>
      <c r="I147" s="227"/>
      <c r="J147" s="227"/>
      <c r="K147" s="227"/>
      <c r="L147" s="227"/>
      <c r="M147" s="227"/>
      <c r="N147" s="227"/>
      <c r="O147" s="227"/>
      <c r="P147" s="227"/>
      <c r="Q147" s="227"/>
      <c r="R147" s="227"/>
      <c r="S147" s="227"/>
      <c r="T147" s="227"/>
      <c r="U147" s="271"/>
      <c r="V147" s="271"/>
      <c r="W147" s="271"/>
      <c r="X147" s="31"/>
      <c r="Y147" s="31"/>
      <c r="Z147" s="31"/>
      <c r="AA147" s="31"/>
      <c r="AB147" s="31"/>
      <c r="AC147" s="31"/>
      <c r="AD147" s="21">
        <f t="shared" ca="1" si="53"/>
        <v>0</v>
      </c>
      <c r="AF147" s="22">
        <f t="shared" ca="1" si="50"/>
        <v>0</v>
      </c>
      <c r="AG147" s="22">
        <f t="shared" ca="1" si="52"/>
        <v>0</v>
      </c>
    </row>
    <row r="148" spans="1:33" ht="15" customHeight="1" x14ac:dyDescent="0.3">
      <c r="A148" s="61" t="s">
        <v>54</v>
      </c>
      <c r="B148" s="31"/>
      <c r="C148" s="31"/>
      <c r="D148" s="31"/>
      <c r="E148" s="31"/>
      <c r="F148" s="227"/>
      <c r="G148" s="227"/>
      <c r="H148" s="227"/>
      <c r="I148" s="227"/>
      <c r="J148" s="227"/>
      <c r="K148" s="227"/>
      <c r="L148" s="227"/>
      <c r="M148" s="227"/>
      <c r="N148" s="227"/>
      <c r="O148" s="227"/>
      <c r="P148" s="227"/>
      <c r="Q148" s="227"/>
      <c r="R148" s="227"/>
      <c r="S148" s="227"/>
      <c r="T148" s="227"/>
      <c r="U148" s="271"/>
      <c r="V148" s="271"/>
      <c r="W148" s="271"/>
      <c r="X148" s="31"/>
      <c r="Y148" s="31"/>
      <c r="Z148" s="31"/>
      <c r="AA148" s="31"/>
      <c r="AB148" s="31"/>
      <c r="AC148" s="31"/>
      <c r="AD148" s="21">
        <f t="shared" ca="1" si="53"/>
        <v>0</v>
      </c>
      <c r="AF148" s="22">
        <f t="shared" ca="1" si="50"/>
        <v>0</v>
      </c>
      <c r="AG148" s="22">
        <f t="shared" ca="1" si="52"/>
        <v>0</v>
      </c>
    </row>
    <row r="149" spans="1:33" ht="15" customHeight="1" x14ac:dyDescent="0.3">
      <c r="A149" s="62" t="s">
        <v>43</v>
      </c>
      <c r="B149" s="31"/>
      <c r="C149" s="31"/>
      <c r="D149" s="31"/>
      <c r="E149" s="31"/>
      <c r="F149" s="227"/>
      <c r="G149" s="227"/>
      <c r="H149" s="227"/>
      <c r="I149" s="227"/>
      <c r="J149" s="227"/>
      <c r="K149" s="227"/>
      <c r="L149" s="227"/>
      <c r="M149" s="227"/>
      <c r="N149" s="227"/>
      <c r="O149" s="227"/>
      <c r="P149" s="227"/>
      <c r="Q149" s="227"/>
      <c r="R149" s="227"/>
      <c r="S149" s="227"/>
      <c r="T149" s="227"/>
      <c r="U149" s="271"/>
      <c r="V149" s="271"/>
      <c r="W149" s="271"/>
      <c r="X149" s="31"/>
      <c r="Y149" s="31"/>
      <c r="Z149" s="31"/>
      <c r="AA149" s="31"/>
      <c r="AB149" s="31"/>
      <c r="AC149" s="31"/>
      <c r="AD149" s="21">
        <f t="shared" ca="1" si="53"/>
        <v>0</v>
      </c>
      <c r="AF149" s="22">
        <f t="shared" ca="1" si="50"/>
        <v>0</v>
      </c>
      <c r="AG149" s="22">
        <f t="shared" ca="1" si="52"/>
        <v>0</v>
      </c>
    </row>
    <row r="150" spans="1:33" ht="15" customHeight="1" x14ac:dyDescent="0.3">
      <c r="A150" s="62" t="s">
        <v>44</v>
      </c>
      <c r="B150" s="31"/>
      <c r="C150" s="31"/>
      <c r="D150" s="31"/>
      <c r="E150" s="31"/>
      <c r="F150" s="227"/>
      <c r="G150" s="227"/>
      <c r="H150" s="227"/>
      <c r="I150" s="31"/>
      <c r="J150" s="31"/>
      <c r="K150" s="31"/>
      <c r="L150" s="31"/>
      <c r="M150" s="31"/>
      <c r="N150" s="31"/>
      <c r="O150" s="227"/>
      <c r="P150" s="227"/>
      <c r="Q150" s="227"/>
      <c r="R150" s="227"/>
      <c r="S150" s="227"/>
      <c r="T150" s="227"/>
      <c r="U150" s="271"/>
      <c r="V150" s="271"/>
      <c r="W150" s="271"/>
      <c r="X150" s="31"/>
      <c r="Y150" s="31"/>
      <c r="Z150" s="31"/>
      <c r="AA150" s="31"/>
      <c r="AB150" s="31"/>
      <c r="AC150" s="31"/>
      <c r="AD150" s="21">
        <f t="shared" ca="1" si="53"/>
        <v>0</v>
      </c>
      <c r="AF150" s="22">
        <f t="shared" ca="1" si="50"/>
        <v>0</v>
      </c>
      <c r="AG150" s="22">
        <f t="shared" ca="1" si="52"/>
        <v>0</v>
      </c>
    </row>
    <row r="151" spans="1:33" ht="15" customHeight="1" x14ac:dyDescent="0.3">
      <c r="A151" s="62" t="s">
        <v>45</v>
      </c>
      <c r="B151" s="31"/>
      <c r="C151" s="31"/>
      <c r="D151" s="31"/>
      <c r="E151" s="31"/>
      <c r="F151" s="227"/>
      <c r="G151" s="227"/>
      <c r="H151" s="227"/>
      <c r="I151" s="227"/>
      <c r="J151" s="227"/>
      <c r="K151" s="227"/>
      <c r="L151" s="227"/>
      <c r="M151" s="227"/>
      <c r="N151" s="227"/>
      <c r="O151" s="227"/>
      <c r="P151" s="227"/>
      <c r="Q151" s="227"/>
      <c r="R151" s="227"/>
      <c r="S151" s="227"/>
      <c r="T151" s="227"/>
      <c r="U151" s="271"/>
      <c r="V151" s="271"/>
      <c r="W151" s="271"/>
      <c r="X151" s="31"/>
      <c r="Y151" s="31"/>
      <c r="Z151" s="31"/>
      <c r="AA151" s="31"/>
      <c r="AB151" s="31"/>
      <c r="AC151" s="31"/>
      <c r="AD151" s="21">
        <f t="shared" ca="1" si="53"/>
        <v>0</v>
      </c>
      <c r="AF151" s="22">
        <f t="shared" ca="1" si="50"/>
        <v>0</v>
      </c>
      <c r="AG151" s="22">
        <f t="shared" ca="1" si="52"/>
        <v>0</v>
      </c>
    </row>
    <row r="152" spans="1:33" ht="15" customHeight="1" x14ac:dyDescent="0.3">
      <c r="A152" s="62" t="s">
        <v>70</v>
      </c>
      <c r="B152" s="31"/>
      <c r="C152" s="31"/>
      <c r="D152" s="110"/>
      <c r="E152" s="110"/>
      <c r="F152" s="221"/>
      <c r="G152" s="221"/>
      <c r="H152" s="221"/>
      <c r="I152" s="217" t="s">
        <v>136</v>
      </c>
      <c r="J152" s="217"/>
      <c r="K152" s="217"/>
      <c r="L152" s="217"/>
      <c r="M152" s="217"/>
      <c r="N152" s="217"/>
      <c r="O152" s="221"/>
      <c r="P152" s="227"/>
      <c r="Q152" s="227"/>
      <c r="R152" s="227"/>
      <c r="S152" s="227"/>
      <c r="T152" s="227"/>
      <c r="U152" s="271"/>
      <c r="V152" s="271"/>
      <c r="W152" s="271"/>
      <c r="X152" s="31"/>
      <c r="Y152" s="31"/>
      <c r="Z152" s="31"/>
      <c r="AA152" s="31"/>
      <c r="AB152" s="31"/>
      <c r="AC152" s="31"/>
      <c r="AD152" s="21">
        <f t="shared" ca="1" si="53"/>
        <v>6</v>
      </c>
      <c r="AF152" s="22">
        <f t="shared" ca="1" si="50"/>
        <v>3</v>
      </c>
      <c r="AG152" s="22">
        <f t="shared" ca="1" si="52"/>
        <v>0</v>
      </c>
    </row>
    <row r="153" spans="1:33" ht="15" customHeight="1" x14ac:dyDescent="0.3">
      <c r="A153" s="61" t="s">
        <v>64</v>
      </c>
      <c r="B153" s="31"/>
      <c r="C153" s="31"/>
      <c r="D153" s="31"/>
      <c r="E153" s="31"/>
      <c r="F153" s="227"/>
      <c r="G153" s="227"/>
      <c r="H153" s="227"/>
      <c r="I153" s="221" t="s">
        <v>112</v>
      </c>
      <c r="J153" s="221"/>
      <c r="K153" s="221"/>
      <c r="L153" s="221"/>
      <c r="M153" s="221"/>
      <c r="N153" s="221"/>
      <c r="O153" s="227"/>
      <c r="P153" s="227"/>
      <c r="Q153" s="227"/>
      <c r="R153" s="227"/>
      <c r="S153" s="227"/>
      <c r="T153" s="227"/>
      <c r="U153" s="271"/>
      <c r="V153" s="271"/>
      <c r="W153" s="271"/>
      <c r="X153" s="31"/>
      <c r="Y153" s="31"/>
      <c r="Z153" s="31"/>
      <c r="AA153" s="31"/>
      <c r="AB153" s="31"/>
      <c r="AC153" s="31"/>
      <c r="AD153" s="21">
        <f t="shared" ca="1" si="53"/>
        <v>3</v>
      </c>
      <c r="AF153" s="22">
        <f t="shared" ca="1" si="50"/>
        <v>0</v>
      </c>
      <c r="AG153" s="22">
        <f t="shared" ca="1" si="52"/>
        <v>0</v>
      </c>
    </row>
    <row r="154" spans="1:33" ht="15" customHeight="1" x14ac:dyDescent="0.3">
      <c r="A154" s="62" t="s">
        <v>46</v>
      </c>
      <c r="B154" s="31"/>
      <c r="C154" s="31"/>
      <c r="D154" s="31"/>
      <c r="E154" s="31"/>
      <c r="F154" s="227"/>
      <c r="G154" s="227"/>
      <c r="H154" s="227"/>
      <c r="I154" s="227"/>
      <c r="J154" s="227"/>
      <c r="K154" s="227"/>
      <c r="L154" s="227"/>
      <c r="M154" s="227"/>
      <c r="N154" s="227"/>
      <c r="O154" s="227"/>
      <c r="P154" s="227"/>
      <c r="Q154" s="227"/>
      <c r="R154" s="227"/>
      <c r="S154" s="227"/>
      <c r="T154" s="227"/>
      <c r="U154" s="271"/>
      <c r="V154" s="271"/>
      <c r="W154" s="271"/>
      <c r="X154" s="31"/>
      <c r="Y154" s="31"/>
      <c r="Z154" s="31"/>
      <c r="AA154" s="31"/>
      <c r="AB154" s="31"/>
      <c r="AC154" s="31"/>
      <c r="AD154" s="21">
        <f t="shared" ca="1" si="53"/>
        <v>0</v>
      </c>
      <c r="AF154" s="22">
        <f t="shared" ca="1" si="50"/>
        <v>0</v>
      </c>
      <c r="AG154" s="22">
        <f t="shared" ca="1" si="52"/>
        <v>0</v>
      </c>
    </row>
    <row r="155" spans="1:33" ht="15" customHeight="1" x14ac:dyDescent="0.3">
      <c r="A155" s="62" t="s">
        <v>47</v>
      </c>
      <c r="B155" s="31"/>
      <c r="C155" s="31"/>
      <c r="D155" s="31"/>
      <c r="E155" s="31"/>
      <c r="F155" s="227"/>
      <c r="G155" s="227"/>
      <c r="H155" s="227"/>
      <c r="I155" s="227"/>
      <c r="J155" s="227"/>
      <c r="K155" s="227"/>
      <c r="L155" s="227"/>
      <c r="M155" s="227"/>
      <c r="N155" s="227"/>
      <c r="O155" s="227"/>
      <c r="P155" s="227"/>
      <c r="Q155" s="227"/>
      <c r="R155" s="227"/>
      <c r="S155" s="227"/>
      <c r="T155" s="227"/>
      <c r="U155" s="271"/>
      <c r="V155" s="271"/>
      <c r="W155" s="271"/>
      <c r="X155" s="31"/>
      <c r="Y155" s="31"/>
      <c r="Z155" s="31"/>
      <c r="AA155" s="31"/>
      <c r="AB155" s="31"/>
      <c r="AC155" s="31"/>
      <c r="AD155" s="21">
        <f t="shared" ca="1" si="53"/>
        <v>0</v>
      </c>
      <c r="AF155" s="22">
        <f t="shared" ca="1" si="50"/>
        <v>0</v>
      </c>
      <c r="AG155" s="22">
        <f t="shared" ca="1" si="52"/>
        <v>0</v>
      </c>
    </row>
    <row r="156" spans="1:33" ht="14.25" customHeight="1" x14ac:dyDescent="0.3">
      <c r="A156" s="62" t="s">
        <v>66</v>
      </c>
      <c r="B156" s="31"/>
      <c r="C156" s="31"/>
      <c r="D156" s="31"/>
      <c r="E156" s="31"/>
      <c r="F156" s="221"/>
      <c r="G156" s="221"/>
      <c r="H156" s="221"/>
      <c r="I156" s="221"/>
      <c r="J156" s="221"/>
      <c r="K156" s="221"/>
      <c r="L156" s="221"/>
      <c r="M156" s="221"/>
      <c r="N156" s="221"/>
      <c r="O156" s="221"/>
      <c r="P156" s="227"/>
      <c r="Q156" s="227"/>
      <c r="R156" s="227"/>
      <c r="S156" s="227"/>
      <c r="T156" s="227"/>
      <c r="U156" s="271"/>
      <c r="V156" s="271"/>
      <c r="W156" s="271"/>
      <c r="X156" s="31"/>
      <c r="Y156" s="31"/>
      <c r="Z156" s="31"/>
      <c r="AA156" s="31"/>
      <c r="AB156" s="31"/>
      <c r="AC156" s="31"/>
      <c r="AD156" s="21">
        <f t="shared" ca="1" si="53"/>
        <v>5</v>
      </c>
      <c r="AF156" s="22">
        <f t="shared" ca="1" si="50"/>
        <v>0</v>
      </c>
      <c r="AG156" s="22">
        <f t="shared" ca="1" si="52"/>
        <v>0</v>
      </c>
    </row>
    <row r="157" spans="1:33" ht="15" customHeight="1" x14ac:dyDescent="0.3">
      <c r="A157" s="23" t="s">
        <v>48</v>
      </c>
      <c r="B157" s="31"/>
      <c r="C157" s="31"/>
      <c r="D157" s="31"/>
      <c r="E157" s="31"/>
      <c r="F157" s="271"/>
      <c r="G157" s="271"/>
      <c r="H157" s="271"/>
      <c r="I157" s="271"/>
      <c r="J157" s="271"/>
      <c r="K157" s="271"/>
      <c r="L157" s="271"/>
      <c r="M157" s="271"/>
      <c r="N157" s="271"/>
      <c r="O157" s="271"/>
      <c r="P157" s="271"/>
      <c r="Q157" s="271"/>
      <c r="R157" s="271"/>
      <c r="S157" s="271"/>
      <c r="T157" s="271"/>
      <c r="U157" s="271"/>
      <c r="V157" s="271"/>
      <c r="W157" s="271"/>
      <c r="X157" s="31"/>
      <c r="Y157" s="31"/>
      <c r="Z157" s="31"/>
      <c r="AA157" s="31"/>
      <c r="AB157" s="31"/>
      <c r="AC157" s="31"/>
      <c r="AD157" s="21">
        <f t="shared" ca="1" si="53"/>
        <v>0</v>
      </c>
      <c r="AF157" s="22">
        <f t="shared" ca="1" si="50"/>
        <v>0</v>
      </c>
      <c r="AG157" s="22">
        <f t="shared" ca="1" si="52"/>
        <v>0</v>
      </c>
    </row>
    <row r="158" spans="1:33" ht="14.4" customHeight="1" x14ac:dyDescent="0.3">
      <c r="A158" s="62" t="s">
        <v>71</v>
      </c>
      <c r="B158" s="31"/>
      <c r="C158" s="31"/>
      <c r="D158" s="31"/>
      <c r="E158" s="31"/>
      <c r="F158" s="271"/>
      <c r="G158" s="271"/>
      <c r="H158" s="271"/>
      <c r="I158" s="271"/>
      <c r="J158" s="271"/>
      <c r="K158" s="271"/>
      <c r="L158" s="271"/>
      <c r="M158" s="271"/>
      <c r="N158" s="271"/>
      <c r="O158" s="271"/>
      <c r="P158" s="271"/>
      <c r="Q158" s="271"/>
      <c r="R158" s="271"/>
      <c r="S158" s="271"/>
      <c r="T158" s="271"/>
      <c r="U158" s="271"/>
      <c r="V158" s="271"/>
      <c r="W158" s="271"/>
      <c r="X158" s="31"/>
      <c r="Y158" s="31"/>
      <c r="Z158" s="31"/>
      <c r="AA158" s="31"/>
      <c r="AB158" s="31"/>
      <c r="AC158" s="31"/>
      <c r="AD158" s="21">
        <f t="shared" ca="1" si="53"/>
        <v>0</v>
      </c>
      <c r="AF158" s="22">
        <f t="shared" ca="1" si="50"/>
        <v>0</v>
      </c>
      <c r="AG158" s="22">
        <f t="shared" ca="1" si="52"/>
        <v>0</v>
      </c>
    </row>
    <row r="159" spans="1:33" ht="14.4" customHeight="1" x14ac:dyDescent="0.3">
      <c r="A159" s="23" t="s">
        <v>64</v>
      </c>
      <c r="B159" s="31"/>
      <c r="C159" s="31"/>
      <c r="D159" s="31"/>
      <c r="E159" s="31"/>
      <c r="F159" s="271"/>
      <c r="G159" s="271"/>
      <c r="H159" s="271"/>
      <c r="I159" s="271"/>
      <c r="J159" s="271"/>
      <c r="K159" s="271"/>
      <c r="L159" s="271"/>
      <c r="M159" s="271"/>
      <c r="N159" s="271"/>
      <c r="O159" s="271"/>
      <c r="P159" s="271"/>
      <c r="Q159" s="271"/>
      <c r="R159" s="271"/>
      <c r="S159" s="271"/>
      <c r="T159" s="271"/>
      <c r="U159" s="271"/>
      <c r="V159" s="271"/>
      <c r="W159" s="271"/>
      <c r="X159" s="31"/>
      <c r="Y159" s="31"/>
      <c r="Z159" s="31"/>
      <c r="AA159" s="31"/>
      <c r="AB159" s="31"/>
      <c r="AC159" s="31"/>
      <c r="AD159" s="21">
        <f ca="1">NbCoul(C159:AC159)*0.5</f>
        <v>0</v>
      </c>
      <c r="AF159" s="22">
        <f ca="1">CompteCouleurFond(C159:AC159,6)*0.5</f>
        <v>0</v>
      </c>
      <c r="AG159" s="22">
        <f ca="1">CompteCouleurFond(C159:AC159,23)*0.5</f>
        <v>0</v>
      </c>
    </row>
    <row r="160" spans="1:33" ht="15" thickBot="1" x14ac:dyDescent="0.35">
      <c r="A160" s="32" t="s">
        <v>64</v>
      </c>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24</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5</v>
      </c>
      <c r="J162" s="21">
        <f t="shared" ca="1" si="56"/>
        <v>5</v>
      </c>
      <c r="K162" s="21">
        <f t="shared" ca="1" si="56"/>
        <v>5</v>
      </c>
      <c r="L162" s="21">
        <f t="shared" ca="1" si="56"/>
        <v>5</v>
      </c>
      <c r="M162" s="21">
        <f t="shared" ca="1" si="56"/>
        <v>5</v>
      </c>
      <c r="N162" s="21">
        <f t="shared" ca="1" si="56"/>
        <v>5</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5</v>
      </c>
      <c r="J163" s="26">
        <f t="shared" ca="1" si="58"/>
        <v>5</v>
      </c>
      <c r="K163" s="26">
        <f t="shared" ca="1" si="58"/>
        <v>5</v>
      </c>
      <c r="L163" s="26">
        <f t="shared" ca="1" si="58"/>
        <v>5</v>
      </c>
      <c r="M163" s="26">
        <f t="shared" ca="1" si="58"/>
        <v>5</v>
      </c>
      <c r="N163" s="26">
        <f t="shared" ca="1" si="58"/>
        <v>5</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24</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12</v>
      </c>
      <c r="F166" s="582"/>
      <c r="G166" s="583">
        <f ca="1">E166-B166</f>
        <v>-9</v>
      </c>
      <c r="H166" s="583"/>
      <c r="I166" s="598" t="s">
        <v>234</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28</v>
      </c>
      <c r="F167" s="582"/>
      <c r="G167" s="583">
        <f t="shared" ref="G167:G183" ca="1" si="61">E167-B167</f>
        <v>7</v>
      </c>
      <c r="H167" s="583"/>
      <c r="I167" s="583" t="s">
        <v>235</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0"/>
        <v>22.5</v>
      </c>
      <c r="F170" s="582"/>
      <c r="G170" s="583">
        <f ca="1">E170-B170</f>
        <v>22.5</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3</v>
      </c>
      <c r="F176" s="582"/>
      <c r="G176" s="583">
        <f t="shared" ca="1" si="61"/>
        <v>3</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27</v>
      </c>
      <c r="F177" s="582"/>
      <c r="G177" s="583">
        <f t="shared" ca="1" si="61"/>
        <v>-8</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27</v>
      </c>
      <c r="F179" s="582"/>
      <c r="G179" s="583">
        <f t="shared" ca="1" si="61"/>
        <v>6</v>
      </c>
      <c r="H179" s="583"/>
      <c r="I179" s="583" t="s">
        <v>235</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0</v>
      </c>
      <c r="F180" s="582"/>
      <c r="G180" s="583">
        <f t="shared" ca="1" si="61"/>
        <v>-38</v>
      </c>
      <c r="H180" s="583"/>
      <c r="I180" s="594" t="s">
        <v>237</v>
      </c>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0</v>
      </c>
      <c r="F181" s="582"/>
      <c r="G181" s="583">
        <f t="shared" ca="1" si="61"/>
        <v>-35</v>
      </c>
      <c r="H181" s="583"/>
      <c r="I181" s="594" t="s">
        <v>151</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236</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9.9857142857142858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68"/>
      <c r="E193" s="268"/>
      <c r="F193" s="268"/>
      <c r="G193" s="268"/>
      <c r="H193" s="268"/>
      <c r="I193" s="268"/>
      <c r="J193" s="268"/>
      <c r="K193" s="268"/>
      <c r="L193" s="571"/>
      <c r="M193" s="571"/>
      <c r="N193" s="268"/>
      <c r="O193" s="268"/>
      <c r="P193" s="268"/>
      <c r="Q193" s="268"/>
      <c r="R193" s="268"/>
      <c r="S193" s="268"/>
      <c r="T193" s="268"/>
      <c r="U193" s="268"/>
      <c r="V193" s="571"/>
      <c r="W193" s="571"/>
      <c r="X193" s="268"/>
      <c r="Y193" s="268"/>
      <c r="Z193" s="268"/>
      <c r="AA193" s="268"/>
      <c r="AB193" s="268"/>
      <c r="AC193" s="268"/>
      <c r="AD193" s="268"/>
      <c r="AE193" s="26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68"/>
      <c r="G195" s="268"/>
      <c r="H195" s="268"/>
      <c r="I195" s="268"/>
      <c r="J195" s="268"/>
      <c r="K195" s="268"/>
      <c r="L195" s="571"/>
      <c r="M195" s="571"/>
      <c r="N195" s="268"/>
      <c r="O195" s="268"/>
      <c r="P195" s="268"/>
      <c r="Q195" s="268"/>
      <c r="R195" s="268"/>
      <c r="S195" s="268"/>
      <c r="T195" s="268"/>
      <c r="U195" s="268"/>
      <c r="V195" s="571"/>
      <c r="W195" s="571"/>
      <c r="X195" s="268"/>
      <c r="Y195" s="268"/>
      <c r="Z195" s="268"/>
      <c r="AA195" s="268"/>
      <c r="AB195" s="268"/>
      <c r="AC195" s="268"/>
      <c r="AD195" s="268"/>
      <c r="AE195" s="26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6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68"/>
      <c r="E216" s="268"/>
      <c r="F216" s="268"/>
      <c r="G216" s="268"/>
      <c r="H216" s="268"/>
      <c r="I216" s="268"/>
      <c r="J216" s="268"/>
      <c r="K216" s="268"/>
      <c r="L216" s="571"/>
      <c r="M216" s="571"/>
      <c r="N216" s="268"/>
      <c r="O216" s="268"/>
      <c r="P216" s="268"/>
      <c r="Q216" s="268"/>
      <c r="R216" s="268"/>
      <c r="S216" s="268"/>
      <c r="T216" s="268"/>
      <c r="U216" s="268"/>
      <c r="V216" s="571"/>
      <c r="W216" s="571"/>
      <c r="X216" s="268"/>
      <c r="Y216" s="268"/>
      <c r="Z216" s="268"/>
      <c r="AA216" s="268"/>
      <c r="AB216" s="268"/>
      <c r="AC216" s="268"/>
      <c r="AD216" s="268"/>
      <c r="AE216" s="26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68"/>
      <c r="E218" s="268"/>
      <c r="F218" s="268"/>
      <c r="G218" s="268"/>
      <c r="H218" s="268"/>
      <c r="I218" s="268"/>
      <c r="J218" s="268"/>
      <c r="K218" s="268"/>
      <c r="L218" s="571"/>
      <c r="M218" s="571"/>
      <c r="N218" s="268"/>
      <c r="O218" s="268"/>
      <c r="P218" s="268"/>
      <c r="Q218" s="268"/>
      <c r="R218" s="268"/>
      <c r="S218" s="268"/>
      <c r="T218" s="268"/>
      <c r="U218" s="268"/>
      <c r="V218" s="571"/>
      <c r="W218" s="571"/>
      <c r="X218" s="268"/>
      <c r="Y218" s="268"/>
      <c r="Z218" s="268"/>
      <c r="AA218" s="268"/>
      <c r="AB218" s="268"/>
      <c r="AC218" s="268"/>
      <c r="AD218" s="268"/>
      <c r="AE218" s="26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68"/>
      <c r="AD230" s="268"/>
      <c r="AE230" s="26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A90:AC91"/>
    <mergeCell ref="AD92:AD94"/>
    <mergeCell ref="AF92:AG96"/>
    <mergeCell ref="A95:A96"/>
    <mergeCell ref="AD95:AD96"/>
    <mergeCell ref="AD115:AD117"/>
    <mergeCell ref="AF115:AG119"/>
    <mergeCell ref="A118:A119"/>
    <mergeCell ref="AD118:AD119"/>
    <mergeCell ref="D90:O91"/>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C21:Y22"/>
    <mergeCell ref="E67:Y68"/>
    <mergeCell ref="W62:AC62"/>
  </mergeCells>
  <conditionalFormatting sqref="G166:H183">
    <cfRule type="cellIs" dxfId="3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AE50F-066D-4395-8C97-7DA4E723D3E6}">
  <sheetPr codeName="Feuil166"/>
  <dimension ref="A1:BC231"/>
  <sheetViews>
    <sheetView showGridLines="0" topLeftCell="A163" zoomScale="85" zoomScaleNormal="90" workbookViewId="0">
      <selection activeCell="W116" sqref="W11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242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44655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5"/>
      <c r="C5" s="95"/>
      <c r="D5" s="95"/>
      <c r="E5" s="95"/>
      <c r="F5" s="95"/>
      <c r="G5" s="95"/>
      <c r="H5" s="95"/>
      <c r="I5" s="95"/>
      <c r="J5" s="95"/>
      <c r="K5" s="95"/>
      <c r="L5" s="95"/>
      <c r="M5" s="95"/>
      <c r="N5" s="95"/>
      <c r="O5" s="95"/>
      <c r="P5" s="95"/>
      <c r="Q5" s="95"/>
      <c r="R5" s="95"/>
      <c r="S5" s="95"/>
      <c r="T5" s="95"/>
      <c r="U5" s="95"/>
      <c r="V5" s="95"/>
      <c r="W5" s="95"/>
      <c r="X5" s="95"/>
      <c r="Y5" s="95"/>
      <c r="Z5" s="95"/>
      <c r="AA5" s="95"/>
      <c r="AB5" s="95"/>
      <c r="AC5" s="95"/>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5"/>
      <c r="C6" s="95"/>
      <c r="D6" s="95"/>
      <c r="E6" s="95"/>
      <c r="F6" s="95"/>
      <c r="G6" s="95"/>
      <c r="H6" s="95"/>
      <c r="I6" s="95"/>
      <c r="J6" s="95"/>
      <c r="K6" s="95"/>
      <c r="L6" s="95"/>
      <c r="M6" s="95"/>
      <c r="N6" s="95"/>
      <c r="O6" s="95"/>
      <c r="P6" s="95"/>
      <c r="Q6" s="95"/>
      <c r="R6" s="95"/>
      <c r="S6" s="95"/>
      <c r="T6" s="95"/>
      <c r="U6" s="95"/>
      <c r="V6" s="95"/>
      <c r="W6" s="95"/>
      <c r="X6" s="95"/>
      <c r="Y6" s="95"/>
      <c r="Z6" s="95"/>
      <c r="AA6" s="95"/>
      <c r="AB6" s="95"/>
      <c r="AC6" s="95"/>
      <c r="AD6" s="21">
        <f t="shared" ca="1" si="0"/>
        <v>0</v>
      </c>
      <c r="AE6" t="str">
        <f>IFERROR(INDEX($B$3:$AC$3,MATCH(TRUE,INDEX(B6:AC6&gt;0,0),0)),"")</f>
        <v/>
      </c>
      <c r="AF6" s="22">
        <f ca="1">CompteCouleurFond(B6:AC6,6)*0.5</f>
        <v>0</v>
      </c>
      <c r="AG6" s="22">
        <f ca="1">CompteCouleurFond(B6:AC6,23)*0.5</f>
        <v>0</v>
      </c>
    </row>
    <row r="7" spans="1:33" ht="15" customHeight="1" x14ac:dyDescent="0.3">
      <c r="A7" s="61" t="s">
        <v>41</v>
      </c>
      <c r="B7" s="95"/>
      <c r="C7" s="95"/>
      <c r="D7" s="95"/>
      <c r="E7" s="95"/>
      <c r="F7" s="95"/>
      <c r="G7" s="95"/>
      <c r="H7" s="95"/>
      <c r="I7" s="95"/>
      <c r="J7" s="95"/>
      <c r="K7" s="95"/>
      <c r="L7" s="152"/>
      <c r="M7" s="152"/>
      <c r="N7" s="95"/>
      <c r="O7" s="95"/>
      <c r="P7" s="152"/>
      <c r="Q7" s="152"/>
      <c r="R7" s="95"/>
      <c r="S7" s="248"/>
      <c r="T7" s="248"/>
      <c r="U7" s="152"/>
      <c r="V7" s="152"/>
      <c r="W7" s="152"/>
      <c r="X7" s="152"/>
      <c r="Y7" s="152"/>
      <c r="Z7" s="152"/>
      <c r="AA7" s="152"/>
      <c r="AB7" s="152"/>
      <c r="AC7" s="152"/>
      <c r="AD7" s="21">
        <f t="shared" ca="1" si="0"/>
        <v>7.5</v>
      </c>
      <c r="AF7" s="22">
        <f ca="1">CompteCouleurFond(B7:AC7,6)*0.5</f>
        <v>1</v>
      </c>
      <c r="AG7" s="22">
        <f ca="1">CompteCouleurFond(B7:AC7,23)*0.5</f>
        <v>0</v>
      </c>
    </row>
    <row r="8" spans="1:33" ht="15" customHeight="1" x14ac:dyDescent="0.3">
      <c r="A8" s="61" t="s">
        <v>65</v>
      </c>
      <c r="B8" s="95"/>
      <c r="C8" s="95"/>
      <c r="D8" s="95"/>
      <c r="E8" s="95"/>
      <c r="F8" s="95"/>
      <c r="G8" s="95"/>
      <c r="H8" s="152"/>
      <c r="I8" s="152"/>
      <c r="J8" s="152"/>
      <c r="K8" s="152"/>
      <c r="L8" s="152"/>
      <c r="M8" s="152"/>
      <c r="N8" s="95"/>
      <c r="O8" s="95"/>
      <c r="P8" s="152"/>
      <c r="Q8" s="152"/>
      <c r="R8" s="152"/>
      <c r="S8" s="95"/>
      <c r="T8" s="248"/>
      <c r="U8" s="152"/>
      <c r="V8" s="152"/>
      <c r="W8" s="152"/>
      <c r="X8" s="152"/>
      <c r="Y8" s="152"/>
      <c r="Z8" s="152"/>
      <c r="AA8" s="152"/>
      <c r="AB8" s="152"/>
      <c r="AC8" s="152"/>
      <c r="AD8" s="21">
        <f t="shared" ca="1" si="0"/>
        <v>9.5</v>
      </c>
      <c r="AE8" t="str">
        <f>IFERROR(INDEX($B$3:$AC$3,MATCH(TRUE,INDEX(B8:AC8&gt;0,0),0)),"")</f>
        <v/>
      </c>
      <c r="AF8" s="22">
        <f t="shared" ref="AF8:AF22" ca="1" si="1">CompteCouleurFond(B8:AC8,6)*0.5</f>
        <v>0.5</v>
      </c>
      <c r="AG8" s="22">
        <f t="shared" ref="AG8:AG22" ca="1" si="2">CompteCouleurFond(B8:AC8,23)*0.5</f>
        <v>0</v>
      </c>
    </row>
    <row r="9" spans="1:33" ht="15" customHeight="1" x14ac:dyDescent="0.3">
      <c r="A9" s="43" t="s">
        <v>64</v>
      </c>
      <c r="B9" s="95"/>
      <c r="C9" s="95"/>
      <c r="D9" s="95"/>
      <c r="E9" s="95"/>
      <c r="F9" s="95"/>
      <c r="G9" s="95"/>
      <c r="H9" s="95"/>
      <c r="I9" s="95"/>
      <c r="J9" s="95"/>
      <c r="K9" s="95"/>
      <c r="L9" s="95"/>
      <c r="M9" s="95"/>
      <c r="N9" s="95"/>
      <c r="O9" s="95"/>
      <c r="P9" s="95"/>
      <c r="Q9" s="95"/>
      <c r="R9" s="95"/>
      <c r="S9" s="95"/>
      <c r="T9" s="95"/>
      <c r="U9" s="95"/>
      <c r="V9" s="152" t="s">
        <v>112</v>
      </c>
      <c r="W9" s="152"/>
      <c r="X9" s="152"/>
      <c r="Y9" s="152"/>
      <c r="Z9" s="152"/>
      <c r="AA9" s="152"/>
      <c r="AB9" s="152"/>
      <c r="AC9" s="152"/>
      <c r="AD9" s="21">
        <f t="shared" ca="1" si="0"/>
        <v>4</v>
      </c>
      <c r="AF9" s="22">
        <f ca="1">CompteCouleurFond(B9:AC9,6)*0.5</f>
        <v>0</v>
      </c>
      <c r="AG9" s="22">
        <f ca="1">CompteCouleurFond(B9:AC9,23)*0.5</f>
        <v>0</v>
      </c>
    </row>
    <row r="10" spans="1:33" ht="15" customHeight="1" x14ac:dyDescent="0.3">
      <c r="A10" s="61" t="s">
        <v>64</v>
      </c>
      <c r="B10" s="95"/>
      <c r="C10" s="95"/>
      <c r="D10" s="95"/>
      <c r="E10" s="95"/>
      <c r="F10" s="95"/>
      <c r="G10" s="95"/>
      <c r="H10" s="95"/>
      <c r="I10" s="95"/>
      <c r="J10" s="95"/>
      <c r="K10" s="95"/>
      <c r="L10" s="95"/>
      <c r="M10" s="95"/>
      <c r="N10" s="95"/>
      <c r="O10" s="95"/>
      <c r="P10" s="95"/>
      <c r="Q10" s="95"/>
      <c r="R10" s="95"/>
      <c r="S10" s="95"/>
      <c r="T10" s="95"/>
      <c r="U10" s="95"/>
      <c r="V10" s="95"/>
      <c r="W10" s="95"/>
      <c r="X10" s="95"/>
      <c r="Y10" s="95"/>
      <c r="Z10" s="95"/>
      <c r="AA10" s="95"/>
      <c r="AB10" s="95"/>
      <c r="AC10" s="95"/>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5"/>
      <c r="C11" s="95"/>
      <c r="D11" s="95"/>
      <c r="E11" s="95"/>
      <c r="F11" s="95"/>
      <c r="G11" s="95"/>
      <c r="H11" s="95"/>
      <c r="I11" s="95"/>
      <c r="J11" s="95"/>
      <c r="K11" s="95"/>
      <c r="L11" s="95"/>
      <c r="M11" s="95"/>
      <c r="N11" s="95"/>
      <c r="O11" s="95"/>
      <c r="P11" s="95"/>
      <c r="Q11" s="95"/>
      <c r="R11" s="95"/>
      <c r="S11" s="95"/>
      <c r="T11" s="95"/>
      <c r="U11" s="95"/>
      <c r="V11" s="95"/>
      <c r="W11" s="95"/>
      <c r="X11" s="95"/>
      <c r="Y11" s="95"/>
      <c r="Z11" s="95"/>
      <c r="AA11" s="95"/>
      <c r="AB11" s="95"/>
      <c r="AC11" s="95"/>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5"/>
      <c r="C12" s="95"/>
      <c r="D12" s="95"/>
      <c r="E12" s="95"/>
      <c r="F12" s="95"/>
      <c r="G12" s="95"/>
      <c r="H12" s="95"/>
      <c r="I12" s="95"/>
      <c r="J12" s="95"/>
      <c r="K12" s="95"/>
      <c r="L12" s="95"/>
      <c r="M12" s="95"/>
      <c r="N12" s="95"/>
      <c r="O12" s="95"/>
      <c r="P12" s="95"/>
      <c r="Q12" s="95"/>
      <c r="R12" s="95"/>
      <c r="S12" s="95"/>
      <c r="T12" s="95"/>
      <c r="U12" s="95"/>
      <c r="V12" s="95"/>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5"/>
      <c r="C13" s="95"/>
      <c r="D13" s="95"/>
      <c r="E13" s="95"/>
      <c r="F13" s="95"/>
      <c r="G13" s="95"/>
      <c r="H13" s="152"/>
      <c r="I13" s="152"/>
      <c r="J13" s="152"/>
      <c r="K13" s="152"/>
      <c r="L13" s="152"/>
      <c r="M13" s="152"/>
      <c r="N13" s="95"/>
      <c r="O13" s="95"/>
      <c r="P13" s="152"/>
      <c r="Q13" s="152"/>
      <c r="R13" s="152"/>
      <c r="S13" s="248"/>
      <c r="T13" s="95"/>
      <c r="U13" s="248" t="s">
        <v>243</v>
      </c>
      <c r="V13" s="248"/>
      <c r="W13" s="248"/>
      <c r="X13" s="248"/>
      <c r="Y13" s="248"/>
      <c r="Z13" s="248"/>
      <c r="AA13" s="248"/>
      <c r="AB13" s="248"/>
      <c r="AC13" s="152"/>
      <c r="AD13" s="21">
        <f t="shared" ca="1" si="0"/>
        <v>9.5</v>
      </c>
      <c r="AE13" t="str">
        <f t="shared" si="3"/>
        <v>16h</v>
      </c>
      <c r="AF13" s="22">
        <f t="shared" ca="1" si="1"/>
        <v>4.5</v>
      </c>
      <c r="AG13" s="22">
        <f t="shared" ca="1" si="2"/>
        <v>0</v>
      </c>
    </row>
    <row r="14" spans="1:33" ht="15" customHeight="1" x14ac:dyDescent="0.3">
      <c r="A14" s="62" t="s">
        <v>70</v>
      </c>
      <c r="B14" s="95"/>
      <c r="C14" s="95"/>
      <c r="D14" s="95"/>
      <c r="E14" s="95"/>
      <c r="F14" s="95"/>
      <c r="G14" s="95"/>
      <c r="H14" s="95"/>
      <c r="I14" s="95"/>
      <c r="J14" s="95"/>
      <c r="K14" s="95"/>
      <c r="L14" s="95"/>
      <c r="M14" s="95"/>
      <c r="N14" s="95"/>
      <c r="O14" s="95"/>
      <c r="P14" s="95"/>
      <c r="Q14" s="95"/>
      <c r="R14" s="95"/>
      <c r="S14" s="95"/>
      <c r="T14" s="95"/>
      <c r="U14" s="95"/>
      <c r="V14" s="95"/>
      <c r="W14" s="95"/>
      <c r="X14" s="95"/>
      <c r="Y14" s="95"/>
      <c r="Z14" s="95"/>
      <c r="AA14" s="95"/>
      <c r="AB14" s="95"/>
      <c r="AC14" s="95"/>
      <c r="AD14" s="21">
        <f t="shared" ca="1" si="0"/>
        <v>0</v>
      </c>
      <c r="AE14" t="str">
        <f t="shared" si="3"/>
        <v/>
      </c>
      <c r="AF14" s="22">
        <f t="shared" ca="1" si="1"/>
        <v>0</v>
      </c>
      <c r="AG14" s="22">
        <f t="shared" ca="1" si="2"/>
        <v>0</v>
      </c>
    </row>
    <row r="15" spans="1:33" ht="15" customHeight="1" x14ac:dyDescent="0.3">
      <c r="A15" s="61" t="s">
        <v>64</v>
      </c>
      <c r="B15" s="95"/>
      <c r="C15" s="95"/>
      <c r="D15" s="95"/>
      <c r="E15" s="95"/>
      <c r="F15" s="95"/>
      <c r="G15" s="95"/>
      <c r="H15" s="95"/>
      <c r="I15" s="95"/>
      <c r="J15" s="95"/>
      <c r="K15" s="95"/>
      <c r="L15" s="95"/>
      <c r="M15" s="95"/>
      <c r="N15" s="95"/>
      <c r="O15" s="95"/>
      <c r="P15" s="95"/>
      <c r="Q15" s="95"/>
      <c r="R15" s="95"/>
      <c r="S15" s="95"/>
      <c r="T15" s="95"/>
      <c r="U15" s="95"/>
      <c r="V15" s="95"/>
      <c r="W15" s="95"/>
      <c r="X15" s="95"/>
      <c r="Y15" s="95"/>
      <c r="Z15" s="95"/>
      <c r="AA15" s="95"/>
      <c r="AB15" s="95"/>
      <c r="AC15" s="95"/>
      <c r="AD15" s="21">
        <f t="shared" ca="1" si="0"/>
        <v>0</v>
      </c>
      <c r="AE15" t="str">
        <f>IFERROR(INDEX($B$3:$AC$3,MATCH(TRUE,INDEX(B15:AC15&gt;0,0),0)),"")</f>
        <v/>
      </c>
      <c r="AF15" s="22">
        <f t="shared" ca="1" si="1"/>
        <v>0</v>
      </c>
      <c r="AG15" s="22">
        <f t="shared" ca="1" si="2"/>
        <v>0</v>
      </c>
    </row>
    <row r="16" spans="1:33" ht="15" customHeight="1" x14ac:dyDescent="0.3">
      <c r="A16" s="62" t="s">
        <v>46</v>
      </c>
      <c r="B16" s="95"/>
      <c r="C16" s="95"/>
      <c r="D16" s="95"/>
      <c r="E16" s="95"/>
      <c r="F16" s="95"/>
      <c r="G16" s="95"/>
      <c r="H16" s="95"/>
      <c r="I16" s="95"/>
      <c r="J16" s="95"/>
      <c r="K16" s="95"/>
      <c r="L16" s="95"/>
      <c r="M16" s="95"/>
      <c r="N16" s="95"/>
      <c r="O16" s="95"/>
      <c r="P16" s="95"/>
      <c r="Q16" s="95"/>
      <c r="R16" s="95"/>
      <c r="S16" s="95"/>
      <c r="T16" s="95"/>
      <c r="U16" s="95"/>
      <c r="V16" s="95"/>
      <c r="W16" s="95"/>
      <c r="X16" s="95"/>
      <c r="Y16" s="95"/>
      <c r="Z16" s="95"/>
      <c r="AA16" s="95"/>
      <c r="AB16" s="95"/>
      <c r="AC16" s="95"/>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5"/>
      <c r="C17" s="152"/>
      <c r="D17" s="152"/>
      <c r="E17" s="152"/>
      <c r="F17" s="152"/>
      <c r="G17" s="152"/>
      <c r="H17" s="152"/>
      <c r="I17" s="152"/>
      <c r="J17" s="152"/>
      <c r="K17" s="152"/>
      <c r="L17" s="152"/>
      <c r="M17" s="152"/>
      <c r="N17" s="95"/>
      <c r="O17" s="95"/>
      <c r="P17" s="152"/>
      <c r="Q17" s="248"/>
      <c r="R17" s="248"/>
      <c r="S17" s="152"/>
      <c r="T17" s="152"/>
      <c r="U17" s="152"/>
      <c r="V17" s="152"/>
      <c r="W17" s="95"/>
      <c r="X17" s="95"/>
      <c r="Y17" s="95"/>
      <c r="Z17" s="95"/>
      <c r="AA17" s="95"/>
      <c r="AB17" s="95"/>
      <c r="AC17" s="95"/>
      <c r="AD17" s="21">
        <f t="shared" ca="1" si="0"/>
        <v>9</v>
      </c>
      <c r="AE17" t="str">
        <f>IFERROR(INDEX($B$3:$AC$3,MATCH(TRUE,INDEX(B17:AC17&gt;0,0),0)),"")</f>
        <v/>
      </c>
      <c r="AF17" s="22">
        <f ca="1">CompteCouleurFond(B17:AC17,6)*0.5</f>
        <v>1</v>
      </c>
      <c r="AG17" s="22">
        <f ca="1">CompteCouleurFond(B17:AC17,23)*0.5</f>
        <v>0</v>
      </c>
    </row>
    <row r="18" spans="1:33" ht="15" customHeight="1" x14ac:dyDescent="0.3">
      <c r="A18" s="62" t="s">
        <v>66</v>
      </c>
      <c r="B18" s="95"/>
      <c r="C18" s="152"/>
      <c r="D18" s="152"/>
      <c r="E18" s="152"/>
      <c r="F18" s="152"/>
      <c r="G18" s="152"/>
      <c r="H18" s="152"/>
      <c r="I18" s="152"/>
      <c r="J18" s="152"/>
      <c r="K18" s="152"/>
      <c r="L18" s="152"/>
      <c r="M18" s="152"/>
      <c r="N18" s="95"/>
      <c r="O18" s="95"/>
      <c r="P18" s="152"/>
      <c r="Q18" s="248"/>
      <c r="R18" s="248"/>
      <c r="S18" s="152"/>
      <c r="T18" s="152"/>
      <c r="U18" s="152"/>
      <c r="V18" s="152"/>
      <c r="W18" s="95"/>
      <c r="X18" s="95"/>
      <c r="Y18" s="95"/>
      <c r="Z18" s="95"/>
      <c r="AA18" s="95"/>
      <c r="AB18" s="95"/>
      <c r="AC18" s="95"/>
      <c r="AD18" s="21">
        <f t="shared" ca="1" si="0"/>
        <v>9</v>
      </c>
      <c r="AE18" t="str">
        <f>IFERROR(INDEX($B$3:$AC$3,MATCH(TRUE,INDEX(B18:AC18&gt;0,0),0)),"")</f>
        <v/>
      </c>
      <c r="AF18" s="22">
        <f ca="1">CompteCouleurFond(B18:AC18,6)*0.5</f>
        <v>1</v>
      </c>
      <c r="AG18" s="22">
        <f ca="1">CompteCouleurFond(B18:AC18,23)*0.5</f>
        <v>0</v>
      </c>
    </row>
    <row r="19" spans="1:33" ht="15" customHeight="1" x14ac:dyDescent="0.3">
      <c r="A19" s="24" t="s">
        <v>48</v>
      </c>
      <c r="B19" s="95"/>
      <c r="C19" s="95"/>
      <c r="D19" s="95"/>
      <c r="E19" s="95"/>
      <c r="F19" s="95"/>
      <c r="G19" s="95"/>
      <c r="H19" s="95"/>
      <c r="I19" s="95"/>
      <c r="J19" s="95"/>
      <c r="K19" s="95"/>
      <c r="L19" s="95"/>
      <c r="M19" s="95"/>
      <c r="N19" s="95"/>
      <c r="O19" s="95"/>
      <c r="P19" s="95"/>
      <c r="Q19" s="95"/>
      <c r="R19" s="95"/>
      <c r="S19" s="95"/>
      <c r="T19" s="95"/>
      <c r="U19" s="95"/>
      <c r="V19" s="95"/>
      <c r="W19" s="95"/>
      <c r="X19" s="95"/>
      <c r="Y19" s="95"/>
      <c r="Z19" s="95"/>
      <c r="AA19" s="95"/>
      <c r="AB19" s="95"/>
      <c r="AC19" s="95"/>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5"/>
      <c r="C20" s="95"/>
      <c r="D20" s="95"/>
      <c r="E20" s="95"/>
      <c r="F20" s="95"/>
      <c r="G20" s="95"/>
      <c r="H20" s="95"/>
      <c r="I20" s="95"/>
      <c r="J20" s="95"/>
      <c r="K20" s="95"/>
      <c r="L20" s="95"/>
      <c r="M20" s="95"/>
      <c r="N20" s="95"/>
      <c r="O20" s="95"/>
      <c r="P20" s="95"/>
      <c r="Q20" s="95"/>
      <c r="R20" s="95"/>
      <c r="S20" s="95"/>
      <c r="T20" s="95"/>
      <c r="U20" s="95"/>
      <c r="V20" s="95"/>
      <c r="W20" s="95"/>
      <c r="X20" s="95"/>
      <c r="Y20" s="95"/>
      <c r="Z20" s="95"/>
      <c r="AA20" s="95"/>
      <c r="AB20" s="95"/>
      <c r="AC20" s="95"/>
      <c r="AD20" s="21">
        <f t="shared" ca="1" si="0"/>
        <v>0</v>
      </c>
      <c r="AE20" t="str">
        <f t="shared" si="3"/>
        <v/>
      </c>
      <c r="AF20" s="22">
        <f t="shared" ca="1" si="1"/>
        <v>0</v>
      </c>
      <c r="AG20" s="22">
        <f t="shared" ca="1" si="2"/>
        <v>0</v>
      </c>
    </row>
    <row r="21" spans="1:33" ht="15" customHeight="1" x14ac:dyDescent="0.3">
      <c r="A21" s="67" t="s">
        <v>64</v>
      </c>
      <c r="B21" s="95"/>
      <c r="C21" s="683"/>
      <c r="D21" s="684"/>
      <c r="E21" s="684"/>
      <c r="F21" s="684"/>
      <c r="G21" s="684"/>
      <c r="H21" s="684"/>
      <c r="I21" s="684"/>
      <c r="J21" s="684"/>
      <c r="K21" s="684"/>
      <c r="L21" s="684"/>
      <c r="M21" s="684"/>
      <c r="N21" s="684"/>
      <c r="O21" s="684"/>
      <c r="P21" s="684"/>
      <c r="Q21" s="684"/>
      <c r="R21" s="684"/>
      <c r="S21" s="684"/>
      <c r="T21" s="684"/>
      <c r="U21" s="684"/>
      <c r="V21" s="684"/>
      <c r="W21" s="684"/>
      <c r="X21" s="684"/>
      <c r="Y21" s="685"/>
      <c r="Z21" s="95"/>
      <c r="AA21" s="95"/>
      <c r="AB21" s="95"/>
      <c r="AC21" s="95"/>
      <c r="AD21" s="21">
        <f t="shared" ca="1" si="0"/>
        <v>0</v>
      </c>
      <c r="AE21" t="str">
        <f t="shared" si="3"/>
        <v/>
      </c>
      <c r="AF21" s="22">
        <f t="shared" ca="1" si="1"/>
        <v>0</v>
      </c>
      <c r="AG21" s="22">
        <f t="shared" ca="1" si="2"/>
        <v>0</v>
      </c>
    </row>
    <row r="22" spans="1:33" ht="15" customHeight="1" thickBot="1" x14ac:dyDescent="0.35">
      <c r="A22" s="101" t="s">
        <v>64</v>
      </c>
      <c r="B22" s="95"/>
      <c r="C22" s="686"/>
      <c r="D22" s="687"/>
      <c r="E22" s="687"/>
      <c r="F22" s="687"/>
      <c r="G22" s="687"/>
      <c r="H22" s="687"/>
      <c r="I22" s="687"/>
      <c r="J22" s="687"/>
      <c r="K22" s="687"/>
      <c r="L22" s="687"/>
      <c r="M22" s="687"/>
      <c r="N22" s="687"/>
      <c r="O22" s="687"/>
      <c r="P22" s="687"/>
      <c r="Q22" s="687"/>
      <c r="R22" s="687"/>
      <c r="S22" s="687"/>
      <c r="T22" s="687"/>
      <c r="U22" s="687"/>
      <c r="V22" s="687"/>
      <c r="W22" s="687"/>
      <c r="X22" s="687"/>
      <c r="Y22" s="688"/>
      <c r="Z22" s="95"/>
      <c r="AA22" s="95"/>
      <c r="AB22" s="95"/>
      <c r="AC22" s="95"/>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4</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4</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44656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31"/>
      <c r="C28" s="31"/>
      <c r="D28" s="31"/>
      <c r="E28" s="31"/>
      <c r="F28" s="31"/>
      <c r="G28" s="31"/>
      <c r="H28" s="31"/>
      <c r="I28" s="31"/>
      <c r="J28" s="31"/>
      <c r="K28" s="31"/>
      <c r="L28" s="110"/>
      <c r="M28" s="110"/>
      <c r="N28" s="110"/>
      <c r="O28" s="113"/>
      <c r="P28" s="113"/>
      <c r="Q28" s="31"/>
      <c r="R28" s="31"/>
      <c r="S28" s="110"/>
      <c r="T28" s="110"/>
      <c r="U28" s="110"/>
      <c r="V28" s="110"/>
      <c r="W28" s="110"/>
      <c r="X28" s="110"/>
      <c r="Y28" s="110"/>
      <c r="Z28" s="110"/>
      <c r="AA28" s="110"/>
      <c r="AB28" s="110"/>
      <c r="AC28" s="110"/>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31"/>
      <c r="C29" s="110" t="s">
        <v>107</v>
      </c>
      <c r="D29" s="110"/>
      <c r="E29" s="110"/>
      <c r="F29" s="110"/>
      <c r="G29" s="110"/>
      <c r="H29" s="110"/>
      <c r="I29" s="110"/>
      <c r="J29" s="110"/>
      <c r="K29" s="110"/>
      <c r="L29" s="110"/>
      <c r="M29" s="110"/>
      <c r="N29" s="110"/>
      <c r="O29" s="31"/>
      <c r="P29" s="31"/>
      <c r="Q29" s="113"/>
      <c r="R29" s="113"/>
      <c r="S29" s="31"/>
      <c r="T29" s="31"/>
      <c r="U29" s="31"/>
      <c r="V29" s="31"/>
      <c r="W29" s="31"/>
      <c r="X29" s="31"/>
      <c r="Y29" s="31"/>
      <c r="Z29" s="31"/>
      <c r="AA29" s="31"/>
      <c r="AB29" s="31"/>
      <c r="AC29" s="31"/>
      <c r="AD29" s="21">
        <f t="shared" ca="1" si="11"/>
        <v>7</v>
      </c>
      <c r="AF29" s="22">
        <f t="shared" ca="1" si="12"/>
        <v>1</v>
      </c>
      <c r="AG29" s="22">
        <f t="shared" ca="1" si="13"/>
        <v>0</v>
      </c>
    </row>
    <row r="30" spans="1:33" x14ac:dyDescent="0.3">
      <c r="A30" s="19" t="s">
        <v>41</v>
      </c>
      <c r="B30" s="31"/>
      <c r="C30" s="31"/>
      <c r="D30" s="31"/>
      <c r="E30" s="31"/>
      <c r="F30" s="31"/>
      <c r="G30" s="31"/>
      <c r="H30" s="31"/>
      <c r="I30" s="31"/>
      <c r="J30" s="31"/>
      <c r="K30" s="31"/>
      <c r="L30" s="31"/>
      <c r="M30" s="31"/>
      <c r="N30" s="31"/>
      <c r="O30" s="31"/>
      <c r="P30" s="31"/>
      <c r="Q30" s="31"/>
      <c r="R30" s="31"/>
      <c r="S30" s="31"/>
      <c r="T30" s="31"/>
      <c r="U30" s="110"/>
      <c r="V30" s="110"/>
      <c r="W30" s="110"/>
      <c r="X30" s="110"/>
      <c r="Y30" s="110"/>
      <c r="Z30" s="110"/>
      <c r="AA30" s="110"/>
      <c r="AB30" s="110"/>
      <c r="AC30" s="110"/>
      <c r="AD30" s="21">
        <f t="shared" ca="1" si="11"/>
        <v>4.5</v>
      </c>
      <c r="AF30" s="22">
        <f t="shared" ca="1" si="12"/>
        <v>0</v>
      </c>
      <c r="AG30" s="22">
        <f t="shared" ca="1" si="13"/>
        <v>0</v>
      </c>
    </row>
    <row r="31" spans="1:33" x14ac:dyDescent="0.3">
      <c r="A31" s="61" t="s">
        <v>65</v>
      </c>
      <c r="B31" s="31"/>
      <c r="C31" s="31"/>
      <c r="D31" s="31"/>
      <c r="E31" s="31"/>
      <c r="F31" s="31"/>
      <c r="G31" s="31"/>
      <c r="H31" s="31"/>
      <c r="I31" s="31"/>
      <c r="J31" s="31"/>
      <c r="K31" s="31"/>
      <c r="L31" s="31"/>
      <c r="M31" s="31"/>
      <c r="N31" s="31"/>
      <c r="O31" s="31"/>
      <c r="P31" s="31"/>
      <c r="Q31" s="31"/>
      <c r="R31" s="31"/>
      <c r="S31" s="31"/>
      <c r="T31" s="31"/>
      <c r="U31" s="31"/>
      <c r="V31" s="31"/>
      <c r="W31" s="31"/>
      <c r="X31" s="31"/>
      <c r="Y31" s="31"/>
      <c r="Z31" s="31"/>
      <c r="AA31" s="31"/>
      <c r="AB31" s="31"/>
      <c r="AC31" s="31"/>
      <c r="AD31" s="21">
        <f t="shared" ca="1" si="11"/>
        <v>0</v>
      </c>
      <c r="AF31" s="22">
        <f t="shared" ca="1" si="12"/>
        <v>0</v>
      </c>
      <c r="AG31" s="22">
        <f t="shared" ca="1" si="13"/>
        <v>0</v>
      </c>
    </row>
    <row r="32" spans="1:33" x14ac:dyDescent="0.3">
      <c r="A32" s="43" t="s">
        <v>64</v>
      </c>
      <c r="B32" s="31"/>
      <c r="C32" s="31"/>
      <c r="D32" s="31"/>
      <c r="E32" s="96"/>
      <c r="F32" s="96"/>
      <c r="G32" s="96"/>
      <c r="H32" s="96"/>
      <c r="I32" s="96"/>
      <c r="J32" s="96"/>
      <c r="K32" s="96"/>
      <c r="L32" s="96"/>
      <c r="M32" s="252"/>
      <c r="N32" s="96"/>
      <c r="O32" s="31"/>
      <c r="P32" s="31"/>
      <c r="Q32" s="31"/>
      <c r="R32" s="31"/>
      <c r="S32" s="31"/>
      <c r="T32" s="31"/>
      <c r="U32" s="31"/>
      <c r="V32" s="31"/>
      <c r="W32" s="31"/>
      <c r="X32" s="31"/>
      <c r="Y32" s="31"/>
      <c r="Z32" s="31"/>
      <c r="AA32" s="31"/>
      <c r="AB32" s="31"/>
      <c r="AC32" s="31"/>
      <c r="AD32" s="21">
        <f t="shared" ca="1" si="11"/>
        <v>0</v>
      </c>
      <c r="AF32" s="22">
        <f t="shared" ca="1" si="12"/>
        <v>0</v>
      </c>
      <c r="AG32" s="22">
        <f t="shared" ca="1" si="13"/>
        <v>0</v>
      </c>
    </row>
    <row r="33" spans="1:33" x14ac:dyDescent="0.3">
      <c r="A33" s="61" t="s">
        <v>64</v>
      </c>
      <c r="B33" s="31"/>
      <c r="C33" s="31"/>
      <c r="D33" s="31"/>
      <c r="E33" s="31"/>
      <c r="F33" s="31"/>
      <c r="G33" s="31"/>
      <c r="H33" s="31"/>
      <c r="I33" s="31"/>
      <c r="J33" s="31"/>
      <c r="K33" s="31"/>
      <c r="L33" s="31"/>
      <c r="M33" s="31"/>
      <c r="N33" s="31"/>
      <c r="O33" s="128"/>
      <c r="P33" s="31"/>
      <c r="Q33" s="31"/>
      <c r="R33" s="31"/>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62" t="s">
        <v>43</v>
      </c>
      <c r="B34" s="31"/>
      <c r="C34" s="31"/>
      <c r="D34" s="31"/>
      <c r="E34" s="31"/>
      <c r="F34" s="31"/>
      <c r="G34" s="31"/>
      <c r="H34" s="31"/>
      <c r="I34" s="31"/>
      <c r="J34" s="31"/>
      <c r="K34" s="31"/>
      <c r="L34" s="31"/>
      <c r="M34" s="31"/>
      <c r="N34" s="110"/>
      <c r="O34" s="110"/>
      <c r="P34" s="110"/>
      <c r="Q34" s="31"/>
      <c r="R34" s="31"/>
      <c r="S34" s="110"/>
      <c r="T34" s="110"/>
      <c r="U34" s="110"/>
      <c r="V34" s="110"/>
      <c r="W34" s="110"/>
      <c r="X34" s="110"/>
      <c r="Y34" s="110"/>
      <c r="Z34" s="110"/>
      <c r="AA34" s="110"/>
      <c r="AB34" s="110"/>
      <c r="AC34" s="110"/>
      <c r="AD34" s="21">
        <f t="shared" ca="1" si="11"/>
        <v>7</v>
      </c>
      <c r="AF34" s="22">
        <f t="shared" ca="1" si="12"/>
        <v>0</v>
      </c>
      <c r="AG34" s="22">
        <f t="shared" ca="1" si="13"/>
        <v>0</v>
      </c>
    </row>
    <row r="35" spans="1:33" x14ac:dyDescent="0.3">
      <c r="A35" s="62" t="s">
        <v>44</v>
      </c>
      <c r="B35" s="31"/>
      <c r="C35" s="110"/>
      <c r="D35" s="110"/>
      <c r="E35" s="110"/>
      <c r="F35" s="110"/>
      <c r="G35" s="110"/>
      <c r="H35" s="110"/>
      <c r="I35" s="110"/>
      <c r="J35" s="110"/>
      <c r="K35" s="110"/>
      <c r="L35" s="110"/>
      <c r="M35" s="133"/>
      <c r="N35" s="110"/>
      <c r="O35" s="31"/>
      <c r="P35" s="31"/>
      <c r="Q35" s="110"/>
      <c r="R35" s="110"/>
      <c r="S35" s="31"/>
      <c r="T35" s="31"/>
      <c r="U35" s="31"/>
      <c r="V35" s="31"/>
      <c r="W35" s="31"/>
      <c r="X35" s="31"/>
      <c r="Y35" s="31"/>
      <c r="Z35" s="31"/>
      <c r="AA35" s="31"/>
      <c r="AB35" s="31"/>
      <c r="AC35" s="31"/>
      <c r="AD35" s="21">
        <f t="shared" ca="1" si="11"/>
        <v>7</v>
      </c>
      <c r="AF35" s="22">
        <f t="shared" ca="1" si="12"/>
        <v>0</v>
      </c>
      <c r="AG35" s="22">
        <f t="shared" ca="1" si="13"/>
        <v>0</v>
      </c>
    </row>
    <row r="36" spans="1:33" x14ac:dyDescent="0.3">
      <c r="A36" s="62" t="s">
        <v>45</v>
      </c>
      <c r="B36" s="31"/>
      <c r="C36" s="31"/>
      <c r="D36" s="31"/>
      <c r="E36" s="31"/>
      <c r="F36" s="31"/>
      <c r="G36" s="31"/>
      <c r="H36" s="31"/>
      <c r="I36" s="31"/>
      <c r="J36" s="31"/>
      <c r="K36" s="31"/>
      <c r="L36" s="31"/>
      <c r="M36" s="31"/>
      <c r="N36" s="31"/>
      <c r="O36" s="110"/>
      <c r="P36" s="110"/>
      <c r="Q36" s="31"/>
      <c r="R36" s="31"/>
      <c r="S36" s="113" t="s">
        <v>243</v>
      </c>
      <c r="T36" s="113"/>
      <c r="U36" s="113"/>
      <c r="V36" s="113"/>
      <c r="W36" s="113"/>
      <c r="X36" s="113"/>
      <c r="Y36" s="113"/>
      <c r="Z36" s="113"/>
      <c r="AA36" s="113"/>
      <c r="AB36" s="113"/>
      <c r="AC36" s="110"/>
      <c r="AD36" s="21">
        <f t="shared" ca="1" si="11"/>
        <v>6.5</v>
      </c>
      <c r="AF36" s="22">
        <f t="shared" ca="1" si="12"/>
        <v>5</v>
      </c>
      <c r="AG36" s="22">
        <f t="shared" ca="1" si="13"/>
        <v>0</v>
      </c>
    </row>
    <row r="37" spans="1:33" x14ac:dyDescent="0.3">
      <c r="A37" s="62" t="s">
        <v>70</v>
      </c>
      <c r="B37" s="31"/>
      <c r="C37" s="31"/>
      <c r="D37" s="31"/>
      <c r="E37" s="31"/>
      <c r="F37" s="31"/>
      <c r="G37" s="31"/>
      <c r="H37" s="31"/>
      <c r="I37" s="31"/>
      <c r="J37" s="31"/>
      <c r="K37" s="31"/>
      <c r="L37" s="31"/>
      <c r="M37" s="31"/>
      <c r="N37" s="31"/>
      <c r="O37" s="31"/>
      <c r="P37" s="31"/>
      <c r="Q37" s="31"/>
      <c r="R37" s="31"/>
      <c r="S37" s="31"/>
      <c r="T37" s="31"/>
      <c r="U37" s="31"/>
      <c r="V37" s="31"/>
      <c r="W37" s="31"/>
      <c r="X37" s="31"/>
      <c r="Y37" s="31"/>
      <c r="Z37" s="31"/>
      <c r="AA37" s="31"/>
      <c r="AB37" s="31"/>
      <c r="AC37" s="31"/>
      <c r="AD37" s="21">
        <f t="shared" ca="1" si="11"/>
        <v>0</v>
      </c>
      <c r="AF37" s="22">
        <f t="shared" ca="1" si="12"/>
        <v>0</v>
      </c>
      <c r="AG37" s="22">
        <f t="shared" ca="1" si="13"/>
        <v>0</v>
      </c>
    </row>
    <row r="38" spans="1:33" x14ac:dyDescent="0.3">
      <c r="A38" s="61" t="s">
        <v>64</v>
      </c>
      <c r="B38" s="31"/>
      <c r="C38" s="77"/>
      <c r="D38" s="31"/>
      <c r="E38" s="31"/>
      <c r="F38" s="31"/>
      <c r="G38" s="31"/>
      <c r="H38" s="31"/>
      <c r="I38" s="31"/>
      <c r="J38" s="31"/>
      <c r="K38" s="31"/>
      <c r="L38" s="31"/>
      <c r="M38" s="31"/>
      <c r="N38" s="31"/>
      <c r="O38" s="96"/>
      <c r="P38" s="96"/>
      <c r="Q38" s="96"/>
      <c r="R38" s="96"/>
      <c r="S38" s="96"/>
      <c r="T38" s="96"/>
      <c r="U38" s="96"/>
      <c r="V38" s="96"/>
      <c r="W38" s="96"/>
      <c r="X38" s="96"/>
      <c r="Y38" s="96"/>
      <c r="Z38" s="96"/>
      <c r="AA38" s="96"/>
      <c r="AB38" s="96"/>
      <c r="AC38" s="31"/>
      <c r="AD38" s="21">
        <f ca="1">NbCoul(B38:AC38)*0.5</f>
        <v>0</v>
      </c>
      <c r="AF38" s="22">
        <f t="shared" ca="1" si="12"/>
        <v>0</v>
      </c>
      <c r="AG38" s="22">
        <f t="shared" ca="1" si="13"/>
        <v>0</v>
      </c>
    </row>
    <row r="39" spans="1:33" x14ac:dyDescent="0.3">
      <c r="A39" s="62" t="s">
        <v>46</v>
      </c>
      <c r="B39" s="31"/>
      <c r="C39" s="31"/>
      <c r="D39" s="31"/>
      <c r="E39" s="31"/>
      <c r="F39" s="31"/>
      <c r="G39" s="31"/>
      <c r="H39" s="31"/>
      <c r="I39" s="31"/>
      <c r="J39" s="31"/>
      <c r="K39" s="31"/>
      <c r="L39" s="31"/>
      <c r="M39" s="31"/>
      <c r="N39" s="31"/>
      <c r="O39" s="31"/>
      <c r="P39" s="31"/>
      <c r="Q39" s="31"/>
      <c r="R39" s="31"/>
      <c r="S39" s="31"/>
      <c r="T39" s="31"/>
      <c r="U39" s="95"/>
      <c r="V39" s="95"/>
      <c r="W39" s="95"/>
      <c r="X39" s="95"/>
      <c r="Y39" s="95"/>
      <c r="Z39" s="95"/>
      <c r="AA39" s="95"/>
      <c r="AB39" s="95"/>
      <c r="AC39" s="95"/>
      <c r="AD39" s="21">
        <f ca="1">NbCoul(B39:AC39)*0.5</f>
        <v>0</v>
      </c>
      <c r="AF39" s="22">
        <f t="shared" ca="1" si="12"/>
        <v>0</v>
      </c>
      <c r="AG39" s="22">
        <f t="shared" ca="1" si="13"/>
        <v>0</v>
      </c>
    </row>
    <row r="40" spans="1:33" x14ac:dyDescent="0.3">
      <c r="A40" s="62" t="s">
        <v>47</v>
      </c>
      <c r="B40" s="31"/>
      <c r="C40" s="110"/>
      <c r="D40" s="110"/>
      <c r="E40" s="110"/>
      <c r="F40" s="110"/>
      <c r="G40" s="110"/>
      <c r="H40" s="110"/>
      <c r="I40" s="110"/>
      <c r="J40" s="110"/>
      <c r="K40" s="110"/>
      <c r="L40" s="125"/>
      <c r="M40" s="125"/>
      <c r="N40" s="110"/>
      <c r="O40" s="31"/>
      <c r="P40" s="31"/>
      <c r="Q40" s="110"/>
      <c r="R40" s="110"/>
      <c r="S40" s="31"/>
      <c r="T40" s="31"/>
      <c r="U40" s="31"/>
      <c r="V40" s="31"/>
      <c r="W40" s="31"/>
      <c r="X40" s="31"/>
      <c r="Y40" s="31"/>
      <c r="Z40" s="31"/>
      <c r="AA40" s="31"/>
      <c r="AB40" s="31"/>
      <c r="AC40" s="31"/>
      <c r="AD40" s="21">
        <f ca="1">NbCoul(B40:AC40)*0.5</f>
        <v>7</v>
      </c>
      <c r="AF40" s="22">
        <f t="shared" ca="1" si="12"/>
        <v>0</v>
      </c>
      <c r="AG40" s="22">
        <f t="shared" ca="1" si="13"/>
        <v>0</v>
      </c>
    </row>
    <row r="41" spans="1:33" x14ac:dyDescent="0.3">
      <c r="A41" s="62" t="s">
        <v>67</v>
      </c>
      <c r="B41" s="31"/>
      <c r="C41" s="31"/>
      <c r="D41" s="31"/>
      <c r="E41" s="31"/>
      <c r="F41" s="31"/>
      <c r="G41" s="31"/>
      <c r="H41" s="31"/>
      <c r="I41" s="31"/>
      <c r="J41" s="31"/>
      <c r="K41" s="31"/>
      <c r="L41" s="31"/>
      <c r="M41" s="31"/>
      <c r="N41" s="31"/>
      <c r="O41" s="31"/>
      <c r="P41" s="31"/>
      <c r="Q41" s="31"/>
      <c r="R41" s="31"/>
      <c r="S41" s="31"/>
      <c r="T41" s="31"/>
      <c r="U41" s="31"/>
      <c r="V41" s="31"/>
      <c r="W41" s="31"/>
      <c r="X41" s="31"/>
      <c r="Y41" s="31"/>
      <c r="Z41" s="31"/>
      <c r="AA41" s="31"/>
      <c r="AB41" s="31"/>
      <c r="AC41" s="31"/>
      <c r="AD41" s="21">
        <f t="shared" ca="1" si="11"/>
        <v>0</v>
      </c>
      <c r="AF41" s="22">
        <f t="shared" ca="1" si="12"/>
        <v>0</v>
      </c>
      <c r="AG41" s="22">
        <f t="shared" ca="1" si="13"/>
        <v>0</v>
      </c>
    </row>
    <row r="42" spans="1:33" x14ac:dyDescent="0.3">
      <c r="A42" s="23" t="s">
        <v>48</v>
      </c>
      <c r="B42" s="31"/>
      <c r="C42" s="110"/>
      <c r="D42" s="110"/>
      <c r="E42" s="110"/>
      <c r="F42" s="110"/>
      <c r="G42" s="110"/>
      <c r="H42" s="110"/>
      <c r="I42" s="113" t="s">
        <v>243</v>
      </c>
      <c r="J42" s="113"/>
      <c r="K42" s="113"/>
      <c r="L42" s="113"/>
      <c r="M42" s="113"/>
      <c r="N42" s="113"/>
      <c r="O42" s="31"/>
      <c r="P42" s="31"/>
      <c r="Q42" s="110"/>
      <c r="R42" s="110"/>
      <c r="S42" s="125"/>
      <c r="T42" s="110"/>
      <c r="U42" s="31"/>
      <c r="V42" s="31"/>
      <c r="W42" s="31"/>
      <c r="X42" s="31"/>
      <c r="Y42" s="31"/>
      <c r="Z42" s="31"/>
      <c r="AA42" s="31"/>
      <c r="AB42" s="31"/>
      <c r="AC42" s="31"/>
      <c r="AD42" s="21">
        <f ca="1">NbCoul(B42:AC42)*0.5</f>
        <v>8</v>
      </c>
      <c r="AF42" s="22">
        <f t="shared" ca="1" si="12"/>
        <v>3</v>
      </c>
      <c r="AG42" s="22">
        <f t="shared" ca="1" si="13"/>
        <v>0</v>
      </c>
    </row>
    <row r="43" spans="1:33" x14ac:dyDescent="0.3">
      <c r="A43" s="67" t="s">
        <v>71</v>
      </c>
      <c r="B43" s="31"/>
      <c r="C43" s="31"/>
      <c r="D43" s="31"/>
      <c r="E43" s="31"/>
      <c r="F43" s="31"/>
      <c r="G43" s="31"/>
      <c r="H43" s="31"/>
      <c r="I43" s="36"/>
      <c r="J43" s="36"/>
      <c r="K43" s="164"/>
      <c r="L43" s="36"/>
      <c r="M43" s="164"/>
      <c r="N43" s="36"/>
      <c r="O43" s="36"/>
      <c r="P43" s="36"/>
      <c r="Q43" s="36"/>
      <c r="R43" s="36"/>
      <c r="S43" s="36"/>
      <c r="T43" s="36"/>
      <c r="U43" s="36"/>
      <c r="V43" s="36"/>
      <c r="W43" s="36"/>
      <c r="X43" s="36"/>
      <c r="Y43" s="36"/>
      <c r="Z43" s="36"/>
      <c r="AA43" s="36"/>
      <c r="AB43" s="36"/>
      <c r="AC43" s="36"/>
      <c r="AD43" s="21">
        <f ca="1">NbCoul(B43:AC43)*0.5</f>
        <v>0</v>
      </c>
      <c r="AF43" s="22">
        <f t="shared" ca="1" si="12"/>
        <v>0</v>
      </c>
      <c r="AG43" s="22">
        <f t="shared" ca="1" si="13"/>
        <v>0</v>
      </c>
    </row>
    <row r="44" spans="1:33" ht="14.4" customHeight="1" x14ac:dyDescent="0.3">
      <c r="A44" s="67" t="s">
        <v>64</v>
      </c>
      <c r="B44" s="31"/>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31"/>
      <c r="AD44" s="21">
        <f ca="1">NbCoul(B44:AC44)*0.5</f>
        <v>0</v>
      </c>
      <c r="AF44" s="22">
        <f ca="1">CompteCouleurFond(B44:AC44,6)*0.5</f>
        <v>0</v>
      </c>
      <c r="AG44" s="22">
        <f t="shared" ca="1" si="13"/>
        <v>0</v>
      </c>
    </row>
    <row r="45" spans="1:33" ht="15" customHeight="1" thickBot="1" x14ac:dyDescent="0.35">
      <c r="A45" s="32" t="s">
        <v>64</v>
      </c>
      <c r="B45" s="31"/>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31"/>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5</v>
      </c>
      <c r="M47" s="21">
        <f t="shared" ca="1" si="15"/>
        <v>5</v>
      </c>
      <c r="N47" s="21">
        <f t="shared" ca="1" si="15"/>
        <v>6</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5</v>
      </c>
      <c r="M48" s="26">
        <f t="shared" ca="1" si="16"/>
        <v>5</v>
      </c>
      <c r="N48" s="26">
        <f t="shared" ca="1" si="16"/>
        <v>6</v>
      </c>
      <c r="O48" s="26">
        <f t="shared" ca="1" si="16"/>
        <v>3</v>
      </c>
      <c r="P48" s="26">
        <f t="shared" ca="1" si="16"/>
        <v>3</v>
      </c>
      <c r="Q48" s="26">
        <f t="shared" ca="1" si="16"/>
        <v>4</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44657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31"/>
      <c r="C51" s="31"/>
      <c r="D51" s="31"/>
      <c r="E51" s="31"/>
      <c r="F51" s="31"/>
      <c r="G51" s="31"/>
      <c r="H51" s="31"/>
      <c r="I51" s="31"/>
      <c r="J51" s="31"/>
      <c r="K51" s="31"/>
      <c r="L51" s="31"/>
      <c r="M51" s="31"/>
      <c r="N51" s="31"/>
      <c r="O51" s="31"/>
      <c r="P51" s="31"/>
      <c r="Q51" s="31"/>
      <c r="R51" s="31"/>
      <c r="S51" s="31"/>
      <c r="T51" s="31"/>
      <c r="U51" s="31"/>
      <c r="V51" s="31"/>
      <c r="W51" s="31"/>
      <c r="X51" s="31"/>
      <c r="Y51" s="31"/>
      <c r="Z51" s="31"/>
      <c r="AA51" s="31"/>
      <c r="AB51" s="31"/>
      <c r="AC51" s="31"/>
      <c r="AD51" s="20">
        <f t="shared" ref="AD51:AD68" ca="1" si="17">NbCoul(B51:AC51)*0.5</f>
        <v>0</v>
      </c>
      <c r="AF51" s="22">
        <f ca="1">CompteCouleurFond(B51:AC51,6)*0.5</f>
        <v>0</v>
      </c>
      <c r="AG51" s="22">
        <f t="shared" ref="AG51:AG68" ca="1" si="18">CompteCouleurFond(B51:AC51,23)*0.5</f>
        <v>0</v>
      </c>
    </row>
    <row r="52" spans="1:33" x14ac:dyDescent="0.3">
      <c r="A52" s="19" t="s">
        <v>40</v>
      </c>
      <c r="B52" s="31"/>
      <c r="C52" s="31"/>
      <c r="D52" s="31"/>
      <c r="E52" s="31"/>
      <c r="F52" s="31"/>
      <c r="G52" s="31"/>
      <c r="H52" s="31"/>
      <c r="I52" s="31"/>
      <c r="J52" s="31"/>
      <c r="K52" s="31"/>
      <c r="L52" s="31"/>
      <c r="M52" s="31"/>
      <c r="N52" s="31"/>
      <c r="O52" s="31"/>
      <c r="P52" s="31"/>
      <c r="Q52" s="31"/>
      <c r="R52" s="31"/>
      <c r="S52" s="31"/>
      <c r="T52" s="31"/>
      <c r="U52" s="31"/>
      <c r="V52" s="31"/>
      <c r="W52" s="31"/>
      <c r="X52" s="31"/>
      <c r="Y52" s="31"/>
      <c r="Z52" s="31"/>
      <c r="AA52" s="31"/>
      <c r="AB52" s="31"/>
      <c r="AC52" s="31"/>
      <c r="AD52" s="20">
        <f t="shared" ca="1" si="17"/>
        <v>0</v>
      </c>
      <c r="AF52" s="22">
        <f ca="1">CompteCouleurFond(B52:AC52,6)*0.5</f>
        <v>0</v>
      </c>
      <c r="AG52" s="22">
        <f t="shared" ca="1" si="18"/>
        <v>0</v>
      </c>
    </row>
    <row r="53" spans="1:33" x14ac:dyDescent="0.3">
      <c r="A53" s="61" t="s">
        <v>41</v>
      </c>
      <c r="B53" s="31"/>
      <c r="C53" s="31"/>
      <c r="D53" s="31"/>
      <c r="E53" s="31"/>
      <c r="F53" s="31"/>
      <c r="G53" s="31"/>
      <c r="H53" s="31"/>
      <c r="I53" s="31"/>
      <c r="J53" s="31"/>
      <c r="K53" s="31"/>
      <c r="L53" s="31"/>
      <c r="M53" s="31"/>
      <c r="N53" s="31"/>
      <c r="O53" s="31"/>
      <c r="P53" s="31"/>
      <c r="Q53" s="31"/>
      <c r="R53" s="31"/>
      <c r="S53" s="31"/>
      <c r="T53" s="110"/>
      <c r="U53" s="110"/>
      <c r="V53" s="110"/>
      <c r="W53" s="110"/>
      <c r="X53" s="110"/>
      <c r="Y53" s="110"/>
      <c r="Z53" s="110"/>
      <c r="AA53" s="110"/>
      <c r="AB53" s="110"/>
      <c r="AC53" s="110"/>
      <c r="AD53" s="20">
        <f t="shared" ca="1" si="17"/>
        <v>5</v>
      </c>
      <c r="AF53" s="22">
        <f t="shared" ref="AF53:AF68" ca="1" si="19">CompteCouleurFond(B53:AC53,6)*0.5</f>
        <v>0</v>
      </c>
      <c r="AG53" s="22">
        <f t="shared" ca="1" si="18"/>
        <v>0</v>
      </c>
    </row>
    <row r="54" spans="1:33" x14ac:dyDescent="0.3">
      <c r="A54" s="61" t="s">
        <v>65</v>
      </c>
      <c r="B54" s="31"/>
      <c r="C54" s="31"/>
      <c r="D54" s="31"/>
      <c r="E54" s="31"/>
      <c r="F54" s="31"/>
      <c r="G54" s="31"/>
      <c r="H54" s="31"/>
      <c r="I54" s="31"/>
      <c r="J54" s="31"/>
      <c r="K54" s="31"/>
      <c r="L54" s="31"/>
      <c r="M54" s="31"/>
      <c r="N54" s="31"/>
      <c r="O54" s="31"/>
      <c r="P54" s="31"/>
      <c r="Q54" s="31"/>
      <c r="R54" s="31"/>
      <c r="S54" s="31"/>
      <c r="T54" s="31"/>
      <c r="U54" s="31"/>
      <c r="V54" s="31"/>
      <c r="W54" s="31"/>
      <c r="X54" s="31"/>
      <c r="Y54" s="31"/>
      <c r="Z54" s="31"/>
      <c r="AA54" s="31"/>
      <c r="AB54" s="31"/>
      <c r="AC54" s="31"/>
      <c r="AD54" s="20">
        <f t="shared" ca="1" si="17"/>
        <v>0</v>
      </c>
      <c r="AF54" s="22">
        <f t="shared" ca="1" si="19"/>
        <v>0</v>
      </c>
      <c r="AG54" s="22">
        <f t="shared" ca="1" si="18"/>
        <v>0</v>
      </c>
    </row>
    <row r="55" spans="1:33" x14ac:dyDescent="0.3">
      <c r="A55" s="43" t="s">
        <v>64</v>
      </c>
      <c r="B55" s="31"/>
      <c r="C55" s="31"/>
      <c r="D55" s="31"/>
      <c r="E55" s="96"/>
      <c r="F55" s="96"/>
      <c r="G55" s="96"/>
      <c r="H55" s="96"/>
      <c r="I55" s="96"/>
      <c r="J55" s="96"/>
      <c r="K55" s="96"/>
      <c r="L55" s="96"/>
      <c r="M55" s="96"/>
      <c r="N55" s="96"/>
      <c r="O55" s="31"/>
      <c r="P55" s="31"/>
      <c r="Q55" s="31"/>
      <c r="R55" s="31"/>
      <c r="S55" s="95"/>
      <c r="T55" s="95"/>
      <c r="U55" s="95"/>
      <c r="V55" s="31"/>
      <c r="W55" s="31"/>
      <c r="X55" s="31"/>
      <c r="Y55" s="31"/>
      <c r="Z55" s="31"/>
      <c r="AA55" s="31"/>
      <c r="AB55" s="31"/>
      <c r="AC55" s="31"/>
      <c r="AD55" s="20">
        <f t="shared" ca="1" si="17"/>
        <v>0</v>
      </c>
      <c r="AF55" s="22">
        <f t="shared" ca="1" si="19"/>
        <v>0</v>
      </c>
      <c r="AG55" s="22">
        <f t="shared" ca="1" si="18"/>
        <v>0</v>
      </c>
    </row>
    <row r="56" spans="1:33" x14ac:dyDescent="0.3">
      <c r="A56" s="61" t="s">
        <v>64</v>
      </c>
      <c r="B56" s="31"/>
      <c r="C56" s="31"/>
      <c r="D56" s="31"/>
      <c r="E56" s="31"/>
      <c r="F56" s="31"/>
      <c r="G56" s="31"/>
      <c r="H56" s="31"/>
      <c r="I56" s="31"/>
      <c r="J56" s="31"/>
      <c r="K56" s="31"/>
      <c r="L56" s="31"/>
      <c r="M56" s="31"/>
      <c r="N56" s="31"/>
      <c r="O56" s="31"/>
      <c r="P56" s="31"/>
      <c r="Q56" s="31"/>
      <c r="R56" s="31"/>
      <c r="S56" s="31"/>
      <c r="T56" s="31"/>
      <c r="U56" s="31"/>
      <c r="V56" s="31"/>
      <c r="W56" s="31"/>
      <c r="X56" s="31"/>
      <c r="Y56" s="31"/>
      <c r="Z56" s="31"/>
      <c r="AA56" s="31"/>
      <c r="AB56" s="31"/>
      <c r="AC56" s="31"/>
      <c r="AD56" s="20">
        <f t="shared" ca="1" si="17"/>
        <v>0</v>
      </c>
      <c r="AF56" s="22">
        <f t="shared" ca="1" si="19"/>
        <v>0</v>
      </c>
      <c r="AG56" s="22">
        <f t="shared" ca="1" si="18"/>
        <v>0</v>
      </c>
    </row>
    <row r="57" spans="1:33" x14ac:dyDescent="0.3">
      <c r="A57" s="62" t="s">
        <v>43</v>
      </c>
      <c r="B57" s="31"/>
      <c r="C57" s="31"/>
      <c r="D57" s="31"/>
      <c r="E57" s="31"/>
      <c r="F57" s="31"/>
      <c r="G57" s="31"/>
      <c r="H57" s="31"/>
      <c r="I57" s="31"/>
      <c r="J57" s="31"/>
      <c r="K57" s="31"/>
      <c r="L57" s="31"/>
      <c r="M57" s="31"/>
      <c r="N57" s="110"/>
      <c r="O57" s="110"/>
      <c r="P57" s="110"/>
      <c r="Q57" s="31"/>
      <c r="R57" s="31"/>
      <c r="S57" s="113"/>
      <c r="T57" s="113"/>
      <c r="U57" s="110"/>
      <c r="V57" s="110"/>
      <c r="W57" s="110"/>
      <c r="X57" s="110"/>
      <c r="Y57" s="110"/>
      <c r="Z57" s="110"/>
      <c r="AA57" s="110"/>
      <c r="AB57" s="110"/>
      <c r="AC57" s="110"/>
      <c r="AD57" s="20">
        <f t="shared" ca="1" si="17"/>
        <v>7</v>
      </c>
      <c r="AF57" s="22">
        <f t="shared" ca="1" si="19"/>
        <v>1</v>
      </c>
      <c r="AG57" s="22">
        <f t="shared" ca="1" si="18"/>
        <v>0</v>
      </c>
    </row>
    <row r="58" spans="1:33" x14ac:dyDescent="0.3">
      <c r="A58" s="62" t="s">
        <v>44</v>
      </c>
      <c r="B58" s="31"/>
      <c r="C58" s="31"/>
      <c r="D58" s="31"/>
      <c r="E58" s="31"/>
      <c r="F58" s="31"/>
      <c r="G58" s="31"/>
      <c r="H58" s="31"/>
      <c r="I58" s="31"/>
      <c r="J58" s="31"/>
      <c r="K58" s="31"/>
      <c r="L58" s="192"/>
      <c r="M58" s="192"/>
      <c r="N58" s="110"/>
      <c r="O58" s="110"/>
      <c r="P58" s="110"/>
      <c r="Q58" s="31"/>
      <c r="R58" s="31"/>
      <c r="S58" s="113"/>
      <c r="T58" s="113"/>
      <c r="U58" s="110"/>
      <c r="V58" s="262"/>
      <c r="W58" s="110"/>
      <c r="X58" s="110"/>
      <c r="Y58" s="110"/>
      <c r="Z58" s="110"/>
      <c r="AA58" s="110"/>
      <c r="AB58" s="110"/>
      <c r="AC58" s="110"/>
      <c r="AD58" s="20">
        <f t="shared" ca="1" si="17"/>
        <v>8</v>
      </c>
      <c r="AF58" s="22">
        <f t="shared" ca="1" si="19"/>
        <v>1</v>
      </c>
      <c r="AG58" s="22">
        <f t="shared" ca="1" si="18"/>
        <v>1</v>
      </c>
    </row>
    <row r="59" spans="1:33" x14ac:dyDescent="0.3">
      <c r="A59" s="62" t="s">
        <v>45</v>
      </c>
      <c r="B59" s="31"/>
      <c r="C59" s="110"/>
      <c r="D59" s="110"/>
      <c r="E59" s="110"/>
      <c r="F59" s="110"/>
      <c r="G59" s="110"/>
      <c r="H59" s="110"/>
      <c r="I59" s="110"/>
      <c r="J59" s="110"/>
      <c r="K59" s="110"/>
      <c r="L59" s="110"/>
      <c r="M59" s="110"/>
      <c r="N59" s="192"/>
      <c r="O59" s="31"/>
      <c r="P59" s="31"/>
      <c r="Q59" s="128"/>
      <c r="R59" s="31"/>
      <c r="S59" s="31"/>
      <c r="T59" s="31"/>
      <c r="U59" s="31"/>
      <c r="V59" s="31"/>
      <c r="W59" s="31"/>
      <c r="X59" s="31"/>
      <c r="Y59" s="31"/>
      <c r="Z59" s="31"/>
      <c r="AA59" s="31"/>
      <c r="AB59" s="31"/>
      <c r="AC59" s="31"/>
      <c r="AD59" s="20">
        <f t="shared" ca="1" si="17"/>
        <v>6</v>
      </c>
      <c r="AF59" s="22">
        <f t="shared" ca="1" si="19"/>
        <v>0</v>
      </c>
      <c r="AG59" s="22">
        <f t="shared" ca="1" si="18"/>
        <v>0.5</v>
      </c>
    </row>
    <row r="60" spans="1:33" x14ac:dyDescent="0.3">
      <c r="A60" s="62" t="s">
        <v>70</v>
      </c>
      <c r="B60" s="31"/>
      <c r="C60" s="31"/>
      <c r="D60" s="31"/>
      <c r="E60" s="31"/>
      <c r="F60" s="31"/>
      <c r="G60" s="31"/>
      <c r="H60" s="31"/>
      <c r="I60" s="31"/>
      <c r="J60" s="31"/>
      <c r="K60" s="31"/>
      <c r="L60" s="31"/>
      <c r="M60" s="31"/>
      <c r="N60" s="110"/>
      <c r="O60" s="113"/>
      <c r="P60" s="113"/>
      <c r="Q60" s="31"/>
      <c r="R60" s="31"/>
      <c r="S60" s="110"/>
      <c r="T60" s="110"/>
      <c r="U60" s="110"/>
      <c r="V60" s="110"/>
      <c r="W60" s="110"/>
      <c r="X60" s="110"/>
      <c r="Y60" s="110"/>
      <c r="Z60" s="110"/>
      <c r="AA60" s="110"/>
      <c r="AB60" s="110"/>
      <c r="AC60" s="110"/>
      <c r="AD60" s="20">
        <f t="shared" ca="1" si="17"/>
        <v>7</v>
      </c>
      <c r="AF60" s="22">
        <f t="shared" ca="1" si="19"/>
        <v>1</v>
      </c>
      <c r="AG60" s="22">
        <f t="shared" ca="1" si="18"/>
        <v>0</v>
      </c>
    </row>
    <row r="61" spans="1:33" x14ac:dyDescent="0.3">
      <c r="A61" s="61" t="s">
        <v>64</v>
      </c>
      <c r="B61" s="31"/>
      <c r="C61" s="31"/>
      <c r="D61" s="31"/>
      <c r="E61" s="31"/>
      <c r="F61" s="31"/>
      <c r="G61" s="31"/>
      <c r="H61" s="31"/>
      <c r="I61" s="31"/>
      <c r="J61" s="31"/>
      <c r="K61" s="31"/>
      <c r="L61" s="31"/>
      <c r="M61" s="31"/>
      <c r="N61" s="31"/>
      <c r="O61" s="31"/>
      <c r="P61" s="31"/>
      <c r="Q61" s="31"/>
      <c r="R61" s="31"/>
      <c r="S61" s="112"/>
      <c r="T61" s="112"/>
      <c r="U61" s="31"/>
      <c r="V61" s="31"/>
      <c r="W61" s="31"/>
      <c r="X61" s="31"/>
      <c r="Y61" s="31"/>
      <c r="Z61" s="31"/>
      <c r="AA61" s="31"/>
      <c r="AB61" s="31"/>
      <c r="AC61" s="31"/>
      <c r="AD61" s="20">
        <f t="shared" ca="1" si="17"/>
        <v>0</v>
      </c>
      <c r="AF61" s="22">
        <f t="shared" ca="1" si="19"/>
        <v>0</v>
      </c>
      <c r="AG61" s="22">
        <f t="shared" ca="1" si="18"/>
        <v>0</v>
      </c>
    </row>
    <row r="62" spans="1:33" x14ac:dyDescent="0.3">
      <c r="A62" s="62" t="s">
        <v>46</v>
      </c>
      <c r="B62" s="31"/>
      <c r="C62" s="31"/>
      <c r="D62" s="31"/>
      <c r="E62" s="31"/>
      <c r="F62" s="31"/>
      <c r="G62" s="31"/>
      <c r="H62" s="31"/>
      <c r="I62" s="95"/>
      <c r="J62" s="95"/>
      <c r="K62" s="95"/>
      <c r="L62" s="95"/>
      <c r="M62" s="95"/>
      <c r="N62" s="95"/>
      <c r="O62" s="31"/>
      <c r="P62" s="31"/>
      <c r="Q62" s="31"/>
      <c r="R62" s="31"/>
      <c r="S62" s="31"/>
      <c r="T62" s="31"/>
      <c r="U62" s="113" t="s">
        <v>243</v>
      </c>
      <c r="V62" s="113"/>
      <c r="W62" s="710"/>
      <c r="X62" s="711"/>
      <c r="Y62" s="711"/>
      <c r="Z62" s="711"/>
      <c r="AA62" s="711"/>
      <c r="AB62" s="711"/>
      <c r="AC62" s="712"/>
      <c r="AD62" s="20">
        <f t="shared" ca="1" si="17"/>
        <v>4.5</v>
      </c>
      <c r="AF62" s="22">
        <f t="shared" ca="1" si="19"/>
        <v>4.5</v>
      </c>
      <c r="AG62" s="22">
        <f t="shared" ca="1" si="18"/>
        <v>0</v>
      </c>
    </row>
    <row r="63" spans="1:33" x14ac:dyDescent="0.3">
      <c r="A63" s="62" t="s">
        <v>47</v>
      </c>
      <c r="B63" s="31"/>
      <c r="C63" s="110"/>
      <c r="D63" s="110"/>
      <c r="E63" s="110"/>
      <c r="F63" s="110"/>
      <c r="G63" s="110"/>
      <c r="H63" s="110"/>
      <c r="I63" s="110"/>
      <c r="J63" s="110"/>
      <c r="K63" s="110"/>
      <c r="L63" s="110"/>
      <c r="M63" s="113"/>
      <c r="N63" s="113"/>
      <c r="O63" s="31"/>
      <c r="P63" s="31"/>
      <c r="Q63" s="110"/>
      <c r="R63" s="110"/>
      <c r="S63" s="110"/>
      <c r="T63" s="31"/>
      <c r="U63" s="31"/>
      <c r="V63" s="31"/>
      <c r="W63" s="31"/>
      <c r="X63" s="31"/>
      <c r="Y63" s="31"/>
      <c r="Z63" s="31"/>
      <c r="AA63" s="31"/>
      <c r="AB63" s="31"/>
      <c r="AC63" s="31"/>
      <c r="AD63" s="20">
        <f t="shared" ca="1" si="17"/>
        <v>7.5</v>
      </c>
      <c r="AF63" s="22">
        <f t="shared" ca="1" si="19"/>
        <v>1</v>
      </c>
      <c r="AG63" s="22">
        <f t="shared" ca="1" si="18"/>
        <v>0</v>
      </c>
    </row>
    <row r="64" spans="1:33" x14ac:dyDescent="0.3">
      <c r="A64" s="62" t="s">
        <v>68</v>
      </c>
      <c r="B64" s="31"/>
      <c r="C64" s="110"/>
      <c r="D64" s="110"/>
      <c r="E64" s="110"/>
      <c r="F64" s="110"/>
      <c r="G64" s="110"/>
      <c r="H64" s="110"/>
      <c r="I64" s="110"/>
      <c r="J64" s="110"/>
      <c r="K64" s="110"/>
      <c r="L64" s="110"/>
      <c r="M64" s="110"/>
      <c r="N64" s="110"/>
      <c r="O64" s="31"/>
      <c r="P64" s="31"/>
      <c r="Q64" s="113"/>
      <c r="R64" s="113"/>
      <c r="S64" s="31"/>
      <c r="T64" s="31"/>
      <c r="U64" s="31"/>
      <c r="V64" s="31"/>
      <c r="W64" s="31"/>
      <c r="X64" s="31"/>
      <c r="Y64" s="31"/>
      <c r="Z64" s="31"/>
      <c r="AA64" s="31"/>
      <c r="AB64" s="31"/>
      <c r="AC64" s="31"/>
      <c r="AD64" s="20">
        <f t="shared" ca="1" si="17"/>
        <v>7</v>
      </c>
      <c r="AF64" s="22">
        <f t="shared" ca="1" si="19"/>
        <v>1</v>
      </c>
      <c r="AG64" s="22">
        <f t="shared" ca="1" si="18"/>
        <v>0</v>
      </c>
    </row>
    <row r="65" spans="1:55" ht="14.25" customHeight="1" x14ac:dyDescent="0.3">
      <c r="A65" s="23" t="s">
        <v>48</v>
      </c>
      <c r="B65" s="31"/>
      <c r="C65" s="110" t="s">
        <v>129</v>
      </c>
      <c r="D65" s="110"/>
      <c r="E65" s="110"/>
      <c r="F65" s="110"/>
      <c r="G65" s="110"/>
      <c r="H65" s="110"/>
      <c r="I65" s="113" t="s">
        <v>243</v>
      </c>
      <c r="J65" s="113"/>
      <c r="K65" s="113"/>
      <c r="L65" s="113"/>
      <c r="M65" s="110"/>
      <c r="N65" s="192"/>
      <c r="O65" s="31"/>
      <c r="P65" s="31"/>
      <c r="Q65" s="110"/>
      <c r="R65" s="110"/>
      <c r="S65" s="125"/>
      <c r="T65" s="110"/>
      <c r="U65" s="31"/>
      <c r="V65" s="31"/>
      <c r="W65" s="31"/>
      <c r="X65" s="31"/>
      <c r="Y65" s="31"/>
      <c r="Z65" s="31"/>
      <c r="AA65" s="31"/>
      <c r="AB65" s="31"/>
      <c r="AC65" s="31"/>
      <c r="AD65" s="20">
        <f t="shared" ca="1" si="17"/>
        <v>8</v>
      </c>
      <c r="AF65" s="22">
        <f t="shared" ca="1" si="19"/>
        <v>2</v>
      </c>
      <c r="AG65" s="22">
        <f t="shared" ca="1" si="18"/>
        <v>0.5</v>
      </c>
    </row>
    <row r="66" spans="1:55" ht="14.25" customHeight="1" x14ac:dyDescent="0.3">
      <c r="A66" s="67" t="s">
        <v>71</v>
      </c>
      <c r="B66" s="31"/>
      <c r="C66" s="31"/>
      <c r="D66" s="31"/>
      <c r="E66" s="31"/>
      <c r="F66" s="31"/>
      <c r="G66" s="31"/>
      <c r="H66" s="31"/>
      <c r="I66" s="31"/>
      <c r="J66" s="31"/>
      <c r="K66" s="31"/>
      <c r="L66" s="31"/>
      <c r="M66" s="31"/>
      <c r="N66" s="31"/>
      <c r="O66" s="31"/>
      <c r="P66" s="31"/>
      <c r="Q66" s="31"/>
      <c r="R66" s="31"/>
      <c r="S66" s="31"/>
      <c r="T66" s="31"/>
      <c r="U66" s="31"/>
      <c r="V66" s="261"/>
      <c r="W66" s="31"/>
      <c r="X66" s="31"/>
      <c r="Y66" s="31"/>
      <c r="Z66" s="31"/>
      <c r="AA66" s="31"/>
      <c r="AB66" s="31"/>
      <c r="AC66" s="31"/>
      <c r="AD66" s="20">
        <f t="shared" ca="1" si="17"/>
        <v>0</v>
      </c>
      <c r="AF66" s="22">
        <f t="shared" ca="1" si="19"/>
        <v>0</v>
      </c>
      <c r="AG66" s="22">
        <f t="shared" ca="1" si="18"/>
        <v>0</v>
      </c>
    </row>
    <row r="67" spans="1:55" ht="14.25" customHeight="1" x14ac:dyDescent="0.3">
      <c r="A67" s="67" t="s">
        <v>64</v>
      </c>
      <c r="B67" s="263"/>
      <c r="C67" s="263"/>
      <c r="D67" s="263"/>
      <c r="E67" s="689"/>
      <c r="F67" s="690"/>
      <c r="G67" s="690"/>
      <c r="H67" s="690"/>
      <c r="I67" s="690"/>
      <c r="J67" s="690"/>
      <c r="K67" s="690"/>
      <c r="L67" s="690"/>
      <c r="M67" s="690"/>
      <c r="N67" s="690"/>
      <c r="O67" s="690"/>
      <c r="P67" s="690"/>
      <c r="Q67" s="690"/>
      <c r="R67" s="690"/>
      <c r="S67" s="690"/>
      <c r="T67" s="690"/>
      <c r="U67" s="690"/>
      <c r="V67" s="690"/>
      <c r="W67" s="690"/>
      <c r="X67" s="690"/>
      <c r="Y67" s="691"/>
      <c r="Z67" s="31"/>
      <c r="AA67" s="31"/>
      <c r="AB67" s="31"/>
      <c r="AC67" s="31"/>
      <c r="AD67" s="20">
        <f t="shared" ca="1" si="17"/>
        <v>0</v>
      </c>
      <c r="AF67" s="22">
        <f t="shared" ca="1" si="19"/>
        <v>0</v>
      </c>
      <c r="AG67" s="22">
        <f t="shared" ca="1" si="18"/>
        <v>0</v>
      </c>
      <c r="BC67">
        <f ca="1">BC67</f>
        <v>0</v>
      </c>
    </row>
    <row r="68" spans="1:55" ht="18.600000000000001" thickBot="1" x14ac:dyDescent="0.35">
      <c r="A68" s="32" t="s">
        <v>64</v>
      </c>
      <c r="B68" s="263"/>
      <c r="C68" s="263"/>
      <c r="D68" s="263"/>
      <c r="E68" s="692"/>
      <c r="F68" s="693"/>
      <c r="G68" s="693"/>
      <c r="H68" s="693"/>
      <c r="I68" s="693"/>
      <c r="J68" s="693"/>
      <c r="K68" s="693"/>
      <c r="L68" s="693"/>
      <c r="M68" s="693"/>
      <c r="N68" s="693"/>
      <c r="O68" s="693"/>
      <c r="P68" s="693"/>
      <c r="Q68" s="693"/>
      <c r="R68" s="693"/>
      <c r="S68" s="693"/>
      <c r="T68" s="693"/>
      <c r="U68" s="693"/>
      <c r="V68" s="693"/>
      <c r="W68" s="693"/>
      <c r="X68" s="693"/>
      <c r="Y68" s="694"/>
      <c r="Z68" s="31"/>
      <c r="AA68" s="31"/>
      <c r="AB68" s="31"/>
      <c r="AC68" s="31"/>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600">
        <f ca="1">SUM(AD51:AD68)</f>
        <v>60</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4</v>
      </c>
      <c r="O70" s="21">
        <f t="shared" ref="O70:AC70" ca="1" si="22">NbCoulbis(O53:O65)</f>
        <v>3</v>
      </c>
      <c r="P70" s="21">
        <f t="shared" ca="1" si="22"/>
        <v>3</v>
      </c>
      <c r="Q70" s="21">
        <f t="shared" ca="1" si="22"/>
        <v>3</v>
      </c>
      <c r="R70" s="21">
        <f t="shared" ca="1" si="22"/>
        <v>3</v>
      </c>
      <c r="S70" s="21">
        <f t="shared" ref="S70:Y70" ca="1" si="23">NbCoulbis(S53:S64)</f>
        <v>4</v>
      </c>
      <c r="T70" s="21">
        <f t="shared" ca="1" si="23"/>
        <v>4</v>
      </c>
      <c r="U70" s="21">
        <f t="shared" ca="1" si="23"/>
        <v>5</v>
      </c>
      <c r="V70" s="21">
        <f t="shared" ca="1" si="23"/>
        <v>5</v>
      </c>
      <c r="W70" s="21">
        <f t="shared" ca="1" si="23"/>
        <v>5</v>
      </c>
      <c r="X70" s="21">
        <f t="shared" ca="1" si="23"/>
        <v>5</v>
      </c>
      <c r="Y70" s="21">
        <f t="shared" ca="1" si="23"/>
        <v>5</v>
      </c>
      <c r="Z70" s="21">
        <f t="shared" ca="1" si="22"/>
        <v>5</v>
      </c>
      <c r="AA70" s="21">
        <f t="shared" ca="1" si="22"/>
        <v>5</v>
      </c>
      <c r="AB70" s="21">
        <f t="shared" ca="1" si="22"/>
        <v>5</v>
      </c>
      <c r="AC70" s="21">
        <f t="shared" ca="1" si="22"/>
        <v>5</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3</v>
      </c>
      <c r="M71" s="26">
        <f t="shared" ca="1" si="25"/>
        <v>3</v>
      </c>
      <c r="N71" s="26">
        <f ca="1">NbCoul(N53:N63)</f>
        <v>5</v>
      </c>
      <c r="O71" s="26">
        <f t="shared" ref="O71:AC71" ca="1" si="26">NbCoul(O53:O65)</f>
        <v>3</v>
      </c>
      <c r="P71" s="26">
        <f t="shared" ca="1" si="26"/>
        <v>3</v>
      </c>
      <c r="Q71" s="26">
        <f t="shared" ca="1" si="26"/>
        <v>3</v>
      </c>
      <c r="R71" s="26">
        <f t="shared" ca="1" si="26"/>
        <v>3</v>
      </c>
      <c r="S71" s="26">
        <f t="shared" ref="S71:Y71" ca="1" si="27">NbCoul(S53:S64)</f>
        <v>4</v>
      </c>
      <c r="T71" s="26">
        <f t="shared" ca="1" si="27"/>
        <v>4</v>
      </c>
      <c r="U71" s="26">
        <f t="shared" ca="1" si="27"/>
        <v>5</v>
      </c>
      <c r="V71" s="26">
        <f t="shared" ca="1" si="27"/>
        <v>5</v>
      </c>
      <c r="W71" s="26">
        <f t="shared" ca="1" si="27"/>
        <v>5</v>
      </c>
      <c r="X71" s="26">
        <f t="shared" ca="1" si="27"/>
        <v>5</v>
      </c>
      <c r="Y71" s="26">
        <f t="shared" ca="1" si="27"/>
        <v>5</v>
      </c>
      <c r="Z71" s="26">
        <f t="shared" ca="1" si="26"/>
        <v>5</v>
      </c>
      <c r="AA71" s="26">
        <f t="shared" ca="1" si="26"/>
        <v>5</v>
      </c>
      <c r="AB71" s="26">
        <f t="shared" ca="1" si="26"/>
        <v>5</v>
      </c>
      <c r="AC71" s="26">
        <f t="shared" ca="1" si="26"/>
        <v>5</v>
      </c>
      <c r="AD71" s="602">
        <f ca="1">NbCoul(D71:AB71)*0.5+NbCoul(B71:C71)*0.25+NbCoul(AC71:AC71)*0.25</f>
        <v>0</v>
      </c>
      <c r="AF71" s="614">
        <f t="shared" ca="1" si="24"/>
        <v>0</v>
      </c>
      <c r="AG71" s="615">
        <f ca="1">CompteCouleurFond(K71:AC71,23)*0.5</f>
        <v>0</v>
      </c>
    </row>
    <row r="72" spans="1:55" ht="15" customHeight="1" x14ac:dyDescent="0.3">
      <c r="A72" s="618">
        <f>A49+1</f>
        <v>44658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31"/>
      <c r="C74" s="31"/>
      <c r="D74" s="31"/>
      <c r="E74" s="31"/>
      <c r="F74" s="31"/>
      <c r="G74" s="31"/>
      <c r="H74" s="31"/>
      <c r="I74" s="31"/>
      <c r="J74" s="31"/>
      <c r="K74" s="31"/>
      <c r="L74" s="31"/>
      <c r="M74" s="31"/>
      <c r="N74" s="31"/>
      <c r="O74" s="31"/>
      <c r="P74" s="31"/>
      <c r="Q74" s="31"/>
      <c r="R74" s="31"/>
      <c r="S74" s="31"/>
      <c r="T74" s="31"/>
      <c r="U74" s="31"/>
      <c r="V74" s="31"/>
      <c r="W74" s="31"/>
      <c r="X74" s="31"/>
      <c r="Y74" s="31"/>
      <c r="Z74" s="31"/>
      <c r="AA74" s="31"/>
      <c r="AB74" s="31"/>
      <c r="AC74" s="31"/>
      <c r="AD74" s="21">
        <f t="shared" ref="AD74:AD91" ca="1" si="28">NbCoul(B74:AC74)*0.5</f>
        <v>0</v>
      </c>
      <c r="AF74" s="22">
        <f t="shared" ca="1" si="24"/>
        <v>0</v>
      </c>
      <c r="AG74" s="22">
        <f t="shared" ref="AG74:AG91" ca="1" si="29">CompteCouleurFond(B74:AC74,23)*0.5</f>
        <v>0</v>
      </c>
    </row>
    <row r="75" spans="1:55" x14ac:dyDescent="0.3">
      <c r="A75" s="19" t="s">
        <v>40</v>
      </c>
      <c r="B75" s="31"/>
      <c r="C75" s="31"/>
      <c r="D75" s="31"/>
      <c r="E75" s="31"/>
      <c r="F75" s="31"/>
      <c r="G75" s="31"/>
      <c r="H75" s="31"/>
      <c r="I75" s="31"/>
      <c r="J75" s="31"/>
      <c r="K75" s="31"/>
      <c r="L75" s="31"/>
      <c r="M75" s="31"/>
      <c r="N75" s="110"/>
      <c r="O75" s="110"/>
      <c r="P75" s="110"/>
      <c r="Q75" s="31"/>
      <c r="R75" s="31"/>
      <c r="S75" s="110"/>
      <c r="T75" s="110"/>
      <c r="U75" s="110"/>
      <c r="V75" s="110"/>
      <c r="W75" s="110"/>
      <c r="X75" s="110"/>
      <c r="Y75" s="110"/>
      <c r="Z75" s="110"/>
      <c r="AA75" s="110"/>
      <c r="AB75" s="110"/>
      <c r="AC75" s="110"/>
      <c r="AD75" s="21">
        <f ca="1">NbCoul(B75:AC75)*0.5</f>
        <v>7</v>
      </c>
      <c r="AF75" s="22">
        <f t="shared" ca="1" si="24"/>
        <v>0</v>
      </c>
      <c r="AG75" s="22">
        <f t="shared" ca="1" si="29"/>
        <v>0</v>
      </c>
    </row>
    <row r="76" spans="1:55" x14ac:dyDescent="0.3">
      <c r="A76" s="61" t="s">
        <v>41</v>
      </c>
      <c r="B76" s="31"/>
      <c r="C76" s="31"/>
      <c r="D76" s="31"/>
      <c r="E76" s="31"/>
      <c r="F76" s="31"/>
      <c r="G76" s="31"/>
      <c r="H76" s="31"/>
      <c r="I76" s="31"/>
      <c r="J76" s="31"/>
      <c r="K76" s="31"/>
      <c r="L76" s="31"/>
      <c r="M76" s="31"/>
      <c r="N76" s="31"/>
      <c r="O76" s="31"/>
      <c r="P76" s="31"/>
      <c r="Q76" s="31"/>
      <c r="R76" s="31"/>
      <c r="S76" s="31"/>
      <c r="T76" s="31"/>
      <c r="U76" s="31"/>
      <c r="V76" s="31"/>
      <c r="W76" s="31"/>
      <c r="X76" s="31"/>
      <c r="Y76" s="31"/>
      <c r="Z76" s="31"/>
      <c r="AA76" s="31"/>
      <c r="AB76" s="31"/>
      <c r="AC76" s="31"/>
      <c r="AD76" s="21">
        <f t="shared" ca="1" si="28"/>
        <v>0</v>
      </c>
      <c r="AF76" s="22">
        <f t="shared" ca="1" si="24"/>
        <v>0</v>
      </c>
      <c r="AG76" s="22">
        <f t="shared" ca="1" si="29"/>
        <v>0</v>
      </c>
    </row>
    <row r="77" spans="1:55" x14ac:dyDescent="0.3">
      <c r="A77" s="61" t="s">
        <v>69</v>
      </c>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21">
        <f ca="1">NbCoul(B77:AC77)*0.5</f>
        <v>0</v>
      </c>
      <c r="AF77" s="22">
        <f t="shared" ca="1" si="24"/>
        <v>0</v>
      </c>
      <c r="AG77" s="22">
        <f t="shared" ca="1" si="29"/>
        <v>0</v>
      </c>
    </row>
    <row r="78" spans="1:55" x14ac:dyDescent="0.3">
      <c r="A78" s="43" t="s">
        <v>64</v>
      </c>
      <c r="B78" s="31"/>
      <c r="C78" s="31"/>
      <c r="D78" s="31"/>
      <c r="E78" s="96"/>
      <c r="F78" s="96"/>
      <c r="G78" s="96"/>
      <c r="H78" s="96"/>
      <c r="I78" s="96"/>
      <c r="J78" s="96"/>
      <c r="K78" s="96"/>
      <c r="L78" s="96"/>
      <c r="M78" s="96"/>
      <c r="N78" s="96"/>
      <c r="O78" s="31"/>
      <c r="P78" s="31"/>
      <c r="Q78" s="31"/>
      <c r="R78" s="31"/>
      <c r="S78" s="31"/>
      <c r="T78" s="31"/>
      <c r="U78" s="31"/>
      <c r="V78" s="31"/>
      <c r="W78" s="31"/>
      <c r="X78" s="31"/>
      <c r="Y78" s="31"/>
      <c r="Z78" s="31"/>
      <c r="AA78" s="31"/>
      <c r="AB78" s="31"/>
      <c r="AC78" s="31"/>
      <c r="AD78" s="21">
        <f t="shared" ca="1" si="28"/>
        <v>0</v>
      </c>
      <c r="AF78" s="22">
        <f t="shared" ca="1" si="24"/>
        <v>0</v>
      </c>
      <c r="AG78" s="22">
        <f t="shared" ca="1" si="29"/>
        <v>0</v>
      </c>
    </row>
    <row r="79" spans="1:55" x14ac:dyDescent="0.3">
      <c r="A79" s="61" t="s">
        <v>64</v>
      </c>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21">
        <f t="shared" ca="1" si="28"/>
        <v>0</v>
      </c>
      <c r="AF79" s="22">
        <f t="shared" ca="1" si="24"/>
        <v>0</v>
      </c>
      <c r="AG79" s="22">
        <f t="shared" ca="1" si="29"/>
        <v>0</v>
      </c>
    </row>
    <row r="80" spans="1:55" x14ac:dyDescent="0.3">
      <c r="A80" s="62" t="s">
        <v>43</v>
      </c>
      <c r="B80" s="97"/>
      <c r="C80" s="151"/>
      <c r="D80" s="110"/>
      <c r="E80" s="110"/>
      <c r="F80" s="110"/>
      <c r="G80" s="110"/>
      <c r="H80" s="110"/>
      <c r="I80" s="110"/>
      <c r="J80" s="110"/>
      <c r="K80" s="110"/>
      <c r="L80" s="110"/>
      <c r="M80" s="110"/>
      <c r="N80" s="110"/>
      <c r="O80" s="31"/>
      <c r="P80" s="31"/>
      <c r="Q80" s="110"/>
      <c r="R80" s="110"/>
      <c r="S80" s="31"/>
      <c r="T80" s="31"/>
      <c r="U80" s="31"/>
      <c r="V80" s="31"/>
      <c r="W80" s="31"/>
      <c r="X80" s="31"/>
      <c r="Y80" s="31"/>
      <c r="Z80" s="31"/>
      <c r="AA80" s="31"/>
      <c r="AB80" s="31"/>
      <c r="AC80" s="31"/>
      <c r="AD80" s="21">
        <f ca="1">NbCoul(B80:AC80)*0.5</f>
        <v>7</v>
      </c>
      <c r="AF80" s="22">
        <f t="shared" ca="1" si="24"/>
        <v>0</v>
      </c>
      <c r="AG80" s="22">
        <f t="shared" ca="1" si="29"/>
        <v>0</v>
      </c>
    </row>
    <row r="81" spans="1:34" x14ac:dyDescent="0.3">
      <c r="A81" s="62" t="s">
        <v>44</v>
      </c>
      <c r="B81" s="31"/>
      <c r="C81" s="110"/>
      <c r="D81" s="110"/>
      <c r="E81" s="110"/>
      <c r="F81" s="110"/>
      <c r="G81" s="110"/>
      <c r="H81" s="110"/>
      <c r="I81" s="110"/>
      <c r="J81" s="110"/>
      <c r="K81" s="110"/>
      <c r="L81" s="110"/>
      <c r="M81" s="110"/>
      <c r="N81" s="110"/>
      <c r="O81" s="31"/>
      <c r="P81" s="91"/>
      <c r="Q81" s="118"/>
      <c r="R81" s="118"/>
      <c r="S81" s="91"/>
      <c r="T81" s="91"/>
      <c r="U81" s="91"/>
      <c r="V81" s="31"/>
      <c r="W81" s="31"/>
      <c r="X81" s="31"/>
      <c r="Y81" s="31"/>
      <c r="Z81" s="31"/>
      <c r="AA81" s="31"/>
      <c r="AB81" s="31"/>
      <c r="AC81" s="31"/>
      <c r="AD81" s="21">
        <f t="shared" ca="1" si="28"/>
        <v>7</v>
      </c>
      <c r="AF81" s="22">
        <f t="shared" ca="1" si="24"/>
        <v>0</v>
      </c>
      <c r="AG81" s="22">
        <f t="shared" ca="1" si="29"/>
        <v>0</v>
      </c>
    </row>
    <row r="82" spans="1:34" x14ac:dyDescent="0.3">
      <c r="A82" s="62" t="s">
        <v>45</v>
      </c>
      <c r="B82" s="31"/>
      <c r="C82" s="31"/>
      <c r="D82" s="31"/>
      <c r="E82" s="31"/>
      <c r="F82" s="31"/>
      <c r="G82" s="31"/>
      <c r="H82" s="31"/>
      <c r="I82" s="31"/>
      <c r="J82" s="31"/>
      <c r="K82" s="31"/>
      <c r="L82" s="31"/>
      <c r="M82" s="31"/>
      <c r="N82" s="31"/>
      <c r="O82" s="31"/>
      <c r="P82" s="31"/>
      <c r="Q82" s="31"/>
      <c r="R82" s="110"/>
      <c r="S82" s="110"/>
      <c r="T82" s="110"/>
      <c r="U82" s="110"/>
      <c r="V82" s="110"/>
      <c r="W82" s="110"/>
      <c r="X82" s="110"/>
      <c r="Y82" s="110"/>
      <c r="Z82" s="110"/>
      <c r="AA82" s="110"/>
      <c r="AB82" s="110"/>
      <c r="AC82" s="110"/>
      <c r="AD82" s="21">
        <f t="shared" ca="1" si="28"/>
        <v>6</v>
      </c>
      <c r="AF82" s="22">
        <f t="shared" ca="1" si="24"/>
        <v>0</v>
      </c>
      <c r="AG82" s="22">
        <f t="shared" ca="1" si="29"/>
        <v>0</v>
      </c>
    </row>
    <row r="83" spans="1:34" x14ac:dyDescent="0.3">
      <c r="A83" s="62" t="s">
        <v>70</v>
      </c>
      <c r="B83" s="31"/>
      <c r="C83" s="110"/>
      <c r="D83" s="110"/>
      <c r="E83" s="110"/>
      <c r="F83" s="110"/>
      <c r="G83" s="110"/>
      <c r="H83" s="110"/>
      <c r="I83" s="110"/>
      <c r="J83" s="110"/>
      <c r="K83" s="110"/>
      <c r="L83" s="110"/>
      <c r="M83" s="110"/>
      <c r="N83" s="110"/>
      <c r="O83" s="31"/>
      <c r="P83" s="31"/>
      <c r="Q83" s="113"/>
      <c r="R83" s="113"/>
      <c r="S83" s="31"/>
      <c r="T83" s="31"/>
      <c r="U83" s="31"/>
      <c r="V83" s="31"/>
      <c r="W83" s="31"/>
      <c r="X83" s="31"/>
      <c r="Y83" s="31"/>
      <c r="Z83" s="31"/>
      <c r="AA83" s="31"/>
      <c r="AB83" s="31"/>
      <c r="AC83" s="31"/>
      <c r="AD83" s="21">
        <f t="shared" ca="1" si="28"/>
        <v>7</v>
      </c>
      <c r="AF83" s="22">
        <f t="shared" ca="1" si="24"/>
        <v>1</v>
      </c>
      <c r="AG83" s="22">
        <f t="shared" ca="1" si="29"/>
        <v>0</v>
      </c>
    </row>
    <row r="84" spans="1:34" x14ac:dyDescent="0.3">
      <c r="A84" s="61" t="s">
        <v>64</v>
      </c>
      <c r="B84" s="96"/>
      <c r="C84" s="96"/>
      <c r="D84" s="96"/>
      <c r="E84" s="96"/>
      <c r="F84" s="96"/>
      <c r="G84" s="96"/>
      <c r="H84" s="96"/>
      <c r="I84" s="96"/>
      <c r="J84" s="95"/>
      <c r="K84" s="95"/>
      <c r="L84" s="95"/>
      <c r="M84" s="95"/>
      <c r="N84" s="31"/>
      <c r="O84" s="31"/>
      <c r="P84" s="31"/>
      <c r="Q84" s="31"/>
      <c r="R84" s="31"/>
      <c r="S84" s="31"/>
      <c r="T84" s="31"/>
      <c r="U84" s="31"/>
      <c r="V84" s="31"/>
      <c r="W84" s="31"/>
      <c r="X84" s="31"/>
      <c r="Y84" s="31"/>
      <c r="Z84" s="31"/>
      <c r="AA84" s="31"/>
      <c r="AB84" s="31"/>
      <c r="AC84" s="31"/>
      <c r="AD84" s="21">
        <f ca="1">NbCoul(B84:AC84)*0.5</f>
        <v>0</v>
      </c>
      <c r="AF84" s="22">
        <f t="shared" ca="1" si="24"/>
        <v>0</v>
      </c>
      <c r="AG84" s="22">
        <f ca="1">CompteCouleurFond(B84:AC84,23)*0.5</f>
        <v>0</v>
      </c>
      <c r="AH84" s="21"/>
    </row>
    <row r="85" spans="1:34" ht="15.6" x14ac:dyDescent="0.3">
      <c r="A85" s="62" t="s">
        <v>46</v>
      </c>
      <c r="B85" s="31"/>
      <c r="C85" s="110" t="s">
        <v>190</v>
      </c>
      <c r="D85" s="110"/>
      <c r="E85" s="110"/>
      <c r="F85" s="110"/>
      <c r="G85" s="110"/>
      <c r="H85" s="110"/>
      <c r="I85" s="113" t="s">
        <v>243</v>
      </c>
      <c r="J85" s="113"/>
      <c r="K85" s="113"/>
      <c r="L85" s="113"/>
      <c r="M85" s="113"/>
      <c r="N85" s="113"/>
      <c r="O85" s="31"/>
      <c r="P85" s="111"/>
      <c r="Q85" s="111"/>
      <c r="R85" s="111"/>
      <c r="S85" s="111"/>
      <c r="T85" s="111"/>
      <c r="U85" s="111"/>
      <c r="V85" s="111"/>
      <c r="W85" s="111"/>
      <c r="X85" s="111"/>
      <c r="Y85" s="111"/>
      <c r="Z85" s="111"/>
      <c r="AA85" s="31"/>
      <c r="AB85" s="31"/>
      <c r="AC85" s="31"/>
      <c r="AD85" s="21">
        <f t="shared" ca="1" si="28"/>
        <v>6</v>
      </c>
      <c r="AF85" s="22">
        <f t="shared" ca="1" si="24"/>
        <v>3</v>
      </c>
      <c r="AG85" s="22">
        <f t="shared" ca="1" si="29"/>
        <v>0</v>
      </c>
    </row>
    <row r="86" spans="1:34" x14ac:dyDescent="0.3">
      <c r="A86" s="62" t="s">
        <v>47</v>
      </c>
      <c r="B86" s="31"/>
      <c r="C86" s="31"/>
      <c r="D86" s="31"/>
      <c r="E86" s="31"/>
      <c r="F86" s="31"/>
      <c r="G86" s="31"/>
      <c r="H86" s="31"/>
      <c r="I86" s="31"/>
      <c r="J86" s="31"/>
      <c r="K86" s="31"/>
      <c r="L86" s="31"/>
      <c r="M86" s="192"/>
      <c r="N86" s="110"/>
      <c r="O86" s="110"/>
      <c r="P86" s="110"/>
      <c r="Q86" s="31"/>
      <c r="R86" s="31"/>
      <c r="S86" s="113" t="s">
        <v>243</v>
      </c>
      <c r="T86" s="113"/>
      <c r="U86" s="113"/>
      <c r="V86" s="113"/>
      <c r="W86" s="113"/>
      <c r="X86" s="113"/>
      <c r="Y86" s="113"/>
      <c r="Z86" s="113"/>
      <c r="AA86" s="113"/>
      <c r="AB86" s="113"/>
      <c r="AC86" s="110"/>
      <c r="AD86" s="20">
        <f ca="1">NbCoul(B86:AC86)*0.5</f>
        <v>7.5</v>
      </c>
      <c r="AF86" s="22">
        <f t="shared" ca="1" si="24"/>
        <v>5</v>
      </c>
      <c r="AG86" s="22">
        <f ca="1">CompteCouleurFond(B86:AC86,23)*0.5</f>
        <v>0.5</v>
      </c>
    </row>
    <row r="87" spans="1:34" ht="14.25" customHeight="1" x14ac:dyDescent="0.3">
      <c r="A87" s="62" t="s">
        <v>66</v>
      </c>
      <c r="B87" s="31"/>
      <c r="C87" s="31"/>
      <c r="D87" s="31"/>
      <c r="E87" s="31"/>
      <c r="F87" s="31"/>
      <c r="G87" s="31"/>
      <c r="H87" s="31"/>
      <c r="I87" s="31"/>
      <c r="J87" s="31"/>
      <c r="K87" s="31"/>
      <c r="L87" s="31"/>
      <c r="M87" s="31"/>
      <c r="N87" s="31"/>
      <c r="O87" s="31"/>
      <c r="P87" s="31"/>
      <c r="Q87" s="31"/>
      <c r="R87" s="31"/>
      <c r="S87" s="31"/>
      <c r="T87" s="31"/>
      <c r="U87" s="31"/>
      <c r="V87" s="31"/>
      <c r="W87" s="31"/>
      <c r="X87" s="31"/>
      <c r="Y87" s="31"/>
      <c r="Z87" s="31"/>
      <c r="AA87" s="31"/>
      <c r="AB87" s="31"/>
      <c r="AC87" s="31"/>
      <c r="AD87" s="21">
        <f t="shared" ca="1" si="28"/>
        <v>0</v>
      </c>
      <c r="AF87" s="22">
        <f t="shared" ca="1" si="24"/>
        <v>0</v>
      </c>
      <c r="AG87" s="22">
        <f t="shared" ca="1" si="29"/>
        <v>0</v>
      </c>
    </row>
    <row r="88" spans="1:34" x14ac:dyDescent="0.3">
      <c r="A88" s="23" t="s">
        <v>48</v>
      </c>
      <c r="B88" s="31"/>
      <c r="C88" s="96"/>
      <c r="D88" s="96"/>
      <c r="E88" s="96"/>
      <c r="F88" s="96"/>
      <c r="G88" s="96"/>
      <c r="H88" s="96"/>
      <c r="I88" s="96"/>
      <c r="J88" s="96"/>
      <c r="K88" s="96"/>
      <c r="L88" s="151"/>
      <c r="M88" s="151"/>
      <c r="N88" s="110"/>
      <c r="O88" s="113"/>
      <c r="P88" s="113"/>
      <c r="Q88" s="31"/>
      <c r="R88" s="31"/>
      <c r="S88" s="110"/>
      <c r="T88" s="110"/>
      <c r="U88" s="110"/>
      <c r="V88" s="110"/>
      <c r="W88" s="110"/>
      <c r="X88" s="110"/>
      <c r="Y88" s="110"/>
      <c r="Z88" s="110"/>
      <c r="AA88" s="110"/>
      <c r="AB88" s="110"/>
      <c r="AC88" s="110"/>
      <c r="AD88" s="21">
        <f t="shared" ca="1" si="28"/>
        <v>8</v>
      </c>
      <c r="AF88" s="22">
        <f t="shared" ca="1" si="24"/>
        <v>1</v>
      </c>
      <c r="AG88" s="22">
        <f t="shared" ca="1" si="29"/>
        <v>0</v>
      </c>
    </row>
    <row r="89" spans="1:34" x14ac:dyDescent="0.3">
      <c r="A89" s="67" t="s">
        <v>71</v>
      </c>
      <c r="B89" s="31"/>
      <c r="C89" s="77"/>
      <c r="D89" s="31"/>
      <c r="E89" s="31"/>
      <c r="F89" s="31"/>
      <c r="G89" s="31"/>
      <c r="H89" s="31"/>
      <c r="I89" s="31"/>
      <c r="J89" s="31"/>
      <c r="K89" s="31"/>
      <c r="L89" s="31"/>
      <c r="M89" s="31"/>
      <c r="N89" s="31"/>
      <c r="O89" s="31"/>
      <c r="P89" s="31"/>
      <c r="Q89" s="31"/>
      <c r="R89" s="31"/>
      <c r="S89" s="31"/>
      <c r="T89" s="31"/>
      <c r="U89" s="31"/>
      <c r="V89" s="31"/>
      <c r="W89" s="31"/>
      <c r="X89" s="31"/>
      <c r="Y89" s="31"/>
      <c r="Z89" s="31"/>
      <c r="AA89" s="31"/>
      <c r="AB89" s="31"/>
      <c r="AC89" s="31"/>
      <c r="AD89" s="21">
        <f t="shared" ca="1" si="28"/>
        <v>0</v>
      </c>
      <c r="AF89" s="22">
        <f t="shared" ca="1" si="24"/>
        <v>0</v>
      </c>
      <c r="AG89" s="22">
        <f t="shared" ca="1" si="29"/>
        <v>0</v>
      </c>
    </row>
    <row r="90" spans="1:34" x14ac:dyDescent="0.3">
      <c r="A90" s="67" t="s">
        <v>64</v>
      </c>
      <c r="B90" s="31"/>
      <c r="C90" s="31"/>
      <c r="D90" s="704"/>
      <c r="E90" s="705"/>
      <c r="F90" s="705"/>
      <c r="G90" s="705"/>
      <c r="H90" s="705"/>
      <c r="I90" s="705"/>
      <c r="J90" s="705"/>
      <c r="K90" s="705"/>
      <c r="L90" s="705"/>
      <c r="M90" s="705"/>
      <c r="N90" s="705"/>
      <c r="O90" s="706"/>
      <c r="P90" s="31"/>
      <c r="Q90" s="31"/>
      <c r="R90" s="31"/>
      <c r="S90" s="31"/>
      <c r="T90" s="31"/>
      <c r="U90" s="31"/>
      <c r="V90" s="31"/>
      <c r="W90" s="31"/>
      <c r="X90" s="31"/>
      <c r="Y90" s="31"/>
      <c r="Z90" s="31"/>
      <c r="AA90" s="698"/>
      <c r="AB90" s="699"/>
      <c r="AC90" s="700"/>
      <c r="AD90" s="21">
        <f ca="1">NbCoul(B90:AC90)*0.5</f>
        <v>0</v>
      </c>
      <c r="AF90" s="22">
        <f t="shared" ca="1" si="24"/>
        <v>0</v>
      </c>
      <c r="AG90" s="22">
        <f ca="1">CompteCouleurFond(B90:AC90,23)*0.5</f>
        <v>0</v>
      </c>
    </row>
    <row r="91" spans="1:34" ht="15" thickBot="1" x14ac:dyDescent="0.35">
      <c r="A91" s="32" t="s">
        <v>64</v>
      </c>
      <c r="B91" s="31"/>
      <c r="C91" s="31"/>
      <c r="D91" s="707"/>
      <c r="E91" s="708"/>
      <c r="F91" s="708"/>
      <c r="G91" s="708"/>
      <c r="H91" s="708"/>
      <c r="I91" s="708"/>
      <c r="J91" s="708"/>
      <c r="K91" s="708"/>
      <c r="L91" s="708"/>
      <c r="M91" s="708"/>
      <c r="N91" s="708"/>
      <c r="O91" s="709"/>
      <c r="P91" s="31"/>
      <c r="Q91" s="31"/>
      <c r="R91" s="31"/>
      <c r="S91" s="31"/>
      <c r="T91" s="31"/>
      <c r="U91" s="31"/>
      <c r="V91" s="31"/>
      <c r="W91" s="31"/>
      <c r="X91" s="31"/>
      <c r="Y91" s="31"/>
      <c r="Z91" s="31"/>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55.5</v>
      </c>
      <c r="AF92" s="612"/>
      <c r="AG92" s="613"/>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5</v>
      </c>
      <c r="O93" s="21">
        <f ca="1">NbCoulbis(O75:O86)</f>
        <v>2</v>
      </c>
      <c r="P93" s="21">
        <f ca="1">NbCoulbis(P75:P86)</f>
        <v>2</v>
      </c>
      <c r="Q93" s="21">
        <f ca="1">NbCoulbis(Q75:Q86)</f>
        <v>3</v>
      </c>
      <c r="R93" s="21">
        <f ca="1">NbCoulbis(R75:R86)</f>
        <v>4</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5</v>
      </c>
      <c r="N94" s="26">
        <f t="shared" ca="1" si="35"/>
        <v>5</v>
      </c>
      <c r="O94" s="26">
        <f ca="1">NbCoul(O75:O86)</f>
        <v>2</v>
      </c>
      <c r="P94" s="26">
        <f ca="1">NbCoul(P75:P86)</f>
        <v>2</v>
      </c>
      <c r="Q94" s="26">
        <f ca="1">NbCoul(Q75:Q86)</f>
        <v>3</v>
      </c>
      <c r="R94" s="26">
        <f ca="1">NbCoul(R75:R86)</f>
        <v>4</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44659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31"/>
      <c r="C97" s="31"/>
      <c r="D97" s="31"/>
      <c r="E97" s="31"/>
      <c r="F97" s="31"/>
      <c r="G97" s="31"/>
      <c r="H97" s="31"/>
      <c r="I97" s="31"/>
      <c r="J97" s="31"/>
      <c r="K97" s="31"/>
      <c r="L97" s="31"/>
      <c r="M97" s="31"/>
      <c r="N97" s="31"/>
      <c r="O97" s="31"/>
      <c r="P97" s="31"/>
      <c r="Q97" s="31"/>
      <c r="R97" s="31"/>
      <c r="S97" s="31"/>
      <c r="T97" s="31"/>
      <c r="U97" s="31"/>
      <c r="V97" s="31"/>
      <c r="W97" s="31"/>
      <c r="X97" s="31"/>
      <c r="Y97" s="31"/>
      <c r="Z97" s="31"/>
      <c r="AA97" s="31"/>
      <c r="AB97" s="31"/>
      <c r="AC97" s="31"/>
      <c r="AD97" s="21">
        <f t="shared" ref="AD97:AD112" ca="1" si="37">NbCoul(B97:AC97)*0.5</f>
        <v>0</v>
      </c>
      <c r="AF97" s="22">
        <f t="shared" ca="1" si="34"/>
        <v>0</v>
      </c>
      <c r="AG97" s="22">
        <f t="shared" ref="AG97:AG113" ca="1" si="38">CompteCouleurFond(B97:AC97,23)*0.5</f>
        <v>0</v>
      </c>
    </row>
    <row r="98" spans="1:33" x14ac:dyDescent="0.3">
      <c r="A98" s="19" t="s">
        <v>40</v>
      </c>
      <c r="B98" s="31"/>
      <c r="C98" s="110" t="s">
        <v>80</v>
      </c>
      <c r="D98" s="110"/>
      <c r="E98" s="110"/>
      <c r="F98" s="110"/>
      <c r="G98" s="110"/>
      <c r="H98" s="125"/>
      <c r="I98" s="110"/>
      <c r="J98" s="110"/>
      <c r="K98" s="110"/>
      <c r="L98" s="110"/>
      <c r="M98" s="110"/>
      <c r="N98" s="110"/>
      <c r="O98" s="128"/>
      <c r="P98" s="31"/>
      <c r="Q98" s="110"/>
      <c r="R98" s="110"/>
      <c r="S98" s="31"/>
      <c r="T98" s="31"/>
      <c r="U98" s="31"/>
      <c r="V98" s="31"/>
      <c r="W98" s="31"/>
      <c r="X98" s="31"/>
      <c r="Y98" s="31"/>
      <c r="Z98" s="31"/>
      <c r="AA98" s="31"/>
      <c r="AB98" s="31"/>
      <c r="AC98" s="31"/>
      <c r="AD98" s="21">
        <f t="shared" ca="1" si="37"/>
        <v>7</v>
      </c>
      <c r="AF98" s="22">
        <f t="shared" ca="1" si="34"/>
        <v>0</v>
      </c>
      <c r="AG98" s="22">
        <f t="shared" ca="1" si="38"/>
        <v>0</v>
      </c>
    </row>
    <row r="99" spans="1:33" x14ac:dyDescent="0.3">
      <c r="A99" s="19" t="s">
        <v>41</v>
      </c>
      <c r="B99" s="31"/>
      <c r="C99" s="31"/>
      <c r="D99" s="31"/>
      <c r="E99" s="31"/>
      <c r="F99" s="31"/>
      <c r="G99" s="31"/>
      <c r="H99" s="31"/>
      <c r="I99" s="31"/>
      <c r="J99" s="31"/>
      <c r="K99" s="31"/>
      <c r="L99" s="31"/>
      <c r="M99" s="31"/>
      <c r="N99" s="31"/>
      <c r="O99" s="31"/>
      <c r="P99" s="31"/>
      <c r="Q99" s="31"/>
      <c r="R99" s="31"/>
      <c r="S99" s="31"/>
      <c r="T99" s="31"/>
      <c r="U99" s="31"/>
      <c r="V99" s="31"/>
      <c r="W99" s="31"/>
      <c r="X99" s="31"/>
      <c r="Y99" s="31"/>
      <c r="Z99" s="31"/>
      <c r="AA99" s="31"/>
      <c r="AB99" s="31"/>
      <c r="AC99" s="31"/>
      <c r="AD99" s="21">
        <f t="shared" ca="1" si="37"/>
        <v>0</v>
      </c>
      <c r="AF99" s="22">
        <f t="shared" ca="1" si="34"/>
        <v>0</v>
      </c>
      <c r="AG99" s="22">
        <f t="shared" ca="1" si="38"/>
        <v>0</v>
      </c>
    </row>
    <row r="100" spans="1:33" x14ac:dyDescent="0.3">
      <c r="A100" s="61" t="s">
        <v>65</v>
      </c>
      <c r="B100" s="31"/>
      <c r="C100" s="31"/>
      <c r="D100" s="31"/>
      <c r="E100" s="31"/>
      <c r="F100" s="31"/>
      <c r="G100" s="31"/>
      <c r="H100" s="31"/>
      <c r="I100" s="31"/>
      <c r="J100" s="31"/>
      <c r="K100" s="31"/>
      <c r="L100" s="31"/>
      <c r="M100" s="31"/>
      <c r="N100" s="31"/>
      <c r="O100" s="31"/>
      <c r="P100" s="31"/>
      <c r="Q100" s="31"/>
      <c r="R100" s="31"/>
      <c r="S100" s="31"/>
      <c r="T100" s="31"/>
      <c r="U100" s="31"/>
      <c r="V100" s="31"/>
      <c r="W100" s="31"/>
      <c r="X100" s="31"/>
      <c r="Y100" s="31"/>
      <c r="Z100" s="31"/>
      <c r="AA100" s="31"/>
      <c r="AB100" s="31"/>
      <c r="AC100" s="31"/>
      <c r="AD100" s="21">
        <f t="shared" ca="1" si="37"/>
        <v>0</v>
      </c>
      <c r="AF100" s="22">
        <f t="shared" ca="1" si="34"/>
        <v>0</v>
      </c>
      <c r="AG100" s="22">
        <f t="shared" ca="1" si="38"/>
        <v>0</v>
      </c>
    </row>
    <row r="101" spans="1:33" x14ac:dyDescent="0.3">
      <c r="A101" s="43" t="s">
        <v>64</v>
      </c>
      <c r="B101" s="31"/>
      <c r="C101" s="31"/>
      <c r="D101" s="31"/>
      <c r="E101" s="31"/>
      <c r="F101" s="31"/>
      <c r="G101" s="31"/>
      <c r="H101" s="31"/>
      <c r="I101" s="31"/>
      <c r="J101" s="31"/>
      <c r="K101" s="31"/>
      <c r="L101" s="31"/>
      <c r="M101" s="31"/>
      <c r="N101" s="31"/>
      <c r="O101" s="95"/>
      <c r="P101" s="95"/>
      <c r="Q101" s="95"/>
      <c r="R101" s="95"/>
      <c r="S101" s="95"/>
      <c r="T101" s="95"/>
      <c r="U101" s="152" t="s">
        <v>112</v>
      </c>
      <c r="V101" s="152"/>
      <c r="W101" s="152"/>
      <c r="X101" s="152"/>
      <c r="Y101" s="110"/>
      <c r="Z101" s="110"/>
      <c r="AA101" s="110"/>
      <c r="AB101" s="110"/>
      <c r="AC101" s="31"/>
      <c r="AD101" s="21">
        <f t="shared" ca="1" si="37"/>
        <v>4</v>
      </c>
      <c r="AF101" s="22">
        <f t="shared" ca="1" si="34"/>
        <v>0</v>
      </c>
      <c r="AG101" s="22">
        <f t="shared" ca="1" si="38"/>
        <v>0</v>
      </c>
    </row>
    <row r="102" spans="1:33" x14ac:dyDescent="0.3">
      <c r="A102" s="61" t="s">
        <v>64</v>
      </c>
      <c r="B102" s="31"/>
      <c r="C102" s="31"/>
      <c r="D102" s="31"/>
      <c r="E102" s="31"/>
      <c r="F102" s="31"/>
      <c r="G102" s="31"/>
      <c r="H102" s="31"/>
      <c r="I102" s="31"/>
      <c r="J102" s="31"/>
      <c r="K102" s="31"/>
      <c r="L102" s="31"/>
      <c r="M102" s="31"/>
      <c r="N102" s="31"/>
      <c r="O102" s="31"/>
      <c r="P102" s="31"/>
      <c r="Q102" s="31"/>
      <c r="R102" s="31"/>
      <c r="S102" s="31"/>
      <c r="T102" s="31"/>
      <c r="U102" s="31"/>
      <c r="V102" s="31"/>
      <c r="W102" s="31"/>
      <c r="X102" s="31"/>
      <c r="Y102" s="31"/>
      <c r="Z102" s="31"/>
      <c r="AA102" s="31"/>
      <c r="AB102" s="31"/>
      <c r="AC102" s="31"/>
      <c r="AD102" s="21">
        <f t="shared" ca="1" si="37"/>
        <v>0</v>
      </c>
      <c r="AF102" s="22">
        <f t="shared" ca="1" si="34"/>
        <v>0</v>
      </c>
      <c r="AG102" s="22">
        <f t="shared" ca="1" si="38"/>
        <v>0</v>
      </c>
    </row>
    <row r="103" spans="1:33" x14ac:dyDescent="0.3">
      <c r="A103" s="62" t="s">
        <v>43</v>
      </c>
      <c r="B103" s="31"/>
      <c r="C103" s="31"/>
      <c r="D103" s="31"/>
      <c r="E103" s="31"/>
      <c r="F103" s="31"/>
      <c r="G103" s="31"/>
      <c r="H103" s="31"/>
      <c r="I103" s="31"/>
      <c r="J103" s="31"/>
      <c r="K103" s="31"/>
      <c r="L103" s="31"/>
      <c r="M103" s="31"/>
      <c r="N103" s="110"/>
      <c r="O103" s="110"/>
      <c r="P103" s="110"/>
      <c r="Q103" s="31"/>
      <c r="R103" s="31"/>
      <c r="S103" s="110"/>
      <c r="T103" s="110"/>
      <c r="U103" s="110"/>
      <c r="V103" s="110"/>
      <c r="W103" s="110"/>
      <c r="X103" s="110"/>
      <c r="Y103" s="110"/>
      <c r="Z103" s="110"/>
      <c r="AA103" s="110"/>
      <c r="AB103" s="110"/>
      <c r="AC103" s="110"/>
      <c r="AD103" s="21">
        <f t="shared" ca="1" si="37"/>
        <v>7</v>
      </c>
      <c r="AF103" s="22">
        <f t="shared" ca="1" si="34"/>
        <v>0</v>
      </c>
      <c r="AG103" s="22">
        <f t="shared" ca="1" si="38"/>
        <v>0</v>
      </c>
    </row>
    <row r="104" spans="1:33" x14ac:dyDescent="0.3">
      <c r="A104" s="62" t="s">
        <v>44</v>
      </c>
      <c r="B104" s="31"/>
      <c r="C104" s="110"/>
      <c r="D104" s="110"/>
      <c r="E104" s="110"/>
      <c r="F104" s="110"/>
      <c r="G104" s="110"/>
      <c r="H104" s="110"/>
      <c r="I104" s="110"/>
      <c r="J104" s="110"/>
      <c r="K104" s="110"/>
      <c r="L104" s="110"/>
      <c r="M104" s="110"/>
      <c r="N104" s="31"/>
      <c r="O104" s="110"/>
      <c r="P104" s="110"/>
      <c r="Q104" s="31"/>
      <c r="R104" s="31"/>
      <c r="S104" s="110"/>
      <c r="T104" s="110"/>
      <c r="U104" s="192"/>
      <c r="V104" s="192"/>
      <c r="W104" s="31"/>
      <c r="X104" s="31"/>
      <c r="Y104" s="31"/>
      <c r="Z104" s="31"/>
      <c r="AA104" s="31"/>
      <c r="AB104" s="31"/>
      <c r="AC104" s="31"/>
      <c r="AD104" s="21">
        <f ca="1">NbCoul(B104:AC104)*0.5</f>
        <v>8.5</v>
      </c>
      <c r="AF104" s="22">
        <f t="shared" ca="1" si="34"/>
        <v>0</v>
      </c>
      <c r="AG104" s="22">
        <f t="shared" ca="1" si="38"/>
        <v>1</v>
      </c>
    </row>
    <row r="105" spans="1:33" x14ac:dyDescent="0.3">
      <c r="A105" s="62" t="s">
        <v>45</v>
      </c>
      <c r="B105" s="31"/>
      <c r="C105" s="110"/>
      <c r="D105" s="110"/>
      <c r="E105" s="110"/>
      <c r="F105" s="110"/>
      <c r="G105" s="110"/>
      <c r="H105" s="110"/>
      <c r="I105" s="113" t="s">
        <v>243</v>
      </c>
      <c r="J105" s="113"/>
      <c r="K105" s="113"/>
      <c r="L105" s="113"/>
      <c r="M105" s="113"/>
      <c r="N105" s="113"/>
      <c r="O105" s="36"/>
      <c r="P105" s="36"/>
      <c r="Q105" s="110"/>
      <c r="R105" s="110"/>
      <c r="S105" s="31"/>
      <c r="T105" s="31"/>
      <c r="U105" s="31"/>
      <c r="V105" s="31"/>
      <c r="W105" s="31"/>
      <c r="X105" s="31"/>
      <c r="Y105" s="31"/>
      <c r="Z105" s="31"/>
      <c r="AA105" s="31"/>
      <c r="AB105" s="31"/>
      <c r="AC105" s="31"/>
      <c r="AD105" s="21">
        <f ca="1">NbCoul(B105:AC105)*0.5</f>
        <v>7</v>
      </c>
      <c r="AF105" s="22">
        <f t="shared" ca="1" si="34"/>
        <v>3</v>
      </c>
      <c r="AG105" s="22">
        <f t="shared" ca="1" si="38"/>
        <v>0</v>
      </c>
    </row>
    <row r="106" spans="1:33" x14ac:dyDescent="0.3">
      <c r="A106" s="62" t="s">
        <v>70</v>
      </c>
      <c r="B106" s="31"/>
      <c r="C106" s="110"/>
      <c r="D106" s="110"/>
      <c r="E106" s="110"/>
      <c r="F106" s="110"/>
      <c r="G106" s="110"/>
      <c r="H106" s="110"/>
      <c r="I106" s="110"/>
      <c r="J106" s="110"/>
      <c r="K106" s="110"/>
      <c r="L106" s="110"/>
      <c r="M106" s="110"/>
      <c r="N106" s="110"/>
      <c r="O106" s="31"/>
      <c r="P106" s="31"/>
      <c r="Q106" s="110"/>
      <c r="R106" s="110"/>
      <c r="S106" s="110"/>
      <c r="T106" s="125"/>
      <c r="U106" s="31"/>
      <c r="V106" s="31"/>
      <c r="W106" s="31"/>
      <c r="X106" s="31"/>
      <c r="Y106" s="31"/>
      <c r="Z106" s="31"/>
      <c r="AA106" s="31"/>
      <c r="AB106" s="31"/>
      <c r="AC106" s="31"/>
      <c r="AD106" s="21">
        <f ca="1">NbCoul(B106:AC106)*0.5</f>
        <v>8</v>
      </c>
      <c r="AF106" s="22">
        <f t="shared" ca="1" si="34"/>
        <v>0</v>
      </c>
      <c r="AG106" s="22">
        <f t="shared" ca="1" si="38"/>
        <v>0</v>
      </c>
    </row>
    <row r="107" spans="1:33" x14ac:dyDescent="0.3">
      <c r="A107" s="61" t="s">
        <v>64</v>
      </c>
      <c r="B107" s="31"/>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31"/>
      <c r="AA107" s="31"/>
      <c r="AB107" s="31"/>
      <c r="AC107" s="31"/>
      <c r="AD107" s="21">
        <f ca="1">NbCoul(B107:AC107)*0.5</f>
        <v>0</v>
      </c>
      <c r="AF107" s="22">
        <f t="shared" ca="1" si="34"/>
        <v>0</v>
      </c>
      <c r="AG107" s="22">
        <f t="shared" ca="1" si="38"/>
        <v>0</v>
      </c>
    </row>
    <row r="108" spans="1:33" x14ac:dyDescent="0.3">
      <c r="A108" s="62" t="s">
        <v>46</v>
      </c>
      <c r="B108" s="31"/>
      <c r="C108" s="31"/>
      <c r="D108" s="31"/>
      <c r="E108" s="31"/>
      <c r="F108" s="31"/>
      <c r="G108" s="31"/>
      <c r="H108" s="31"/>
      <c r="I108" s="31"/>
      <c r="J108" s="31"/>
      <c r="K108" s="31"/>
      <c r="L108" s="31"/>
      <c r="M108" s="31"/>
      <c r="N108" s="31"/>
      <c r="O108" s="31"/>
      <c r="P108" s="31"/>
      <c r="Q108" s="31"/>
      <c r="R108" s="31"/>
      <c r="S108" s="113" t="s">
        <v>243</v>
      </c>
      <c r="T108" s="113"/>
      <c r="U108" s="113"/>
      <c r="V108" s="113"/>
      <c r="W108" s="113"/>
      <c r="X108" s="113"/>
      <c r="Y108" s="113"/>
      <c r="Z108" s="113"/>
      <c r="AA108" s="113"/>
      <c r="AB108" s="113"/>
      <c r="AC108" s="110"/>
      <c r="AD108" s="21">
        <f ca="1">NbCoul(B108:AC108)*0.5</f>
        <v>5.5</v>
      </c>
      <c r="AF108" s="22">
        <f t="shared" ca="1" si="34"/>
        <v>5</v>
      </c>
      <c r="AG108" s="22">
        <f t="shared" ca="1" si="38"/>
        <v>0</v>
      </c>
    </row>
    <row r="109" spans="1:33" x14ac:dyDescent="0.3">
      <c r="A109" s="62" t="s">
        <v>47</v>
      </c>
      <c r="B109" s="31"/>
      <c r="C109" s="110"/>
      <c r="D109" s="110"/>
      <c r="E109" s="110"/>
      <c r="F109" s="110"/>
      <c r="G109" s="110"/>
      <c r="H109" s="110"/>
      <c r="I109" s="110"/>
      <c r="J109" s="110"/>
      <c r="K109" s="110"/>
      <c r="L109" s="110"/>
      <c r="M109" s="110"/>
      <c r="N109" s="110"/>
      <c r="O109" s="31"/>
      <c r="P109" s="31"/>
      <c r="Q109" s="113"/>
      <c r="R109" s="113"/>
      <c r="S109" s="31"/>
      <c r="T109" s="31"/>
      <c r="U109" s="31"/>
      <c r="V109" s="31"/>
      <c r="W109" s="31"/>
      <c r="X109" s="31"/>
      <c r="Y109" s="31"/>
      <c r="Z109" s="31"/>
      <c r="AA109" s="31"/>
      <c r="AB109" s="31"/>
      <c r="AC109" s="31"/>
      <c r="AD109" s="21">
        <f t="shared" ca="1" si="37"/>
        <v>7</v>
      </c>
      <c r="AF109" s="22">
        <f t="shared" ca="1" si="34"/>
        <v>1</v>
      </c>
      <c r="AG109" s="22">
        <f t="shared" ca="1" si="38"/>
        <v>0</v>
      </c>
    </row>
    <row r="110" spans="1:33" x14ac:dyDescent="0.3">
      <c r="A110" s="62" t="s">
        <v>66</v>
      </c>
      <c r="B110" s="31"/>
      <c r="C110" s="31"/>
      <c r="D110" s="31"/>
      <c r="E110" s="31"/>
      <c r="F110" s="31"/>
      <c r="G110" s="31"/>
      <c r="H110" s="31"/>
      <c r="I110" s="31"/>
      <c r="J110" s="31"/>
      <c r="K110" s="31"/>
      <c r="L110" s="31"/>
      <c r="M110" s="31"/>
      <c r="N110" s="31"/>
      <c r="O110" s="31"/>
      <c r="P110" s="31"/>
      <c r="Q110" s="31"/>
      <c r="R110" s="31"/>
      <c r="S110" s="31"/>
      <c r="T110" s="31"/>
      <c r="U110" s="31"/>
      <c r="V110" s="31"/>
      <c r="W110" s="31"/>
      <c r="X110" s="31"/>
      <c r="Y110" s="31"/>
      <c r="Z110" s="31"/>
      <c r="AA110" s="31"/>
      <c r="AB110" s="31"/>
      <c r="AC110" s="31"/>
      <c r="AD110" s="21">
        <f t="shared" ca="1" si="37"/>
        <v>0</v>
      </c>
      <c r="AF110" s="22">
        <f t="shared" ca="1" si="34"/>
        <v>0</v>
      </c>
      <c r="AG110" s="22">
        <f t="shared" ca="1" si="38"/>
        <v>0</v>
      </c>
    </row>
    <row r="111" spans="1:33" x14ac:dyDescent="0.3">
      <c r="A111" s="62" t="s">
        <v>48</v>
      </c>
      <c r="B111" s="91"/>
      <c r="C111" s="95"/>
      <c r="D111" s="91"/>
      <c r="E111" s="91"/>
      <c r="F111" s="91"/>
      <c r="G111" s="91"/>
      <c r="H111" s="31"/>
      <c r="I111" s="31"/>
      <c r="J111" s="31"/>
      <c r="K111" s="31"/>
      <c r="L111" s="31"/>
      <c r="M111" s="31"/>
      <c r="N111" s="110"/>
      <c r="O111" s="110"/>
      <c r="P111" s="110"/>
      <c r="Q111" s="31"/>
      <c r="R111" s="31"/>
      <c r="S111" s="110"/>
      <c r="T111" s="110"/>
      <c r="U111" s="110"/>
      <c r="V111" s="110"/>
      <c r="W111" s="110"/>
      <c r="X111" s="110"/>
      <c r="Y111" s="110"/>
      <c r="Z111" s="110"/>
      <c r="AA111" s="110"/>
      <c r="AB111" s="110"/>
      <c r="AC111" s="110"/>
      <c r="AD111" s="21">
        <f ca="1">NbCoul(B111:AC111)*0.5</f>
        <v>7</v>
      </c>
      <c r="AF111" s="22">
        <f ca="1">CompteCouleurFond(B111:AC111,6)*0.5</f>
        <v>0</v>
      </c>
      <c r="AG111" s="22">
        <f ca="1">CompteCouleurFond(B111:AC111,23)*0.5</f>
        <v>0</v>
      </c>
    </row>
    <row r="112" spans="1:33" x14ac:dyDescent="0.3">
      <c r="A112" s="67" t="s">
        <v>71</v>
      </c>
      <c r="B112" s="31"/>
      <c r="C112" s="31"/>
      <c r="D112" s="31"/>
      <c r="E112" s="31"/>
      <c r="F112" s="31"/>
      <c r="G112" s="31"/>
      <c r="H112" s="31"/>
      <c r="I112" s="31"/>
      <c r="J112" s="31"/>
      <c r="K112" s="31"/>
      <c r="L112" s="31"/>
      <c r="M112" s="31"/>
      <c r="N112" s="110"/>
      <c r="O112" s="113"/>
      <c r="P112" s="113"/>
      <c r="Q112" s="31"/>
      <c r="R112" s="31"/>
      <c r="S112" s="110"/>
      <c r="T112" s="110"/>
      <c r="U112" s="110"/>
      <c r="V112" s="110"/>
      <c r="W112" s="110"/>
      <c r="X112" s="110"/>
      <c r="Y112" s="110"/>
      <c r="Z112" s="110"/>
      <c r="AA112" s="110"/>
      <c r="AB112" s="110"/>
      <c r="AC112" s="110"/>
      <c r="AD112" s="21">
        <f t="shared" ca="1" si="37"/>
        <v>7</v>
      </c>
      <c r="AF112" s="22">
        <f t="shared" ca="1" si="34"/>
        <v>1</v>
      </c>
      <c r="AG112" s="22">
        <f t="shared" ca="1" si="38"/>
        <v>0</v>
      </c>
    </row>
    <row r="113" spans="1:33" ht="14.4" customHeight="1" x14ac:dyDescent="0.65">
      <c r="A113" s="67" t="s">
        <v>64</v>
      </c>
      <c r="B113" s="265"/>
      <c r="C113" s="95"/>
      <c r="D113" s="265"/>
      <c r="E113" s="136"/>
      <c r="F113" s="265"/>
      <c r="G113" s="265"/>
      <c r="H113" s="266"/>
      <c r="I113" s="266"/>
      <c r="J113" s="266"/>
      <c r="K113" s="266"/>
      <c r="L113" s="266"/>
      <c r="M113" s="266"/>
      <c r="N113" s="266"/>
      <c r="O113" s="265"/>
      <c r="P113" s="265"/>
      <c r="Q113" s="267"/>
      <c r="R113" s="265"/>
      <c r="S113" s="265"/>
      <c r="T113" s="265"/>
      <c r="U113" s="265"/>
      <c r="V113" s="265"/>
      <c r="W113" s="265"/>
      <c r="X113" s="265"/>
      <c r="Y113" s="265"/>
      <c r="Z113" s="265"/>
      <c r="AA113" s="265"/>
      <c r="AB113" s="265"/>
      <c r="AC113" s="265"/>
      <c r="AD113" s="21">
        <f ca="1">NbCoul(B113:AC113)*0.5</f>
        <v>0</v>
      </c>
      <c r="AF113" s="22">
        <f t="shared" ca="1" si="34"/>
        <v>0</v>
      </c>
      <c r="AG113" s="22">
        <f t="shared" ca="1" si="38"/>
        <v>0</v>
      </c>
    </row>
    <row r="114" spans="1:33" ht="15" customHeight="1" thickBot="1" x14ac:dyDescent="0.7">
      <c r="A114" s="32" t="s">
        <v>64</v>
      </c>
      <c r="B114" s="265"/>
      <c r="C114" s="265"/>
      <c r="D114" s="265"/>
      <c r="E114" s="265"/>
      <c r="F114" s="265"/>
      <c r="G114" s="265"/>
      <c r="H114" s="266"/>
      <c r="I114" s="266"/>
      <c r="J114" s="266"/>
      <c r="K114" s="266"/>
      <c r="L114" s="266"/>
      <c r="M114" s="266"/>
      <c r="N114" s="266"/>
      <c r="O114" s="265"/>
      <c r="P114" s="265"/>
      <c r="Q114" s="265"/>
      <c r="R114" s="265"/>
      <c r="S114" s="265"/>
      <c r="T114" s="265"/>
      <c r="U114" s="265"/>
      <c r="V114" s="265"/>
      <c r="W114" s="265"/>
      <c r="X114" s="265"/>
      <c r="Y114" s="265"/>
      <c r="Z114" s="265"/>
      <c r="AA114" s="265"/>
      <c r="AB114" s="265"/>
      <c r="AC114" s="265"/>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68</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3</v>
      </c>
      <c r="O116" s="21">
        <f ca="1">NbCoulbis(O99:O108)</f>
        <v>2</v>
      </c>
      <c r="P116" s="21">
        <f ca="1">NbCoulbis(P99:P108)</f>
        <v>2</v>
      </c>
      <c r="Q116" s="21">
        <f ca="1">NbCoulbis(Q98:Q105)</f>
        <v>2</v>
      </c>
      <c r="R116" s="21">
        <f ca="1">NbCoulbis(R98:R105)</f>
        <v>2</v>
      </c>
      <c r="S116" s="21">
        <f ca="1">NbCoulbis(S98:S105)</f>
        <v>2</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4</v>
      </c>
      <c r="M117" s="26">
        <f ca="1">NbCoul(M99:M110)</f>
        <v>4</v>
      </c>
      <c r="N117" s="26">
        <f ca="1">NbCoul(N99:N108)</f>
        <v>3</v>
      </c>
      <c r="O117" s="26">
        <f ca="1">NbCoul(O99:O108)</f>
        <v>2</v>
      </c>
      <c r="P117" s="26">
        <f ca="1">NbCoul(P99:P108)</f>
        <v>2</v>
      </c>
      <c r="Q117" s="26">
        <f ca="1">NbCoul(Q98:Q105)</f>
        <v>2</v>
      </c>
      <c r="R117" s="26">
        <f ca="1">NbCoul(R98:R105)</f>
        <v>2</v>
      </c>
      <c r="S117" s="26">
        <f ca="1">NbCoul(S98:S105)</f>
        <v>2</v>
      </c>
      <c r="T117" s="26">
        <f t="shared" ref="T117:Y117" ca="1" si="44">NbCoul(T100:T105)</f>
        <v>2</v>
      </c>
      <c r="U117" s="26">
        <f t="shared" ca="1" si="44"/>
        <v>3</v>
      </c>
      <c r="V117" s="26">
        <f t="shared" ca="1" si="44"/>
        <v>3</v>
      </c>
      <c r="W117" s="26">
        <f t="shared" ca="1" si="44"/>
        <v>2</v>
      </c>
      <c r="X117" s="26">
        <f t="shared" ca="1" si="44"/>
        <v>2</v>
      </c>
      <c r="Y117" s="26">
        <f t="shared" ca="1" si="44"/>
        <v>2</v>
      </c>
      <c r="Z117" s="26">
        <f ca="1">NbCoul(Z100:Z108)</f>
        <v>3</v>
      </c>
      <c r="AA117" s="26">
        <f ca="1">NbCoul(AA100:AA108)</f>
        <v>3</v>
      </c>
      <c r="AB117" s="26">
        <f ca="1">NbCoul(AB100:AB108)</f>
        <v>3</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44660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31"/>
      <c r="C120" s="31"/>
      <c r="D120" s="31"/>
      <c r="E120" s="31"/>
      <c r="F120" s="31"/>
      <c r="G120" s="227"/>
      <c r="H120" s="227"/>
      <c r="I120" s="227"/>
      <c r="J120" s="227"/>
      <c r="K120" s="227"/>
      <c r="L120" s="221"/>
      <c r="M120" s="221"/>
      <c r="N120" s="221"/>
      <c r="O120" s="217"/>
      <c r="P120" s="217"/>
      <c r="Q120" s="227"/>
      <c r="R120" s="227"/>
      <c r="S120" s="221"/>
      <c r="T120" s="221"/>
      <c r="U120" s="221"/>
      <c r="V120" s="221"/>
      <c r="W120" s="221"/>
      <c r="X120" s="221"/>
      <c r="Y120" s="110"/>
      <c r="Z120" s="110"/>
      <c r="AA120" s="110"/>
      <c r="AB120" s="110"/>
      <c r="AC120" s="110"/>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31"/>
      <c r="C121" s="31"/>
      <c r="D121" s="31"/>
      <c r="E121" s="31"/>
      <c r="F121" s="31"/>
      <c r="G121" s="227"/>
      <c r="H121" s="227"/>
      <c r="I121" s="227"/>
      <c r="J121" s="227"/>
      <c r="K121" s="227"/>
      <c r="L121" s="227"/>
      <c r="M121" s="227"/>
      <c r="N121" s="227"/>
      <c r="O121" s="227"/>
      <c r="P121" s="227"/>
      <c r="Q121" s="227"/>
      <c r="R121" s="227"/>
      <c r="S121" s="227"/>
      <c r="T121" s="227"/>
      <c r="U121" s="227"/>
      <c r="V121" s="227"/>
      <c r="W121" s="227"/>
      <c r="X121" s="227"/>
      <c r="Y121" s="31"/>
      <c r="Z121" s="31"/>
      <c r="AA121" s="31"/>
      <c r="AB121" s="31"/>
      <c r="AC121" s="31"/>
      <c r="AD121" s="21">
        <f t="shared" ca="1" si="45"/>
        <v>0</v>
      </c>
      <c r="AF121" s="22">
        <f ca="1">CompteCouleurFond(B121:AC121,6)*0.5</f>
        <v>0</v>
      </c>
      <c r="AG121" s="22">
        <f t="shared" ca="1" si="46"/>
        <v>0</v>
      </c>
    </row>
    <row r="122" spans="1:33" ht="14.4" customHeight="1" x14ac:dyDescent="0.3">
      <c r="A122" s="19" t="s">
        <v>41</v>
      </c>
      <c r="B122" s="31"/>
      <c r="C122" s="110"/>
      <c r="D122" s="110"/>
      <c r="E122" s="110"/>
      <c r="F122" s="110"/>
      <c r="G122" s="221"/>
      <c r="H122" s="221"/>
      <c r="I122" s="221"/>
      <c r="J122" s="221"/>
      <c r="K122" s="221"/>
      <c r="L122" s="221"/>
      <c r="M122" s="221"/>
      <c r="N122" s="221"/>
      <c r="O122" s="227"/>
      <c r="P122" s="227"/>
      <c r="Q122" s="227"/>
      <c r="R122" s="227"/>
      <c r="S122" s="227"/>
      <c r="T122" s="227"/>
      <c r="U122" s="227"/>
      <c r="V122" s="227"/>
      <c r="W122" s="227"/>
      <c r="X122" s="227"/>
      <c r="Y122" s="31"/>
      <c r="Z122" s="31"/>
      <c r="AA122" s="31"/>
      <c r="AB122" s="31"/>
      <c r="AC122" s="31"/>
      <c r="AD122" s="21">
        <f t="shared" ca="1" si="45"/>
        <v>6</v>
      </c>
      <c r="AF122" s="22">
        <f t="shared" ref="AF122:AF137" ca="1" si="47">CompteCouleurFond(B122:AC122,6)*0.5</f>
        <v>0</v>
      </c>
      <c r="AG122" s="22">
        <f t="shared" ca="1" si="46"/>
        <v>0</v>
      </c>
    </row>
    <row r="123" spans="1:33" ht="14.4" customHeight="1" x14ac:dyDescent="0.3">
      <c r="A123" s="61" t="s">
        <v>65</v>
      </c>
      <c r="B123" s="31"/>
      <c r="C123" s="31"/>
      <c r="D123" s="31"/>
      <c r="E123" s="31"/>
      <c r="F123" s="31"/>
      <c r="G123" s="227"/>
      <c r="H123" s="227"/>
      <c r="I123" s="227"/>
      <c r="J123" s="227"/>
      <c r="K123" s="227"/>
      <c r="L123" s="227"/>
      <c r="M123" s="227"/>
      <c r="N123" s="227"/>
      <c r="O123" s="221"/>
      <c r="P123" s="221"/>
      <c r="Q123" s="227"/>
      <c r="R123" s="227"/>
      <c r="S123" s="221"/>
      <c r="T123" s="221"/>
      <c r="U123" s="221"/>
      <c r="V123" s="221"/>
      <c r="W123" s="221"/>
      <c r="X123" s="221"/>
      <c r="Y123" s="110"/>
      <c r="Z123" s="110"/>
      <c r="AA123" s="110"/>
      <c r="AB123" s="110"/>
      <c r="AC123" s="110"/>
      <c r="AD123" s="21">
        <f t="shared" ca="1" si="45"/>
        <v>6.5</v>
      </c>
      <c r="AF123" s="22">
        <f t="shared" ca="1" si="47"/>
        <v>0</v>
      </c>
      <c r="AG123" s="22">
        <f t="shared" ca="1" si="46"/>
        <v>0</v>
      </c>
    </row>
    <row r="124" spans="1:33" ht="14.4" customHeight="1" x14ac:dyDescent="0.3">
      <c r="A124" s="43" t="s">
        <v>64</v>
      </c>
      <c r="B124" s="31"/>
      <c r="C124" s="110" t="s">
        <v>112</v>
      </c>
      <c r="D124" s="110"/>
      <c r="E124" s="110"/>
      <c r="F124" s="110"/>
      <c r="G124" s="221"/>
      <c r="H124" s="221"/>
      <c r="I124" s="221"/>
      <c r="J124" s="221"/>
      <c r="K124" s="221"/>
      <c r="L124" s="227"/>
      <c r="M124" s="227"/>
      <c r="N124" s="227"/>
      <c r="O124" s="227"/>
      <c r="P124" s="227"/>
      <c r="Q124" s="227"/>
      <c r="R124" s="227"/>
      <c r="S124" s="227"/>
      <c r="T124" s="227"/>
      <c r="U124" s="227"/>
      <c r="V124" s="227"/>
      <c r="W124" s="227"/>
      <c r="X124" s="227"/>
      <c r="Y124" s="31"/>
      <c r="Z124" s="31"/>
      <c r="AA124" s="31"/>
      <c r="AB124" s="31"/>
      <c r="AC124" s="31"/>
      <c r="AD124" s="21">
        <f t="shared" ca="1" si="45"/>
        <v>4.5</v>
      </c>
      <c r="AF124" s="22">
        <f ca="1">CompteCouleurFond(B124:AC124,6)*0.5</f>
        <v>0</v>
      </c>
      <c r="AG124" s="22">
        <f t="shared" ca="1" si="46"/>
        <v>0</v>
      </c>
    </row>
    <row r="125" spans="1:33" ht="14.4" customHeight="1" x14ac:dyDescent="0.3">
      <c r="A125" s="61" t="s">
        <v>64</v>
      </c>
      <c r="B125" s="31"/>
      <c r="C125" s="31"/>
      <c r="D125" s="31"/>
      <c r="E125" s="31"/>
      <c r="F125" s="31"/>
      <c r="G125" s="227"/>
      <c r="H125" s="227"/>
      <c r="I125" s="227"/>
      <c r="J125" s="227"/>
      <c r="K125" s="227"/>
      <c r="L125" s="227"/>
      <c r="M125" s="227"/>
      <c r="N125" s="227"/>
      <c r="O125" s="227"/>
      <c r="P125" s="227"/>
      <c r="Q125" s="227"/>
      <c r="R125" s="227"/>
      <c r="S125" s="227"/>
      <c r="T125" s="227"/>
      <c r="U125" s="227"/>
      <c r="V125" s="227"/>
      <c r="W125" s="227"/>
      <c r="X125" s="227"/>
      <c r="Y125" s="31"/>
      <c r="Z125" s="31"/>
      <c r="AA125" s="31"/>
      <c r="AB125" s="31"/>
      <c r="AC125" s="31"/>
      <c r="AD125" s="21">
        <f t="shared" ca="1" si="45"/>
        <v>0</v>
      </c>
      <c r="AF125" s="22">
        <f t="shared" ca="1" si="47"/>
        <v>0</v>
      </c>
      <c r="AG125" s="22">
        <f t="shared" ca="1" si="46"/>
        <v>0</v>
      </c>
    </row>
    <row r="126" spans="1:33" ht="14.4" customHeight="1" x14ac:dyDescent="0.3">
      <c r="A126" s="62" t="s">
        <v>43</v>
      </c>
      <c r="B126" s="31"/>
      <c r="C126" s="110"/>
      <c r="D126" s="110"/>
      <c r="E126" s="110"/>
      <c r="F126" s="110"/>
      <c r="G126" s="221"/>
      <c r="H126" s="221"/>
      <c r="I126" s="221"/>
      <c r="J126" s="221"/>
      <c r="K126" s="221"/>
      <c r="L126" s="221"/>
      <c r="M126" s="221"/>
      <c r="N126" s="221"/>
      <c r="O126" s="227"/>
      <c r="P126" s="227"/>
      <c r="Q126" s="217"/>
      <c r="R126" s="217"/>
      <c r="S126" s="227"/>
      <c r="T126" s="227"/>
      <c r="U126" s="227"/>
      <c r="V126" s="227"/>
      <c r="W126" s="227"/>
      <c r="X126" s="227"/>
      <c r="Y126" s="31"/>
      <c r="Z126" s="31"/>
      <c r="AA126" s="31"/>
      <c r="AB126" s="31"/>
      <c r="AC126" s="31"/>
      <c r="AD126" s="21">
        <f t="shared" ca="1" si="45"/>
        <v>7</v>
      </c>
      <c r="AF126" s="22">
        <f t="shared" ca="1" si="47"/>
        <v>1</v>
      </c>
      <c r="AG126" s="22">
        <f t="shared" ca="1" si="46"/>
        <v>0</v>
      </c>
    </row>
    <row r="127" spans="1:33" ht="14.4" customHeight="1" x14ac:dyDescent="0.3">
      <c r="A127" s="62" t="s">
        <v>44</v>
      </c>
      <c r="B127" s="31"/>
      <c r="C127" s="31"/>
      <c r="D127" s="31"/>
      <c r="E127" s="31"/>
      <c r="F127" s="31"/>
      <c r="G127" s="227"/>
      <c r="H127" s="227"/>
      <c r="I127" s="227"/>
      <c r="J127" s="227"/>
      <c r="K127" s="227"/>
      <c r="L127" s="227"/>
      <c r="M127" s="221"/>
      <c r="N127" s="221"/>
      <c r="O127" s="227"/>
      <c r="P127" s="227"/>
      <c r="Q127" s="217"/>
      <c r="R127" s="217"/>
      <c r="S127" s="221"/>
      <c r="T127" s="221"/>
      <c r="U127" s="221"/>
      <c r="V127" s="221"/>
      <c r="W127" s="221"/>
      <c r="X127" s="221"/>
      <c r="Y127" s="110"/>
      <c r="Z127" s="110"/>
      <c r="AA127" s="110"/>
      <c r="AB127" s="110"/>
      <c r="AC127" s="110"/>
      <c r="AD127" s="21">
        <f t="shared" ca="1" si="45"/>
        <v>7.5</v>
      </c>
      <c r="AF127" s="22">
        <f t="shared" ca="1" si="47"/>
        <v>1</v>
      </c>
      <c r="AG127" s="22">
        <f t="shared" ca="1" si="46"/>
        <v>0</v>
      </c>
    </row>
    <row r="128" spans="1:33" ht="14.4" customHeight="1" x14ac:dyDescent="0.3">
      <c r="A128" s="62" t="s">
        <v>45</v>
      </c>
      <c r="B128" s="31"/>
      <c r="C128" s="31"/>
      <c r="D128" s="31"/>
      <c r="E128" s="31"/>
      <c r="F128" s="31"/>
      <c r="G128" s="227"/>
      <c r="H128" s="227"/>
      <c r="I128" s="227"/>
      <c r="J128" s="227"/>
      <c r="K128" s="227"/>
      <c r="L128" s="227"/>
      <c r="M128" s="227"/>
      <c r="N128" s="227"/>
      <c r="O128" s="227"/>
      <c r="P128" s="227"/>
      <c r="Q128" s="227"/>
      <c r="R128" s="227"/>
      <c r="S128" s="227"/>
      <c r="T128" s="227"/>
      <c r="U128" s="227"/>
      <c r="V128" s="227"/>
      <c r="W128" s="227"/>
      <c r="X128" s="227"/>
      <c r="Y128" s="31"/>
      <c r="Z128" s="31"/>
      <c r="AA128" s="31"/>
      <c r="AB128" s="31"/>
      <c r="AC128" s="31"/>
      <c r="AD128" s="21">
        <f t="shared" ca="1" si="45"/>
        <v>0</v>
      </c>
      <c r="AF128" s="22">
        <f t="shared" ca="1" si="47"/>
        <v>0</v>
      </c>
      <c r="AG128" s="22">
        <f t="shared" ca="1" si="46"/>
        <v>0</v>
      </c>
    </row>
    <row r="129" spans="1:34" ht="14.4" customHeight="1" x14ac:dyDescent="0.3">
      <c r="A129" s="62" t="s">
        <v>70</v>
      </c>
      <c r="B129" s="31"/>
      <c r="C129" s="31"/>
      <c r="D129" s="31"/>
      <c r="E129" s="31"/>
      <c r="F129" s="31"/>
      <c r="G129" s="227"/>
      <c r="H129" s="227"/>
      <c r="I129" s="227"/>
      <c r="J129" s="227"/>
      <c r="K129" s="227"/>
      <c r="L129" s="227"/>
      <c r="M129" s="227"/>
      <c r="N129" s="221"/>
      <c r="O129" s="221"/>
      <c r="P129" s="221"/>
      <c r="Q129" s="227"/>
      <c r="R129" s="227"/>
      <c r="S129" s="217" t="s">
        <v>243</v>
      </c>
      <c r="T129" s="217"/>
      <c r="U129" s="217"/>
      <c r="V129" s="217"/>
      <c r="W129" s="217"/>
      <c r="X129" s="217"/>
      <c r="Y129" s="113"/>
      <c r="Z129" s="113"/>
      <c r="AA129" s="113"/>
      <c r="AB129" s="113"/>
      <c r="AC129" s="110"/>
      <c r="AD129" s="21">
        <f t="shared" ca="1" si="45"/>
        <v>7</v>
      </c>
      <c r="AF129" s="22">
        <f t="shared" ca="1" si="47"/>
        <v>5</v>
      </c>
      <c r="AG129" s="22">
        <f t="shared" ca="1" si="46"/>
        <v>0</v>
      </c>
    </row>
    <row r="130" spans="1:34" ht="14.4" customHeight="1" x14ac:dyDescent="0.3">
      <c r="A130" s="61" t="s">
        <v>64</v>
      </c>
      <c r="B130" s="31"/>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31"/>
      <c r="Z130" s="31"/>
      <c r="AA130" s="31"/>
      <c r="AB130" s="31"/>
      <c r="AC130" s="31"/>
      <c r="AD130" s="21">
        <f t="shared" ca="1" si="45"/>
        <v>0</v>
      </c>
      <c r="AF130" s="22">
        <f t="shared" ca="1" si="47"/>
        <v>0</v>
      </c>
      <c r="AG130" s="22">
        <f t="shared" ca="1" si="46"/>
        <v>0</v>
      </c>
    </row>
    <row r="131" spans="1:34" ht="14.4" customHeight="1" x14ac:dyDescent="0.3">
      <c r="A131" s="62" t="s">
        <v>46</v>
      </c>
      <c r="B131" s="31"/>
      <c r="C131" s="110"/>
      <c r="D131" s="110"/>
      <c r="E131" s="110"/>
      <c r="F131" s="110"/>
      <c r="G131" s="221"/>
      <c r="H131" s="221"/>
      <c r="I131" s="217" t="s">
        <v>243</v>
      </c>
      <c r="J131" s="217"/>
      <c r="K131" s="217"/>
      <c r="L131" s="217"/>
      <c r="M131" s="217"/>
      <c r="N131" s="217"/>
      <c r="O131" s="227"/>
      <c r="P131" s="227"/>
      <c r="Q131" s="227"/>
      <c r="R131" s="227"/>
      <c r="S131" s="227"/>
      <c r="T131" s="227"/>
      <c r="U131" s="227"/>
      <c r="V131" s="227"/>
      <c r="W131" s="227"/>
      <c r="X131" s="227"/>
      <c r="Y131" s="31"/>
      <c r="Z131" s="31"/>
      <c r="AA131" s="31"/>
      <c r="AB131" s="31"/>
      <c r="AC131" s="31"/>
      <c r="AD131" s="21">
        <f t="shared" ca="1" si="45"/>
        <v>6</v>
      </c>
      <c r="AF131" s="22">
        <f t="shared" ca="1" si="47"/>
        <v>3</v>
      </c>
      <c r="AG131" s="22">
        <f t="shared" ca="1" si="46"/>
        <v>0</v>
      </c>
      <c r="AH131" s="20"/>
    </row>
    <row r="132" spans="1:34" ht="14.25" customHeight="1" x14ac:dyDescent="0.3">
      <c r="A132" s="62" t="s">
        <v>47</v>
      </c>
      <c r="B132" s="31"/>
      <c r="C132" s="31"/>
      <c r="D132" s="31"/>
      <c r="E132" s="31"/>
      <c r="F132" s="31"/>
      <c r="G132" s="227"/>
      <c r="H132" s="227"/>
      <c r="I132" s="227"/>
      <c r="J132" s="227"/>
      <c r="K132" s="227"/>
      <c r="L132" s="227"/>
      <c r="M132" s="227"/>
      <c r="N132" s="227"/>
      <c r="O132" s="227"/>
      <c r="P132" s="227"/>
      <c r="Q132" s="227"/>
      <c r="R132" s="227"/>
      <c r="S132" s="227"/>
      <c r="T132" s="227"/>
      <c r="U132" s="227"/>
      <c r="V132" s="227"/>
      <c r="W132" s="227"/>
      <c r="X132" s="227"/>
      <c r="Y132" s="31"/>
      <c r="Z132" s="31"/>
      <c r="AA132" s="31"/>
      <c r="AB132" s="31"/>
      <c r="AC132" s="31"/>
      <c r="AD132" s="21">
        <f t="shared" ca="1" si="45"/>
        <v>0</v>
      </c>
      <c r="AF132" s="22">
        <f t="shared" ca="1" si="47"/>
        <v>0</v>
      </c>
      <c r="AG132" s="22">
        <f t="shared" ca="1" si="46"/>
        <v>0</v>
      </c>
    </row>
    <row r="133" spans="1:34" ht="14.4" customHeight="1" x14ac:dyDescent="0.3">
      <c r="A133" s="62" t="s">
        <v>66</v>
      </c>
      <c r="B133" s="31"/>
      <c r="C133" s="31"/>
      <c r="D133" s="31"/>
      <c r="E133" s="31"/>
      <c r="F133" s="31"/>
      <c r="G133" s="227"/>
      <c r="H133" s="227"/>
      <c r="I133" s="227"/>
      <c r="J133" s="227"/>
      <c r="K133" s="227"/>
      <c r="L133" s="227"/>
      <c r="M133" s="227"/>
      <c r="N133" s="227"/>
      <c r="O133" s="227"/>
      <c r="P133" s="227"/>
      <c r="Q133" s="227"/>
      <c r="R133" s="227"/>
      <c r="S133" s="227"/>
      <c r="T133" s="227"/>
      <c r="U133" s="227"/>
      <c r="V133" s="227"/>
      <c r="W133" s="227"/>
      <c r="X133" s="227"/>
      <c r="Y133" s="31"/>
      <c r="Z133" s="31"/>
      <c r="AA133" s="31"/>
      <c r="AB133" s="31"/>
      <c r="AC133" s="31"/>
      <c r="AD133" s="21">
        <f ca="1">NbCoul(B133:AC133)*0.5</f>
        <v>0</v>
      </c>
      <c r="AF133" s="22">
        <f t="shared" ca="1" si="47"/>
        <v>0</v>
      </c>
      <c r="AG133" s="22">
        <f t="shared" ca="1" si="46"/>
        <v>0</v>
      </c>
    </row>
    <row r="134" spans="1:34" ht="14.4" customHeight="1" x14ac:dyDescent="0.3">
      <c r="A134" s="23" t="s">
        <v>48</v>
      </c>
      <c r="B134" s="31"/>
      <c r="C134" s="110"/>
      <c r="D134" s="110"/>
      <c r="E134" s="110"/>
      <c r="F134" s="110"/>
      <c r="G134" s="221"/>
      <c r="H134" s="221"/>
      <c r="I134" s="221"/>
      <c r="J134" s="221"/>
      <c r="K134" s="221"/>
      <c r="L134" s="221"/>
      <c r="M134" s="221"/>
      <c r="N134" s="221"/>
      <c r="O134" s="227"/>
      <c r="P134" s="227"/>
      <c r="Q134" s="276"/>
      <c r="R134" s="276"/>
      <c r="S134" s="227"/>
      <c r="T134" s="227"/>
      <c r="U134" s="227"/>
      <c r="V134" s="227"/>
      <c r="W134" s="227"/>
      <c r="X134" s="227"/>
      <c r="Y134" s="31"/>
      <c r="Z134" s="31"/>
      <c r="AA134" s="31"/>
      <c r="AB134" s="31"/>
      <c r="AC134" s="31"/>
      <c r="AD134" s="21">
        <f ca="1">NbCoul(B134:AC134)*0.5</f>
        <v>7</v>
      </c>
      <c r="AF134" s="22">
        <f t="shared" ca="1" si="47"/>
        <v>0</v>
      </c>
      <c r="AG134" s="22">
        <f t="shared" ca="1" si="46"/>
        <v>0</v>
      </c>
    </row>
    <row r="135" spans="1:34" ht="14.4" customHeight="1" x14ac:dyDescent="0.3">
      <c r="A135" s="67" t="s">
        <v>71</v>
      </c>
      <c r="B135" s="31"/>
      <c r="C135" s="31"/>
      <c r="D135" s="31"/>
      <c r="E135" s="31"/>
      <c r="F135" s="31"/>
      <c r="G135" s="227"/>
      <c r="H135" s="227"/>
      <c r="I135" s="227"/>
      <c r="J135" s="227"/>
      <c r="K135" s="227"/>
      <c r="L135" s="227"/>
      <c r="M135" s="227"/>
      <c r="N135" s="221"/>
      <c r="O135" s="217"/>
      <c r="P135" s="217"/>
      <c r="Q135" s="272"/>
      <c r="R135" s="272"/>
      <c r="S135" s="221"/>
      <c r="T135" s="221"/>
      <c r="U135" s="221"/>
      <c r="V135" s="221"/>
      <c r="W135" s="221"/>
      <c r="X135" s="221"/>
      <c r="Y135" s="110"/>
      <c r="Z135" s="110"/>
      <c r="AA135" s="110"/>
      <c r="AB135" s="110"/>
      <c r="AC135" s="110"/>
      <c r="AD135" s="21">
        <f ca="1">NbCoul(B135:AC135)*0.5</f>
        <v>7</v>
      </c>
      <c r="AF135" s="22">
        <f t="shared" ca="1" si="47"/>
        <v>1</v>
      </c>
      <c r="AG135" s="22">
        <f t="shared" ca="1" si="46"/>
        <v>0</v>
      </c>
    </row>
    <row r="136" spans="1:34" ht="15.75" customHeight="1" x14ac:dyDescent="0.5">
      <c r="A136" s="24" t="s">
        <v>64</v>
      </c>
      <c r="B136" s="31"/>
      <c r="C136" s="31"/>
      <c r="D136" s="31"/>
      <c r="E136" s="31"/>
      <c r="F136" s="31"/>
      <c r="G136" s="31"/>
      <c r="H136" s="31"/>
      <c r="I136" s="100"/>
      <c r="J136" s="100"/>
      <c r="K136" s="100"/>
      <c r="L136" s="100"/>
      <c r="M136" s="100"/>
      <c r="N136" s="100"/>
      <c r="O136" s="100"/>
      <c r="P136" s="100"/>
      <c r="Q136" s="100"/>
      <c r="R136" s="100"/>
      <c r="S136" s="100"/>
      <c r="T136" s="100"/>
      <c r="U136" s="100"/>
      <c r="V136" s="100"/>
      <c r="W136" s="95"/>
      <c r="X136" s="95"/>
      <c r="Y136" s="95"/>
      <c r="Z136" s="95"/>
      <c r="AA136" s="95"/>
      <c r="AB136" s="95"/>
      <c r="AC136" s="31"/>
      <c r="AD136" s="21">
        <f t="shared" ca="1" si="45"/>
        <v>0</v>
      </c>
      <c r="AF136" s="22">
        <f t="shared" ca="1" si="47"/>
        <v>0</v>
      </c>
      <c r="AG136" s="22">
        <f t="shared" ca="1" si="46"/>
        <v>0</v>
      </c>
    </row>
    <row r="137" spans="1:34" ht="15" customHeight="1" thickBot="1" x14ac:dyDescent="0.75">
      <c r="A137" s="32" t="s">
        <v>64</v>
      </c>
      <c r="B137" s="31"/>
      <c r="C137" s="31"/>
      <c r="D137" s="31"/>
      <c r="E137" s="31"/>
      <c r="F137" s="31"/>
      <c r="G137" s="31"/>
      <c r="H137" s="31"/>
      <c r="I137" s="100"/>
      <c r="J137" s="100"/>
      <c r="K137" s="100"/>
      <c r="L137" s="100"/>
      <c r="M137" s="100"/>
      <c r="N137" s="100"/>
      <c r="O137" s="100"/>
      <c r="P137" s="100"/>
      <c r="Q137" s="100"/>
      <c r="R137" s="100"/>
      <c r="S137" s="100"/>
      <c r="T137" s="100"/>
      <c r="U137" s="100"/>
      <c r="V137" s="100"/>
      <c r="W137" s="270"/>
      <c r="X137" s="270"/>
      <c r="Y137" s="270"/>
      <c r="Z137" s="270"/>
      <c r="AA137" s="270"/>
      <c r="AB137" s="270"/>
      <c r="AC137" s="31"/>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0</v>
      </c>
      <c r="P138" s="71">
        <f t="shared" ca="1" si="48"/>
        <v>0</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2</v>
      </c>
      <c r="M139" s="21">
        <f t="shared" ca="1" si="49"/>
        <v>3</v>
      </c>
      <c r="N139" s="21">
        <f t="shared" ca="1" si="49"/>
        <v>4</v>
      </c>
      <c r="O139" s="21">
        <f t="shared" ca="1" si="49"/>
        <v>2</v>
      </c>
      <c r="P139" s="21">
        <f t="shared" ca="1" si="49"/>
        <v>2</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2</v>
      </c>
      <c r="M140" s="26">
        <f t="shared" ca="1" si="51"/>
        <v>3</v>
      </c>
      <c r="N140" s="26">
        <f t="shared" ca="1" si="51"/>
        <v>4</v>
      </c>
      <c r="O140" s="26">
        <f t="shared" ca="1" si="51"/>
        <v>2</v>
      </c>
      <c r="P140" s="26">
        <f t="shared" ca="1" si="51"/>
        <v>2</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44661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95"/>
      <c r="C143" s="95"/>
      <c r="D143" s="95"/>
      <c r="E143" s="95"/>
      <c r="F143" s="221"/>
      <c r="G143" s="221"/>
      <c r="H143" s="221"/>
      <c r="I143" s="221"/>
      <c r="J143" s="221"/>
      <c r="K143" s="221"/>
      <c r="L143" s="221"/>
      <c r="M143" s="221"/>
      <c r="N143" s="221"/>
      <c r="O143" s="221"/>
      <c r="P143" s="227"/>
      <c r="Q143" s="227"/>
      <c r="R143" s="227"/>
      <c r="S143" s="227"/>
      <c r="T143" s="227"/>
      <c r="U143" s="271"/>
      <c r="V143" s="271"/>
      <c r="W143" s="271"/>
      <c r="X143" s="31"/>
      <c r="Y143" s="31"/>
      <c r="Z143" s="31"/>
      <c r="AA143" s="31"/>
      <c r="AB143" s="31"/>
      <c r="AC143" s="31"/>
      <c r="AD143" s="21">
        <f ca="1">NbCoul(B143:AC143)*0.5</f>
        <v>5</v>
      </c>
      <c r="AF143" s="22">
        <f t="shared" ca="1" si="50"/>
        <v>0</v>
      </c>
      <c r="AG143" s="22">
        <f t="shared" ref="AG143:AG158" ca="1" si="52">CompteCouleurFond(B143:AC143,23)*0.5</f>
        <v>0</v>
      </c>
    </row>
    <row r="144" spans="1:34" ht="15" customHeight="1" x14ac:dyDescent="0.3">
      <c r="A144" s="19" t="s">
        <v>40</v>
      </c>
      <c r="B144" s="31"/>
      <c r="C144" s="31"/>
      <c r="D144" s="31"/>
      <c r="E144" s="31"/>
      <c r="F144" s="227"/>
      <c r="G144" s="227"/>
      <c r="H144" s="227"/>
      <c r="I144" s="227"/>
      <c r="J144" s="227"/>
      <c r="K144" s="227"/>
      <c r="L144" s="227"/>
      <c r="M144" s="227"/>
      <c r="N144" s="227"/>
      <c r="O144" s="227"/>
      <c r="P144" s="227"/>
      <c r="Q144" s="227"/>
      <c r="R144" s="227"/>
      <c r="S144" s="227"/>
      <c r="T144" s="227"/>
      <c r="U144" s="271"/>
      <c r="V144" s="271"/>
      <c r="W144" s="271"/>
      <c r="X144" s="31"/>
      <c r="Y144" s="31"/>
      <c r="Z144" s="31"/>
      <c r="AA144" s="31"/>
      <c r="AB144" s="31"/>
      <c r="AC144" s="31"/>
      <c r="AD144" s="21">
        <f t="shared" ref="AD144:AD160" ca="1" si="53">NbCoul(B144:AC144)*0.5</f>
        <v>0</v>
      </c>
      <c r="AF144" s="22">
        <f t="shared" ca="1" si="50"/>
        <v>0</v>
      </c>
      <c r="AG144" s="22">
        <f t="shared" ca="1" si="52"/>
        <v>0</v>
      </c>
    </row>
    <row r="145" spans="1:33" ht="15" customHeight="1" x14ac:dyDescent="0.3">
      <c r="A145" s="19" t="s">
        <v>41</v>
      </c>
      <c r="B145" s="31"/>
      <c r="C145" s="31"/>
      <c r="D145" s="31"/>
      <c r="E145" s="31"/>
      <c r="F145" s="221"/>
      <c r="G145" s="221"/>
      <c r="H145" s="221"/>
      <c r="I145" s="221"/>
      <c r="J145" s="221"/>
      <c r="K145" s="221"/>
      <c r="L145" s="221"/>
      <c r="M145" s="221"/>
      <c r="N145" s="221"/>
      <c r="O145" s="221"/>
      <c r="P145" s="227"/>
      <c r="Q145" s="227"/>
      <c r="R145" s="227"/>
      <c r="S145" s="227"/>
      <c r="T145" s="227"/>
      <c r="U145" s="271"/>
      <c r="V145" s="271"/>
      <c r="W145" s="271"/>
      <c r="X145" s="31"/>
      <c r="Y145" s="31"/>
      <c r="Z145" s="31"/>
      <c r="AA145" s="31"/>
      <c r="AB145" s="31"/>
      <c r="AC145" s="31"/>
      <c r="AD145" s="21">
        <f t="shared" ca="1" si="53"/>
        <v>5</v>
      </c>
      <c r="AF145" s="22">
        <f t="shared" ca="1" si="50"/>
        <v>0</v>
      </c>
      <c r="AG145" s="22">
        <f t="shared" ca="1" si="52"/>
        <v>0</v>
      </c>
    </row>
    <row r="146" spans="1:33" ht="15" customHeight="1" x14ac:dyDescent="0.3">
      <c r="A146" s="61" t="s">
        <v>65</v>
      </c>
      <c r="B146" s="31"/>
      <c r="C146" s="31"/>
      <c r="D146" s="31"/>
      <c r="E146" s="31"/>
      <c r="F146" s="221"/>
      <c r="G146" s="221"/>
      <c r="H146" s="221"/>
      <c r="I146" s="221"/>
      <c r="J146" s="221"/>
      <c r="K146" s="221"/>
      <c r="L146" s="221"/>
      <c r="M146" s="221"/>
      <c r="N146" s="221"/>
      <c r="O146" s="221"/>
      <c r="P146" s="227"/>
      <c r="Q146" s="227"/>
      <c r="R146" s="227"/>
      <c r="S146" s="227"/>
      <c r="T146" s="227"/>
      <c r="U146" s="271"/>
      <c r="V146" s="271"/>
      <c r="W146" s="271"/>
      <c r="X146" s="31"/>
      <c r="Y146" s="31"/>
      <c r="Z146" s="31"/>
      <c r="AA146" s="31"/>
      <c r="AB146" s="31"/>
      <c r="AC146" s="31"/>
      <c r="AD146" s="21">
        <f t="shared" ca="1" si="53"/>
        <v>5</v>
      </c>
      <c r="AF146" s="22">
        <f t="shared" ca="1" si="50"/>
        <v>0</v>
      </c>
      <c r="AG146" s="22">
        <f t="shared" ca="1" si="52"/>
        <v>0</v>
      </c>
    </row>
    <row r="147" spans="1:33" ht="15" customHeight="1" x14ac:dyDescent="0.3">
      <c r="A147" s="43" t="s">
        <v>64</v>
      </c>
      <c r="B147" s="31"/>
      <c r="C147" s="31"/>
      <c r="D147" s="31"/>
      <c r="E147" s="31"/>
      <c r="F147" s="227"/>
      <c r="G147" s="227"/>
      <c r="H147" s="227"/>
      <c r="I147" s="227"/>
      <c r="J147" s="227"/>
      <c r="K147" s="227"/>
      <c r="L147" s="227"/>
      <c r="M147" s="227"/>
      <c r="N147" s="227"/>
      <c r="O147" s="227"/>
      <c r="P147" s="227"/>
      <c r="Q147" s="227"/>
      <c r="R147" s="227"/>
      <c r="S147" s="227"/>
      <c r="T147" s="227"/>
      <c r="U147" s="271"/>
      <c r="V147" s="271"/>
      <c r="W147" s="271"/>
      <c r="X147" s="31"/>
      <c r="Y147" s="31"/>
      <c r="Z147" s="31"/>
      <c r="AA147" s="31"/>
      <c r="AB147" s="31"/>
      <c r="AC147" s="31"/>
      <c r="AD147" s="21">
        <f t="shared" ca="1" si="53"/>
        <v>0</v>
      </c>
      <c r="AF147" s="22">
        <f t="shared" ca="1" si="50"/>
        <v>0</v>
      </c>
      <c r="AG147" s="22">
        <f t="shared" ca="1" si="52"/>
        <v>0</v>
      </c>
    </row>
    <row r="148" spans="1:33" ht="15" customHeight="1" x14ac:dyDescent="0.3">
      <c r="A148" s="61" t="s">
        <v>54</v>
      </c>
      <c r="B148" s="31"/>
      <c r="C148" s="31"/>
      <c r="D148" s="31"/>
      <c r="E148" s="31"/>
      <c r="F148" s="227"/>
      <c r="G148" s="227"/>
      <c r="H148" s="227"/>
      <c r="I148" s="227"/>
      <c r="J148" s="227"/>
      <c r="K148" s="227"/>
      <c r="L148" s="227"/>
      <c r="M148" s="227"/>
      <c r="N148" s="227"/>
      <c r="O148" s="227"/>
      <c r="P148" s="227"/>
      <c r="Q148" s="227"/>
      <c r="R148" s="227"/>
      <c r="S148" s="227"/>
      <c r="T148" s="227"/>
      <c r="U148" s="271"/>
      <c r="V148" s="271"/>
      <c r="W148" s="271"/>
      <c r="X148" s="31"/>
      <c r="Y148" s="31"/>
      <c r="Z148" s="31"/>
      <c r="AA148" s="31"/>
      <c r="AB148" s="31"/>
      <c r="AC148" s="31"/>
      <c r="AD148" s="21">
        <f t="shared" ca="1" si="53"/>
        <v>0</v>
      </c>
      <c r="AF148" s="22">
        <f t="shared" ca="1" si="50"/>
        <v>0</v>
      </c>
      <c r="AG148" s="22">
        <f t="shared" ca="1" si="52"/>
        <v>0</v>
      </c>
    </row>
    <row r="149" spans="1:33" ht="15" customHeight="1" x14ac:dyDescent="0.3">
      <c r="A149" s="62" t="s">
        <v>43</v>
      </c>
      <c r="B149" s="31"/>
      <c r="C149" s="31"/>
      <c r="D149" s="31"/>
      <c r="E149" s="31"/>
      <c r="F149" s="227"/>
      <c r="G149" s="227"/>
      <c r="H149" s="227"/>
      <c r="I149" s="227"/>
      <c r="J149" s="227"/>
      <c r="K149" s="227"/>
      <c r="L149" s="227"/>
      <c r="M149" s="227"/>
      <c r="N149" s="227"/>
      <c r="O149" s="227"/>
      <c r="P149" s="227"/>
      <c r="Q149" s="227"/>
      <c r="R149" s="227"/>
      <c r="S149" s="227"/>
      <c r="T149" s="227"/>
      <c r="U149" s="271"/>
      <c r="V149" s="271"/>
      <c r="W149" s="271"/>
      <c r="X149" s="31"/>
      <c r="Y149" s="31"/>
      <c r="Z149" s="31"/>
      <c r="AA149" s="31"/>
      <c r="AB149" s="31"/>
      <c r="AC149" s="31"/>
      <c r="AD149" s="21">
        <f t="shared" ca="1" si="53"/>
        <v>0</v>
      </c>
      <c r="AF149" s="22">
        <f t="shared" ca="1" si="50"/>
        <v>0</v>
      </c>
      <c r="AG149" s="22">
        <f t="shared" ca="1" si="52"/>
        <v>0</v>
      </c>
    </row>
    <row r="150" spans="1:33" ht="15" customHeight="1" x14ac:dyDescent="0.3">
      <c r="A150" s="62" t="s">
        <v>44</v>
      </c>
      <c r="B150" s="31"/>
      <c r="C150" s="31"/>
      <c r="D150" s="31"/>
      <c r="E150" s="31"/>
      <c r="F150" s="227"/>
      <c r="G150" s="227"/>
      <c r="H150" s="227"/>
      <c r="I150" s="31"/>
      <c r="J150" s="31"/>
      <c r="K150" s="31"/>
      <c r="L150" s="31"/>
      <c r="M150" s="31"/>
      <c r="N150" s="31"/>
      <c r="O150" s="227"/>
      <c r="P150" s="227"/>
      <c r="Q150" s="227"/>
      <c r="R150" s="227"/>
      <c r="S150" s="227"/>
      <c r="T150" s="227"/>
      <c r="U150" s="271"/>
      <c r="V150" s="271"/>
      <c r="W150" s="271"/>
      <c r="X150" s="31"/>
      <c r="Y150" s="31"/>
      <c r="Z150" s="31"/>
      <c r="AA150" s="31"/>
      <c r="AB150" s="31"/>
      <c r="AC150" s="31"/>
      <c r="AD150" s="21">
        <f t="shared" ca="1" si="53"/>
        <v>0</v>
      </c>
      <c r="AF150" s="22">
        <f t="shared" ca="1" si="50"/>
        <v>0</v>
      </c>
      <c r="AG150" s="22">
        <f t="shared" ca="1" si="52"/>
        <v>0</v>
      </c>
    </row>
    <row r="151" spans="1:33" ht="15" customHeight="1" x14ac:dyDescent="0.3">
      <c r="A151" s="62" t="s">
        <v>45</v>
      </c>
      <c r="B151" s="31"/>
      <c r="C151" s="31"/>
      <c r="D151" s="31"/>
      <c r="E151" s="31"/>
      <c r="F151" s="227"/>
      <c r="G151" s="227"/>
      <c r="H151" s="227"/>
      <c r="I151" s="227"/>
      <c r="J151" s="227"/>
      <c r="K151" s="227"/>
      <c r="L151" s="227"/>
      <c r="M151" s="227"/>
      <c r="N151" s="227"/>
      <c r="O151" s="227"/>
      <c r="P151" s="227"/>
      <c r="Q151" s="227"/>
      <c r="R151" s="227"/>
      <c r="S151" s="227"/>
      <c r="T151" s="227"/>
      <c r="U151" s="271"/>
      <c r="V151" s="271"/>
      <c r="W151" s="271"/>
      <c r="X151" s="31"/>
      <c r="Y151" s="31"/>
      <c r="Z151" s="31"/>
      <c r="AA151" s="31"/>
      <c r="AB151" s="31"/>
      <c r="AC151" s="31"/>
      <c r="AD151" s="21">
        <f t="shared" ca="1" si="53"/>
        <v>0</v>
      </c>
      <c r="AF151" s="22">
        <f t="shared" ca="1" si="50"/>
        <v>0</v>
      </c>
      <c r="AG151" s="22">
        <f t="shared" ca="1" si="52"/>
        <v>0</v>
      </c>
    </row>
    <row r="152" spans="1:33" ht="15" customHeight="1" x14ac:dyDescent="0.3">
      <c r="A152" s="62" t="s">
        <v>70</v>
      </c>
      <c r="B152" s="31"/>
      <c r="C152" s="31"/>
      <c r="D152" s="110"/>
      <c r="E152" s="110"/>
      <c r="F152" s="221"/>
      <c r="G152" s="221"/>
      <c r="H152" s="221"/>
      <c r="I152" s="217" t="s">
        <v>243</v>
      </c>
      <c r="J152" s="217"/>
      <c r="K152" s="217"/>
      <c r="L152" s="217"/>
      <c r="M152" s="217"/>
      <c r="N152" s="217"/>
      <c r="O152" s="221"/>
      <c r="P152" s="227"/>
      <c r="Q152" s="227"/>
      <c r="R152" s="227"/>
      <c r="S152" s="227"/>
      <c r="T152" s="227"/>
      <c r="U152" s="271"/>
      <c r="V152" s="271"/>
      <c r="W152" s="271"/>
      <c r="X152" s="31"/>
      <c r="Y152" s="31"/>
      <c r="Z152" s="31"/>
      <c r="AA152" s="31"/>
      <c r="AB152" s="31"/>
      <c r="AC152" s="31"/>
      <c r="AD152" s="21">
        <f t="shared" ca="1" si="53"/>
        <v>6</v>
      </c>
      <c r="AF152" s="22">
        <f t="shared" ca="1" si="50"/>
        <v>3</v>
      </c>
      <c r="AG152" s="22">
        <f t="shared" ca="1" si="52"/>
        <v>0</v>
      </c>
    </row>
    <row r="153" spans="1:33" ht="15" customHeight="1" x14ac:dyDescent="0.3">
      <c r="A153" s="61" t="s">
        <v>64</v>
      </c>
      <c r="B153" s="31"/>
      <c r="C153" s="31"/>
      <c r="D153" s="31"/>
      <c r="E153" s="31"/>
      <c r="F153" s="227"/>
      <c r="G153" s="227"/>
      <c r="H153" s="227"/>
      <c r="I153" s="227"/>
      <c r="J153" s="227"/>
      <c r="K153" s="227"/>
      <c r="L153" s="227"/>
      <c r="M153" s="227"/>
      <c r="N153" s="227"/>
      <c r="O153" s="227"/>
      <c r="P153" s="227"/>
      <c r="Q153" s="227"/>
      <c r="R153" s="227"/>
      <c r="S153" s="227"/>
      <c r="T153" s="227"/>
      <c r="U153" s="271"/>
      <c r="V153" s="271"/>
      <c r="W153" s="271"/>
      <c r="X153" s="31"/>
      <c r="Y153" s="31"/>
      <c r="Z153" s="31"/>
      <c r="AA153" s="31"/>
      <c r="AB153" s="31"/>
      <c r="AC153" s="31"/>
      <c r="AD153" s="21">
        <f t="shared" ca="1" si="53"/>
        <v>0</v>
      </c>
      <c r="AF153" s="22">
        <f t="shared" ca="1" si="50"/>
        <v>0</v>
      </c>
      <c r="AG153" s="22">
        <f t="shared" ca="1" si="52"/>
        <v>0</v>
      </c>
    </row>
    <row r="154" spans="1:33" ht="15" customHeight="1" x14ac:dyDescent="0.3">
      <c r="A154" s="62" t="s">
        <v>46</v>
      </c>
      <c r="B154" s="31"/>
      <c r="C154" s="31"/>
      <c r="D154" s="31"/>
      <c r="E154" s="31"/>
      <c r="F154" s="227"/>
      <c r="G154" s="227"/>
      <c r="H154" s="227"/>
      <c r="I154" s="227"/>
      <c r="J154" s="227"/>
      <c r="K154" s="227"/>
      <c r="L154" s="227"/>
      <c r="M154" s="227"/>
      <c r="N154" s="227"/>
      <c r="O154" s="227"/>
      <c r="P154" s="227"/>
      <c r="Q154" s="227"/>
      <c r="R154" s="227"/>
      <c r="S154" s="227"/>
      <c r="T154" s="227"/>
      <c r="U154" s="271"/>
      <c r="V154" s="271"/>
      <c r="W154" s="271"/>
      <c r="X154" s="31"/>
      <c r="Y154" s="31"/>
      <c r="Z154" s="31"/>
      <c r="AA154" s="31"/>
      <c r="AB154" s="31"/>
      <c r="AC154" s="31"/>
      <c r="AD154" s="21">
        <f t="shared" ca="1" si="53"/>
        <v>0</v>
      </c>
      <c r="AF154" s="22">
        <f t="shared" ca="1" si="50"/>
        <v>0</v>
      </c>
      <c r="AG154" s="22">
        <f t="shared" ca="1" si="52"/>
        <v>0</v>
      </c>
    </row>
    <row r="155" spans="1:33" ht="15" customHeight="1" x14ac:dyDescent="0.3">
      <c r="A155" s="62" t="s">
        <v>47</v>
      </c>
      <c r="B155" s="31"/>
      <c r="C155" s="31"/>
      <c r="D155" s="31"/>
      <c r="E155" s="31"/>
      <c r="F155" s="227"/>
      <c r="G155" s="227"/>
      <c r="H155" s="227"/>
      <c r="I155" s="227"/>
      <c r="J155" s="227"/>
      <c r="K155" s="227"/>
      <c r="L155" s="227"/>
      <c r="M155" s="227"/>
      <c r="N155" s="227"/>
      <c r="O155" s="227"/>
      <c r="P155" s="227"/>
      <c r="Q155" s="227"/>
      <c r="R155" s="227"/>
      <c r="S155" s="227"/>
      <c r="T155" s="227"/>
      <c r="U155" s="271"/>
      <c r="V155" s="271"/>
      <c r="W155" s="271"/>
      <c r="X155" s="31"/>
      <c r="Y155" s="31"/>
      <c r="Z155" s="31"/>
      <c r="AA155" s="31"/>
      <c r="AB155" s="31"/>
      <c r="AC155" s="31"/>
      <c r="AD155" s="21">
        <f t="shared" ca="1" si="53"/>
        <v>0</v>
      </c>
      <c r="AF155" s="22">
        <f t="shared" ca="1" si="50"/>
        <v>0</v>
      </c>
      <c r="AG155" s="22">
        <f t="shared" ca="1" si="52"/>
        <v>0</v>
      </c>
    </row>
    <row r="156" spans="1:33" ht="14.25" customHeight="1" x14ac:dyDescent="0.3">
      <c r="A156" s="62" t="s">
        <v>66</v>
      </c>
      <c r="B156" s="31"/>
      <c r="C156" s="31"/>
      <c r="D156" s="31"/>
      <c r="E156" s="31"/>
      <c r="F156" s="221"/>
      <c r="G156" s="221"/>
      <c r="H156" s="221"/>
      <c r="I156" s="221"/>
      <c r="J156" s="221"/>
      <c r="K156" s="221"/>
      <c r="L156" s="221"/>
      <c r="M156" s="221"/>
      <c r="N156" s="221"/>
      <c r="O156" s="221"/>
      <c r="P156" s="227"/>
      <c r="Q156" s="227"/>
      <c r="R156" s="227"/>
      <c r="S156" s="227"/>
      <c r="T156" s="227"/>
      <c r="U156" s="271"/>
      <c r="V156" s="271"/>
      <c r="W156" s="271"/>
      <c r="X156" s="31"/>
      <c r="Y156" s="31"/>
      <c r="Z156" s="31"/>
      <c r="AA156" s="31"/>
      <c r="AB156" s="31"/>
      <c r="AC156" s="31"/>
      <c r="AD156" s="21">
        <f t="shared" ca="1" si="53"/>
        <v>5</v>
      </c>
      <c r="AF156" s="22">
        <f t="shared" ca="1" si="50"/>
        <v>0</v>
      </c>
      <c r="AG156" s="22">
        <f t="shared" ca="1" si="52"/>
        <v>0</v>
      </c>
    </row>
    <row r="157" spans="1:33" ht="15" customHeight="1" x14ac:dyDescent="0.3">
      <c r="A157" s="23" t="s">
        <v>48</v>
      </c>
      <c r="B157" s="31"/>
      <c r="C157" s="31"/>
      <c r="D157" s="31"/>
      <c r="E157" s="31"/>
      <c r="F157" s="271"/>
      <c r="G157" s="271"/>
      <c r="H157" s="271"/>
      <c r="I157" s="271"/>
      <c r="J157" s="271"/>
      <c r="K157" s="271"/>
      <c r="L157" s="271"/>
      <c r="M157" s="271"/>
      <c r="N157" s="271"/>
      <c r="O157" s="271"/>
      <c r="P157" s="271"/>
      <c r="Q157" s="271"/>
      <c r="R157" s="271"/>
      <c r="S157" s="271"/>
      <c r="T157" s="271"/>
      <c r="U157" s="271"/>
      <c r="V157" s="271"/>
      <c r="W157" s="271"/>
      <c r="X157" s="31"/>
      <c r="Y157" s="31"/>
      <c r="Z157" s="31"/>
      <c r="AA157" s="31"/>
      <c r="AB157" s="31"/>
      <c r="AC157" s="31"/>
      <c r="AD157" s="21">
        <f t="shared" ca="1" si="53"/>
        <v>0</v>
      </c>
      <c r="AF157" s="22">
        <f t="shared" ca="1" si="50"/>
        <v>0</v>
      </c>
      <c r="AG157" s="22">
        <f t="shared" ca="1" si="52"/>
        <v>0</v>
      </c>
    </row>
    <row r="158" spans="1:33" ht="14.4" customHeight="1" x14ac:dyDescent="0.3">
      <c r="A158" s="62" t="s">
        <v>71</v>
      </c>
      <c r="B158" s="31"/>
      <c r="C158" s="31"/>
      <c r="D158" s="31"/>
      <c r="E158" s="31"/>
      <c r="F158" s="271"/>
      <c r="G158" s="271"/>
      <c r="H158" s="271"/>
      <c r="I158" s="271"/>
      <c r="J158" s="271"/>
      <c r="K158" s="271"/>
      <c r="L158" s="271"/>
      <c r="M158" s="271"/>
      <c r="N158" s="271"/>
      <c r="O158" s="271"/>
      <c r="P158" s="271"/>
      <c r="Q158" s="271"/>
      <c r="R158" s="271"/>
      <c r="S158" s="271"/>
      <c r="T158" s="271"/>
      <c r="U158" s="271"/>
      <c r="V158" s="271"/>
      <c r="W158" s="271"/>
      <c r="X158" s="31"/>
      <c r="Y158" s="31"/>
      <c r="Z158" s="31"/>
      <c r="AA158" s="31"/>
      <c r="AB158" s="31"/>
      <c r="AC158" s="31"/>
      <c r="AD158" s="21">
        <f t="shared" ca="1" si="53"/>
        <v>0</v>
      </c>
      <c r="AF158" s="22">
        <f t="shared" ca="1" si="50"/>
        <v>0</v>
      </c>
      <c r="AG158" s="22">
        <f t="shared" ca="1" si="52"/>
        <v>0</v>
      </c>
    </row>
    <row r="159" spans="1:33" ht="14.4" customHeight="1" x14ac:dyDescent="0.3">
      <c r="A159" s="23" t="s">
        <v>64</v>
      </c>
      <c r="B159" s="31"/>
      <c r="C159" s="31"/>
      <c r="D159" s="31"/>
      <c r="E159" s="31"/>
      <c r="F159" s="271"/>
      <c r="G159" s="271"/>
      <c r="H159" s="271"/>
      <c r="I159" s="271"/>
      <c r="J159" s="271"/>
      <c r="K159" s="271"/>
      <c r="L159" s="271"/>
      <c r="M159" s="271"/>
      <c r="N159" s="271"/>
      <c r="O159" s="271"/>
      <c r="P159" s="271"/>
      <c r="Q159" s="271"/>
      <c r="R159" s="271"/>
      <c r="S159" s="271"/>
      <c r="T159" s="271"/>
      <c r="U159" s="271"/>
      <c r="V159" s="271"/>
      <c r="W159" s="271"/>
      <c r="X159" s="31"/>
      <c r="Y159" s="31"/>
      <c r="Z159" s="31"/>
      <c r="AA159" s="31"/>
      <c r="AB159" s="31"/>
      <c r="AC159" s="31"/>
      <c r="AD159" s="21">
        <f ca="1">NbCoul(C159:AC159)*0.5</f>
        <v>0</v>
      </c>
      <c r="AF159" s="22">
        <f ca="1">CompteCouleurFond(C159:AC159,6)*0.5</f>
        <v>0</v>
      </c>
      <c r="AG159" s="22">
        <f ca="1">CompteCouleurFond(C159:AC159,23)*0.5</f>
        <v>0</v>
      </c>
    </row>
    <row r="160" spans="1:33" ht="15" thickBot="1" x14ac:dyDescent="0.35">
      <c r="A160" s="32" t="s">
        <v>64</v>
      </c>
      <c r="B160" s="31"/>
      <c r="C160" s="31"/>
      <c r="D160" s="31"/>
      <c r="E160" s="31"/>
      <c r="F160" s="31"/>
      <c r="G160" s="31"/>
      <c r="H160" s="31"/>
      <c r="I160" s="31"/>
      <c r="J160" s="31"/>
      <c r="K160" s="31"/>
      <c r="L160" s="31"/>
      <c r="M160" s="31"/>
      <c r="N160" s="31"/>
      <c r="O160" s="31"/>
      <c r="P160" s="31"/>
      <c r="Q160" s="31"/>
      <c r="R160" s="31"/>
      <c r="S160" s="31"/>
      <c r="T160" s="31"/>
      <c r="U160" s="31"/>
      <c r="V160" s="31"/>
      <c r="W160" s="31"/>
      <c r="X160" s="31"/>
      <c r="Y160" s="31"/>
      <c r="Z160" s="31"/>
      <c r="AA160" s="31"/>
      <c r="AB160" s="31"/>
      <c r="AC160" s="31"/>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64</v>
      </c>
      <c r="B170" s="579">
        <v>0</v>
      </c>
      <c r="C170" s="580"/>
      <c r="D170" s="581"/>
      <c r="E170" s="582">
        <f t="shared" ca="1" si="60"/>
        <v>12.5</v>
      </c>
      <c r="F170" s="582"/>
      <c r="G170" s="583">
        <f ca="1">E170-B170</f>
        <v>12.5</v>
      </c>
      <c r="H170" s="583"/>
      <c r="L170" t="s">
        <v>112</v>
      </c>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22</v>
      </c>
      <c r="F177" s="582"/>
      <c r="G177" s="583">
        <f t="shared" ca="1" si="61"/>
        <v>-13</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14</v>
      </c>
      <c r="F181" s="582"/>
      <c r="G181" s="583">
        <f t="shared" ca="1" si="61"/>
        <v>-21</v>
      </c>
      <c r="H181" s="583"/>
      <c r="I181" s="594" t="s">
        <v>151</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262.5</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10.842857142857143</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75"/>
      <c r="E193" s="275"/>
      <c r="F193" s="275"/>
      <c r="G193" s="275"/>
      <c r="H193" s="275"/>
      <c r="I193" s="275"/>
      <c r="J193" s="275"/>
      <c r="K193" s="275"/>
      <c r="L193" s="571"/>
      <c r="M193" s="571"/>
      <c r="N193" s="275"/>
      <c r="O193" s="275"/>
      <c r="P193" s="275"/>
      <c r="Q193" s="275"/>
      <c r="R193" s="275"/>
      <c r="S193" s="275"/>
      <c r="T193" s="275"/>
      <c r="U193" s="275"/>
      <c r="V193" s="571"/>
      <c r="W193" s="571"/>
      <c r="X193" s="275"/>
      <c r="Y193" s="275"/>
      <c r="Z193" s="275"/>
      <c r="AA193" s="275"/>
      <c r="AB193" s="275"/>
      <c r="AC193" s="275"/>
      <c r="AD193" s="275"/>
      <c r="AE193" s="275"/>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75"/>
      <c r="G195" s="275"/>
      <c r="H195" s="275"/>
      <c r="I195" s="275"/>
      <c r="J195" s="275"/>
      <c r="K195" s="275"/>
      <c r="L195" s="571"/>
      <c r="M195" s="571"/>
      <c r="N195" s="275"/>
      <c r="O195" s="275"/>
      <c r="P195" s="275"/>
      <c r="Q195" s="275"/>
      <c r="R195" s="275"/>
      <c r="S195" s="275"/>
      <c r="T195" s="275"/>
      <c r="U195" s="275"/>
      <c r="V195" s="571"/>
      <c r="W195" s="571"/>
      <c r="X195" s="275"/>
      <c r="Y195" s="275"/>
      <c r="Z195" s="275"/>
      <c r="AA195" s="275"/>
      <c r="AB195" s="275"/>
      <c r="AC195" s="275"/>
      <c r="AD195" s="275"/>
      <c r="AE195" s="275"/>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75"/>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75"/>
      <c r="E216" s="275"/>
      <c r="F216" s="275"/>
      <c r="G216" s="275"/>
      <c r="H216" s="275"/>
      <c r="I216" s="275"/>
      <c r="J216" s="275"/>
      <c r="K216" s="275"/>
      <c r="L216" s="571"/>
      <c r="M216" s="571"/>
      <c r="N216" s="275"/>
      <c r="O216" s="275"/>
      <c r="P216" s="275"/>
      <c r="Q216" s="275"/>
      <c r="R216" s="275"/>
      <c r="S216" s="275"/>
      <c r="T216" s="275"/>
      <c r="U216" s="275"/>
      <c r="V216" s="571"/>
      <c r="W216" s="571"/>
      <c r="X216" s="275"/>
      <c r="Y216" s="275"/>
      <c r="Z216" s="275"/>
      <c r="AA216" s="275"/>
      <c r="AB216" s="275"/>
      <c r="AC216" s="275"/>
      <c r="AD216" s="275"/>
      <c r="AE216" s="275"/>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75"/>
      <c r="E218" s="275"/>
      <c r="F218" s="275"/>
      <c r="G218" s="275"/>
      <c r="H218" s="275"/>
      <c r="I218" s="275"/>
      <c r="J218" s="275"/>
      <c r="K218" s="275"/>
      <c r="L218" s="571"/>
      <c r="M218" s="571"/>
      <c r="N218" s="275"/>
      <c r="O218" s="275"/>
      <c r="P218" s="275"/>
      <c r="Q218" s="275"/>
      <c r="R218" s="275"/>
      <c r="S218" s="275"/>
      <c r="T218" s="275"/>
      <c r="U218" s="275"/>
      <c r="V218" s="571"/>
      <c r="W218" s="571"/>
      <c r="X218" s="275"/>
      <c r="Y218" s="275"/>
      <c r="Z218" s="275"/>
      <c r="AA218" s="275"/>
      <c r="AB218" s="275"/>
      <c r="AC218" s="275"/>
      <c r="AD218" s="275"/>
      <c r="AE218" s="275"/>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75"/>
      <c r="AD230" s="275"/>
      <c r="AE230" s="275"/>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D90:O91"/>
    <mergeCell ref="AA90:AC91"/>
    <mergeCell ref="AD92:AD94"/>
    <mergeCell ref="AF92:AG96"/>
    <mergeCell ref="A95:A96"/>
    <mergeCell ref="AD95:AD96"/>
    <mergeCell ref="W62:AC62"/>
    <mergeCell ref="E67:Y68"/>
    <mergeCell ref="AD69:AD71"/>
    <mergeCell ref="AF69:AG73"/>
    <mergeCell ref="A72:A73"/>
    <mergeCell ref="AD72:AD73"/>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s>
  <conditionalFormatting sqref="G166:H183">
    <cfRule type="cellIs" dxfId="2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D89C3-42F3-47F6-98B8-65D1229BF8EF}">
  <sheetPr codeName="Feuil167"/>
  <dimension ref="A1:BC231"/>
  <sheetViews>
    <sheetView showGridLines="0" topLeftCell="A158" zoomScale="90" zoomScaleNormal="90" workbookViewId="0">
      <selection activeCell="I177" sqref="I177:P177"/>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244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44662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294"/>
      <c r="J7" s="295"/>
      <c r="K7" s="295"/>
      <c r="L7" s="151"/>
      <c r="M7" s="151"/>
      <c r="N7" s="96"/>
      <c r="O7" s="96"/>
      <c r="P7" s="151"/>
      <c r="Q7" s="151"/>
      <c r="R7" s="151"/>
      <c r="S7" s="96"/>
      <c r="T7" s="281"/>
      <c r="U7" s="151"/>
      <c r="V7" s="151"/>
      <c r="W7" s="281"/>
      <c r="X7" s="281"/>
      <c r="Y7" s="151"/>
      <c r="Z7" s="151"/>
      <c r="AA7" s="151"/>
      <c r="AB7" s="151"/>
      <c r="AC7" s="151"/>
      <c r="AD7" s="21">
        <f t="shared" ca="1" si="0"/>
        <v>8.5</v>
      </c>
      <c r="AF7" s="22">
        <f ca="1">CompteCouleurFond(B7:AC7,6)*0.5</f>
        <v>1.5</v>
      </c>
      <c r="AG7" s="22">
        <f ca="1">CompteCouleurFond(B7:AC7,23)*0.5</f>
        <v>0</v>
      </c>
    </row>
    <row r="8" spans="1:33" ht="15" customHeight="1" x14ac:dyDescent="0.3">
      <c r="A8" s="61" t="s">
        <v>65</v>
      </c>
      <c r="B8" s="96"/>
      <c r="C8" s="96"/>
      <c r="D8" s="96"/>
      <c r="E8" s="96"/>
      <c r="F8" s="96"/>
      <c r="G8" s="96"/>
      <c r="H8" s="151" t="s">
        <v>78</v>
      </c>
      <c r="I8" s="151" t="s">
        <v>78</v>
      </c>
      <c r="J8" s="151" t="s">
        <v>78</v>
      </c>
      <c r="K8" s="151" t="s">
        <v>78</v>
      </c>
      <c r="L8" s="151" t="s">
        <v>80</v>
      </c>
      <c r="M8" s="151" t="s">
        <v>80</v>
      </c>
      <c r="N8" s="96"/>
      <c r="O8" s="96"/>
      <c r="P8" s="151"/>
      <c r="Q8" s="151"/>
      <c r="R8" s="151"/>
      <c r="S8" s="28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96"/>
      <c r="J9" s="96"/>
      <c r="K9" s="96"/>
      <c r="L9" s="283" t="s">
        <v>248</v>
      </c>
      <c r="M9" s="282"/>
      <c r="N9" s="96"/>
      <c r="O9" s="96"/>
      <c r="P9" s="151"/>
      <c r="Q9" s="285" t="s">
        <v>250</v>
      </c>
      <c r="R9" s="281"/>
      <c r="S9" s="284" t="s">
        <v>251</v>
      </c>
      <c r="T9" s="282"/>
      <c r="U9" s="96"/>
      <c r="V9" s="151"/>
      <c r="W9" s="281" t="s">
        <v>253</v>
      </c>
      <c r="X9" s="281"/>
      <c r="Y9" s="151"/>
      <c r="Z9" s="151"/>
      <c r="AA9" s="151"/>
      <c r="AB9" s="151"/>
      <c r="AC9" s="151"/>
      <c r="AD9" s="21">
        <f t="shared" ca="1" si="0"/>
        <v>7.5</v>
      </c>
      <c r="AF9" s="22">
        <f ca="1">CompteCouleurFond(B9:AC9,6)*0.5</f>
        <v>2</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151" t="s">
        <v>78</v>
      </c>
      <c r="I13" s="151"/>
      <c r="J13" s="151"/>
      <c r="K13" s="151"/>
      <c r="L13" s="151"/>
      <c r="M13" s="151"/>
      <c r="N13" s="96"/>
      <c r="O13" s="96"/>
      <c r="P13" s="151"/>
      <c r="Q13" s="151"/>
      <c r="R13" s="96"/>
      <c r="S13" s="281"/>
      <c r="T13" s="281"/>
      <c r="U13" s="151"/>
      <c r="V13" s="151"/>
      <c r="W13" s="281" t="s">
        <v>254</v>
      </c>
      <c r="X13" s="281"/>
      <c r="Y13" s="286" t="s">
        <v>136</v>
      </c>
      <c r="Z13" s="281"/>
      <c r="AA13" s="281"/>
      <c r="AB13" s="281"/>
      <c r="AC13" s="151"/>
      <c r="AD13" s="21">
        <f t="shared" ca="1" si="0"/>
        <v>9.5</v>
      </c>
      <c r="AE13" t="str">
        <f t="shared" si="3"/>
        <v>9h30</v>
      </c>
      <c r="AF13" s="22">
        <f t="shared" ca="1" si="1"/>
        <v>4</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t="s">
        <v>80</v>
      </c>
      <c r="E17" s="151" t="s">
        <v>80</v>
      </c>
      <c r="F17" s="151" t="s">
        <v>80</v>
      </c>
      <c r="G17" s="151" t="s">
        <v>80</v>
      </c>
      <c r="H17" s="151" t="s">
        <v>80</v>
      </c>
      <c r="I17" s="151" t="s">
        <v>80</v>
      </c>
      <c r="J17" s="151" t="s">
        <v>80</v>
      </c>
      <c r="K17" s="151" t="s">
        <v>80</v>
      </c>
      <c r="L17" s="284" t="s">
        <v>247</v>
      </c>
      <c r="M17" s="282"/>
      <c r="N17" s="96"/>
      <c r="O17" s="96"/>
      <c r="P17" s="151"/>
      <c r="Q17" s="285" t="s">
        <v>249</v>
      </c>
      <c r="R17" s="281"/>
      <c r="S17" s="151"/>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151"/>
      <c r="D18" s="151"/>
      <c r="E18" s="151"/>
      <c r="F18" s="151"/>
      <c r="G18" s="151"/>
      <c r="H18" s="151"/>
      <c r="I18" s="151"/>
      <c r="J18" s="151"/>
      <c r="K18" s="151"/>
      <c r="L18" s="151"/>
      <c r="M18" s="151"/>
      <c r="N18" s="96"/>
      <c r="O18" s="96"/>
      <c r="P18" s="151"/>
      <c r="Q18" s="281"/>
      <c r="R18" s="281"/>
      <c r="S18" s="284" t="s">
        <v>252</v>
      </c>
      <c r="T18" s="282"/>
      <c r="U18" s="281"/>
      <c r="V18" s="281"/>
      <c r="W18" s="96"/>
      <c r="X18" s="96"/>
      <c r="Y18" s="96"/>
      <c r="Z18" s="96"/>
      <c r="AA18" s="96"/>
      <c r="AB18" s="96"/>
      <c r="AC18" s="96"/>
      <c r="AD18" s="21">
        <f t="shared" ca="1" si="0"/>
        <v>9</v>
      </c>
      <c r="AE18" t="str">
        <f>IFERROR(INDEX($B$3:$AC$3,MATCH(TRUE,INDEX(B18:AC18&gt;0,0),0)),"")</f>
        <v>15h</v>
      </c>
      <c r="AF18" s="22">
        <f ca="1">CompteCouleurFond(B18:AC18,6)*0.5</f>
        <v>2</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683"/>
      <c r="D21" s="684"/>
      <c r="E21" s="684"/>
      <c r="F21" s="684"/>
      <c r="G21" s="684"/>
      <c r="H21" s="684"/>
      <c r="I21" s="684"/>
      <c r="J21" s="684"/>
      <c r="K21" s="684"/>
      <c r="L21" s="684"/>
      <c r="M21" s="684"/>
      <c r="N21" s="684"/>
      <c r="O21" s="684"/>
      <c r="P21" s="684"/>
      <c r="Q21" s="684"/>
      <c r="R21" s="684"/>
      <c r="S21" s="684"/>
      <c r="T21" s="684"/>
      <c r="U21" s="684"/>
      <c r="V21" s="684"/>
      <c r="W21" s="684"/>
      <c r="X21" s="684"/>
      <c r="Y21" s="685"/>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686"/>
      <c r="D22" s="687"/>
      <c r="E22" s="687"/>
      <c r="F22" s="687"/>
      <c r="G22" s="687"/>
      <c r="H22" s="687"/>
      <c r="I22" s="687"/>
      <c r="J22" s="687"/>
      <c r="K22" s="687"/>
      <c r="L22" s="687"/>
      <c r="M22" s="687"/>
      <c r="N22" s="687"/>
      <c r="O22" s="687"/>
      <c r="P22" s="687"/>
      <c r="Q22" s="687"/>
      <c r="R22" s="687"/>
      <c r="S22" s="687"/>
      <c r="T22" s="687"/>
      <c r="U22" s="687"/>
      <c r="V22" s="687"/>
      <c r="W22" s="687"/>
      <c r="X22" s="687"/>
      <c r="Y22" s="688"/>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3</v>
      </c>
      <c r="R23" s="84">
        <f t="shared" ca="1" si="4"/>
        <v>3</v>
      </c>
      <c r="S23" s="84">
        <f t="shared" ca="1" si="4"/>
        <v>2</v>
      </c>
      <c r="T23" s="84">
        <f t="shared" ca="1" si="4"/>
        <v>2</v>
      </c>
      <c r="U23" s="84">
        <f t="shared" ca="1" si="4"/>
        <v>2</v>
      </c>
      <c r="V23" s="84">
        <f t="shared" ca="1" si="4"/>
        <v>2</v>
      </c>
      <c r="W23" s="84">
        <f t="shared" ca="1" si="4"/>
        <v>3</v>
      </c>
      <c r="X23" s="84">
        <f t="shared" ca="1" si="4"/>
        <v>3</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5</v>
      </c>
      <c r="K24" s="20">
        <f t="shared" ca="1" si="6"/>
        <v>5</v>
      </c>
      <c r="L24" s="20">
        <f t="shared" ca="1" si="6"/>
        <v>4</v>
      </c>
      <c r="M24" s="20">
        <f t="shared" ca="1" si="6"/>
        <v>4</v>
      </c>
      <c r="N24" s="20">
        <f t="shared" ca="1" si="6"/>
        <v>0</v>
      </c>
      <c r="O24" s="20">
        <f t="shared" ca="1" si="6"/>
        <v>0</v>
      </c>
      <c r="P24" s="20">
        <f t="shared" ca="1" si="6"/>
        <v>6</v>
      </c>
      <c r="Q24" s="20">
        <f t="shared" ca="1" si="6"/>
        <v>6</v>
      </c>
      <c r="R24" s="20">
        <f t="shared" ca="1" si="6"/>
        <v>5</v>
      </c>
      <c r="S24" s="20">
        <f t="shared" ca="1" si="6"/>
        <v>3</v>
      </c>
      <c r="T24" s="20">
        <f t="shared" ref="T24:AC24" ca="1" si="7">NbCoulbis(T7:T22)</f>
        <v>3</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5</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44663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77"/>
      <c r="C28" s="165" t="s">
        <v>255</v>
      </c>
      <c r="D28" s="165"/>
      <c r="E28" s="165"/>
      <c r="F28" s="165"/>
      <c r="G28" s="165"/>
      <c r="H28" s="165"/>
      <c r="I28" s="296" t="s">
        <v>136</v>
      </c>
      <c r="J28" s="296"/>
      <c r="K28" s="296"/>
      <c r="L28" s="296"/>
      <c r="M28" s="296"/>
      <c r="N28" s="296"/>
      <c r="O28" s="77"/>
      <c r="P28" s="77"/>
      <c r="Q28" s="77"/>
      <c r="R28" s="77"/>
      <c r="S28" s="77"/>
      <c r="T28" s="77"/>
      <c r="U28" s="77"/>
      <c r="V28" s="77"/>
      <c r="W28" s="77"/>
      <c r="X28" s="77"/>
      <c r="Y28" s="77"/>
      <c r="Z28" s="77"/>
      <c r="AA28" s="77"/>
      <c r="AB28" s="77"/>
      <c r="AC28" s="77"/>
      <c r="AD28" s="21">
        <f t="shared" ref="AD28:AD41" ca="1" si="11">NbCoul(B28:AC28)*0.5</f>
        <v>6</v>
      </c>
      <c r="AF28" s="22">
        <f t="shared" ref="AF28:AF43" ca="1" si="12">CompteCouleurFond(B28:AC28,6)*0.5</f>
        <v>3</v>
      </c>
      <c r="AG28" s="22">
        <f t="shared" ref="AG28:AG45" ca="1" si="13">CompteCouleurFond(B28:AC28,23)*0.5</f>
        <v>0</v>
      </c>
    </row>
    <row r="29" spans="1:33" x14ac:dyDescent="0.3">
      <c r="A29" s="19" t="s">
        <v>40</v>
      </c>
      <c r="B29" s="77"/>
      <c r="C29" s="165"/>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288"/>
      <c r="O30" s="165"/>
      <c r="P30" s="165"/>
      <c r="Q30" s="77"/>
      <c r="R30" s="77"/>
      <c r="S30" s="165"/>
      <c r="T30" s="165"/>
      <c r="U30" s="165"/>
      <c r="V30" s="165"/>
      <c r="W30" s="165"/>
      <c r="X30" s="165"/>
      <c r="Y30" s="165"/>
      <c r="Z30" s="165"/>
      <c r="AA30" s="165"/>
      <c r="AB30" s="165"/>
      <c r="AC30" s="165"/>
      <c r="AD30" s="21">
        <f t="shared" ca="1" si="11"/>
        <v>7</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165" t="s">
        <v>163</v>
      </c>
      <c r="V33" s="165"/>
      <c r="W33" s="165"/>
      <c r="X33" s="165"/>
      <c r="Y33" s="165"/>
      <c r="Z33" s="165"/>
      <c r="AA33" s="165"/>
      <c r="AB33" s="165"/>
      <c r="AC33" s="77"/>
      <c r="AD33" s="21">
        <f t="shared" ca="1" si="11"/>
        <v>4</v>
      </c>
      <c r="AF33" s="22">
        <f t="shared" ca="1" si="12"/>
        <v>0</v>
      </c>
      <c r="AG33" s="22">
        <f t="shared" ca="1" si="13"/>
        <v>0</v>
      </c>
    </row>
    <row r="34" spans="1:33" x14ac:dyDescent="0.3">
      <c r="A34" s="62" t="s">
        <v>43</v>
      </c>
      <c r="B34" s="77"/>
      <c r="C34" s="165"/>
      <c r="D34" s="165"/>
      <c r="E34" s="165"/>
      <c r="F34" s="165"/>
      <c r="G34" s="165"/>
      <c r="H34" s="165"/>
      <c r="I34" s="165"/>
      <c r="J34" s="165"/>
      <c r="K34" s="165"/>
      <c r="L34" s="165"/>
      <c r="M34" s="165"/>
      <c r="N34" s="165"/>
      <c r="O34" s="77"/>
      <c r="P34" s="77"/>
      <c r="Q34" s="165"/>
      <c r="R34" s="165"/>
      <c r="S34" s="77"/>
      <c r="T34" s="77"/>
      <c r="U34" s="77"/>
      <c r="V34" s="77"/>
      <c r="W34" s="77"/>
      <c r="X34" s="77"/>
      <c r="Y34" s="77"/>
      <c r="Z34" s="77"/>
      <c r="AA34" s="77"/>
      <c r="AB34" s="77"/>
      <c r="AC34" s="77"/>
      <c r="AD34" s="21">
        <f t="shared" ca="1" si="11"/>
        <v>7</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288"/>
      <c r="O35" s="77"/>
      <c r="P35" s="77"/>
      <c r="Q35" s="296"/>
      <c r="R35" s="296"/>
      <c r="S35" s="288"/>
      <c r="T35" s="288"/>
      <c r="U35" s="77"/>
      <c r="V35" s="77"/>
      <c r="W35" s="77"/>
      <c r="X35" s="77"/>
      <c r="Y35" s="77"/>
      <c r="Z35" s="77"/>
      <c r="AA35" s="77"/>
      <c r="AB35" s="77"/>
      <c r="AC35" s="77"/>
      <c r="AD35" s="21">
        <f t="shared" ca="1" si="11"/>
        <v>8</v>
      </c>
      <c r="AF35" s="22">
        <f t="shared" ca="1" si="12"/>
        <v>1</v>
      </c>
      <c r="AG35" s="22">
        <f t="shared" ca="1" si="13"/>
        <v>1.5</v>
      </c>
    </row>
    <row r="36" spans="1:33" x14ac:dyDescent="0.3">
      <c r="A36" s="62" t="s">
        <v>45</v>
      </c>
      <c r="B36" s="77"/>
      <c r="C36" s="77"/>
      <c r="D36" s="77"/>
      <c r="E36" s="77"/>
      <c r="F36" s="77"/>
      <c r="G36" s="77"/>
      <c r="H36" s="77"/>
      <c r="I36" s="77"/>
      <c r="J36" s="77"/>
      <c r="K36" s="77"/>
      <c r="L36" s="77"/>
      <c r="M36" s="77"/>
      <c r="N36" s="77"/>
      <c r="O36" s="165"/>
      <c r="P36" s="165"/>
      <c r="Q36" s="77"/>
      <c r="R36" s="77"/>
      <c r="S36" s="165"/>
      <c r="T36" s="165"/>
      <c r="U36" s="165"/>
      <c r="V36" s="165"/>
      <c r="W36" s="165"/>
      <c r="X36" s="165"/>
      <c r="Y36" s="165"/>
      <c r="Z36" s="165"/>
      <c r="AA36" s="165"/>
      <c r="AB36" s="165"/>
      <c r="AC36" s="165"/>
      <c r="AD36" s="21">
        <f t="shared" ca="1" si="11"/>
        <v>6.5</v>
      </c>
      <c r="AF36" s="22">
        <f t="shared" ca="1" si="12"/>
        <v>0</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165" t="s">
        <v>163</v>
      </c>
      <c r="D38" s="165"/>
      <c r="E38" s="165"/>
      <c r="F38" s="165"/>
      <c r="G38" s="165"/>
      <c r="H38" s="165"/>
      <c r="I38" s="165"/>
      <c r="J38" s="77"/>
      <c r="K38" s="77"/>
      <c r="L38" s="77"/>
      <c r="M38" s="77"/>
      <c r="N38" s="77"/>
      <c r="O38" s="96"/>
      <c r="P38" s="96"/>
      <c r="Q38" s="96"/>
      <c r="R38" s="96"/>
      <c r="S38" s="96"/>
      <c r="T38" s="96"/>
      <c r="U38" s="96"/>
      <c r="V38" s="96"/>
      <c r="W38" s="96"/>
      <c r="X38" s="96"/>
      <c r="Y38" s="96"/>
      <c r="Z38" s="96"/>
      <c r="AA38" s="96"/>
      <c r="AB38" s="96"/>
      <c r="AC38" s="77"/>
      <c r="AD38" s="21">
        <f ca="1">NbCoul(B38:AC38)*0.5</f>
        <v>3.5</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77"/>
      <c r="D40" s="77"/>
      <c r="E40" s="77"/>
      <c r="F40" s="77"/>
      <c r="G40" s="77"/>
      <c r="H40" s="77"/>
      <c r="I40" s="77"/>
      <c r="J40" s="77"/>
      <c r="K40" s="77"/>
      <c r="L40" s="76"/>
      <c r="M40" s="76"/>
      <c r="N40" s="77"/>
      <c r="O40" s="165"/>
      <c r="P40" s="165"/>
      <c r="Q40" s="77"/>
      <c r="R40" s="77"/>
      <c r="S40" s="296" t="s">
        <v>136</v>
      </c>
      <c r="T40" s="296"/>
      <c r="U40" s="296"/>
      <c r="V40" s="296"/>
      <c r="W40" s="296"/>
      <c r="X40" s="296"/>
      <c r="Y40" s="296"/>
      <c r="Z40" s="296"/>
      <c r="AA40" s="296"/>
      <c r="AB40" s="296"/>
      <c r="AC40" s="165"/>
      <c r="AD40" s="21">
        <f ca="1">NbCoul(B40:AC40)*0.5</f>
        <v>6.5</v>
      </c>
      <c r="AF40" s="22">
        <f t="shared" ca="1" si="12"/>
        <v>5</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288"/>
      <c r="L42" s="165"/>
      <c r="M42" s="165"/>
      <c r="N42" s="165"/>
      <c r="O42" s="296"/>
      <c r="P42" s="296"/>
      <c r="Q42" s="77"/>
      <c r="R42" s="77"/>
      <c r="S42" s="287"/>
      <c r="T42" s="165"/>
      <c r="U42" s="165"/>
      <c r="V42" s="165"/>
      <c r="W42" s="165"/>
      <c r="X42" s="165"/>
      <c r="Y42" s="165"/>
      <c r="Z42" s="165"/>
      <c r="AA42" s="165"/>
      <c r="AB42" s="165"/>
      <c r="AC42" s="165"/>
      <c r="AD42" s="21">
        <f ca="1">NbCoul(B42:AC42)*0.5</f>
        <v>8.5</v>
      </c>
      <c r="AF42" s="22">
        <f t="shared" ca="1" si="12"/>
        <v>1</v>
      </c>
      <c r="AG42" s="22">
        <f t="shared" ca="1" si="13"/>
        <v>0.5</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64</v>
      </c>
      <c r="AF46" s="612"/>
      <c r="AG46" s="613"/>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5</v>
      </c>
      <c r="N47" s="21">
        <f t="shared" ca="1" si="15"/>
        <v>4</v>
      </c>
      <c r="O47" s="21">
        <f t="shared" ca="1" si="15"/>
        <v>4</v>
      </c>
      <c r="P47" s="21">
        <f t="shared" ca="1" si="15"/>
        <v>4</v>
      </c>
      <c r="Q47" s="21">
        <f t="shared" ca="1" si="15"/>
        <v>3</v>
      </c>
      <c r="R47" s="21">
        <f t="shared" ca="1" si="15"/>
        <v>3</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5</v>
      </c>
      <c r="L48" s="26">
        <f t="shared" ca="1" si="16"/>
        <v>5</v>
      </c>
      <c r="M48" s="26">
        <f t="shared" ca="1" si="16"/>
        <v>5</v>
      </c>
      <c r="N48" s="26">
        <f t="shared" ca="1" si="16"/>
        <v>6</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4</v>
      </c>
      <c r="AD48" s="602"/>
      <c r="AF48" s="614">
        <f ca="1">CompteCouleurFond(B48:AC48,6)*0.5</f>
        <v>0</v>
      </c>
      <c r="AG48" s="615">
        <f ca="1">CompteCouleurFond(K48:AC48,23)*0.5</f>
        <v>0</v>
      </c>
    </row>
    <row r="49" spans="1:33" ht="15" customHeight="1" x14ac:dyDescent="0.3">
      <c r="A49" s="618">
        <f>A26+1</f>
        <v>44664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288"/>
      <c r="N53" s="288"/>
      <c r="O53" s="165"/>
      <c r="P53" s="165"/>
      <c r="Q53" s="77"/>
      <c r="R53" s="77"/>
      <c r="S53" s="296"/>
      <c r="T53" s="296"/>
      <c r="U53" s="165"/>
      <c r="V53" s="165"/>
      <c r="W53" s="165"/>
      <c r="X53" s="165"/>
      <c r="Y53" s="165"/>
      <c r="Z53" s="165"/>
      <c r="AA53" s="165"/>
      <c r="AB53" s="165"/>
      <c r="AC53" s="165"/>
      <c r="AD53" s="20">
        <f t="shared" ca="1" si="17"/>
        <v>7.5</v>
      </c>
      <c r="AF53" s="22">
        <f t="shared" ref="AF53:AF68" ca="1" si="19">CompteCouleurFond(B53:AC53,6)*0.5</f>
        <v>1</v>
      </c>
      <c r="AG53" s="22">
        <f t="shared" ca="1" si="18"/>
        <v>1</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x14ac:dyDescent="0.3">
      <c r="A56" s="61" t="s">
        <v>64</v>
      </c>
      <c r="B56" s="77"/>
      <c r="C56" s="77"/>
      <c r="D56" s="77"/>
      <c r="E56" s="77"/>
      <c r="F56" s="77"/>
      <c r="G56" s="77"/>
      <c r="H56" s="77"/>
      <c r="I56" s="77"/>
      <c r="J56" s="77"/>
      <c r="K56" s="77"/>
      <c r="L56" s="77"/>
      <c r="M56" s="77"/>
      <c r="N56" s="77"/>
      <c r="O56" s="77"/>
      <c r="P56" s="77"/>
      <c r="Q56" s="77"/>
      <c r="R56" s="77"/>
      <c r="S56" s="77"/>
      <c r="T56" s="77"/>
      <c r="U56" s="165" t="s">
        <v>163</v>
      </c>
      <c r="V56" s="165"/>
      <c r="W56" s="165"/>
      <c r="X56" s="165"/>
      <c r="Y56" s="165"/>
      <c r="Z56" s="165"/>
      <c r="AA56" s="165"/>
      <c r="AB56" s="165"/>
      <c r="AC56" s="165"/>
      <c r="AD56" s="20">
        <f t="shared" ca="1" si="17"/>
        <v>4.5</v>
      </c>
      <c r="AF56" s="22">
        <f t="shared" ca="1" si="19"/>
        <v>0</v>
      </c>
      <c r="AG56" s="22">
        <f t="shared" ca="1" si="18"/>
        <v>0</v>
      </c>
    </row>
    <row r="57" spans="1:33" x14ac:dyDescent="0.3">
      <c r="A57" s="62" t="s">
        <v>43</v>
      </c>
      <c r="B57" s="77"/>
      <c r="C57" s="77"/>
      <c r="D57" s="77"/>
      <c r="E57" s="77"/>
      <c r="F57" s="77"/>
      <c r="G57" s="77"/>
      <c r="H57" s="77"/>
      <c r="I57" s="77"/>
      <c r="J57" s="77"/>
      <c r="K57" s="77"/>
      <c r="L57" s="77"/>
      <c r="M57" s="77"/>
      <c r="N57" s="165"/>
      <c r="O57" s="165"/>
      <c r="P57" s="165"/>
      <c r="Q57" s="77"/>
      <c r="R57" s="77"/>
      <c r="S57" s="165"/>
      <c r="T57" s="165"/>
      <c r="U57" s="165"/>
      <c r="V57" s="165"/>
      <c r="W57" s="165"/>
      <c r="X57" s="165"/>
      <c r="Y57" s="165"/>
      <c r="Z57" s="165"/>
      <c r="AA57" s="165"/>
      <c r="AB57" s="165"/>
      <c r="AC57" s="165"/>
      <c r="AD57" s="20">
        <f t="shared" ca="1" si="17"/>
        <v>7</v>
      </c>
      <c r="AF57" s="22">
        <f t="shared" ca="1" si="19"/>
        <v>0</v>
      </c>
      <c r="AG57" s="22">
        <f t="shared" ca="1" si="18"/>
        <v>0</v>
      </c>
    </row>
    <row r="58" spans="1:33" x14ac:dyDescent="0.3">
      <c r="A58" s="62" t="s">
        <v>44</v>
      </c>
      <c r="B58" s="77"/>
      <c r="C58" s="165"/>
      <c r="D58" s="165"/>
      <c r="E58" s="165"/>
      <c r="F58" s="165"/>
      <c r="G58" s="165"/>
      <c r="H58" s="165"/>
      <c r="I58" s="165"/>
      <c r="J58" s="165"/>
      <c r="K58" s="165"/>
      <c r="L58" s="165"/>
      <c r="M58" s="288"/>
      <c r="N58" s="288"/>
      <c r="O58" s="77"/>
      <c r="P58" s="77"/>
      <c r="Q58" s="165"/>
      <c r="R58" s="165"/>
      <c r="S58" s="77"/>
      <c r="T58" s="77"/>
      <c r="U58" s="77"/>
      <c r="V58" s="279"/>
      <c r="W58" s="77"/>
      <c r="X58" s="77"/>
      <c r="Y58" s="77"/>
      <c r="Z58" s="77"/>
      <c r="AA58" s="77"/>
      <c r="AB58" s="77"/>
      <c r="AC58" s="77"/>
      <c r="AD58" s="20">
        <f t="shared" ca="1" si="17"/>
        <v>7</v>
      </c>
      <c r="AF58" s="22">
        <f t="shared" ca="1" si="19"/>
        <v>0</v>
      </c>
      <c r="AG58" s="22">
        <f t="shared" ca="1" si="18"/>
        <v>1</v>
      </c>
    </row>
    <row r="59" spans="1:33" x14ac:dyDescent="0.3">
      <c r="A59" s="62" t="s">
        <v>45</v>
      </c>
      <c r="B59" s="77"/>
      <c r="C59" s="165"/>
      <c r="D59" s="165"/>
      <c r="E59" s="165"/>
      <c r="F59" s="165"/>
      <c r="G59" s="165"/>
      <c r="H59" s="165"/>
      <c r="I59" s="296" t="s">
        <v>136</v>
      </c>
      <c r="J59" s="296"/>
      <c r="K59" s="296"/>
      <c r="L59" s="296"/>
      <c r="M59" s="296"/>
      <c r="N59" s="296"/>
      <c r="O59" s="77"/>
      <c r="P59" s="77"/>
      <c r="Q59" s="297"/>
      <c r="R59" s="296"/>
      <c r="S59" s="77"/>
      <c r="T59" s="77"/>
      <c r="U59" s="77"/>
      <c r="V59" s="77"/>
      <c r="W59" s="77"/>
      <c r="X59" s="77"/>
      <c r="Y59" s="77"/>
      <c r="Z59" s="77"/>
      <c r="AA59" s="77"/>
      <c r="AB59" s="77"/>
      <c r="AC59" s="77"/>
      <c r="AD59" s="20">
        <f t="shared" ca="1" si="17"/>
        <v>7</v>
      </c>
      <c r="AF59" s="22">
        <f t="shared" ca="1" si="19"/>
        <v>4</v>
      </c>
      <c r="AG59" s="22">
        <f t="shared" ca="1" si="18"/>
        <v>0</v>
      </c>
    </row>
    <row r="60" spans="1:33" x14ac:dyDescent="0.3">
      <c r="A60" s="62" t="s">
        <v>70</v>
      </c>
      <c r="B60" s="77"/>
      <c r="C60" s="77"/>
      <c r="D60" s="77"/>
      <c r="E60" s="77"/>
      <c r="F60" s="77"/>
      <c r="G60" s="77"/>
      <c r="H60" s="77"/>
      <c r="I60" s="77"/>
      <c r="J60" s="77"/>
      <c r="K60" s="77"/>
      <c r="L60" s="165"/>
      <c r="M60" s="165"/>
      <c r="N60" s="165"/>
      <c r="O60" s="296"/>
      <c r="P60" s="296"/>
      <c r="Q60" s="77"/>
      <c r="R60" s="77"/>
      <c r="S60" s="165"/>
      <c r="T60" s="165"/>
      <c r="U60" s="296" t="s">
        <v>136</v>
      </c>
      <c r="V60" s="296"/>
      <c r="W60" s="296"/>
      <c r="X60" s="296"/>
      <c r="Y60" s="296"/>
      <c r="Z60" s="296"/>
      <c r="AA60" s="296"/>
      <c r="AB60" s="296"/>
      <c r="AC60" s="165"/>
      <c r="AD60" s="20">
        <f t="shared" ca="1" si="17"/>
        <v>8</v>
      </c>
      <c r="AF60" s="22">
        <f t="shared" ca="1" si="19"/>
        <v>5</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77"/>
      <c r="V62" s="77"/>
      <c r="W62" s="713"/>
      <c r="X62" s="714"/>
      <c r="Y62" s="714"/>
      <c r="Z62" s="714"/>
      <c r="AA62" s="714"/>
      <c r="AB62" s="714"/>
      <c r="AC62" s="715"/>
      <c r="AD62" s="20">
        <f t="shared" ca="1" si="17"/>
        <v>0</v>
      </c>
      <c r="AF62" s="22">
        <f t="shared" ca="1" si="19"/>
        <v>0</v>
      </c>
      <c r="AG62" s="22">
        <f t="shared" ca="1" si="18"/>
        <v>0</v>
      </c>
    </row>
    <row r="63" spans="1:33" x14ac:dyDescent="0.3">
      <c r="A63" s="62" t="s">
        <v>47</v>
      </c>
      <c r="B63" s="77"/>
      <c r="C63" s="165"/>
      <c r="D63" s="165"/>
      <c r="E63" s="165"/>
      <c r="F63" s="165"/>
      <c r="G63" s="165"/>
      <c r="H63" s="165"/>
      <c r="I63" s="165"/>
      <c r="J63" s="165"/>
      <c r="K63" s="165"/>
      <c r="L63" s="165"/>
      <c r="M63" s="165"/>
      <c r="N63" s="165"/>
      <c r="O63" s="77"/>
      <c r="P63" s="77"/>
      <c r="Q63" s="165"/>
      <c r="R63" s="165"/>
      <c r="S63" s="288"/>
      <c r="T63" s="288"/>
      <c r="U63" s="77"/>
      <c r="V63" s="77"/>
      <c r="W63" s="77"/>
      <c r="X63" s="77"/>
      <c r="Y63" s="77"/>
      <c r="Z63" s="77"/>
      <c r="AA63" s="77"/>
      <c r="AB63" s="77"/>
      <c r="AC63" s="77"/>
      <c r="AD63" s="20">
        <f t="shared" ca="1" si="17"/>
        <v>8</v>
      </c>
      <c r="AF63" s="22">
        <f t="shared" ca="1" si="19"/>
        <v>0</v>
      </c>
      <c r="AG63" s="22">
        <f t="shared" ca="1" si="18"/>
        <v>1</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165"/>
      <c r="J65" s="165"/>
      <c r="K65" s="165"/>
      <c r="L65" s="165"/>
      <c r="M65" s="165"/>
      <c r="N65" s="165"/>
      <c r="O65" s="77"/>
      <c r="P65" s="77"/>
      <c r="Q65" s="165"/>
      <c r="R65" s="165"/>
      <c r="S65" s="298"/>
      <c r="T65" s="296"/>
      <c r="U65" s="77"/>
      <c r="V65" s="77"/>
      <c r="W65" s="77"/>
      <c r="X65" s="77"/>
      <c r="Y65" s="77"/>
      <c r="Z65" s="77"/>
      <c r="AA65" s="77"/>
      <c r="AB65" s="77"/>
      <c r="AC65" s="77"/>
      <c r="AD65" s="20">
        <f t="shared" ca="1" si="17"/>
        <v>8</v>
      </c>
      <c r="AF65" s="22">
        <f t="shared" ca="1" si="19"/>
        <v>1</v>
      </c>
      <c r="AG65" s="22">
        <f t="shared" ca="1" si="18"/>
        <v>0</v>
      </c>
    </row>
    <row r="66" spans="1:55" ht="14.25" customHeight="1" x14ac:dyDescent="0.3">
      <c r="A66" s="67" t="s">
        <v>71</v>
      </c>
      <c r="B66" s="77"/>
      <c r="C66" s="77"/>
      <c r="D66" s="77"/>
      <c r="E66" s="77"/>
      <c r="F66" s="77"/>
      <c r="G66" s="77"/>
      <c r="H66" s="77"/>
      <c r="I66" s="77"/>
      <c r="J66" s="77"/>
      <c r="K66" s="77"/>
      <c r="L66" s="77"/>
      <c r="M66" s="77"/>
      <c r="N66" s="77"/>
      <c r="O66" s="77"/>
      <c r="P66" s="77"/>
      <c r="Q66" s="77"/>
      <c r="R66" s="77"/>
      <c r="S66" s="77"/>
      <c r="T66" s="77"/>
      <c r="U66" s="77"/>
      <c r="V66" s="279"/>
      <c r="W66" s="77"/>
      <c r="X66" s="77"/>
      <c r="Y66" s="77"/>
      <c r="Z66" s="77"/>
      <c r="AA66" s="77"/>
      <c r="AB66" s="77"/>
      <c r="AC66" s="77"/>
      <c r="AD66" s="20">
        <f t="shared" ca="1" si="17"/>
        <v>0</v>
      </c>
      <c r="AF66" s="22">
        <f t="shared" ca="1" si="19"/>
        <v>0</v>
      </c>
      <c r="AG66" s="22">
        <f t="shared" ca="1" si="18"/>
        <v>0</v>
      </c>
    </row>
    <row r="67" spans="1:55" ht="14.25" customHeight="1" x14ac:dyDescent="0.3">
      <c r="A67" s="67" t="s">
        <v>64</v>
      </c>
      <c r="B67" s="263"/>
      <c r="C67" s="263"/>
      <c r="D67" s="263"/>
      <c r="E67" s="689"/>
      <c r="F67" s="690"/>
      <c r="G67" s="690"/>
      <c r="H67" s="690"/>
      <c r="I67" s="690"/>
      <c r="J67" s="690"/>
      <c r="K67" s="690"/>
      <c r="L67" s="690"/>
      <c r="M67" s="690"/>
      <c r="N67" s="690"/>
      <c r="O67" s="690"/>
      <c r="P67" s="690"/>
      <c r="Q67" s="690"/>
      <c r="R67" s="690"/>
      <c r="S67" s="690"/>
      <c r="T67" s="690"/>
      <c r="U67" s="690"/>
      <c r="V67" s="690"/>
      <c r="W67" s="690"/>
      <c r="X67" s="690"/>
      <c r="Y67" s="691"/>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92"/>
      <c r="F68" s="693"/>
      <c r="G68" s="693"/>
      <c r="H68" s="693"/>
      <c r="I68" s="693"/>
      <c r="J68" s="693"/>
      <c r="K68" s="693"/>
      <c r="L68" s="693"/>
      <c r="M68" s="693"/>
      <c r="N68" s="693"/>
      <c r="O68" s="693"/>
      <c r="P68" s="693"/>
      <c r="Q68" s="693"/>
      <c r="R68" s="693"/>
      <c r="S68" s="693"/>
      <c r="T68" s="693"/>
      <c r="U68" s="693"/>
      <c r="V68" s="693"/>
      <c r="W68" s="693"/>
      <c r="X68" s="693"/>
      <c r="Y68" s="694"/>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57</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3</v>
      </c>
      <c r="N70" s="21">
        <f ca="1">NbCoulbis(N53:N63)</f>
        <v>4</v>
      </c>
      <c r="O70" s="21">
        <f t="shared" ref="O70:AC70" ca="1" si="22">NbCoulbis(O53:O65)</f>
        <v>3</v>
      </c>
      <c r="P70" s="21">
        <f t="shared" ca="1" si="22"/>
        <v>3</v>
      </c>
      <c r="Q70" s="21">
        <f t="shared" ca="1" si="22"/>
        <v>4</v>
      </c>
      <c r="R70" s="21">
        <f t="shared" ca="1" si="22"/>
        <v>4</v>
      </c>
      <c r="S70" s="21">
        <f t="shared" ref="S70:Y70" ca="1" si="23">NbCoulbis(S53:S64)</f>
        <v>3</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6</v>
      </c>
      <c r="O71" s="26">
        <f t="shared" ref="O71:AC71" ca="1" si="26">NbCoul(O53:O65)</f>
        <v>3</v>
      </c>
      <c r="P71" s="26">
        <f t="shared" ca="1" si="26"/>
        <v>3</v>
      </c>
      <c r="Q71" s="26">
        <f t="shared" ca="1" si="26"/>
        <v>4</v>
      </c>
      <c r="R71" s="26">
        <f t="shared" ca="1" si="26"/>
        <v>4</v>
      </c>
      <c r="S71" s="26">
        <f t="shared" ref="S71:Y71" ca="1" si="27">NbCoul(S53:S64)</f>
        <v>4</v>
      </c>
      <c r="T71" s="26">
        <f t="shared" ca="1" si="27"/>
        <v>4</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44665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165" t="s">
        <v>129</v>
      </c>
      <c r="D75" s="165"/>
      <c r="E75" s="165"/>
      <c r="F75" s="165"/>
      <c r="G75" s="165"/>
      <c r="H75" s="165"/>
      <c r="I75" s="165"/>
      <c r="J75" s="165"/>
      <c r="K75" s="165"/>
      <c r="L75" s="165"/>
      <c r="M75" s="165"/>
      <c r="N75" s="165"/>
      <c r="O75" s="77"/>
      <c r="P75" s="77"/>
      <c r="Q75" s="296"/>
      <c r="R75" s="296"/>
      <c r="S75" s="77"/>
      <c r="T75" s="77"/>
      <c r="U75" s="77"/>
      <c r="V75" s="77"/>
      <c r="W75" s="77"/>
      <c r="X75" s="77"/>
      <c r="Y75" s="77"/>
      <c r="Z75" s="77"/>
      <c r="AA75" s="77"/>
      <c r="AB75" s="77"/>
      <c r="AC75" s="77"/>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165" t="s">
        <v>163</v>
      </c>
      <c r="T79" s="165"/>
      <c r="U79" s="165"/>
      <c r="V79" s="165"/>
      <c r="W79" s="165"/>
      <c r="X79" s="165"/>
      <c r="Y79" s="165"/>
      <c r="Z79" s="165"/>
      <c r="AA79" s="165"/>
      <c r="AB79" s="165"/>
      <c r="AC79" s="165"/>
      <c r="AD79" s="21">
        <f t="shared" ca="1" si="28"/>
        <v>5.5</v>
      </c>
      <c r="AF79" s="22">
        <f t="shared" ca="1" si="24"/>
        <v>0</v>
      </c>
      <c r="AG79" s="22">
        <f t="shared" ca="1" si="29"/>
        <v>0</v>
      </c>
    </row>
    <row r="80" spans="1:55" x14ac:dyDescent="0.3">
      <c r="A80" s="62" t="s">
        <v>43</v>
      </c>
      <c r="B80" s="97"/>
      <c r="C80" s="151"/>
      <c r="D80" s="165"/>
      <c r="E80" s="165"/>
      <c r="F80" s="165"/>
      <c r="G80" s="165"/>
      <c r="H80" s="165"/>
      <c r="I80" s="165"/>
      <c r="J80" s="165"/>
      <c r="K80" s="165"/>
      <c r="L80" s="165"/>
      <c r="M80" s="165"/>
      <c r="N80" s="165"/>
      <c r="O80" s="77"/>
      <c r="P80" s="77"/>
      <c r="Q80" s="165"/>
      <c r="R80" s="165"/>
      <c r="S80" s="77"/>
      <c r="T80" s="77"/>
      <c r="U80" s="77"/>
      <c r="V80" s="77"/>
      <c r="W80" s="77"/>
      <c r="X80" s="77"/>
      <c r="Y80" s="77"/>
      <c r="Z80" s="77"/>
      <c r="AA80" s="77"/>
      <c r="AB80" s="77"/>
      <c r="AC80" s="77"/>
      <c r="AD80" s="21">
        <f ca="1">NbCoul(B80:AC80)*0.5</f>
        <v>7</v>
      </c>
      <c r="AF80" s="22">
        <f t="shared" ca="1" si="24"/>
        <v>0</v>
      </c>
      <c r="AG80" s="22">
        <f t="shared" ca="1" si="29"/>
        <v>0</v>
      </c>
    </row>
    <row r="81" spans="1:34" x14ac:dyDescent="0.3">
      <c r="A81" s="62" t="s">
        <v>44</v>
      </c>
      <c r="B81" s="77"/>
      <c r="C81" s="165"/>
      <c r="D81" s="165"/>
      <c r="E81" s="165"/>
      <c r="F81" s="165"/>
      <c r="G81" s="165"/>
      <c r="H81" s="165"/>
      <c r="I81" s="296" t="s">
        <v>136</v>
      </c>
      <c r="J81" s="296"/>
      <c r="K81" s="296"/>
      <c r="L81" s="296"/>
      <c r="M81" s="296"/>
      <c r="N81" s="296"/>
      <c r="O81" s="77"/>
      <c r="P81" s="97"/>
      <c r="Q81" s="121"/>
      <c r="R81" s="121"/>
      <c r="S81" s="289"/>
      <c r="T81" s="289"/>
      <c r="U81" s="97"/>
      <c r="V81" s="77"/>
      <c r="W81" s="77"/>
      <c r="X81" s="77"/>
      <c r="Y81" s="77"/>
      <c r="Z81" s="77"/>
      <c r="AA81" s="77"/>
      <c r="AB81" s="77"/>
      <c r="AC81" s="77"/>
      <c r="AD81" s="21">
        <f t="shared" ca="1" si="28"/>
        <v>8</v>
      </c>
      <c r="AF81" s="22">
        <f t="shared" ca="1" si="24"/>
        <v>3</v>
      </c>
      <c r="AG81" s="22">
        <f t="shared" ca="1" si="29"/>
        <v>1</v>
      </c>
    </row>
    <row r="82" spans="1:34" x14ac:dyDescent="0.3">
      <c r="A82" s="62" t="s">
        <v>45</v>
      </c>
      <c r="B82" s="77"/>
      <c r="C82" s="77"/>
      <c r="D82" s="77"/>
      <c r="E82" s="77"/>
      <c r="F82" s="77"/>
      <c r="G82" s="77"/>
      <c r="H82" s="77"/>
      <c r="I82" s="77"/>
      <c r="J82" s="77"/>
      <c r="K82" s="77"/>
      <c r="L82" s="77"/>
      <c r="M82" s="77"/>
      <c r="N82" s="77"/>
      <c r="O82" s="165"/>
      <c r="P82" s="165"/>
      <c r="Q82" s="77"/>
      <c r="R82" s="77"/>
      <c r="S82" s="165"/>
      <c r="T82" s="165"/>
      <c r="U82" s="165"/>
      <c r="V82" s="165"/>
      <c r="W82" s="165"/>
      <c r="X82" s="165"/>
      <c r="Y82" s="165"/>
      <c r="Z82" s="165"/>
      <c r="AA82" s="165"/>
      <c r="AB82" s="165"/>
      <c r="AC82" s="165"/>
      <c r="AD82" s="21">
        <f t="shared" ca="1" si="28"/>
        <v>6.5</v>
      </c>
      <c r="AF82" s="22">
        <f t="shared" ca="1" si="24"/>
        <v>0</v>
      </c>
      <c r="AG82" s="22">
        <f t="shared" ca="1" si="29"/>
        <v>0</v>
      </c>
    </row>
    <row r="83" spans="1:34" x14ac:dyDescent="0.3">
      <c r="A83" s="62" t="s">
        <v>70</v>
      </c>
      <c r="B83" s="77"/>
      <c r="C83" s="165"/>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77"/>
      <c r="D85" s="77"/>
      <c r="E85" s="77"/>
      <c r="F85" s="77"/>
      <c r="G85" s="77"/>
      <c r="H85" s="77"/>
      <c r="I85" s="77"/>
      <c r="J85" s="77"/>
      <c r="K85" s="77"/>
      <c r="L85" s="77"/>
      <c r="M85" s="77"/>
      <c r="N85" s="77"/>
      <c r="O85" s="77"/>
      <c r="P85" s="111"/>
      <c r="Q85" s="111"/>
      <c r="R85" s="111"/>
      <c r="S85" s="111"/>
      <c r="T85" s="111"/>
      <c r="U85" s="111"/>
      <c r="V85" s="111"/>
      <c r="W85" s="111"/>
      <c r="X85" s="111"/>
      <c r="Y85" s="111"/>
      <c r="Z85" s="111"/>
      <c r="AA85" s="77"/>
      <c r="AB85" s="77"/>
      <c r="AC85" s="77"/>
      <c r="AD85" s="21">
        <f t="shared" ca="1" si="28"/>
        <v>0</v>
      </c>
      <c r="AF85" s="22">
        <f t="shared" ca="1" si="24"/>
        <v>0</v>
      </c>
      <c r="AG85" s="22">
        <f t="shared" ca="1" si="29"/>
        <v>0</v>
      </c>
    </row>
    <row r="86" spans="1:34" x14ac:dyDescent="0.3">
      <c r="A86" s="62" t="s">
        <v>47</v>
      </c>
      <c r="B86" s="77"/>
      <c r="C86" s="77"/>
      <c r="D86" s="77"/>
      <c r="E86" s="77"/>
      <c r="F86" s="77"/>
      <c r="G86" s="77"/>
      <c r="H86" s="77"/>
      <c r="I86" s="77"/>
      <c r="J86" s="77"/>
      <c r="K86" s="77"/>
      <c r="L86" s="77"/>
      <c r="M86" s="288"/>
      <c r="N86" s="288"/>
      <c r="O86" s="296"/>
      <c r="P86" s="296"/>
      <c r="Q86" s="77"/>
      <c r="R86" s="77"/>
      <c r="S86" s="165"/>
      <c r="T86" s="165"/>
      <c r="U86" s="165"/>
      <c r="V86" s="165"/>
      <c r="W86" s="165"/>
      <c r="X86" s="165"/>
      <c r="Y86" s="165"/>
      <c r="Z86" s="165"/>
      <c r="AA86" s="165"/>
      <c r="AB86" s="165"/>
      <c r="AC86" s="165"/>
      <c r="AD86" s="20">
        <f ca="1">NbCoul(B86:AC86)*0.5</f>
        <v>7.5</v>
      </c>
      <c r="AF86" s="22">
        <f t="shared" ca="1" si="24"/>
        <v>1</v>
      </c>
      <c r="AG86" s="22">
        <f ca="1">CompteCouleurFond(B86:AC86,23)*0.5</f>
        <v>1</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165"/>
      <c r="O88" s="165"/>
      <c r="P88" s="165"/>
      <c r="Q88" s="77"/>
      <c r="R88" s="77"/>
      <c r="S88" s="296" t="s">
        <v>136</v>
      </c>
      <c r="T88" s="296"/>
      <c r="U88" s="296"/>
      <c r="V88" s="296"/>
      <c r="W88" s="296"/>
      <c r="X88" s="296"/>
      <c r="Y88" s="296"/>
      <c r="Z88" s="296"/>
      <c r="AA88" s="296"/>
      <c r="AB88" s="296"/>
      <c r="AC88" s="165"/>
      <c r="AD88" s="21">
        <f t="shared" ca="1" si="28"/>
        <v>7</v>
      </c>
      <c r="AF88" s="22">
        <f t="shared" ca="1" si="24"/>
        <v>5</v>
      </c>
      <c r="AG88" s="22">
        <f t="shared" ca="1" si="29"/>
        <v>0</v>
      </c>
    </row>
    <row r="89" spans="1:34" x14ac:dyDescent="0.3">
      <c r="A89" s="67" t="s">
        <v>71</v>
      </c>
      <c r="B89" s="77"/>
      <c r="C89" s="77"/>
      <c r="D89" s="77"/>
      <c r="E89" s="77"/>
      <c r="F89" s="77"/>
      <c r="G89" s="77"/>
      <c r="H89" s="77"/>
      <c r="I89" s="77"/>
      <c r="J89" s="77"/>
      <c r="K89" s="77"/>
      <c r="L89" s="77"/>
      <c r="M89" s="77"/>
      <c r="N89" s="77"/>
      <c r="O89" s="77"/>
      <c r="P89" s="77"/>
      <c r="Q89" s="77"/>
      <c r="R89" s="77"/>
      <c r="S89" s="77"/>
      <c r="T89" s="77"/>
      <c r="U89" s="77"/>
      <c r="V89" s="77"/>
      <c r="W89" s="77"/>
      <c r="X89" s="77"/>
      <c r="Y89" s="77"/>
      <c r="Z89" s="77"/>
      <c r="AA89" s="77"/>
      <c r="AB89" s="77"/>
      <c r="AC89" s="77"/>
      <c r="AD89" s="21">
        <f t="shared" ca="1" si="28"/>
        <v>0</v>
      </c>
      <c r="AF89" s="22">
        <f t="shared" ca="1" si="24"/>
        <v>0</v>
      </c>
      <c r="AG89" s="22">
        <f t="shared" ca="1" si="29"/>
        <v>0</v>
      </c>
    </row>
    <row r="90" spans="1:34" x14ac:dyDescent="0.3">
      <c r="A90" s="67" t="s">
        <v>64</v>
      </c>
      <c r="B90" s="77"/>
      <c r="C90" s="77"/>
      <c r="D90" s="704"/>
      <c r="E90" s="705"/>
      <c r="F90" s="705"/>
      <c r="G90" s="705"/>
      <c r="H90" s="705"/>
      <c r="I90" s="705"/>
      <c r="J90" s="705"/>
      <c r="K90" s="705"/>
      <c r="L90" s="705"/>
      <c r="M90" s="705"/>
      <c r="N90" s="705"/>
      <c r="O90" s="706"/>
      <c r="P90" s="77"/>
      <c r="Q90" s="77"/>
      <c r="R90" s="77"/>
      <c r="S90" s="77"/>
      <c r="T90" s="77"/>
      <c r="U90" s="77"/>
      <c r="V90" s="77"/>
      <c r="W90" s="77"/>
      <c r="X90" s="77"/>
      <c r="Y90" s="77"/>
      <c r="Z90" s="77"/>
      <c r="AA90" s="698"/>
      <c r="AB90" s="699"/>
      <c r="AC90" s="700"/>
      <c r="AD90" s="21">
        <f ca="1">NbCoul(B90:AC90)*0.5</f>
        <v>0</v>
      </c>
      <c r="AF90" s="22">
        <f t="shared" ca="1" si="24"/>
        <v>0</v>
      </c>
      <c r="AG90" s="22">
        <f ca="1">CompteCouleurFond(B90:AC90,23)*0.5</f>
        <v>0</v>
      </c>
    </row>
    <row r="91" spans="1:34" ht="15" thickBot="1" x14ac:dyDescent="0.35">
      <c r="A91" s="32" t="s">
        <v>64</v>
      </c>
      <c r="B91" s="77"/>
      <c r="C91" s="77"/>
      <c r="D91" s="707"/>
      <c r="E91" s="708"/>
      <c r="F91" s="708"/>
      <c r="G91" s="708"/>
      <c r="H91" s="708"/>
      <c r="I91" s="708"/>
      <c r="J91" s="708"/>
      <c r="K91" s="708"/>
      <c r="L91" s="708"/>
      <c r="M91" s="708"/>
      <c r="N91" s="708"/>
      <c r="O91" s="709"/>
      <c r="P91" s="77"/>
      <c r="Q91" s="77"/>
      <c r="R91" s="77"/>
      <c r="S91" s="77"/>
      <c r="T91" s="77"/>
      <c r="U91" s="77"/>
      <c r="V91" s="77"/>
      <c r="W91" s="77"/>
      <c r="X91" s="77"/>
      <c r="Y91" s="77"/>
      <c r="Z91" s="77"/>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55.5</v>
      </c>
      <c r="AF92" s="612"/>
      <c r="AG92" s="613"/>
    </row>
    <row r="93" spans="1:34" x14ac:dyDescent="0.3">
      <c r="A93" s="29" t="s">
        <v>53</v>
      </c>
      <c r="B93" s="21">
        <f ca="1">NbCoulbis(B74:B91)</f>
        <v>0</v>
      </c>
      <c r="C93" s="21">
        <f ca="1">NbCoulbis(C74:C87)</f>
        <v>4</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3</v>
      </c>
      <c r="N93" s="21">
        <f t="shared" ca="1" si="32"/>
        <v>3</v>
      </c>
      <c r="O93" s="21">
        <f ca="1">NbCoulbis(O75:O86)</f>
        <v>2</v>
      </c>
      <c r="P93" s="21">
        <f ca="1">NbCoulbis(P75:P86)</f>
        <v>2</v>
      </c>
      <c r="Q93" s="21">
        <f ca="1">NbCoulbis(Q75:Q86)</f>
        <v>4</v>
      </c>
      <c r="R93" s="21">
        <f ca="1">NbCoulbis(R75:R86)</f>
        <v>4</v>
      </c>
      <c r="S93" s="21">
        <f ca="1">NbCoulbis(S75:S85)</f>
        <v>2</v>
      </c>
      <c r="T93" s="21">
        <f ca="1">NbCoulbis(T76:T86)</f>
        <v>3</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4</v>
      </c>
      <c r="N94" s="26">
        <f t="shared" ca="1" si="35"/>
        <v>4</v>
      </c>
      <c r="O94" s="26">
        <f ca="1">NbCoul(O75:O86)</f>
        <v>2</v>
      </c>
      <c r="P94" s="26">
        <f ca="1">NbCoul(P75:P86)</f>
        <v>2</v>
      </c>
      <c r="Q94" s="26">
        <f ca="1">NbCoul(Q75:Q86)</f>
        <v>4</v>
      </c>
      <c r="R94" s="26">
        <f ca="1">NbCoul(R75:R86)</f>
        <v>4</v>
      </c>
      <c r="S94" s="26">
        <f ca="1">NbCoul(S75:S85)</f>
        <v>3</v>
      </c>
      <c r="T94" s="26">
        <f ca="1">NbCoul(T76:T86)</f>
        <v>4</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44666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7"/>
      <c r="D101" s="77"/>
      <c r="E101" s="77"/>
      <c r="F101" s="77"/>
      <c r="G101" s="77"/>
      <c r="H101" s="77"/>
      <c r="I101" s="77"/>
      <c r="J101" s="77"/>
      <c r="K101" s="77"/>
      <c r="L101" s="77"/>
      <c r="M101" s="77"/>
      <c r="N101" s="77"/>
      <c r="O101" s="151" t="s">
        <v>80</v>
      </c>
      <c r="P101" s="151"/>
      <c r="Q101" s="96"/>
      <c r="R101" s="96"/>
      <c r="S101" s="151"/>
      <c r="T101" s="151"/>
      <c r="U101" s="151"/>
      <c r="V101" s="151"/>
      <c r="W101" s="151"/>
      <c r="X101" s="151"/>
      <c r="Y101" s="165"/>
      <c r="Z101" s="165"/>
      <c r="AA101" s="165"/>
      <c r="AB101" s="165"/>
      <c r="AC101" s="165"/>
      <c r="AD101" s="21">
        <f t="shared" ca="1" si="37"/>
        <v>6.5</v>
      </c>
      <c r="AF101" s="22">
        <f t="shared" ca="1" si="34"/>
        <v>0</v>
      </c>
      <c r="AG101" s="22">
        <f t="shared" ca="1" si="38"/>
        <v>0</v>
      </c>
    </row>
    <row r="102" spans="1:33" x14ac:dyDescent="0.3">
      <c r="A102" s="61" t="s">
        <v>64</v>
      </c>
      <c r="B102" s="77"/>
      <c r="C102" s="165" t="s">
        <v>163</v>
      </c>
      <c r="D102" s="165"/>
      <c r="E102" s="165"/>
      <c r="F102" s="165"/>
      <c r="G102" s="165"/>
      <c r="H102" s="165"/>
      <c r="I102" s="165"/>
      <c r="J102" s="165"/>
      <c r="K102" s="165"/>
      <c r="L102" s="165"/>
      <c r="M102" s="165"/>
      <c r="N102" s="77"/>
      <c r="O102" s="77"/>
      <c r="P102" s="77"/>
      <c r="Q102" s="77"/>
      <c r="R102" s="77"/>
      <c r="S102" s="165" t="s">
        <v>163</v>
      </c>
      <c r="T102" s="165"/>
      <c r="U102" s="165"/>
      <c r="V102" s="165"/>
      <c r="W102" s="165"/>
      <c r="X102" s="165"/>
      <c r="Y102" s="165"/>
      <c r="Z102" s="165"/>
      <c r="AA102" s="165"/>
      <c r="AB102" s="165"/>
      <c r="AC102" s="165"/>
      <c r="AD102" s="21">
        <f t="shared" ca="1" si="37"/>
        <v>11</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165"/>
      <c r="O104" s="165"/>
      <c r="P104" s="165"/>
      <c r="Q104" s="77"/>
      <c r="R104" s="77"/>
      <c r="S104" s="296" t="s">
        <v>136</v>
      </c>
      <c r="T104" s="296"/>
      <c r="U104" s="296"/>
      <c r="V104" s="296"/>
      <c r="W104" s="296"/>
      <c r="X104" s="296"/>
      <c r="Y104" s="296"/>
      <c r="Z104" s="296"/>
      <c r="AA104" s="296"/>
      <c r="AB104" s="296"/>
      <c r="AC104" s="165"/>
      <c r="AD104" s="21">
        <f ca="1">NbCoul(B104:AC104)*0.5</f>
        <v>7</v>
      </c>
      <c r="AF104" s="22">
        <f t="shared" ca="1" si="34"/>
        <v>5</v>
      </c>
      <c r="AG104" s="22">
        <f t="shared" ca="1" si="38"/>
        <v>0</v>
      </c>
    </row>
    <row r="105" spans="1:33" x14ac:dyDescent="0.3">
      <c r="A105" s="62" t="s">
        <v>45</v>
      </c>
      <c r="B105" s="77"/>
      <c r="C105" s="165"/>
      <c r="D105" s="165"/>
      <c r="E105" s="165"/>
      <c r="F105" s="165"/>
      <c r="G105" s="165"/>
      <c r="H105" s="165"/>
      <c r="I105" s="296" t="s">
        <v>136</v>
      </c>
      <c r="J105" s="296"/>
      <c r="K105" s="296"/>
      <c r="L105" s="296"/>
      <c r="M105" s="296"/>
      <c r="N105" s="77"/>
      <c r="O105" s="77"/>
      <c r="P105" s="77"/>
      <c r="Q105" s="77"/>
      <c r="R105" s="77"/>
      <c r="S105" s="77"/>
      <c r="T105" s="77"/>
      <c r="U105" s="77"/>
      <c r="V105" s="77"/>
      <c r="W105" s="77"/>
      <c r="X105" s="77"/>
      <c r="Y105" s="77"/>
      <c r="Z105" s="77"/>
      <c r="AA105" s="77"/>
      <c r="AB105" s="77"/>
      <c r="AC105" s="77"/>
      <c r="AD105" s="21">
        <f ca="1">NbCoul(B105:AC105)*0.5</f>
        <v>5.5</v>
      </c>
      <c r="AF105" s="22">
        <f t="shared" ca="1" si="34"/>
        <v>2.5</v>
      </c>
      <c r="AG105" s="22">
        <f t="shared" ca="1" si="38"/>
        <v>0</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165"/>
      <c r="T106" s="287"/>
      <c r="U106" s="165"/>
      <c r="V106" s="165"/>
      <c r="W106" s="165"/>
      <c r="X106" s="165"/>
      <c r="Y106" s="165"/>
      <c r="Z106" s="165"/>
      <c r="AA106" s="165"/>
      <c r="AB106" s="165"/>
      <c r="AC106" s="165"/>
      <c r="AD106" s="21">
        <f ca="1">NbCoul(B106:AC106)*0.5</f>
        <v>7</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77"/>
      <c r="I108" s="77"/>
      <c r="J108" s="77"/>
      <c r="K108" s="77"/>
      <c r="L108" s="77"/>
      <c r="M108" s="77"/>
      <c r="N108" s="77"/>
      <c r="O108" s="77"/>
      <c r="P108" s="77"/>
      <c r="Q108" s="77"/>
      <c r="R108" s="77"/>
      <c r="S108" s="77"/>
      <c r="T108" s="77"/>
      <c r="U108" s="77"/>
      <c r="V108" s="77"/>
      <c r="W108" s="77"/>
      <c r="X108" s="77"/>
      <c r="Y108" s="77"/>
      <c r="Z108" s="77"/>
      <c r="AA108" s="77"/>
      <c r="AB108" s="77"/>
      <c r="AC108" s="77"/>
      <c r="AD108" s="21">
        <f ca="1">NbCoul(B108:AC108)*0.5</f>
        <v>0</v>
      </c>
      <c r="AF108" s="22">
        <f t="shared" ca="1" si="34"/>
        <v>0</v>
      </c>
      <c r="AG108" s="22">
        <f t="shared" ca="1" si="38"/>
        <v>0</v>
      </c>
    </row>
    <row r="109" spans="1:33" x14ac:dyDescent="0.3">
      <c r="A109" s="62" t="s">
        <v>47</v>
      </c>
      <c r="B109" s="77"/>
      <c r="C109" s="77"/>
      <c r="D109" s="77"/>
      <c r="E109" s="77"/>
      <c r="F109" s="77"/>
      <c r="G109" s="77"/>
      <c r="H109" s="77"/>
      <c r="I109" s="77"/>
      <c r="J109" s="77"/>
      <c r="K109" s="77"/>
      <c r="L109" s="77"/>
      <c r="M109" s="77"/>
      <c r="N109" s="77"/>
      <c r="O109" s="77"/>
      <c r="P109" s="77"/>
      <c r="Q109" s="77"/>
      <c r="R109" s="77"/>
      <c r="S109" s="77"/>
      <c r="T109" s="77"/>
      <c r="U109" s="77"/>
      <c r="V109" s="77"/>
      <c r="W109" s="77"/>
      <c r="X109" s="77"/>
      <c r="Y109" s="77"/>
      <c r="Z109" s="77"/>
      <c r="AA109" s="77"/>
      <c r="AB109" s="77"/>
      <c r="AC109" s="77"/>
      <c r="AD109" s="21">
        <f t="shared" ca="1" si="37"/>
        <v>0</v>
      </c>
      <c r="AF109" s="22">
        <f t="shared" ca="1" si="34"/>
        <v>0</v>
      </c>
      <c r="AG109" s="22">
        <f t="shared" ca="1" si="38"/>
        <v>0</v>
      </c>
    </row>
    <row r="110" spans="1:33" x14ac:dyDescent="0.3">
      <c r="A110" s="62" t="s">
        <v>66</v>
      </c>
      <c r="B110" s="77"/>
      <c r="C110" s="165"/>
      <c r="D110" s="165"/>
      <c r="E110" s="165"/>
      <c r="F110" s="165"/>
      <c r="G110" s="165"/>
      <c r="H110" s="165"/>
      <c r="I110" s="165"/>
      <c r="J110" s="165"/>
      <c r="K110" s="165"/>
      <c r="L110" s="165"/>
      <c r="M110" s="165"/>
      <c r="N110" s="165"/>
      <c r="O110" s="77"/>
      <c r="P110" s="77"/>
      <c r="Q110" s="296"/>
      <c r="R110" s="296"/>
      <c r="S110" s="77"/>
      <c r="T110" s="77"/>
      <c r="U110" s="77"/>
      <c r="V110" s="77"/>
      <c r="W110" s="77"/>
      <c r="X110" s="77"/>
      <c r="Y110" s="77"/>
      <c r="Z110" s="77"/>
      <c r="AA110" s="77"/>
      <c r="AB110" s="77"/>
      <c r="AC110" s="77"/>
      <c r="AD110" s="21">
        <f t="shared" ca="1" si="37"/>
        <v>7</v>
      </c>
      <c r="AF110" s="22">
        <f t="shared" ca="1" si="34"/>
        <v>1</v>
      </c>
      <c r="AG110" s="22">
        <f t="shared" ca="1" si="38"/>
        <v>0</v>
      </c>
    </row>
    <row r="111" spans="1:33" x14ac:dyDescent="0.3">
      <c r="A111" s="62" t="s">
        <v>48</v>
      </c>
      <c r="B111" s="97"/>
      <c r="C111" s="151"/>
      <c r="D111" s="121"/>
      <c r="E111" s="121"/>
      <c r="F111" s="121"/>
      <c r="G111" s="121"/>
      <c r="H111" s="165"/>
      <c r="I111" s="165"/>
      <c r="J111" s="165"/>
      <c r="K111" s="165"/>
      <c r="L111" s="165"/>
      <c r="M111" s="165"/>
      <c r="N111" s="165"/>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0</v>
      </c>
      <c r="AG111" s="22">
        <f ca="1">CompteCouleurFond(B111:AC111,23)*0.5</f>
        <v>0</v>
      </c>
    </row>
    <row r="112" spans="1:33" x14ac:dyDescent="0.3">
      <c r="A112" s="67" t="s">
        <v>71</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21">
        <f t="shared" ca="1" si="37"/>
        <v>0</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0</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65</v>
      </c>
      <c r="AF115" s="612"/>
      <c r="AG115" s="613"/>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4</v>
      </c>
      <c r="M116" s="21">
        <f ca="1">NbCoulbis(M99:M110)</f>
        <v>4</v>
      </c>
      <c r="N116" s="21">
        <f ca="1">NbCoulbis(N99:N108)</f>
        <v>3</v>
      </c>
      <c r="O116" s="21">
        <f ca="1">NbCoulbis(O99:O108)</f>
        <v>3</v>
      </c>
      <c r="P116" s="21">
        <f ca="1">NbCoulbis(P99:P108)</f>
        <v>3</v>
      </c>
      <c r="Q116" s="21">
        <f ca="1">NbCoulbis(Q98:Q105)</f>
        <v>1</v>
      </c>
      <c r="R116" s="21">
        <f ca="1">NbCoulbis(R98:R105)</f>
        <v>1</v>
      </c>
      <c r="S116" s="21">
        <f ca="1">NbCoulbis(S98:S105)</f>
        <v>4</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4</v>
      </c>
      <c r="K117" s="26">
        <f ca="1">NbCoul(K99:K110)</f>
        <v>4</v>
      </c>
      <c r="L117" s="26">
        <f ca="1">NbCoul(L99:L110)</f>
        <v>4</v>
      </c>
      <c r="M117" s="26">
        <f ca="1">NbCoul(M99:M110)</f>
        <v>4</v>
      </c>
      <c r="N117" s="26">
        <f ca="1">NbCoul(N99:N108)</f>
        <v>3</v>
      </c>
      <c r="O117" s="26">
        <f ca="1">NbCoul(O99:O108)</f>
        <v>3</v>
      </c>
      <c r="P117" s="26">
        <f ca="1">NbCoul(P99:P108)</f>
        <v>3</v>
      </c>
      <c r="Q117" s="26">
        <f ca="1">NbCoul(Q98:Q105)</f>
        <v>1</v>
      </c>
      <c r="R117" s="26">
        <f ca="1">NbCoul(R98:R105)</f>
        <v>1</v>
      </c>
      <c r="S117" s="26">
        <f ca="1">NbCoul(S98:S105)</f>
        <v>4</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44667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77"/>
      <c r="C120" s="165"/>
      <c r="D120" s="165"/>
      <c r="E120" s="165"/>
      <c r="F120" s="165"/>
      <c r="G120" s="221"/>
      <c r="H120" s="221"/>
      <c r="I120" s="221"/>
      <c r="J120" s="221"/>
      <c r="K120" s="221"/>
      <c r="L120" s="221"/>
      <c r="M120" s="221"/>
      <c r="N120" s="221"/>
      <c r="O120" s="227"/>
      <c r="P120" s="227"/>
      <c r="Q120" s="217"/>
      <c r="R120" s="217"/>
      <c r="S120" s="221"/>
      <c r="T120" s="221"/>
      <c r="U120" s="221"/>
      <c r="V120" s="221"/>
      <c r="W120" s="227"/>
      <c r="X120" s="227"/>
      <c r="Y120" s="77"/>
      <c r="Z120" s="77"/>
      <c r="AA120" s="77"/>
      <c r="AB120" s="77"/>
      <c r="AC120" s="77"/>
      <c r="AD120" s="21">
        <f t="shared" ref="AD120:AD136" ca="1" si="45">NbCoul(B120:AC120)*0.5</f>
        <v>9</v>
      </c>
      <c r="AF120" s="22">
        <f ca="1">CompteCouleurFond(B120:AC120,6)*0.5</f>
        <v>1</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165"/>
      <c r="D122" s="165"/>
      <c r="E122" s="165"/>
      <c r="F122" s="165"/>
      <c r="G122" s="221"/>
      <c r="H122" s="221"/>
      <c r="I122" s="221"/>
      <c r="J122" s="221"/>
      <c r="K122" s="221"/>
      <c r="L122" s="221"/>
      <c r="M122" s="221"/>
      <c r="N122" s="273"/>
      <c r="O122" s="227"/>
      <c r="P122" s="227"/>
      <c r="Q122" s="217"/>
      <c r="R122" s="217"/>
      <c r="S122" s="227"/>
      <c r="T122" s="227"/>
      <c r="U122" s="227"/>
      <c r="V122" s="227"/>
      <c r="W122" s="227"/>
      <c r="X122" s="227"/>
      <c r="Y122" s="77"/>
      <c r="Z122" s="77"/>
      <c r="AA122" s="77"/>
      <c r="AB122" s="77"/>
      <c r="AC122" s="77"/>
      <c r="AD122" s="21">
        <f t="shared" ca="1" si="45"/>
        <v>7</v>
      </c>
      <c r="AF122" s="22">
        <f t="shared" ref="AF122:AF137" ca="1" si="47">CompteCouleurFond(B122:AC122,6)*0.5</f>
        <v>1</v>
      </c>
      <c r="AG122" s="22">
        <f t="shared" ca="1" si="46"/>
        <v>0.5</v>
      </c>
    </row>
    <row r="123" spans="1:33" ht="14.4" customHeight="1" x14ac:dyDescent="0.3">
      <c r="A123" s="61" t="s">
        <v>65</v>
      </c>
      <c r="B123" s="77"/>
      <c r="C123" s="77"/>
      <c r="D123" s="77"/>
      <c r="E123" s="77"/>
      <c r="F123" s="77"/>
      <c r="G123" s="227"/>
      <c r="H123" s="227"/>
      <c r="I123" s="227"/>
      <c r="J123" s="227"/>
      <c r="K123" s="227"/>
      <c r="L123" s="227"/>
      <c r="M123" s="227"/>
      <c r="N123" s="227"/>
      <c r="O123" s="217"/>
      <c r="P123" s="217"/>
      <c r="Q123" s="227"/>
      <c r="R123" s="227"/>
      <c r="S123" s="221"/>
      <c r="T123" s="221"/>
      <c r="U123" s="221"/>
      <c r="V123" s="221"/>
      <c r="W123" s="221"/>
      <c r="X123" s="221"/>
      <c r="Y123" s="165"/>
      <c r="Z123" s="165"/>
      <c r="AA123" s="165"/>
      <c r="AB123" s="165"/>
      <c r="AC123" s="165"/>
      <c r="AD123" s="21">
        <f t="shared" ca="1" si="45"/>
        <v>6.5</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165" t="s">
        <v>112</v>
      </c>
      <c r="D125" s="165"/>
      <c r="E125" s="165"/>
      <c r="F125" s="165"/>
      <c r="G125" s="221"/>
      <c r="H125" s="221"/>
      <c r="I125" s="221"/>
      <c r="J125" s="221"/>
      <c r="K125" s="221"/>
      <c r="L125" s="221"/>
      <c r="M125" s="227"/>
      <c r="N125" s="227"/>
      <c r="O125" s="227"/>
      <c r="P125" s="227"/>
      <c r="Q125" s="227"/>
      <c r="R125" s="227"/>
      <c r="S125" s="227"/>
      <c r="T125" s="227"/>
      <c r="U125" s="227"/>
      <c r="V125" s="221" t="s">
        <v>163</v>
      </c>
      <c r="W125" s="221"/>
      <c r="X125" s="221"/>
      <c r="Y125" s="165"/>
      <c r="Z125" s="165"/>
      <c r="AA125" s="165"/>
      <c r="AB125" s="165"/>
      <c r="AC125" s="77"/>
      <c r="AD125" s="21">
        <f t="shared" ca="1" si="45"/>
        <v>8.5</v>
      </c>
      <c r="AF125" s="22">
        <f t="shared" ca="1" si="47"/>
        <v>0</v>
      </c>
      <c r="AG125" s="22">
        <f t="shared" ca="1" si="46"/>
        <v>0</v>
      </c>
    </row>
    <row r="126" spans="1:33" ht="14.4" customHeight="1" x14ac:dyDescent="0.3">
      <c r="A126" s="62" t="s">
        <v>43</v>
      </c>
      <c r="B126" s="77"/>
      <c r="C126" s="165"/>
      <c r="D126" s="165"/>
      <c r="E126" s="165"/>
      <c r="F126" s="165"/>
      <c r="G126" s="221"/>
      <c r="H126" s="221"/>
      <c r="I126" s="221"/>
      <c r="J126" s="221"/>
      <c r="K126" s="221"/>
      <c r="L126" s="221"/>
      <c r="M126" s="221"/>
      <c r="N126" s="221"/>
      <c r="O126" s="227"/>
      <c r="P126" s="227"/>
      <c r="Q126" s="221"/>
      <c r="R126" s="22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290"/>
      <c r="D127" s="290"/>
      <c r="E127" s="290"/>
      <c r="F127" s="290"/>
      <c r="G127" s="291"/>
      <c r="H127" s="291"/>
      <c r="I127" s="291"/>
      <c r="J127" s="291"/>
      <c r="K127" s="291"/>
      <c r="L127" s="292"/>
      <c r="M127" s="293"/>
      <c r="N127" s="293"/>
      <c r="O127" s="292"/>
      <c r="P127" s="292"/>
      <c r="Q127" s="291"/>
      <c r="R127" s="291"/>
      <c r="S127" s="221"/>
      <c r="T127" s="221"/>
      <c r="U127" s="221"/>
      <c r="V127" s="221"/>
      <c r="W127" s="221"/>
      <c r="X127" s="221"/>
      <c r="Y127" s="165"/>
      <c r="Z127" s="165"/>
      <c r="AA127" s="165"/>
      <c r="AB127" s="165"/>
      <c r="AC127" s="165"/>
      <c r="AD127" s="21">
        <f t="shared" ca="1" si="45"/>
        <v>8</v>
      </c>
      <c r="AF127" s="22">
        <f t="shared" ca="1" si="47"/>
        <v>0</v>
      </c>
      <c r="AG127" s="22">
        <f t="shared" ca="1" si="46"/>
        <v>1</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165"/>
      <c r="D129" s="165"/>
      <c r="E129" s="165"/>
      <c r="F129" s="165"/>
      <c r="G129" s="221"/>
      <c r="H129" s="221"/>
      <c r="I129" s="217" t="s">
        <v>136</v>
      </c>
      <c r="J129" s="217"/>
      <c r="K129" s="217"/>
      <c r="L129" s="217"/>
      <c r="M129" s="217"/>
      <c r="N129" s="217"/>
      <c r="O129" s="227"/>
      <c r="P129" s="227"/>
      <c r="Q129" s="221"/>
      <c r="R129" s="221"/>
      <c r="S129" s="227"/>
      <c r="T129" s="227"/>
      <c r="U129" s="227"/>
      <c r="V129" s="227"/>
      <c r="W129" s="227"/>
      <c r="X129" s="227"/>
      <c r="Y129" s="77"/>
      <c r="Z129" s="77"/>
      <c r="AA129" s="77"/>
      <c r="AB129" s="77"/>
      <c r="AC129" s="77"/>
      <c r="AD129" s="21">
        <f t="shared" ca="1" si="45"/>
        <v>7</v>
      </c>
      <c r="AF129" s="22">
        <f t="shared" ca="1" si="47"/>
        <v>3</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77"/>
      <c r="D131" s="77"/>
      <c r="E131" s="77"/>
      <c r="F131" s="77"/>
      <c r="G131" s="227"/>
      <c r="H131" s="227"/>
      <c r="I131" s="227"/>
      <c r="J131" s="227"/>
      <c r="K131" s="227"/>
      <c r="L131" s="227"/>
      <c r="M131" s="227"/>
      <c r="N131" s="227"/>
      <c r="O131" s="227"/>
      <c r="P131" s="227"/>
      <c r="Q131" s="227"/>
      <c r="R131" s="227"/>
      <c r="S131" s="227"/>
      <c r="T131" s="227"/>
      <c r="U131" s="227"/>
      <c r="V131" s="227"/>
      <c r="W131" s="227"/>
      <c r="X131" s="227"/>
      <c r="Y131" s="77"/>
      <c r="Z131" s="77"/>
      <c r="AA131" s="77"/>
      <c r="AB131" s="77"/>
      <c r="AC131" s="77"/>
      <c r="AD131" s="21">
        <f t="shared" ca="1" si="45"/>
        <v>0</v>
      </c>
      <c r="AF131" s="22">
        <f t="shared" ca="1" si="47"/>
        <v>0</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77"/>
      <c r="D134" s="77"/>
      <c r="E134" s="77"/>
      <c r="F134" s="77"/>
      <c r="G134" s="227"/>
      <c r="H134" s="227"/>
      <c r="I134" s="227"/>
      <c r="J134" s="227"/>
      <c r="K134" s="227"/>
      <c r="L134" s="227"/>
      <c r="M134" s="221"/>
      <c r="N134" s="221"/>
      <c r="O134" s="221"/>
      <c r="P134" s="221"/>
      <c r="Q134" s="227"/>
      <c r="R134" s="227"/>
      <c r="S134" s="217" t="s">
        <v>136</v>
      </c>
      <c r="T134" s="217"/>
      <c r="U134" s="217"/>
      <c r="V134" s="217"/>
      <c r="W134" s="217"/>
      <c r="X134" s="217"/>
      <c r="Y134" s="296"/>
      <c r="Z134" s="296"/>
      <c r="AA134" s="296"/>
      <c r="AB134" s="296"/>
      <c r="AC134" s="165"/>
      <c r="AD134" s="21">
        <f ca="1">NbCoul(B134:AC134)*0.5</f>
        <v>7.5</v>
      </c>
      <c r="AF134" s="22">
        <f t="shared" ca="1" si="47"/>
        <v>5</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7"/>
      <c r="O135" s="227"/>
      <c r="P135" s="227"/>
      <c r="Q135" s="227"/>
      <c r="R135" s="227"/>
      <c r="S135" s="227"/>
      <c r="T135" s="227"/>
      <c r="U135" s="227"/>
      <c r="V135" s="227"/>
      <c r="W135" s="227"/>
      <c r="X135" s="227"/>
      <c r="Y135" s="77"/>
      <c r="Z135" s="77"/>
      <c r="AA135" s="77"/>
      <c r="AB135" s="77"/>
      <c r="AC135" s="77"/>
      <c r="AD135" s="21">
        <f ca="1">NbCoul(B135:AC135)*0.5</f>
        <v>0</v>
      </c>
      <c r="AF135" s="22">
        <f t="shared" ca="1" si="47"/>
        <v>0</v>
      </c>
      <c r="AG135" s="22">
        <f t="shared" ca="1" si="46"/>
        <v>0</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67.5</v>
      </c>
      <c r="AF138" s="612"/>
      <c r="AG138" s="613"/>
    </row>
    <row r="139" spans="1:34" x14ac:dyDescent="0.3">
      <c r="A139" s="29" t="s">
        <v>53</v>
      </c>
      <c r="B139" s="21">
        <f ca="1">NbCoulbis(B120:B137)</f>
        <v>0</v>
      </c>
      <c r="C139" s="21">
        <f ca="1">NbCoulbis(C120:C137)</f>
        <v>5</v>
      </c>
      <c r="D139" s="21">
        <f t="shared" ref="D139:R139" ca="1" si="49">NbCoulbis(D121:D129)</f>
        <v>4</v>
      </c>
      <c r="E139" s="21">
        <f t="shared" ca="1" si="49"/>
        <v>4</v>
      </c>
      <c r="F139" s="21">
        <f t="shared" ca="1" si="49"/>
        <v>4</v>
      </c>
      <c r="G139" s="21">
        <f t="shared" ca="1" si="49"/>
        <v>4</v>
      </c>
      <c r="H139" s="21">
        <f t="shared" ca="1" si="49"/>
        <v>4</v>
      </c>
      <c r="I139" s="21">
        <f t="shared" ca="1" si="49"/>
        <v>4</v>
      </c>
      <c r="J139" s="21">
        <f t="shared" ca="1" si="49"/>
        <v>4</v>
      </c>
      <c r="K139" s="21">
        <f t="shared" ca="1" si="49"/>
        <v>4</v>
      </c>
      <c r="L139" s="21">
        <f t="shared" ca="1" si="49"/>
        <v>5</v>
      </c>
      <c r="M139" s="21">
        <f t="shared" ca="1" si="49"/>
        <v>3</v>
      </c>
      <c r="N139" s="21">
        <f t="shared" ca="1" si="49"/>
        <v>3</v>
      </c>
      <c r="O139" s="21">
        <f t="shared" ca="1" si="49"/>
        <v>3</v>
      </c>
      <c r="P139" s="21">
        <f t="shared" ca="1" si="49"/>
        <v>3</v>
      </c>
      <c r="Q139" s="21">
        <f t="shared" ca="1" si="49"/>
        <v>3</v>
      </c>
      <c r="R139" s="21">
        <f t="shared" ca="1" si="49"/>
        <v>3</v>
      </c>
      <c r="S139" s="21">
        <f ca="1">NbCoulbis(S128:S136)</f>
        <v>1</v>
      </c>
      <c r="T139" s="21">
        <f ca="1">NbCoulbis(T128:T136)</f>
        <v>1</v>
      </c>
      <c r="U139" s="21">
        <f ca="1">NbCoulbis(U120:U134)</f>
        <v>5</v>
      </c>
      <c r="V139" s="21">
        <f ca="1">NbCoulbis(V120:V134)</f>
        <v>6</v>
      </c>
      <c r="W139" s="21">
        <f ca="1">NbCoulbis(W120:W134)</f>
        <v>5</v>
      </c>
      <c r="X139" s="21">
        <f ca="1">NbCoulbis(X120:X134)</f>
        <v>5</v>
      </c>
      <c r="Y139" s="21">
        <f ca="1">NbCoulbis(Y120:Y134)</f>
        <v>5</v>
      </c>
      <c r="Z139" s="21">
        <f ca="1">NbCoulbis(Z123:Z134)</f>
        <v>5</v>
      </c>
      <c r="AA139" s="21">
        <f ca="1">NbCoulbis(AA123:AA134)</f>
        <v>5</v>
      </c>
      <c r="AB139" s="21">
        <f ca="1">NbCoulbis(AB123:AB134)</f>
        <v>5</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4</v>
      </c>
      <c r="E140" s="26">
        <f t="shared" ca="1" si="51"/>
        <v>4</v>
      </c>
      <c r="F140" s="26">
        <f t="shared" ca="1" si="51"/>
        <v>4</v>
      </c>
      <c r="G140" s="26">
        <f t="shared" ca="1" si="51"/>
        <v>4</v>
      </c>
      <c r="H140" s="26">
        <f t="shared" ca="1" si="51"/>
        <v>4</v>
      </c>
      <c r="I140" s="26">
        <f t="shared" ca="1" si="51"/>
        <v>4</v>
      </c>
      <c r="J140" s="26">
        <f t="shared" ca="1" si="51"/>
        <v>4</v>
      </c>
      <c r="K140" s="26">
        <f t="shared" ca="1" si="51"/>
        <v>4</v>
      </c>
      <c r="L140" s="26">
        <f t="shared" ca="1" si="51"/>
        <v>5</v>
      </c>
      <c r="M140" s="26">
        <f t="shared" ca="1" si="51"/>
        <v>4</v>
      </c>
      <c r="N140" s="26">
        <f t="shared" ca="1" si="51"/>
        <v>5</v>
      </c>
      <c r="O140" s="26">
        <f t="shared" ca="1" si="51"/>
        <v>3</v>
      </c>
      <c r="P140" s="26">
        <f t="shared" ca="1" si="51"/>
        <v>3</v>
      </c>
      <c r="Q140" s="26">
        <f t="shared" ca="1" si="51"/>
        <v>3</v>
      </c>
      <c r="R140" s="26">
        <f t="shared" ca="1" si="51"/>
        <v>3</v>
      </c>
      <c r="S140" s="26">
        <f ca="1">NbCoul(S128:S136)</f>
        <v>1</v>
      </c>
      <c r="T140" s="26">
        <f ca="1">NbCoul(T128:T136)</f>
        <v>1</v>
      </c>
      <c r="U140" s="26">
        <f ca="1">NbCoul(U120:U134)</f>
        <v>5</v>
      </c>
      <c r="V140" s="26">
        <f ca="1">NbCoul(V120:V134)</f>
        <v>6</v>
      </c>
      <c r="W140" s="26">
        <f ca="1">NbCoul(W120:W134)</f>
        <v>5</v>
      </c>
      <c r="X140" s="26">
        <f ca="1">NbCoul(X120:X134)</f>
        <v>5</v>
      </c>
      <c r="Y140" s="26">
        <f ca="1">NbCoul(Y120:Y134)</f>
        <v>5</v>
      </c>
      <c r="Z140" s="26">
        <f ca="1">NbCoul(Z123:Z134)</f>
        <v>5</v>
      </c>
      <c r="AA140" s="26">
        <f ca="1">NbCoul(AA123:AA134)</f>
        <v>5</v>
      </c>
      <c r="AB140" s="26">
        <f ca="1">NbCoul(AB123:AB134)</f>
        <v>5</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44668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96"/>
      <c r="C143" s="96"/>
      <c r="D143" s="151"/>
      <c r="E143" s="151"/>
      <c r="F143" s="221"/>
      <c r="G143" s="221"/>
      <c r="H143" s="221"/>
      <c r="I143" s="221"/>
      <c r="J143" s="221"/>
      <c r="K143" s="221"/>
      <c r="L143" s="221"/>
      <c r="M143" s="221"/>
      <c r="N143" s="221"/>
      <c r="O143" s="221"/>
      <c r="P143" s="227"/>
      <c r="Q143" s="227"/>
      <c r="R143" s="227"/>
      <c r="S143" s="227"/>
      <c r="T143" s="227"/>
      <c r="U143" s="271"/>
      <c r="V143" s="271"/>
      <c r="W143" s="271"/>
      <c r="X143" s="77"/>
      <c r="Y143" s="77"/>
      <c r="Z143" s="77"/>
      <c r="AA143" s="77"/>
      <c r="AB143" s="77"/>
      <c r="AC143" s="77"/>
      <c r="AD143" s="21">
        <f ca="1">NbCoul(B143:AC143)*0.5</f>
        <v>6</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
      <c r="A148" s="61" t="s">
        <v>64</v>
      </c>
      <c r="B148" s="77"/>
      <c r="C148" s="77"/>
      <c r="D148" s="77"/>
      <c r="E148" s="77"/>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35</v>
      </c>
      <c r="F168" s="582"/>
      <c r="G168" s="583">
        <f t="shared" ca="1" si="61"/>
        <v>7</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33.5</v>
      </c>
      <c r="F171" s="582"/>
      <c r="G171" s="583">
        <f t="shared" ca="1" si="61"/>
        <v>33.5</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3.5</v>
      </c>
      <c r="F176" s="582"/>
      <c r="G176" s="583">
        <f t="shared" ca="1" si="61"/>
        <v>3.5</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0</v>
      </c>
      <c r="F177" s="582"/>
      <c r="G177" s="583">
        <f t="shared" ca="1" si="61"/>
        <v>-35</v>
      </c>
      <c r="H177" s="583"/>
      <c r="I177" s="583" t="s">
        <v>89</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31</v>
      </c>
      <c r="F178" s="582"/>
      <c r="G178" s="583">
        <f t="shared" ca="1" si="61"/>
        <v>-7</v>
      </c>
      <c r="H178" s="583"/>
      <c r="I178" s="583" t="s">
        <v>256</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0</v>
      </c>
      <c r="F181" s="582"/>
      <c r="G181" s="583">
        <f t="shared" ca="1" si="61"/>
        <v>-35</v>
      </c>
      <c r="H181" s="583"/>
      <c r="I181" s="594" t="s">
        <v>151</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265.5</v>
      </c>
      <c r="F184" s="589"/>
      <c r="AF184" s="45"/>
      <c r="AG184" s="50"/>
      <c r="AH184" s="50"/>
      <c r="AI184" s="50"/>
      <c r="AJ184" s="50"/>
      <c r="AK184" s="50"/>
      <c r="AL184" s="50"/>
      <c r="AM184" s="50"/>
      <c r="AN184" s="50"/>
    </row>
    <row r="185" spans="1:53" ht="15" thickBot="1" x14ac:dyDescent="0.35">
      <c r="B185" s="38" t="s">
        <v>61</v>
      </c>
      <c r="C185" s="590">
        <f>SUM(B166:D183)/35</f>
        <v>12.057142857142857</v>
      </c>
      <c r="D185" s="591"/>
      <c r="E185" s="38" t="s">
        <v>61</v>
      </c>
      <c r="F185" s="592">
        <f ca="1">SUM(E166:F183)/35</f>
        <v>11.114285714285714</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77"/>
      <c r="E193" s="277"/>
      <c r="F193" s="277"/>
      <c r="G193" s="277"/>
      <c r="H193" s="277"/>
      <c r="I193" s="277"/>
      <c r="J193" s="277"/>
      <c r="K193" s="277"/>
      <c r="L193" s="571"/>
      <c r="M193" s="571"/>
      <c r="N193" s="277"/>
      <c r="O193" s="277"/>
      <c r="P193" s="277"/>
      <c r="Q193" s="277"/>
      <c r="R193" s="277"/>
      <c r="S193" s="277"/>
      <c r="T193" s="277"/>
      <c r="U193" s="277"/>
      <c r="V193" s="571"/>
      <c r="W193" s="571"/>
      <c r="X193" s="277"/>
      <c r="Y193" s="277"/>
      <c r="Z193" s="277"/>
      <c r="AA193" s="277"/>
      <c r="AB193" s="277"/>
      <c r="AC193" s="277"/>
      <c r="AD193" s="277"/>
      <c r="AE193" s="277"/>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77"/>
      <c r="G195" s="277"/>
      <c r="H195" s="277"/>
      <c r="I195" s="277"/>
      <c r="J195" s="277"/>
      <c r="K195" s="277"/>
      <c r="L195" s="571"/>
      <c r="M195" s="571"/>
      <c r="N195" s="277"/>
      <c r="O195" s="277"/>
      <c r="P195" s="277"/>
      <c r="Q195" s="277"/>
      <c r="R195" s="277"/>
      <c r="S195" s="277"/>
      <c r="T195" s="277"/>
      <c r="U195" s="277"/>
      <c r="V195" s="571"/>
      <c r="W195" s="571"/>
      <c r="X195" s="277"/>
      <c r="Y195" s="277"/>
      <c r="Z195" s="277"/>
      <c r="AA195" s="277"/>
      <c r="AB195" s="277"/>
      <c r="AC195" s="277"/>
      <c r="AD195" s="277"/>
      <c r="AE195" s="277"/>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77"/>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77"/>
      <c r="E216" s="277"/>
      <c r="F216" s="277"/>
      <c r="G216" s="277"/>
      <c r="H216" s="277"/>
      <c r="I216" s="277"/>
      <c r="J216" s="277"/>
      <c r="K216" s="277"/>
      <c r="L216" s="571"/>
      <c r="M216" s="571"/>
      <c r="N216" s="277"/>
      <c r="O216" s="277"/>
      <c r="P216" s="277"/>
      <c r="Q216" s="277"/>
      <c r="R216" s="277"/>
      <c r="S216" s="277"/>
      <c r="T216" s="277"/>
      <c r="U216" s="277"/>
      <c r="V216" s="571"/>
      <c r="W216" s="571"/>
      <c r="X216" s="277"/>
      <c r="Y216" s="277"/>
      <c r="Z216" s="277"/>
      <c r="AA216" s="277"/>
      <c r="AB216" s="277"/>
      <c r="AC216" s="277"/>
      <c r="AD216" s="277"/>
      <c r="AE216" s="277"/>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77"/>
      <c r="E218" s="277"/>
      <c r="F218" s="277"/>
      <c r="G218" s="277"/>
      <c r="H218" s="277"/>
      <c r="I218" s="277"/>
      <c r="J218" s="277"/>
      <c r="K218" s="277"/>
      <c r="L218" s="571"/>
      <c r="M218" s="571"/>
      <c r="N218" s="277"/>
      <c r="O218" s="277"/>
      <c r="P218" s="277"/>
      <c r="Q218" s="277"/>
      <c r="R218" s="277"/>
      <c r="S218" s="277"/>
      <c r="T218" s="277"/>
      <c r="U218" s="277"/>
      <c r="V218" s="571"/>
      <c r="W218" s="571"/>
      <c r="X218" s="277"/>
      <c r="Y218" s="277"/>
      <c r="Z218" s="277"/>
      <c r="AA218" s="277"/>
      <c r="AB218" s="277"/>
      <c r="AC218" s="277"/>
      <c r="AD218" s="277"/>
      <c r="AE218" s="277"/>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77"/>
      <c r="AD230" s="277"/>
      <c r="AE230" s="277"/>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D90:O91"/>
    <mergeCell ref="AA90:AC91"/>
    <mergeCell ref="AD92:AD94"/>
    <mergeCell ref="AF92:AG96"/>
    <mergeCell ref="A95:A96"/>
    <mergeCell ref="AD95:AD96"/>
    <mergeCell ref="W62:AC62"/>
    <mergeCell ref="E67:Y68"/>
    <mergeCell ref="AD69:AD71"/>
    <mergeCell ref="AF69:AG73"/>
    <mergeCell ref="A72:A73"/>
    <mergeCell ref="AD72:AD73"/>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s>
  <conditionalFormatting sqref="G166:H183">
    <cfRule type="cellIs" dxfId="2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23566-807E-4FAA-9013-A6938BDFDD78}">
  <sheetPr codeName="Feuil168"/>
  <dimension ref="A1:BC231"/>
  <sheetViews>
    <sheetView showGridLines="0" zoomScale="90" zoomScaleNormal="90" workbookViewId="0">
      <selection activeCell="I24" sqref="I24"/>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257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44669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96"/>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61" t="s">
        <v>65</v>
      </c>
      <c r="B8" s="96"/>
      <c r="C8" s="96"/>
      <c r="D8" s="96"/>
      <c r="E8" s="96"/>
      <c r="F8" s="96"/>
      <c r="G8" s="96"/>
      <c r="H8" s="96"/>
      <c r="I8" s="96"/>
      <c r="J8" s="96"/>
      <c r="K8" s="96"/>
      <c r="L8" s="96"/>
      <c r="M8" s="96"/>
      <c r="N8" s="96"/>
      <c r="O8" s="96"/>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96"/>
      <c r="J9" s="96"/>
      <c r="K9" s="96"/>
      <c r="L9" s="96"/>
      <c r="M9" s="96"/>
      <c r="N9" s="96"/>
      <c r="O9" s="96"/>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96"/>
      <c r="D17" s="96"/>
      <c r="E17" s="96"/>
      <c r="F17" s="96"/>
      <c r="G17" s="96"/>
      <c r="H17" s="96"/>
      <c r="I17" s="96"/>
      <c r="J17" s="96"/>
      <c r="K17" s="96"/>
      <c r="L17" s="96"/>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6"/>
      <c r="C18" s="96"/>
      <c r="D18" s="96"/>
      <c r="E18" s="96"/>
      <c r="F18" s="96"/>
      <c r="G18" s="96"/>
      <c r="H18" s="96"/>
      <c r="I18" s="96"/>
      <c r="J18" s="96"/>
      <c r="K18" s="96"/>
      <c r="L18" s="96"/>
      <c r="M18" s="96"/>
      <c r="N18" s="96"/>
      <c r="O18" s="96"/>
      <c r="P18" s="96"/>
      <c r="Q18" s="96"/>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716" t="s">
        <v>258</v>
      </c>
      <c r="D21" s="717"/>
      <c r="E21" s="717"/>
      <c r="F21" s="717"/>
      <c r="G21" s="717"/>
      <c r="H21" s="717"/>
      <c r="I21" s="717"/>
      <c r="J21" s="717"/>
      <c r="K21" s="717"/>
      <c r="L21" s="717"/>
      <c r="M21" s="717"/>
      <c r="N21" s="717"/>
      <c r="O21" s="717"/>
      <c r="P21" s="717"/>
      <c r="Q21" s="717"/>
      <c r="R21" s="717"/>
      <c r="S21" s="717"/>
      <c r="T21" s="717"/>
      <c r="U21" s="717"/>
      <c r="V21" s="717"/>
      <c r="W21" s="717"/>
      <c r="X21" s="717"/>
      <c r="Y21" s="718"/>
      <c r="Z21" s="96"/>
      <c r="AA21" s="96"/>
      <c r="AB21" s="96"/>
      <c r="AC21" s="96"/>
      <c r="AD21" s="21">
        <f t="shared" ca="1" si="0"/>
        <v>0</v>
      </c>
      <c r="AE21" t="str">
        <f t="shared" si="3"/>
        <v>7h00</v>
      </c>
      <c r="AF21" s="22">
        <f t="shared" ca="1" si="1"/>
        <v>0</v>
      </c>
      <c r="AG21" s="22">
        <f t="shared" ca="1" si="2"/>
        <v>0</v>
      </c>
    </row>
    <row r="22" spans="1:33" ht="15" customHeight="1" thickBot="1" x14ac:dyDescent="0.35">
      <c r="A22" s="101" t="s">
        <v>64</v>
      </c>
      <c r="B22" s="96"/>
      <c r="C22" s="719"/>
      <c r="D22" s="720"/>
      <c r="E22" s="720"/>
      <c r="F22" s="720"/>
      <c r="G22" s="720"/>
      <c r="H22" s="720"/>
      <c r="I22" s="720"/>
      <c r="J22" s="720"/>
      <c r="K22" s="720"/>
      <c r="L22" s="720"/>
      <c r="M22" s="720"/>
      <c r="N22" s="720"/>
      <c r="O22" s="720"/>
      <c r="P22" s="720"/>
      <c r="Q22" s="720"/>
      <c r="R22" s="720"/>
      <c r="S22" s="720"/>
      <c r="T22" s="720"/>
      <c r="U22" s="720"/>
      <c r="V22" s="720"/>
      <c r="W22" s="720"/>
      <c r="X22" s="720"/>
      <c r="Y22" s="721"/>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600">
        <f>SUM(AC8:AC21)</f>
        <v>0</v>
      </c>
      <c r="AF23" s="612"/>
      <c r="AG23" s="613"/>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601"/>
      <c r="AF24" s="614"/>
      <c r="AG24" s="615"/>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602"/>
      <c r="AF25" s="614"/>
      <c r="AG25" s="615"/>
    </row>
    <row r="26" spans="1:33" ht="15" customHeight="1" x14ac:dyDescent="0.3">
      <c r="A26" s="618">
        <f>A3+1</f>
        <v>44670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77"/>
      <c r="C28" s="77"/>
      <c r="D28" s="77"/>
      <c r="E28" s="77"/>
      <c r="F28" s="77"/>
      <c r="G28" s="77"/>
      <c r="H28" s="77"/>
      <c r="I28" s="77"/>
      <c r="J28" s="77"/>
      <c r="K28" s="165" t="s">
        <v>80</v>
      </c>
      <c r="L28" s="165"/>
      <c r="M28" s="165"/>
      <c r="N28" s="165"/>
      <c r="O28" s="165"/>
      <c r="P28" s="165"/>
      <c r="Q28" s="77"/>
      <c r="R28" s="77"/>
      <c r="S28" s="165"/>
      <c r="T28" s="165"/>
      <c r="U28" s="165"/>
      <c r="V28" s="165"/>
      <c r="W28" s="165"/>
      <c r="X28" s="165"/>
      <c r="Y28" s="165"/>
      <c r="Z28" s="165"/>
      <c r="AA28" s="165"/>
      <c r="AB28" s="165"/>
      <c r="AC28" s="165"/>
      <c r="AD28" s="21">
        <f t="shared" ref="AD28:AD41" ca="1" si="11">NbCoul(B28:AC28)*0.5</f>
        <v>8.5</v>
      </c>
      <c r="AF28" s="22">
        <f t="shared" ref="AF28:AF43" ca="1" si="12">CompteCouleurFond(B28:AC28,6)*0.5</f>
        <v>0</v>
      </c>
      <c r="AG28" s="22">
        <f t="shared" ref="AG28:AG45" ca="1" si="13">CompteCouleurFond(B28:AC28,23)*0.5</f>
        <v>0</v>
      </c>
    </row>
    <row r="29" spans="1:33" x14ac:dyDescent="0.3">
      <c r="A29" s="19" t="s">
        <v>40</v>
      </c>
      <c r="B29" s="77"/>
      <c r="C29" s="165"/>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165" t="s">
        <v>79</v>
      </c>
      <c r="O30" s="165"/>
      <c r="P30" s="165"/>
      <c r="Q30" s="77"/>
      <c r="R30" s="77"/>
      <c r="S30" s="288"/>
      <c r="T30" s="165"/>
      <c r="U30" s="165"/>
      <c r="V30" s="165"/>
      <c r="W30" s="165"/>
      <c r="X30" s="165"/>
      <c r="Y30" s="165"/>
      <c r="Z30" s="165"/>
      <c r="AA30" s="165"/>
      <c r="AB30" s="165"/>
      <c r="AC30" s="165"/>
      <c r="AD30" s="21">
        <f t="shared" ca="1" si="11"/>
        <v>7</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151" t="s">
        <v>78</v>
      </c>
      <c r="O32" s="296"/>
      <c r="P32" s="296"/>
      <c r="Q32" s="77"/>
      <c r="R32" s="77"/>
      <c r="S32" s="165"/>
      <c r="T32" s="165"/>
      <c r="U32" s="165"/>
      <c r="V32" s="165"/>
      <c r="W32" s="165"/>
      <c r="X32" s="165"/>
      <c r="Y32" s="165"/>
      <c r="Z32" s="165"/>
      <c r="AA32" s="165"/>
      <c r="AB32" s="165"/>
      <c r="AC32" s="165"/>
      <c r="AD32" s="21">
        <f t="shared" ca="1" si="11"/>
        <v>7</v>
      </c>
      <c r="AF32" s="22">
        <f t="shared" ca="1" si="12"/>
        <v>1</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77"/>
      <c r="V33" s="77"/>
      <c r="W33" s="77"/>
      <c r="X33" s="77"/>
      <c r="Y33" s="77"/>
      <c r="Z33" s="77"/>
      <c r="AA33" s="77"/>
      <c r="AB33" s="77"/>
      <c r="AC33" s="77"/>
      <c r="AD33" s="21">
        <f t="shared" ca="1" si="11"/>
        <v>0</v>
      </c>
      <c r="AF33" s="22">
        <f t="shared" ca="1" si="12"/>
        <v>0</v>
      </c>
      <c r="AG33" s="22">
        <f t="shared" ca="1" si="13"/>
        <v>0</v>
      </c>
    </row>
    <row r="34" spans="1:33" x14ac:dyDescent="0.3">
      <c r="A34" s="62" t="s">
        <v>43</v>
      </c>
      <c r="B34" s="77"/>
      <c r="C34" s="77"/>
      <c r="D34" s="77"/>
      <c r="E34" s="77"/>
      <c r="F34" s="77"/>
      <c r="G34" s="77"/>
      <c r="H34" s="77"/>
      <c r="I34" s="77"/>
      <c r="J34" s="77"/>
      <c r="K34" s="77"/>
      <c r="L34" s="77"/>
      <c r="M34" s="77"/>
      <c r="N34" s="77"/>
      <c r="O34" s="77"/>
      <c r="P34" s="77"/>
      <c r="Q34" s="77"/>
      <c r="R34" s="77"/>
      <c r="S34" s="165" t="s">
        <v>80</v>
      </c>
      <c r="T34" s="165"/>
      <c r="U34" s="165"/>
      <c r="V34" s="165"/>
      <c r="W34" s="165"/>
      <c r="X34" s="165"/>
      <c r="Y34" s="165"/>
      <c r="Z34" s="165"/>
      <c r="AA34" s="165"/>
      <c r="AB34" s="165"/>
      <c r="AC34" s="165"/>
      <c r="AD34" s="21">
        <f t="shared" ca="1" si="11"/>
        <v>5.5</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165"/>
      <c r="O35" s="77"/>
      <c r="P35" s="77"/>
      <c r="Q35" s="296"/>
      <c r="R35" s="296"/>
      <c r="S35" s="288"/>
      <c r="T35" s="77"/>
      <c r="U35" s="77"/>
      <c r="V35" s="77"/>
      <c r="W35" s="77"/>
      <c r="X35" s="77"/>
      <c r="Y35" s="77"/>
      <c r="Z35" s="77"/>
      <c r="AA35" s="77"/>
      <c r="AB35" s="77"/>
      <c r="AC35" s="77"/>
      <c r="AD35" s="21">
        <f t="shared" ca="1" si="11"/>
        <v>7.5</v>
      </c>
      <c r="AF35" s="22">
        <f t="shared" ca="1" si="12"/>
        <v>1</v>
      </c>
      <c r="AG35" s="22">
        <f t="shared" ca="1" si="13"/>
        <v>0.5</v>
      </c>
    </row>
    <row r="36" spans="1:33" x14ac:dyDescent="0.3">
      <c r="A36" s="62" t="s">
        <v>45</v>
      </c>
      <c r="B36" s="77"/>
      <c r="C36" s="77"/>
      <c r="D36" s="77"/>
      <c r="E36" s="77"/>
      <c r="F36" s="77"/>
      <c r="G36" s="77"/>
      <c r="H36" s="77"/>
      <c r="I36" s="77"/>
      <c r="J36" s="77"/>
      <c r="K36" s="77"/>
      <c r="L36" s="77"/>
      <c r="M36" s="77"/>
      <c r="N36" s="77"/>
      <c r="O36" s="77"/>
      <c r="P36" s="77"/>
      <c r="Q36" s="77"/>
      <c r="R36" s="77"/>
      <c r="S36" s="296" t="s">
        <v>78</v>
      </c>
      <c r="T36" s="296" t="s">
        <v>264</v>
      </c>
      <c r="U36" s="296"/>
      <c r="V36" s="296"/>
      <c r="W36" s="296"/>
      <c r="X36" s="296"/>
      <c r="Y36" s="296"/>
      <c r="Z36" s="296"/>
      <c r="AA36" s="296"/>
      <c r="AB36" s="296"/>
      <c r="AC36" s="165"/>
      <c r="AD36" s="21">
        <f t="shared" ca="1" si="11"/>
        <v>5.5</v>
      </c>
      <c r="AF36" s="22">
        <f t="shared" ca="1" si="12"/>
        <v>5</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165"/>
      <c r="D40" s="165"/>
      <c r="E40" s="165"/>
      <c r="F40" s="165"/>
      <c r="G40" s="165"/>
      <c r="H40" s="165"/>
      <c r="I40" s="165"/>
      <c r="J40" s="165"/>
      <c r="K40" s="165"/>
      <c r="L40" s="287"/>
      <c r="M40" s="287"/>
      <c r="N40" s="165"/>
      <c r="O40" s="77"/>
      <c r="P40" s="77"/>
      <c r="Q40" s="165"/>
      <c r="R40" s="165"/>
      <c r="S40" s="77"/>
      <c r="T40" s="77"/>
      <c r="U40" s="77"/>
      <c r="V40" s="77"/>
      <c r="W40" s="77"/>
      <c r="X40" s="77"/>
      <c r="Y40" s="77"/>
      <c r="Z40" s="77"/>
      <c r="AA40" s="77"/>
      <c r="AB40" s="77"/>
      <c r="AC40" s="77"/>
      <c r="AD40" s="21">
        <f ca="1">NbCoul(B40:AC40)*0.5</f>
        <v>7</v>
      </c>
      <c r="AF40" s="22">
        <f t="shared" ca="1" si="12"/>
        <v>0</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t="s">
        <v>264</v>
      </c>
      <c r="J42" s="296"/>
      <c r="K42" s="296"/>
      <c r="L42" s="296"/>
      <c r="M42" s="296"/>
      <c r="N42" s="296"/>
      <c r="O42" s="77"/>
      <c r="P42" s="77"/>
      <c r="Q42" s="165"/>
      <c r="R42" s="165"/>
      <c r="S42" s="76"/>
      <c r="T42" s="77"/>
      <c r="U42" s="77"/>
      <c r="V42" s="77"/>
      <c r="W42" s="77"/>
      <c r="X42" s="77"/>
      <c r="Y42" s="77"/>
      <c r="Z42" s="77"/>
      <c r="AA42" s="77"/>
      <c r="AB42" s="77"/>
      <c r="AC42" s="77"/>
      <c r="AD42" s="21">
        <f ca="1">NbCoul(B42:AC42)*0.5</f>
        <v>7</v>
      </c>
      <c r="AF42" s="22">
        <f t="shared" ca="1" si="12"/>
        <v>3</v>
      </c>
      <c r="AG42" s="22">
        <f t="shared" ca="1" si="13"/>
        <v>0</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62</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5</v>
      </c>
      <c r="L47" s="21">
        <f t="shared" ca="1" si="15"/>
        <v>5</v>
      </c>
      <c r="M47" s="21">
        <f t="shared" ca="1" si="15"/>
        <v>5</v>
      </c>
      <c r="N47" s="21">
        <f t="shared" ca="1" si="15"/>
        <v>7</v>
      </c>
      <c r="O47" s="21">
        <f t="shared" ca="1" si="15"/>
        <v>3</v>
      </c>
      <c r="P47" s="21">
        <f t="shared" ca="1" si="15"/>
        <v>3</v>
      </c>
      <c r="Q47" s="21">
        <f t="shared" ca="1" si="15"/>
        <v>4</v>
      </c>
      <c r="R47" s="21">
        <f t="shared" ca="1" si="15"/>
        <v>4</v>
      </c>
      <c r="S47" s="21">
        <f t="shared" ca="1" si="15"/>
        <v>4</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5</v>
      </c>
      <c r="L48" s="26">
        <f t="shared" ca="1" si="16"/>
        <v>5</v>
      </c>
      <c r="M48" s="26">
        <f t="shared" ca="1" si="16"/>
        <v>5</v>
      </c>
      <c r="N48" s="26">
        <f t="shared" ca="1" si="16"/>
        <v>7</v>
      </c>
      <c r="O48" s="26">
        <f t="shared" ca="1" si="16"/>
        <v>3</v>
      </c>
      <c r="P48" s="26">
        <f t="shared" ca="1" si="16"/>
        <v>3</v>
      </c>
      <c r="Q48" s="26">
        <f t="shared" ca="1" si="16"/>
        <v>4</v>
      </c>
      <c r="R48" s="26">
        <f t="shared" ca="1" si="16"/>
        <v>4</v>
      </c>
      <c r="S48" s="26">
        <f t="shared" ca="1" si="16"/>
        <v>6</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44671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165"/>
      <c r="D53" s="165"/>
      <c r="E53" s="165"/>
      <c r="F53" s="165"/>
      <c r="G53" s="165"/>
      <c r="H53" s="165"/>
      <c r="I53" s="165"/>
      <c r="J53" s="165"/>
      <c r="K53" s="165"/>
      <c r="L53" s="165"/>
      <c r="M53" s="165"/>
      <c r="N53" s="288"/>
      <c r="O53" s="77"/>
      <c r="P53" s="77"/>
      <c r="Q53" s="165"/>
      <c r="R53" s="165"/>
      <c r="S53" s="301"/>
      <c r="T53" s="301"/>
      <c r="U53" s="301"/>
      <c r="V53" s="77"/>
      <c r="W53" s="77"/>
      <c r="X53" s="77"/>
      <c r="Y53" s="77"/>
      <c r="Z53" s="77"/>
      <c r="AA53" s="77"/>
      <c r="AB53" s="77"/>
      <c r="AC53" s="77"/>
      <c r="AD53" s="20">
        <f t="shared" ca="1" si="17"/>
        <v>8.5</v>
      </c>
      <c r="AF53" s="22">
        <f t="shared" ref="AF53:AF68" ca="1" si="19">CompteCouleurFond(B53:AC53,6)*0.5</f>
        <v>0</v>
      </c>
      <c r="AG53" s="22">
        <f t="shared" ca="1" si="18"/>
        <v>0.5</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165" t="s">
        <v>118</v>
      </c>
      <c r="D56" s="165"/>
      <c r="E56" s="165"/>
      <c r="F56" s="165"/>
      <c r="G56" s="165"/>
      <c r="H56" s="165"/>
      <c r="I56" s="165"/>
      <c r="J56" s="77"/>
      <c r="K56" s="77"/>
      <c r="L56" s="77"/>
      <c r="M56" s="77"/>
      <c r="N56" s="77"/>
      <c r="O56" s="77"/>
      <c r="P56" s="77"/>
      <c r="Q56" s="77"/>
      <c r="R56" s="77"/>
      <c r="S56" s="722" t="s">
        <v>259</v>
      </c>
      <c r="T56" s="723"/>
      <c r="U56" s="724"/>
      <c r="V56" s="165" t="s">
        <v>218</v>
      </c>
      <c r="W56" s="165"/>
      <c r="X56" s="165"/>
      <c r="Y56" s="165"/>
      <c r="Z56" s="165"/>
      <c r="AA56" s="165"/>
      <c r="AB56" s="165"/>
      <c r="AC56" s="77"/>
      <c r="AD56" s="20">
        <f t="shared" ca="1" si="17"/>
        <v>7</v>
      </c>
      <c r="AF56" s="22">
        <f t="shared" ca="1" si="19"/>
        <v>0</v>
      </c>
      <c r="AG56" s="22">
        <f t="shared" ca="1" si="18"/>
        <v>0</v>
      </c>
    </row>
    <row r="57" spans="1:33" x14ac:dyDescent="0.3">
      <c r="A57" s="62" t="s">
        <v>43</v>
      </c>
      <c r="B57" s="77"/>
      <c r="C57" s="165"/>
      <c r="D57" s="165"/>
      <c r="E57" s="165"/>
      <c r="F57" s="165"/>
      <c r="G57" s="165"/>
      <c r="H57" s="165"/>
      <c r="I57" s="165"/>
      <c r="J57" s="165"/>
      <c r="K57" s="165"/>
      <c r="L57" s="165"/>
      <c r="M57" s="165"/>
      <c r="N57" s="165"/>
      <c r="O57" s="77"/>
      <c r="P57" s="77"/>
      <c r="Q57" s="165"/>
      <c r="R57" s="165"/>
      <c r="S57" s="301"/>
      <c r="T57" s="301"/>
      <c r="U57" s="301"/>
      <c r="V57" s="77"/>
      <c r="W57" s="77"/>
      <c r="X57" s="77"/>
      <c r="Y57" s="77"/>
      <c r="Z57" s="77"/>
      <c r="AA57" s="77"/>
      <c r="AB57" s="77"/>
      <c r="AC57" s="77"/>
      <c r="AD57" s="20">
        <f t="shared" ca="1" si="17"/>
        <v>8.5</v>
      </c>
      <c r="AF57" s="22">
        <f t="shared" ca="1" si="19"/>
        <v>0</v>
      </c>
      <c r="AG57" s="22">
        <f t="shared" ca="1" si="18"/>
        <v>0</v>
      </c>
    </row>
    <row r="58" spans="1:33" x14ac:dyDescent="0.3">
      <c r="A58" s="62" t="s">
        <v>44</v>
      </c>
      <c r="B58" s="77"/>
      <c r="C58" s="77"/>
      <c r="D58" s="77"/>
      <c r="E58" s="77"/>
      <c r="F58" s="77"/>
      <c r="G58" s="77"/>
      <c r="H58" s="77"/>
      <c r="I58" s="77"/>
      <c r="J58" s="77"/>
      <c r="K58" s="165"/>
      <c r="L58" s="165"/>
      <c r="M58" s="165"/>
      <c r="N58" s="288"/>
      <c r="O58" s="165"/>
      <c r="P58" s="165"/>
      <c r="Q58" s="77"/>
      <c r="R58" s="77"/>
      <c r="S58" s="301"/>
      <c r="T58" s="301"/>
      <c r="U58" s="301"/>
      <c r="V58" s="300"/>
      <c r="W58" s="165"/>
      <c r="X58" s="165"/>
      <c r="Y58" s="165"/>
      <c r="Z58" s="165"/>
      <c r="AA58" s="165"/>
      <c r="AB58" s="165"/>
      <c r="AC58" s="165"/>
      <c r="AD58" s="20">
        <f t="shared" ca="1" si="17"/>
        <v>8.5</v>
      </c>
      <c r="AF58" s="22">
        <f t="shared" ca="1" si="19"/>
        <v>0</v>
      </c>
      <c r="AG58" s="22">
        <f t="shared" ca="1" si="18"/>
        <v>0.5</v>
      </c>
    </row>
    <row r="59" spans="1:33" x14ac:dyDescent="0.3">
      <c r="A59" s="62" t="s">
        <v>45</v>
      </c>
      <c r="B59" s="77"/>
      <c r="C59" s="165"/>
      <c r="D59" s="165"/>
      <c r="E59" s="165"/>
      <c r="F59" s="165"/>
      <c r="G59" s="165"/>
      <c r="H59" s="165"/>
      <c r="I59" s="165"/>
      <c r="J59" s="165"/>
      <c r="K59" s="165"/>
      <c r="L59" s="165"/>
      <c r="M59" s="165"/>
      <c r="N59" s="165"/>
      <c r="O59" s="77"/>
      <c r="P59" s="77"/>
      <c r="Q59" s="297"/>
      <c r="R59" s="296"/>
      <c r="S59" s="301"/>
      <c r="T59" s="301"/>
      <c r="U59" s="301"/>
      <c r="V59" s="77"/>
      <c r="W59" s="77"/>
      <c r="X59" s="77"/>
      <c r="Y59" s="77"/>
      <c r="Z59" s="77"/>
      <c r="AA59" s="77"/>
      <c r="AB59" s="77"/>
      <c r="AC59" s="77"/>
      <c r="AD59" s="20">
        <f t="shared" ca="1" si="17"/>
        <v>8.5</v>
      </c>
      <c r="AF59" s="22">
        <f t="shared" ca="1" si="19"/>
        <v>1</v>
      </c>
      <c r="AG59" s="22">
        <f t="shared" ca="1" si="18"/>
        <v>0</v>
      </c>
    </row>
    <row r="60" spans="1:33" x14ac:dyDescent="0.3">
      <c r="A60" s="62" t="s">
        <v>70</v>
      </c>
      <c r="B60" s="77"/>
      <c r="C60" s="77"/>
      <c r="D60" s="77"/>
      <c r="E60" s="77"/>
      <c r="F60" s="77"/>
      <c r="G60" s="77"/>
      <c r="H60" s="77"/>
      <c r="I60" s="77"/>
      <c r="J60" s="77"/>
      <c r="K60" s="77"/>
      <c r="L60" s="77"/>
      <c r="M60" s="77"/>
      <c r="N60" s="165"/>
      <c r="O60" s="165"/>
      <c r="P60" s="165"/>
      <c r="Q60" s="77"/>
      <c r="R60" s="77"/>
      <c r="S60" s="301"/>
      <c r="T60" s="301"/>
      <c r="U60" s="301"/>
      <c r="V60" s="165"/>
      <c r="W60" s="165"/>
      <c r="X60" s="165"/>
      <c r="Y60" s="165"/>
      <c r="Z60" s="165"/>
      <c r="AA60" s="165"/>
      <c r="AB60" s="165"/>
      <c r="AC60" s="165"/>
      <c r="AD60" s="20">
        <f t="shared" ca="1" si="17"/>
        <v>7</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301"/>
      <c r="T62" s="301"/>
      <c r="U62" s="301"/>
      <c r="V62" s="296" t="s">
        <v>264</v>
      </c>
      <c r="W62" s="305"/>
      <c r="X62" s="306"/>
      <c r="Y62" s="306"/>
      <c r="Z62" s="306"/>
      <c r="AA62" s="306"/>
      <c r="AB62" s="306"/>
      <c r="AC62" s="307"/>
      <c r="AD62" s="20">
        <f t="shared" ca="1" si="17"/>
        <v>5.5</v>
      </c>
      <c r="AF62" s="22">
        <f t="shared" ca="1" si="19"/>
        <v>3.5</v>
      </c>
      <c r="AG62" s="22">
        <f t="shared" ca="1" si="18"/>
        <v>0</v>
      </c>
    </row>
    <row r="63" spans="1:33" x14ac:dyDescent="0.3">
      <c r="A63" s="62" t="s">
        <v>47</v>
      </c>
      <c r="B63" s="77"/>
      <c r="C63" s="77"/>
      <c r="D63" s="77"/>
      <c r="E63" s="77"/>
      <c r="F63" s="77"/>
      <c r="G63" s="77"/>
      <c r="H63" s="77"/>
      <c r="I63" s="77"/>
      <c r="J63" s="77"/>
      <c r="K63" s="77"/>
      <c r="L63" s="77"/>
      <c r="M63" s="77"/>
      <c r="N63" s="165"/>
      <c r="O63" s="296"/>
      <c r="P63" s="296"/>
      <c r="Q63" s="77"/>
      <c r="R63" s="77"/>
      <c r="S63" s="301"/>
      <c r="T63" s="301"/>
      <c r="U63" s="301"/>
      <c r="V63" s="165"/>
      <c r="W63" s="165"/>
      <c r="X63" s="165"/>
      <c r="Y63" s="165"/>
      <c r="Z63" s="165"/>
      <c r="AA63" s="165"/>
      <c r="AB63" s="165"/>
      <c r="AC63" s="165"/>
      <c r="AD63" s="20">
        <f t="shared" ca="1" si="17"/>
        <v>7</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296" t="s">
        <v>264</v>
      </c>
      <c r="J65" s="296"/>
      <c r="K65" s="296"/>
      <c r="L65" s="296"/>
      <c r="M65" s="296"/>
      <c r="N65" s="296"/>
      <c r="O65" s="77"/>
      <c r="P65" s="77"/>
      <c r="Q65" s="165"/>
      <c r="R65" s="165"/>
      <c r="S65" s="302"/>
      <c r="T65" s="301"/>
      <c r="U65" s="301"/>
      <c r="V65" s="77"/>
      <c r="W65" s="77"/>
      <c r="X65" s="77"/>
      <c r="Y65" s="77"/>
      <c r="Z65" s="77"/>
      <c r="AA65" s="77"/>
      <c r="AB65" s="77"/>
      <c r="AC65" s="77"/>
      <c r="AD65" s="20">
        <f t="shared" ca="1" si="17"/>
        <v>8.5</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77"/>
      <c r="O66" s="77"/>
      <c r="P66" s="77"/>
      <c r="Q66" s="77"/>
      <c r="R66" s="77"/>
      <c r="S66" s="77"/>
      <c r="T66" s="77"/>
      <c r="U66" s="77"/>
      <c r="V66" s="279"/>
      <c r="W66" s="77"/>
      <c r="X66" s="77"/>
      <c r="Y66" s="77"/>
      <c r="Z66" s="77"/>
      <c r="AA66" s="77"/>
      <c r="AB66" s="77"/>
      <c r="AC66" s="77"/>
      <c r="AD66" s="20">
        <f t="shared" ca="1" si="17"/>
        <v>0</v>
      </c>
      <c r="AF66" s="22">
        <f t="shared" ca="1" si="19"/>
        <v>0</v>
      </c>
      <c r="AG66" s="22">
        <f t="shared" ca="1" si="18"/>
        <v>0</v>
      </c>
    </row>
    <row r="67" spans="1:55" ht="14.25" customHeight="1" x14ac:dyDescent="0.3">
      <c r="A67" s="67" t="s">
        <v>64</v>
      </c>
      <c r="B67" s="263"/>
      <c r="C67" s="263"/>
      <c r="D67" s="263"/>
      <c r="E67" s="689"/>
      <c r="F67" s="690"/>
      <c r="G67" s="690"/>
      <c r="H67" s="690"/>
      <c r="I67" s="690"/>
      <c r="J67" s="690"/>
      <c r="K67" s="690"/>
      <c r="L67" s="690"/>
      <c r="M67" s="690"/>
      <c r="N67" s="690"/>
      <c r="O67" s="690"/>
      <c r="P67" s="690"/>
      <c r="Q67" s="690"/>
      <c r="R67" s="690"/>
      <c r="S67" s="690"/>
      <c r="T67" s="690"/>
      <c r="U67" s="690"/>
      <c r="V67" s="690"/>
      <c r="W67" s="690"/>
      <c r="X67" s="690"/>
      <c r="Y67" s="691"/>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92"/>
      <c r="F68" s="693"/>
      <c r="G68" s="693"/>
      <c r="H68" s="693"/>
      <c r="I68" s="693"/>
      <c r="J68" s="693"/>
      <c r="K68" s="693"/>
      <c r="L68" s="693"/>
      <c r="M68" s="693"/>
      <c r="N68" s="693"/>
      <c r="O68" s="693"/>
      <c r="P68" s="693"/>
      <c r="Q68" s="693"/>
      <c r="R68" s="693"/>
      <c r="S68" s="693"/>
      <c r="T68" s="693"/>
      <c r="U68" s="693"/>
      <c r="V68" s="693"/>
      <c r="W68" s="693"/>
      <c r="X68" s="693"/>
      <c r="Y68" s="694"/>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0</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69</v>
      </c>
      <c r="AF69" s="612"/>
      <c r="AG69" s="613"/>
    </row>
    <row r="70" spans="1:55" x14ac:dyDescent="0.3">
      <c r="A70" s="29" t="s">
        <v>53</v>
      </c>
      <c r="B70" s="21">
        <f ca="1">NbCoulbis(B51:B68)</f>
        <v>0</v>
      </c>
      <c r="C70" s="21">
        <f ca="1">NbCoulbis(C51:C63)</f>
        <v>4</v>
      </c>
      <c r="D70" s="21">
        <f t="shared" ref="D70:M70" ca="1" si="21">NbCoulbis(D54:D63)</f>
        <v>3</v>
      </c>
      <c r="E70" s="21">
        <f t="shared" ca="1" si="21"/>
        <v>3</v>
      </c>
      <c r="F70" s="21">
        <f t="shared" ca="1" si="21"/>
        <v>3</v>
      </c>
      <c r="G70" s="21">
        <f t="shared" ca="1" si="21"/>
        <v>3</v>
      </c>
      <c r="H70" s="21">
        <f t="shared" ca="1" si="21"/>
        <v>3</v>
      </c>
      <c r="I70" s="21">
        <f t="shared" ca="1" si="21"/>
        <v>3</v>
      </c>
      <c r="J70" s="21">
        <f t="shared" ca="1" si="21"/>
        <v>2</v>
      </c>
      <c r="K70" s="21">
        <f t="shared" ca="1" si="21"/>
        <v>3</v>
      </c>
      <c r="L70" s="21">
        <f t="shared" ca="1" si="21"/>
        <v>3</v>
      </c>
      <c r="M70" s="21">
        <f t="shared" ca="1" si="21"/>
        <v>3</v>
      </c>
      <c r="N70" s="21">
        <f ca="1">NbCoulbis(N53:N63)</f>
        <v>4</v>
      </c>
      <c r="O70" s="21">
        <f t="shared" ref="O70:AC70" ca="1" si="22">NbCoulbis(O53:O65)</f>
        <v>3</v>
      </c>
      <c r="P70" s="21">
        <f t="shared" ca="1" si="22"/>
        <v>3</v>
      </c>
      <c r="Q70" s="21">
        <f t="shared" ca="1" si="22"/>
        <v>4</v>
      </c>
      <c r="R70" s="21">
        <f t="shared" ca="1" si="22"/>
        <v>4</v>
      </c>
      <c r="S70" s="21">
        <f t="shared" ref="S70:Y70" ca="1" si="23">NbCoulbis(S53:S64)</f>
        <v>0</v>
      </c>
      <c r="T70" s="21">
        <f t="shared" ca="1" si="23"/>
        <v>0</v>
      </c>
      <c r="U70" s="21">
        <f t="shared" ca="1" si="23"/>
        <v>0</v>
      </c>
      <c r="V70" s="21">
        <f t="shared" ca="1" si="23"/>
        <v>5</v>
      </c>
      <c r="W70" s="21">
        <f t="shared" ca="1" si="23"/>
        <v>5</v>
      </c>
      <c r="X70" s="21">
        <f t="shared" ca="1" si="23"/>
        <v>5</v>
      </c>
      <c r="Y70" s="21">
        <f t="shared" ca="1" si="23"/>
        <v>5</v>
      </c>
      <c r="Z70" s="21">
        <f t="shared" ca="1" si="22"/>
        <v>5</v>
      </c>
      <c r="AA70" s="21">
        <f t="shared" ca="1" si="22"/>
        <v>5</v>
      </c>
      <c r="AB70" s="21">
        <f t="shared" ca="1" si="22"/>
        <v>5</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4</v>
      </c>
      <c r="D71" s="26">
        <f t="shared" ref="D71:M71" ca="1" si="25">NbCoul(D54:D63)</f>
        <v>3</v>
      </c>
      <c r="E71" s="26">
        <f t="shared" ca="1" si="25"/>
        <v>3</v>
      </c>
      <c r="F71" s="26">
        <f t="shared" ca="1" si="25"/>
        <v>3</v>
      </c>
      <c r="G71" s="26">
        <f t="shared" ca="1" si="25"/>
        <v>3</v>
      </c>
      <c r="H71" s="26">
        <f t="shared" ca="1" si="25"/>
        <v>3</v>
      </c>
      <c r="I71" s="26">
        <f t="shared" ca="1" si="25"/>
        <v>3</v>
      </c>
      <c r="J71" s="26">
        <f t="shared" ca="1" si="25"/>
        <v>2</v>
      </c>
      <c r="K71" s="26">
        <f t="shared" ca="1" si="25"/>
        <v>3</v>
      </c>
      <c r="L71" s="26">
        <f t="shared" ca="1" si="25"/>
        <v>3</v>
      </c>
      <c r="M71" s="26">
        <f t="shared" ca="1" si="25"/>
        <v>3</v>
      </c>
      <c r="N71" s="26">
        <f ca="1">NbCoul(N53:N63)</f>
        <v>6</v>
      </c>
      <c r="O71" s="26">
        <f t="shared" ref="O71:AC71" ca="1" si="26">NbCoul(O53:O65)</f>
        <v>3</v>
      </c>
      <c r="P71" s="26">
        <f t="shared" ca="1" si="26"/>
        <v>3</v>
      </c>
      <c r="Q71" s="26">
        <f t="shared" ca="1" si="26"/>
        <v>4</v>
      </c>
      <c r="R71" s="26">
        <f t="shared" ca="1" si="26"/>
        <v>4</v>
      </c>
      <c r="S71" s="26">
        <f t="shared" ref="S71:Y71" ca="1" si="27">NbCoul(S53:S64)</f>
        <v>7</v>
      </c>
      <c r="T71" s="26">
        <f t="shared" ca="1" si="27"/>
        <v>7</v>
      </c>
      <c r="U71" s="26">
        <f t="shared" ca="1" si="27"/>
        <v>7</v>
      </c>
      <c r="V71" s="26">
        <f t="shared" ca="1" si="27"/>
        <v>5</v>
      </c>
      <c r="W71" s="26">
        <f t="shared" ca="1" si="27"/>
        <v>5</v>
      </c>
      <c r="X71" s="26">
        <f t="shared" ca="1" si="27"/>
        <v>5</v>
      </c>
      <c r="Y71" s="26">
        <f t="shared" ca="1" si="27"/>
        <v>5</v>
      </c>
      <c r="Z71" s="26">
        <f t="shared" ca="1" si="26"/>
        <v>5</v>
      </c>
      <c r="AA71" s="26">
        <f t="shared" ca="1" si="26"/>
        <v>5</v>
      </c>
      <c r="AB71" s="26">
        <f t="shared" ca="1" si="26"/>
        <v>5</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44672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80</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151"/>
      <c r="D80" s="165"/>
      <c r="E80" s="165"/>
      <c r="F80" s="165"/>
      <c r="G80" s="165"/>
      <c r="H80" s="165"/>
      <c r="I80" s="165"/>
      <c r="J80" s="165"/>
      <c r="K80" s="165"/>
      <c r="L80" s="165"/>
      <c r="M80" s="77"/>
      <c r="N80" s="77"/>
      <c r="O80" s="303" t="s">
        <v>260</v>
      </c>
      <c r="P80" s="303"/>
      <c r="Q80" s="303"/>
      <c r="R80" s="303"/>
      <c r="S80" s="303"/>
      <c r="T80" s="303"/>
      <c r="U80" s="303"/>
      <c r="V80" s="303"/>
      <c r="W80" s="77"/>
      <c r="X80" s="77"/>
      <c r="Y80" s="77"/>
      <c r="Z80" s="77"/>
      <c r="AA80" s="77"/>
      <c r="AB80" s="77"/>
      <c r="AC80" s="77"/>
      <c r="AD80" s="21">
        <f ca="1">NbCoul(B80:AC80)*0.5</f>
        <v>9</v>
      </c>
      <c r="AF80" s="22">
        <f t="shared" ca="1" si="24"/>
        <v>0</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121"/>
      <c r="R81" s="121"/>
      <c r="S81" s="97"/>
      <c r="T81" s="97"/>
      <c r="U81" s="97"/>
      <c r="V81" s="77"/>
      <c r="W81" s="77"/>
      <c r="X81" s="77"/>
      <c r="Y81" s="77"/>
      <c r="Z81" s="77"/>
      <c r="AA81" s="77"/>
      <c r="AB81" s="77"/>
      <c r="AC81" s="77"/>
      <c r="AD81" s="21">
        <f t="shared" ca="1" si="28"/>
        <v>7</v>
      </c>
      <c r="AF81" s="22">
        <f t="shared" ca="1" si="24"/>
        <v>0</v>
      </c>
      <c r="AG81" s="22">
        <f t="shared" ca="1" si="29"/>
        <v>0.5</v>
      </c>
    </row>
    <row r="82" spans="1:34" x14ac:dyDescent="0.3">
      <c r="A82" s="62" t="s">
        <v>45</v>
      </c>
      <c r="B82" s="77"/>
      <c r="C82" s="77"/>
      <c r="D82" s="77"/>
      <c r="E82" s="77"/>
      <c r="F82" s="77"/>
      <c r="G82" s="77"/>
      <c r="H82" s="77"/>
      <c r="I82" s="77"/>
      <c r="J82" s="77"/>
      <c r="K82" s="77"/>
      <c r="L82" s="77"/>
      <c r="M82" s="77"/>
      <c r="N82" s="77"/>
      <c r="O82" s="165"/>
      <c r="P82" s="165"/>
      <c r="Q82" s="77"/>
      <c r="R82" s="77"/>
      <c r="S82" s="165"/>
      <c r="T82" s="165"/>
      <c r="U82" s="165"/>
      <c r="V82" s="165"/>
      <c r="W82" s="165"/>
      <c r="X82" s="165"/>
      <c r="Y82" s="165"/>
      <c r="Z82" s="165"/>
      <c r="AA82" s="165"/>
      <c r="AB82" s="165"/>
      <c r="AC82" s="165"/>
      <c r="AD82" s="21">
        <f t="shared" ca="1" si="28"/>
        <v>6.5</v>
      </c>
      <c r="AF82" s="22">
        <f t="shared" ca="1" si="24"/>
        <v>0</v>
      </c>
      <c r="AG82" s="22">
        <f t="shared" ca="1" si="29"/>
        <v>0</v>
      </c>
    </row>
    <row r="83" spans="1:34" x14ac:dyDescent="0.3">
      <c r="A83" s="62" t="s">
        <v>70</v>
      </c>
      <c r="B83" s="77"/>
      <c r="C83" s="165" t="s">
        <v>78</v>
      </c>
      <c r="D83" s="165"/>
      <c r="E83" s="165"/>
      <c r="F83" s="165"/>
      <c r="G83" s="165"/>
      <c r="H83" s="165"/>
      <c r="I83" s="165"/>
      <c r="J83" s="165"/>
      <c r="K83" s="165"/>
      <c r="L83" s="165"/>
      <c r="M83" s="165"/>
      <c r="N83" s="296"/>
      <c r="O83" s="77"/>
      <c r="P83" s="77"/>
      <c r="Q83" s="165"/>
      <c r="R83" s="165"/>
      <c r="S83" s="77"/>
      <c r="T83" s="77"/>
      <c r="U83" s="77"/>
      <c r="V83" s="77"/>
      <c r="W83" s="77"/>
      <c r="X83" s="77"/>
      <c r="Y83" s="77"/>
      <c r="Z83" s="77"/>
      <c r="AA83" s="77"/>
      <c r="AB83" s="77"/>
      <c r="AC83" s="77"/>
      <c r="AD83" s="21">
        <f t="shared" ca="1" si="28"/>
        <v>7</v>
      </c>
      <c r="AF83" s="22">
        <f t="shared" ca="1" si="24"/>
        <v>0.5</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263</v>
      </c>
      <c r="D85" s="165"/>
      <c r="E85" s="165"/>
      <c r="F85" s="165"/>
      <c r="G85" s="165"/>
      <c r="H85" s="165"/>
      <c r="I85" s="296"/>
      <c r="J85" s="296"/>
      <c r="K85" s="296"/>
      <c r="L85" s="296"/>
      <c r="M85" s="296"/>
      <c r="N85" s="288"/>
      <c r="O85" s="77"/>
      <c r="P85" s="111"/>
      <c r="Q85" s="181"/>
      <c r="R85" s="181"/>
      <c r="S85" s="111"/>
      <c r="T85" s="111"/>
      <c r="U85" s="111"/>
      <c r="V85" s="111"/>
      <c r="W85" s="111"/>
      <c r="X85" s="111"/>
      <c r="Y85" s="111"/>
      <c r="Z85" s="111"/>
      <c r="AA85" s="77"/>
      <c r="AB85" s="77"/>
      <c r="AC85" s="77"/>
      <c r="AD85" s="21">
        <f t="shared" ca="1" si="28"/>
        <v>7</v>
      </c>
      <c r="AF85" s="22">
        <f t="shared" ca="1" si="24"/>
        <v>3.5</v>
      </c>
      <c r="AG85" s="22">
        <f t="shared" ca="1" si="29"/>
        <v>0.5</v>
      </c>
    </row>
    <row r="86" spans="1:34" x14ac:dyDescent="0.3">
      <c r="A86" s="62" t="s">
        <v>47</v>
      </c>
      <c r="B86" s="77"/>
      <c r="C86" s="77"/>
      <c r="D86" s="77"/>
      <c r="E86" s="77"/>
      <c r="F86" s="77"/>
      <c r="G86" s="77"/>
      <c r="H86" s="77"/>
      <c r="I86" s="77"/>
      <c r="J86" s="77"/>
      <c r="K86" s="77"/>
      <c r="L86" s="77"/>
      <c r="M86" s="165"/>
      <c r="N86" s="165"/>
      <c r="O86" s="165"/>
      <c r="P86" s="165"/>
      <c r="Q86" s="77"/>
      <c r="R86" s="77"/>
      <c r="S86" s="296" t="s">
        <v>264</v>
      </c>
      <c r="T86" s="296"/>
      <c r="U86" s="296"/>
      <c r="V86" s="296"/>
      <c r="W86" s="296"/>
      <c r="X86" s="296"/>
      <c r="Y86" s="296"/>
      <c r="Z86" s="296"/>
      <c r="AA86" s="296"/>
      <c r="AB86" s="296"/>
      <c r="AC86" s="165"/>
      <c r="AD86" s="20">
        <f ca="1">NbCoul(B86:AC86)*0.5</f>
        <v>7.5</v>
      </c>
      <c r="AF86" s="22">
        <f t="shared" ca="1" si="24"/>
        <v>5</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151"/>
      <c r="N88" s="165"/>
      <c r="O88" s="165"/>
      <c r="P88" s="165"/>
      <c r="Q88" s="77"/>
      <c r="R88" s="77"/>
      <c r="S88" s="165"/>
      <c r="T88" s="165"/>
      <c r="U88" s="165"/>
      <c r="V88" s="165"/>
      <c r="W88" s="165"/>
      <c r="X88" s="165"/>
      <c r="Y88" s="165"/>
      <c r="Z88" s="165"/>
      <c r="AA88" s="165"/>
      <c r="AB88" s="165"/>
      <c r="AC88" s="165"/>
      <c r="AD88" s="21">
        <f t="shared" ca="1" si="28"/>
        <v>7.5</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77"/>
      <c r="N89" s="77"/>
      <c r="O89" s="77"/>
      <c r="P89" s="77"/>
      <c r="Q89" s="77"/>
      <c r="R89" s="77"/>
      <c r="S89" s="77"/>
      <c r="T89" s="77"/>
      <c r="U89" s="77"/>
      <c r="V89" s="77"/>
      <c r="W89" s="77"/>
      <c r="X89" s="77"/>
      <c r="Y89" s="77"/>
      <c r="Z89" s="77"/>
      <c r="AA89" s="77"/>
      <c r="AB89" s="77"/>
      <c r="AC89" s="77"/>
      <c r="AD89" s="21">
        <f t="shared" ca="1" si="28"/>
        <v>0</v>
      </c>
      <c r="AF89" s="22">
        <f t="shared" ca="1" si="24"/>
        <v>0</v>
      </c>
      <c r="AG89" s="22">
        <f t="shared" ca="1" si="29"/>
        <v>0</v>
      </c>
    </row>
    <row r="90" spans="1:34" ht="15" customHeight="1" x14ac:dyDescent="0.3">
      <c r="A90" s="67" t="s">
        <v>64</v>
      </c>
      <c r="B90" s="77"/>
      <c r="C90" s="77"/>
      <c r="D90" s="683" t="s">
        <v>265</v>
      </c>
      <c r="E90" s="684"/>
      <c r="F90" s="684"/>
      <c r="G90" s="684"/>
      <c r="H90" s="684"/>
      <c r="I90" s="684"/>
      <c r="J90" s="684"/>
      <c r="K90" s="684"/>
      <c r="L90" s="684"/>
      <c r="M90" s="684"/>
      <c r="N90" s="684"/>
      <c r="O90" s="685"/>
      <c r="P90" s="77"/>
      <c r="Q90" s="77"/>
      <c r="R90" s="77"/>
      <c r="S90" s="77"/>
      <c r="T90" s="77"/>
      <c r="U90" s="77"/>
      <c r="V90" s="77"/>
      <c r="W90" s="77"/>
      <c r="X90" s="77"/>
      <c r="Y90" s="77"/>
      <c r="Z90" s="77"/>
      <c r="AA90" s="698"/>
      <c r="AB90" s="699"/>
      <c r="AC90" s="700"/>
      <c r="AD90" s="21">
        <f ca="1">NbCoul(B90:AC90)*0.5</f>
        <v>0</v>
      </c>
      <c r="AF90" s="22">
        <f t="shared" ca="1" si="24"/>
        <v>0</v>
      </c>
      <c r="AG90" s="22">
        <f ca="1">CompteCouleurFond(B90:AC90,23)*0.5</f>
        <v>0</v>
      </c>
    </row>
    <row r="91" spans="1:34" ht="22.2" customHeight="1" thickBot="1" x14ac:dyDescent="0.35">
      <c r="A91" s="32" t="s">
        <v>64</v>
      </c>
      <c r="B91" s="77"/>
      <c r="C91" s="77"/>
      <c r="D91" s="686"/>
      <c r="E91" s="687"/>
      <c r="F91" s="687"/>
      <c r="G91" s="687"/>
      <c r="H91" s="687"/>
      <c r="I91" s="687"/>
      <c r="J91" s="687"/>
      <c r="K91" s="687"/>
      <c r="L91" s="687"/>
      <c r="M91" s="687"/>
      <c r="N91" s="687"/>
      <c r="O91" s="688"/>
      <c r="P91" s="77"/>
      <c r="Q91" s="77"/>
      <c r="R91" s="77"/>
      <c r="S91" s="77"/>
      <c r="T91" s="77"/>
      <c r="U91" s="77"/>
      <c r="V91" s="77"/>
      <c r="W91" s="77"/>
      <c r="X91" s="77"/>
      <c r="Y91" s="77"/>
      <c r="Z91" s="77"/>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58.5</v>
      </c>
      <c r="AF92" s="612"/>
      <c r="AG92" s="613"/>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2</v>
      </c>
      <c r="O93" s="21">
        <f ca="1">NbCoulbis(O75:O86)</f>
        <v>3</v>
      </c>
      <c r="P93" s="21">
        <f ca="1">NbCoulbis(P75:P86)</f>
        <v>3</v>
      </c>
      <c r="Q93" s="21">
        <f ca="1">NbCoulbis(Q75:Q86)</f>
        <v>3</v>
      </c>
      <c r="R93" s="21">
        <f ca="1">NbCoulbis(R75:R86)</f>
        <v>3</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4</v>
      </c>
      <c r="O94" s="26">
        <f ca="1">NbCoul(O75:O86)</f>
        <v>4</v>
      </c>
      <c r="P94" s="26">
        <f ca="1">NbCoul(P75:P86)</f>
        <v>4</v>
      </c>
      <c r="Q94" s="26">
        <f ca="1">NbCoul(Q75:Q86)</f>
        <v>4</v>
      </c>
      <c r="R94" s="26">
        <f ca="1">NbCoul(R75:R86)</f>
        <v>4</v>
      </c>
      <c r="S94" s="26">
        <f ca="1">NbCoul(S75:S85)</f>
        <v>3</v>
      </c>
      <c r="T94" s="26">
        <f ca="1">NbCoul(T76:T86)</f>
        <v>3</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44673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165" t="s">
        <v>78</v>
      </c>
      <c r="D98" s="165"/>
      <c r="E98" s="165"/>
      <c r="F98" s="165"/>
      <c r="G98" s="165"/>
      <c r="H98" s="287"/>
      <c r="I98" s="165"/>
      <c r="J98" s="165"/>
      <c r="K98" s="165"/>
      <c r="L98" s="165"/>
      <c r="M98" s="296"/>
      <c r="N98" s="296"/>
      <c r="O98" s="278"/>
      <c r="P98" s="77"/>
      <c r="Q98" s="296"/>
      <c r="R98" s="296"/>
      <c r="S98" s="77"/>
      <c r="T98" s="77"/>
      <c r="U98" s="77"/>
      <c r="V98" s="77"/>
      <c r="W98" s="77"/>
      <c r="X98" s="77"/>
      <c r="Y98" s="77"/>
      <c r="Z98" s="77"/>
      <c r="AA98" s="77"/>
      <c r="AB98" s="77"/>
      <c r="AC98" s="77"/>
      <c r="AD98" s="21">
        <f t="shared" ca="1" si="37"/>
        <v>7</v>
      </c>
      <c r="AF98" s="22">
        <f t="shared" ca="1" si="34"/>
        <v>2</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7"/>
      <c r="D101" s="77"/>
      <c r="E101" s="77"/>
      <c r="F101" s="77"/>
      <c r="G101" s="77"/>
      <c r="H101" s="77"/>
      <c r="I101" s="77"/>
      <c r="J101" s="77"/>
      <c r="K101" s="77"/>
      <c r="L101" s="77"/>
      <c r="M101" s="77"/>
      <c r="N101" s="165" t="s">
        <v>80</v>
      </c>
      <c r="O101" s="165" t="s">
        <v>80</v>
      </c>
      <c r="P101" s="165" t="s">
        <v>80</v>
      </c>
      <c r="Q101" s="96"/>
      <c r="R101" s="96"/>
      <c r="S101" s="151" t="s">
        <v>80</v>
      </c>
      <c r="T101" s="151" t="s">
        <v>80</v>
      </c>
      <c r="U101" s="151" t="s">
        <v>78</v>
      </c>
      <c r="V101" s="151" t="s">
        <v>78</v>
      </c>
      <c r="W101" s="151" t="s">
        <v>78</v>
      </c>
      <c r="X101" s="151" t="s">
        <v>78</v>
      </c>
      <c r="Y101" s="151" t="s">
        <v>78</v>
      </c>
      <c r="Z101" s="151" t="s">
        <v>78</v>
      </c>
      <c r="AA101" s="151" t="s">
        <v>78</v>
      </c>
      <c r="AB101" s="151" t="s">
        <v>78</v>
      </c>
      <c r="AC101" s="165"/>
      <c r="AD101" s="21">
        <f t="shared" ca="1" si="37"/>
        <v>7</v>
      </c>
      <c r="AF101" s="22">
        <f t="shared" ca="1" si="34"/>
        <v>0</v>
      </c>
      <c r="AG101" s="22">
        <f t="shared" ca="1" si="38"/>
        <v>0</v>
      </c>
    </row>
    <row r="102" spans="1:33" x14ac:dyDescent="0.3">
      <c r="A102" s="61" t="s">
        <v>64</v>
      </c>
      <c r="B102" s="77"/>
      <c r="C102" s="77"/>
      <c r="D102" s="77"/>
      <c r="E102" s="77"/>
      <c r="F102" s="77"/>
      <c r="G102" s="77"/>
      <c r="H102" s="77"/>
      <c r="I102" s="77"/>
      <c r="J102" s="77"/>
      <c r="K102" s="77"/>
      <c r="L102" s="77"/>
      <c r="M102" s="77"/>
      <c r="N102" s="77"/>
      <c r="O102" s="77"/>
      <c r="P102" s="77"/>
      <c r="Q102" s="77"/>
      <c r="R102" s="77"/>
      <c r="S102" s="77"/>
      <c r="T102" s="77"/>
      <c r="U102" s="77"/>
      <c r="V102" s="77"/>
      <c r="W102" s="77"/>
      <c r="X102" s="77"/>
      <c r="Y102" s="77"/>
      <c r="Z102" s="77"/>
      <c r="AA102" s="77"/>
      <c r="AB102" s="77"/>
      <c r="AC102" s="77"/>
      <c r="AD102" s="21">
        <f t="shared" ca="1" si="37"/>
        <v>0</v>
      </c>
      <c r="AF102" s="22">
        <f t="shared" ca="1" si="34"/>
        <v>0</v>
      </c>
      <c r="AG102" s="22">
        <f t="shared" ca="1" si="38"/>
        <v>0</v>
      </c>
    </row>
    <row r="103" spans="1:33" x14ac:dyDescent="0.3">
      <c r="A103" s="62" t="s">
        <v>43</v>
      </c>
      <c r="B103" s="77"/>
      <c r="C103" s="77"/>
      <c r="D103" s="77"/>
      <c r="E103" s="77"/>
      <c r="F103" s="77"/>
      <c r="G103" s="77"/>
      <c r="H103" s="77"/>
      <c r="I103" s="77"/>
      <c r="J103" s="77"/>
      <c r="K103" s="77"/>
      <c r="L103" s="77"/>
      <c r="M103" s="77"/>
      <c r="N103" s="77"/>
      <c r="O103" s="77"/>
      <c r="P103" s="77"/>
      <c r="Q103" s="77"/>
      <c r="R103" s="77"/>
      <c r="S103" s="77"/>
      <c r="T103" s="77"/>
      <c r="U103" s="165" t="s">
        <v>80</v>
      </c>
      <c r="V103" s="165"/>
      <c r="W103" s="165"/>
      <c r="X103" s="165"/>
      <c r="Y103" s="165"/>
      <c r="Z103" s="165"/>
      <c r="AA103" s="165"/>
      <c r="AB103" s="165"/>
      <c r="AC103" s="165"/>
      <c r="AD103" s="21">
        <f t="shared" ca="1" si="37"/>
        <v>4.5</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165"/>
      <c r="N104" s="165"/>
      <c r="O104" s="296"/>
      <c r="P104" s="296"/>
      <c r="Q104" s="77"/>
      <c r="R104" s="77"/>
      <c r="S104" s="165"/>
      <c r="T104" s="165"/>
      <c r="U104" s="165"/>
      <c r="V104" s="165"/>
      <c r="W104" s="165"/>
      <c r="X104" s="165"/>
      <c r="Y104" s="165"/>
      <c r="Z104" s="165"/>
      <c r="AA104" s="165"/>
      <c r="AB104" s="165"/>
      <c r="AC104" s="165"/>
      <c r="AD104" s="21">
        <f ca="1">NbCoul(B104:AC104)*0.5</f>
        <v>7.5</v>
      </c>
      <c r="AF104" s="22">
        <f t="shared" ca="1" si="34"/>
        <v>1</v>
      </c>
      <c r="AG104" s="22">
        <f t="shared" ca="1" si="38"/>
        <v>0</v>
      </c>
    </row>
    <row r="105" spans="1:33" x14ac:dyDescent="0.3">
      <c r="A105" s="62" t="s">
        <v>45</v>
      </c>
      <c r="B105" s="77"/>
      <c r="C105" s="165" t="s">
        <v>129</v>
      </c>
      <c r="D105" s="165"/>
      <c r="E105" s="165"/>
      <c r="F105" s="165"/>
      <c r="G105" s="165"/>
      <c r="H105" s="165"/>
      <c r="I105" s="296" t="s">
        <v>264</v>
      </c>
      <c r="J105" s="296"/>
      <c r="K105" s="296"/>
      <c r="L105" s="296"/>
      <c r="M105" s="77"/>
      <c r="N105" s="77"/>
      <c r="O105" s="77"/>
      <c r="P105" s="77"/>
      <c r="Q105" s="77"/>
      <c r="R105" s="77"/>
      <c r="S105" s="77"/>
      <c r="T105" s="77"/>
      <c r="U105" s="77"/>
      <c r="V105" s="77"/>
      <c r="W105" s="77"/>
      <c r="X105" s="77"/>
      <c r="Y105" s="77"/>
      <c r="Z105" s="77"/>
      <c r="AA105" s="77"/>
      <c r="AB105" s="77"/>
      <c r="AC105" s="77"/>
      <c r="AD105" s="21">
        <f ca="1">NbCoul(B105:AC105)*0.5</f>
        <v>5</v>
      </c>
      <c r="AF105" s="22">
        <f t="shared" ca="1" si="34"/>
        <v>2</v>
      </c>
      <c r="AG105" s="22">
        <f t="shared" ca="1" si="38"/>
        <v>0</v>
      </c>
    </row>
    <row r="106" spans="1:33" x14ac:dyDescent="0.3">
      <c r="A106" s="62" t="s">
        <v>70</v>
      </c>
      <c r="B106" s="77"/>
      <c r="C106" s="165" t="s">
        <v>80</v>
      </c>
      <c r="D106" s="165"/>
      <c r="E106" s="165"/>
      <c r="F106" s="165"/>
      <c r="G106" s="165"/>
      <c r="H106" s="165"/>
      <c r="I106" s="165"/>
      <c r="J106" s="165"/>
      <c r="K106" s="165"/>
      <c r="L106" s="165"/>
      <c r="M106" s="165"/>
      <c r="N106" s="165"/>
      <c r="O106" s="77"/>
      <c r="P106" s="77"/>
      <c r="Q106" s="296"/>
      <c r="R106" s="296"/>
      <c r="S106" s="77"/>
      <c r="T106" s="76"/>
      <c r="U106" s="77"/>
      <c r="V106" s="77"/>
      <c r="W106" s="77"/>
      <c r="X106" s="77"/>
      <c r="Y106" s="77"/>
      <c r="Z106" s="77"/>
      <c r="AA106" s="77"/>
      <c r="AB106" s="77"/>
      <c r="AC106" s="77"/>
      <c r="AD106" s="21">
        <f ca="1">NbCoul(B106:AC106)*0.5</f>
        <v>7</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77"/>
      <c r="I108" s="77"/>
      <c r="J108" s="77"/>
      <c r="K108" s="77"/>
      <c r="L108" s="77"/>
      <c r="M108" s="77"/>
      <c r="N108" s="77"/>
      <c r="O108" s="77"/>
      <c r="P108" s="77"/>
      <c r="Q108" s="77"/>
      <c r="R108" s="77"/>
      <c r="S108" s="296" t="s">
        <v>264</v>
      </c>
      <c r="T108" s="296"/>
      <c r="U108" s="296"/>
      <c r="V108" s="296"/>
      <c r="W108" s="296"/>
      <c r="X108" s="296"/>
      <c r="Y108" s="296"/>
      <c r="Z108" s="296"/>
      <c r="AA108" s="296"/>
      <c r="AB108" s="296"/>
      <c r="AC108" s="165"/>
      <c r="AD108" s="21">
        <f ca="1">NbCoul(B108:AC108)*0.5</f>
        <v>5.5</v>
      </c>
      <c r="AF108" s="22">
        <f t="shared" ca="1" si="34"/>
        <v>5</v>
      </c>
      <c r="AG108" s="22">
        <f t="shared" ca="1" si="38"/>
        <v>0</v>
      </c>
    </row>
    <row r="109" spans="1:33" x14ac:dyDescent="0.3">
      <c r="A109" s="62" t="s">
        <v>47</v>
      </c>
      <c r="B109" s="77"/>
      <c r="C109" s="165" t="s">
        <v>80</v>
      </c>
      <c r="D109" s="165"/>
      <c r="E109" s="165"/>
      <c r="F109" s="165"/>
      <c r="G109" s="165"/>
      <c r="H109" s="165"/>
      <c r="I109" s="165"/>
      <c r="J109" s="165"/>
      <c r="K109" s="165"/>
      <c r="L109" s="165"/>
      <c r="M109" s="165"/>
      <c r="N109" s="165"/>
      <c r="O109" s="77"/>
      <c r="P109" s="77"/>
      <c r="Q109" s="165"/>
      <c r="R109" s="165"/>
      <c r="S109" s="165"/>
      <c r="T109" s="77"/>
      <c r="U109" s="77"/>
      <c r="V109" s="77"/>
      <c r="W109" s="77"/>
      <c r="X109" s="77"/>
      <c r="Y109" s="77"/>
      <c r="Z109" s="77"/>
      <c r="AA109" s="77"/>
      <c r="AB109" s="77"/>
      <c r="AC109" s="77"/>
      <c r="AD109" s="21">
        <f t="shared" ca="1" si="37"/>
        <v>7.5</v>
      </c>
      <c r="AF109" s="22">
        <f t="shared" ca="1" si="34"/>
        <v>0</v>
      </c>
      <c r="AG109" s="22">
        <f t="shared" ca="1" si="38"/>
        <v>0</v>
      </c>
    </row>
    <row r="110" spans="1:33" x14ac:dyDescent="0.3">
      <c r="A110" s="62" t="s">
        <v>66</v>
      </c>
      <c r="B110" s="77"/>
      <c r="C110" s="165" t="s">
        <v>79</v>
      </c>
      <c r="D110" s="165"/>
      <c r="E110" s="165"/>
      <c r="F110" s="165"/>
      <c r="G110" s="165"/>
      <c r="H110" s="165"/>
      <c r="I110" s="165"/>
      <c r="J110" s="165"/>
      <c r="K110" s="165"/>
      <c r="L110" s="165"/>
      <c r="M110" s="296"/>
      <c r="N110" s="296"/>
      <c r="O110" s="77"/>
      <c r="P110" s="77"/>
      <c r="Q110" s="165"/>
      <c r="R110" s="165"/>
      <c r="S110" s="77"/>
      <c r="T110" s="77"/>
      <c r="U110" s="77"/>
      <c r="V110" s="77"/>
      <c r="W110" s="77"/>
      <c r="X110" s="77"/>
      <c r="Y110" s="77"/>
      <c r="Z110" s="77"/>
      <c r="AA110" s="77"/>
      <c r="AB110" s="77"/>
      <c r="AC110" s="77"/>
      <c r="AD110" s="21">
        <f t="shared" ca="1" si="37"/>
        <v>7</v>
      </c>
      <c r="AF110" s="22">
        <f t="shared" ca="1" si="34"/>
        <v>1</v>
      </c>
      <c r="AG110" s="22">
        <f t="shared" ca="1" si="38"/>
        <v>0</v>
      </c>
    </row>
    <row r="111" spans="1:33" x14ac:dyDescent="0.3">
      <c r="A111" s="62" t="s">
        <v>48</v>
      </c>
      <c r="B111" s="97"/>
      <c r="C111" s="96"/>
      <c r="D111" s="97"/>
      <c r="E111" s="97"/>
      <c r="F111" s="97"/>
      <c r="G111" s="97"/>
      <c r="H111" s="77"/>
      <c r="I111" s="77"/>
      <c r="J111" s="77"/>
      <c r="K111" s="77"/>
      <c r="L111" s="77"/>
      <c r="M111" s="165" t="s">
        <v>78</v>
      </c>
      <c r="N111" s="165"/>
      <c r="O111" s="308"/>
      <c r="P111" s="308"/>
      <c r="Q111" s="77"/>
      <c r="R111" s="77"/>
      <c r="S111" s="165"/>
      <c r="T111" s="165"/>
      <c r="U111" s="165"/>
      <c r="V111" s="165"/>
      <c r="W111" s="165"/>
      <c r="X111" s="165"/>
      <c r="Y111" s="165"/>
      <c r="Z111" s="165"/>
      <c r="AA111" s="165"/>
      <c r="AB111" s="165"/>
      <c r="AC111" s="165"/>
      <c r="AD111" s="21">
        <f ca="1">NbCoul(B111:AC111)*0.5</f>
        <v>7.5</v>
      </c>
      <c r="AF111" s="22">
        <f ca="1">CompteCouleurFond(B111:AC111,6)*0.5</f>
        <v>1</v>
      </c>
      <c r="AG111" s="22">
        <f ca="1">CompteCouleurFond(B111:AC111,23)*0.5</f>
        <v>0</v>
      </c>
    </row>
    <row r="112" spans="1:33" x14ac:dyDescent="0.3">
      <c r="A112" s="67" t="s">
        <v>71</v>
      </c>
      <c r="B112" s="77"/>
      <c r="C112" s="77"/>
      <c r="D112" s="77"/>
      <c r="E112" s="77"/>
      <c r="F112" s="77"/>
      <c r="G112" s="77"/>
      <c r="H112" s="77"/>
      <c r="I112" s="77"/>
      <c r="J112" s="77"/>
      <c r="K112" s="77"/>
      <c r="L112" s="77"/>
      <c r="M112" s="77"/>
      <c r="N112" s="77"/>
      <c r="O112" s="77"/>
      <c r="P112" s="77"/>
      <c r="Q112" s="77"/>
      <c r="R112" s="77"/>
      <c r="S112" s="77"/>
      <c r="T112" s="77"/>
      <c r="U112" s="77"/>
      <c r="V112" s="77"/>
      <c r="W112" s="77"/>
      <c r="X112" s="77"/>
      <c r="Y112" s="77"/>
      <c r="Z112" s="77"/>
      <c r="AA112" s="77"/>
      <c r="AB112" s="77"/>
      <c r="AC112" s="77"/>
      <c r="AD112" s="21">
        <f t="shared" ca="1" si="37"/>
        <v>0</v>
      </c>
      <c r="AF112" s="22">
        <f t="shared" ca="1" si="34"/>
        <v>0</v>
      </c>
      <c r="AG112" s="22">
        <f t="shared" ca="1" si="38"/>
        <v>0</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2</v>
      </c>
      <c r="P115" s="94">
        <f t="shared" ca="1" si="40"/>
        <v>2</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65.5</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4</v>
      </c>
      <c r="K116" s="21">
        <f ca="1">NbCoulbis(K99:K110)</f>
        <v>4</v>
      </c>
      <c r="L116" s="21">
        <f ca="1">NbCoulbis(L99:L110)</f>
        <v>4</v>
      </c>
      <c r="M116" s="21">
        <f ca="1">NbCoulbis(M99:M110)</f>
        <v>4</v>
      </c>
      <c r="N116" s="21">
        <f ca="1">NbCoulbis(N99:N108)</f>
        <v>3</v>
      </c>
      <c r="O116" s="21">
        <f ca="1">NbCoulbis(O99:O108)</f>
        <v>2</v>
      </c>
      <c r="P116" s="21">
        <f ca="1">NbCoulbis(P99:P108)</f>
        <v>2</v>
      </c>
      <c r="Q116" s="21">
        <f ca="1">NbCoulbis(Q98:Q105)</f>
        <v>1</v>
      </c>
      <c r="R116" s="21">
        <f ca="1">NbCoulbis(R98:R105)</f>
        <v>1</v>
      </c>
      <c r="S116" s="21">
        <f ca="1">NbCoulbis(S98:S105)</f>
        <v>2</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4</v>
      </c>
      <c r="K117" s="26">
        <f ca="1">NbCoul(K99:K110)</f>
        <v>4</v>
      </c>
      <c r="L117" s="26">
        <f ca="1">NbCoul(L99:L110)</f>
        <v>4</v>
      </c>
      <c r="M117" s="26">
        <f ca="1">NbCoul(M99:M110)</f>
        <v>4</v>
      </c>
      <c r="N117" s="26">
        <f ca="1">NbCoul(N99:N108)</f>
        <v>3</v>
      </c>
      <c r="O117" s="26">
        <f ca="1">NbCoul(O99:O108)</f>
        <v>2</v>
      </c>
      <c r="P117" s="26">
        <f ca="1">NbCoul(P99:P108)</f>
        <v>2</v>
      </c>
      <c r="Q117" s="26">
        <f ca="1">NbCoul(Q98:Q105)</f>
        <v>1</v>
      </c>
      <c r="R117" s="26">
        <f ca="1">NbCoul(R98:R105)</f>
        <v>1</v>
      </c>
      <c r="S117" s="26">
        <f ca="1">NbCoul(S98:S105)</f>
        <v>2</v>
      </c>
      <c r="T117" s="26">
        <f t="shared" ref="T117:Y117" ca="1" si="44">NbCoul(T100:T105)</f>
        <v>2</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44674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77"/>
      <c r="C120" s="77"/>
      <c r="D120" s="77"/>
      <c r="E120" s="77"/>
      <c r="F120" s="77"/>
      <c r="G120" s="227"/>
      <c r="H120" s="227"/>
      <c r="I120" s="227"/>
      <c r="J120" s="227"/>
      <c r="K120" s="227"/>
      <c r="L120" s="221" t="s">
        <v>80</v>
      </c>
      <c r="M120" s="221"/>
      <c r="N120" s="276"/>
      <c r="O120" s="272"/>
      <c r="P120" s="272"/>
      <c r="Q120" s="276"/>
      <c r="R120" s="276"/>
      <c r="S120" s="272"/>
      <c r="T120" s="276"/>
      <c r="U120" s="276"/>
      <c r="V120" s="276"/>
      <c r="W120" s="276"/>
      <c r="X120" s="276"/>
      <c r="Y120" s="304"/>
      <c r="Z120" s="304"/>
      <c r="AA120" s="304"/>
      <c r="AB120" s="304"/>
      <c r="AC120" s="304"/>
      <c r="AD120" s="21">
        <f t="shared" ref="AD120:AD136" ca="1" si="45">NbCoul(B120:AC120)*0.5</f>
        <v>7.5</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7"/>
      <c r="O122" s="221" t="s">
        <v>79</v>
      </c>
      <c r="P122" s="221"/>
      <c r="Q122" s="227"/>
      <c r="R122" s="227"/>
      <c r="S122" s="273"/>
      <c r="T122" s="221"/>
      <c r="U122" s="221"/>
      <c r="V122" s="221"/>
      <c r="W122" s="221"/>
      <c r="X122" s="221"/>
      <c r="Y122" s="165"/>
      <c r="Z122" s="165"/>
      <c r="AA122" s="165"/>
      <c r="AB122" s="165"/>
      <c r="AC122" s="165"/>
      <c r="AD122" s="21">
        <f t="shared" ca="1" si="45"/>
        <v>6.5</v>
      </c>
      <c r="AF122" s="22">
        <f t="shared" ref="AF122:AF137" ca="1" si="47">CompteCouleurFond(B122:AC122,6)*0.5</f>
        <v>0</v>
      </c>
      <c r="AG122" s="22">
        <f t="shared" ca="1" si="46"/>
        <v>0.5</v>
      </c>
    </row>
    <row r="123" spans="1:33" ht="14.4" customHeight="1" x14ac:dyDescent="0.3">
      <c r="A123" s="61" t="s">
        <v>65</v>
      </c>
      <c r="B123" s="77"/>
      <c r="C123" s="77"/>
      <c r="D123" s="77"/>
      <c r="E123" s="77"/>
      <c r="F123" s="77"/>
      <c r="G123" s="227"/>
      <c r="H123" s="227"/>
      <c r="I123" s="227"/>
      <c r="J123" s="227"/>
      <c r="K123" s="227"/>
      <c r="L123" s="227"/>
      <c r="M123" s="227"/>
      <c r="N123" s="227"/>
      <c r="O123" s="221" t="s">
        <v>80</v>
      </c>
      <c r="P123" s="221"/>
      <c r="Q123" s="227"/>
      <c r="R123" s="227"/>
      <c r="S123" s="221"/>
      <c r="T123" s="221"/>
      <c r="U123" s="221"/>
      <c r="V123" s="221"/>
      <c r="W123" s="221"/>
      <c r="X123" s="221"/>
      <c r="Y123" s="165"/>
      <c r="Z123" s="165"/>
      <c r="AA123" s="165"/>
      <c r="AB123" s="165"/>
      <c r="AC123" s="165"/>
      <c r="AD123" s="21">
        <f t="shared" ca="1" si="45"/>
        <v>6.5</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t="s">
        <v>78</v>
      </c>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165" t="s">
        <v>119</v>
      </c>
      <c r="D125" s="165"/>
      <c r="E125" s="165"/>
      <c r="F125" s="165"/>
      <c r="G125" s="221"/>
      <c r="H125" s="221"/>
      <c r="I125" s="221"/>
      <c r="J125" s="221"/>
      <c r="K125" s="276"/>
      <c r="L125" s="227"/>
      <c r="M125" s="227"/>
      <c r="N125" s="227"/>
      <c r="O125" s="227"/>
      <c r="P125" s="227"/>
      <c r="Q125" s="227"/>
      <c r="R125" s="227"/>
      <c r="S125" s="227"/>
      <c r="T125" s="227"/>
      <c r="U125" s="227"/>
      <c r="V125" s="227"/>
      <c r="W125" s="227"/>
      <c r="X125" s="227"/>
      <c r="Y125" s="77"/>
      <c r="Z125" s="77"/>
      <c r="AA125" s="77"/>
      <c r="AB125" s="77"/>
      <c r="AC125" s="77"/>
      <c r="AD125" s="21">
        <f t="shared" ca="1" si="45"/>
        <v>4.5</v>
      </c>
      <c r="AF125" s="22">
        <f t="shared" ca="1" si="47"/>
        <v>0</v>
      </c>
      <c r="AG125" s="22">
        <f t="shared" ca="1" si="46"/>
        <v>0</v>
      </c>
    </row>
    <row r="126" spans="1:33" ht="14.4" customHeight="1" x14ac:dyDescent="0.3">
      <c r="A126" s="62" t="s">
        <v>43</v>
      </c>
      <c r="B126" s="77"/>
      <c r="C126" s="165"/>
      <c r="D126" s="165"/>
      <c r="E126" s="165"/>
      <c r="F126" s="165"/>
      <c r="G126" s="221"/>
      <c r="H126" s="221"/>
      <c r="I126" s="221"/>
      <c r="J126" s="221"/>
      <c r="K126" s="221"/>
      <c r="L126" s="221"/>
      <c r="M126" s="221"/>
      <c r="N126" s="221"/>
      <c r="O126" s="227"/>
      <c r="P126" s="227"/>
      <c r="Q126" s="217"/>
      <c r="R126" s="217"/>
      <c r="S126" s="221"/>
      <c r="T126" s="227"/>
      <c r="U126" s="227"/>
      <c r="V126" s="227"/>
      <c r="W126" s="227"/>
      <c r="X126" s="227"/>
      <c r="Y126" s="77"/>
      <c r="Z126" s="77"/>
      <c r="AA126" s="77"/>
      <c r="AB126" s="77"/>
      <c r="AC126" s="77"/>
      <c r="AD126" s="21">
        <f t="shared" ca="1" si="45"/>
        <v>7.5</v>
      </c>
      <c r="AF126" s="22">
        <f t="shared" ca="1" si="47"/>
        <v>1</v>
      </c>
      <c r="AG126" s="22">
        <f t="shared" ca="1" si="46"/>
        <v>0</v>
      </c>
    </row>
    <row r="127" spans="1:33" ht="14.4" customHeight="1" x14ac:dyDescent="0.3">
      <c r="A127" s="62" t="s">
        <v>44</v>
      </c>
      <c r="B127" s="77"/>
      <c r="C127" s="165"/>
      <c r="D127" s="165"/>
      <c r="E127" s="165"/>
      <c r="F127" s="165"/>
      <c r="G127" s="221"/>
      <c r="H127" s="221"/>
      <c r="I127" s="221"/>
      <c r="J127" s="221"/>
      <c r="K127" s="221"/>
      <c r="L127" s="221"/>
      <c r="M127" s="221"/>
      <c r="N127" s="221"/>
      <c r="O127" s="227"/>
      <c r="P127" s="227"/>
      <c r="Q127" s="221"/>
      <c r="R127" s="221"/>
      <c r="S127" s="273"/>
      <c r="T127" s="227"/>
      <c r="U127" s="227"/>
      <c r="V127" s="227"/>
      <c r="W127" s="227"/>
      <c r="X127" s="227"/>
      <c r="Y127" s="77"/>
      <c r="Z127" s="77"/>
      <c r="AA127" s="77"/>
      <c r="AB127" s="77"/>
      <c r="AC127" s="77"/>
      <c r="AD127" s="21">
        <f t="shared" ca="1" si="45"/>
        <v>7.5</v>
      </c>
      <c r="AF127" s="22">
        <f t="shared" ca="1" si="47"/>
        <v>0</v>
      </c>
      <c r="AG127" s="22">
        <f t="shared" ca="1" si="46"/>
        <v>0.5</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77"/>
      <c r="D129" s="77"/>
      <c r="E129" s="77"/>
      <c r="F129" s="77"/>
      <c r="G129" s="227"/>
      <c r="H129" s="227"/>
      <c r="I129" s="227"/>
      <c r="J129" s="227"/>
      <c r="K129" s="227"/>
      <c r="L129" s="221" t="s">
        <v>78</v>
      </c>
      <c r="M129" s="221"/>
      <c r="N129" s="221"/>
      <c r="O129" s="217"/>
      <c r="P129" s="217"/>
      <c r="Q129" s="227"/>
      <c r="R129" s="227"/>
      <c r="S129" s="217" t="s">
        <v>264</v>
      </c>
      <c r="T129" s="217"/>
      <c r="U129" s="217"/>
      <c r="V129" s="217"/>
      <c r="W129" s="217"/>
      <c r="X129" s="217"/>
      <c r="Y129" s="296"/>
      <c r="Z129" s="296"/>
      <c r="AA129" s="296"/>
      <c r="AB129" s="296"/>
      <c r="AC129" s="165"/>
      <c r="AD129" s="21">
        <f t="shared" ca="1" si="45"/>
        <v>8</v>
      </c>
      <c r="AF129" s="22">
        <f t="shared" ca="1" si="47"/>
        <v>6</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80</v>
      </c>
      <c r="D131" s="165"/>
      <c r="E131" s="165"/>
      <c r="F131" s="165"/>
      <c r="G131" s="221"/>
      <c r="H131" s="221"/>
      <c r="I131" s="217" t="s">
        <v>264</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165"/>
      <c r="D134" s="165"/>
      <c r="E134" s="165"/>
      <c r="F134" s="165"/>
      <c r="G134" s="221"/>
      <c r="H134" s="221"/>
      <c r="I134" s="221"/>
      <c r="J134" s="221"/>
      <c r="K134" s="221"/>
      <c r="L134" s="221"/>
      <c r="M134" s="221"/>
      <c r="N134" s="221"/>
      <c r="O134" s="227"/>
      <c r="P134" s="227"/>
      <c r="Q134" s="217"/>
      <c r="R134" s="217"/>
      <c r="S134" s="221"/>
      <c r="T134" s="227"/>
      <c r="U134" s="227"/>
      <c r="V134" s="227"/>
      <c r="W134" s="227"/>
      <c r="X134" s="227"/>
      <c r="Y134" s="77"/>
      <c r="Z134" s="77"/>
      <c r="AA134" s="77"/>
      <c r="AB134" s="77"/>
      <c r="AC134" s="77"/>
      <c r="AD134" s="21">
        <f ca="1">NbCoul(B134:AC134)*0.5</f>
        <v>7.5</v>
      </c>
      <c r="AF134" s="22">
        <f t="shared" ca="1" si="47"/>
        <v>1</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7"/>
      <c r="O135" s="227"/>
      <c r="P135" s="227"/>
      <c r="Q135" s="227"/>
      <c r="R135" s="227"/>
      <c r="S135" s="227"/>
      <c r="T135" s="227"/>
      <c r="U135" s="227"/>
      <c r="V135" s="227"/>
      <c r="W135" s="227"/>
      <c r="X135" s="227"/>
      <c r="Y135" s="77"/>
      <c r="Z135" s="77"/>
      <c r="AA135" s="77"/>
      <c r="AB135" s="77"/>
      <c r="AC135" s="77"/>
      <c r="AD135" s="21">
        <f ca="1">NbCoul(B135:AC135)*0.5</f>
        <v>0</v>
      </c>
      <c r="AF135" s="22">
        <f t="shared" ca="1" si="47"/>
        <v>0</v>
      </c>
      <c r="AG135" s="22">
        <f t="shared" ca="1" si="46"/>
        <v>0</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68.5</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4</v>
      </c>
      <c r="P139" s="21">
        <f t="shared" ca="1" si="49"/>
        <v>4</v>
      </c>
      <c r="Q139" s="21">
        <f t="shared" ca="1" si="49"/>
        <v>2</v>
      </c>
      <c r="R139" s="21">
        <f t="shared" ca="1" si="49"/>
        <v>2</v>
      </c>
      <c r="S139" s="21">
        <f ca="1">NbCoulbis(S128:S136)</f>
        <v>2</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4</v>
      </c>
      <c r="P140" s="26">
        <f t="shared" ca="1" si="51"/>
        <v>4</v>
      </c>
      <c r="Q140" s="26">
        <f t="shared" ca="1" si="51"/>
        <v>2</v>
      </c>
      <c r="R140" s="26">
        <f t="shared" ca="1" si="51"/>
        <v>2</v>
      </c>
      <c r="S140" s="26">
        <f ca="1">NbCoul(S128:S136)</f>
        <v>2</v>
      </c>
      <c r="T140" s="26">
        <f ca="1">NbCoul(T128:T136)</f>
        <v>1</v>
      </c>
      <c r="U140" s="26">
        <f ca="1">NbCoul(U120:U134)</f>
        <v>5</v>
      </c>
      <c r="V140" s="26">
        <f ca="1">NbCoul(V120:V134)</f>
        <v>5</v>
      </c>
      <c r="W140" s="26">
        <f ca="1">NbCoul(W120:W134)</f>
        <v>5</v>
      </c>
      <c r="X140" s="26">
        <f ca="1">NbCoul(X120:X134)</f>
        <v>5</v>
      </c>
      <c r="Y140" s="26">
        <f ca="1">NbCoul(Y120:Y134)</f>
        <v>5</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44675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96"/>
      <c r="C143" s="96"/>
      <c r="D143" s="96"/>
      <c r="E143" s="96"/>
      <c r="F143" s="221"/>
      <c r="G143" s="221"/>
      <c r="H143" s="221"/>
      <c r="I143" s="221"/>
      <c r="J143" s="221"/>
      <c r="K143" s="221"/>
      <c r="L143" s="221"/>
      <c r="M143" s="221"/>
      <c r="N143" s="221"/>
      <c r="O143" s="221"/>
      <c r="P143" s="227"/>
      <c r="Q143" s="227"/>
      <c r="R143" s="227"/>
      <c r="S143" s="227"/>
      <c r="T143" s="227"/>
      <c r="U143" s="271"/>
      <c r="V143" s="271"/>
      <c r="W143" s="271"/>
      <c r="X143" s="77"/>
      <c r="Y143" s="77"/>
      <c r="Z143" s="77"/>
      <c r="AA143" s="77"/>
      <c r="AB143" s="77"/>
      <c r="AC143" s="77"/>
      <c r="AD143" s="21">
        <f ca="1">NbCoul(B143:AC143)*0.5</f>
        <v>5</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
      <c r="A148" s="61" t="s">
        <v>64</v>
      </c>
      <c r="B148" s="77"/>
      <c r="C148" s="77"/>
      <c r="D148" s="77"/>
      <c r="E148" s="77"/>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264</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21</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27</v>
      </c>
      <c r="F168" s="582"/>
      <c r="G168" s="583">
        <f t="shared" ca="1" si="61"/>
        <v>-1</v>
      </c>
      <c r="H168" s="583"/>
      <c r="I168" s="594" t="s">
        <v>261</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11.5</v>
      </c>
      <c r="F169" s="582"/>
      <c r="G169" s="583">
        <f ca="1">E169-B169</f>
        <v>-9.5</v>
      </c>
      <c r="H169" s="583"/>
      <c r="I169" s="597" t="s">
        <v>262</v>
      </c>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11.5</v>
      </c>
      <c r="F171" s="582"/>
      <c r="G171" s="583">
        <f t="shared" ca="1" si="61"/>
        <v>11.5</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25.5</v>
      </c>
      <c r="F174" s="582"/>
      <c r="G174" s="583">
        <f t="shared" ca="1" si="61"/>
        <v>-9.5</v>
      </c>
      <c r="H174" s="583"/>
      <c r="I174" s="583" t="s">
        <v>262</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24</v>
      </c>
      <c r="F177" s="582"/>
      <c r="G177" s="583">
        <f t="shared" ca="1" si="61"/>
        <v>-11</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29</v>
      </c>
      <c r="F178" s="582"/>
      <c r="G178" s="583">
        <f t="shared" ca="1" si="61"/>
        <v>-9</v>
      </c>
      <c r="H178" s="583"/>
      <c r="I178" s="583" t="s">
        <v>262</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12</v>
      </c>
      <c r="F179" s="582"/>
      <c r="G179" s="583">
        <f t="shared" ca="1" si="61"/>
        <v>-9</v>
      </c>
      <c r="H179" s="583"/>
      <c r="I179" s="583" t="s">
        <v>262</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0</v>
      </c>
      <c r="F181" s="582"/>
      <c r="G181" s="583">
        <f t="shared" ca="1" si="61"/>
        <v>-35</v>
      </c>
      <c r="H181" s="583"/>
      <c r="I181" s="594" t="s">
        <v>151</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279</v>
      </c>
      <c r="F184" s="589"/>
      <c r="AF184" s="45"/>
      <c r="AG184" s="50"/>
      <c r="AH184" s="50"/>
      <c r="AI184" s="50"/>
      <c r="AJ184" s="50"/>
      <c r="AK184" s="50"/>
      <c r="AL184" s="50"/>
      <c r="AM184" s="50"/>
      <c r="AN184" s="50"/>
    </row>
    <row r="185" spans="1:53" ht="15" thickBot="1" x14ac:dyDescent="0.35">
      <c r="B185" s="38" t="s">
        <v>61</v>
      </c>
      <c r="C185" s="590">
        <f>SUM(B166:D183)/35</f>
        <v>12.057142857142857</v>
      </c>
      <c r="D185" s="591"/>
      <c r="E185" s="38" t="s">
        <v>61</v>
      </c>
      <c r="F185" s="592">
        <f ca="1">SUM(E166:F183)/35</f>
        <v>9.9857142857142858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299"/>
      <c r="E193" s="299"/>
      <c r="F193" s="299"/>
      <c r="G193" s="299"/>
      <c r="H193" s="299"/>
      <c r="I193" s="299"/>
      <c r="J193" s="299"/>
      <c r="K193" s="299"/>
      <c r="L193" s="571"/>
      <c r="M193" s="571"/>
      <c r="N193" s="299"/>
      <c r="O193" s="299"/>
      <c r="P193" s="299"/>
      <c r="Q193" s="299"/>
      <c r="R193" s="299"/>
      <c r="S193" s="299"/>
      <c r="T193" s="299"/>
      <c r="U193" s="299"/>
      <c r="V193" s="571"/>
      <c r="W193" s="571"/>
      <c r="X193" s="299"/>
      <c r="Y193" s="299"/>
      <c r="Z193" s="299"/>
      <c r="AA193" s="299"/>
      <c r="AB193" s="299"/>
      <c r="AC193" s="299"/>
      <c r="AD193" s="299"/>
      <c r="AE193" s="299"/>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299"/>
      <c r="G195" s="299"/>
      <c r="H195" s="299"/>
      <c r="I195" s="299"/>
      <c r="J195" s="299"/>
      <c r="K195" s="299"/>
      <c r="L195" s="571"/>
      <c r="M195" s="571"/>
      <c r="N195" s="299"/>
      <c r="O195" s="299"/>
      <c r="P195" s="299"/>
      <c r="Q195" s="299"/>
      <c r="R195" s="299"/>
      <c r="S195" s="299"/>
      <c r="T195" s="299"/>
      <c r="U195" s="299"/>
      <c r="V195" s="571"/>
      <c r="W195" s="571"/>
      <c r="X195" s="299"/>
      <c r="Y195" s="299"/>
      <c r="Z195" s="299"/>
      <c r="AA195" s="299"/>
      <c r="AB195" s="299"/>
      <c r="AC195" s="299"/>
      <c r="AD195" s="299"/>
      <c r="AE195" s="299"/>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299"/>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299"/>
      <c r="E216" s="299"/>
      <c r="F216" s="299"/>
      <c r="G216" s="299"/>
      <c r="H216" s="299"/>
      <c r="I216" s="299"/>
      <c r="J216" s="299"/>
      <c r="K216" s="299"/>
      <c r="L216" s="571"/>
      <c r="M216" s="571"/>
      <c r="N216" s="299"/>
      <c r="O216" s="299"/>
      <c r="P216" s="299"/>
      <c r="Q216" s="299"/>
      <c r="R216" s="299"/>
      <c r="S216" s="299"/>
      <c r="T216" s="299"/>
      <c r="U216" s="299"/>
      <c r="V216" s="571"/>
      <c r="W216" s="571"/>
      <c r="X216" s="299"/>
      <c r="Y216" s="299"/>
      <c r="Z216" s="299"/>
      <c r="AA216" s="299"/>
      <c r="AB216" s="299"/>
      <c r="AC216" s="299"/>
      <c r="AD216" s="299"/>
      <c r="AE216" s="299"/>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299"/>
      <c r="E218" s="299"/>
      <c r="F218" s="299"/>
      <c r="G218" s="299"/>
      <c r="H218" s="299"/>
      <c r="I218" s="299"/>
      <c r="J218" s="299"/>
      <c r="K218" s="299"/>
      <c r="L218" s="571"/>
      <c r="M218" s="571"/>
      <c r="N218" s="299"/>
      <c r="O218" s="299"/>
      <c r="P218" s="299"/>
      <c r="Q218" s="299"/>
      <c r="R218" s="299"/>
      <c r="S218" s="299"/>
      <c r="T218" s="299"/>
      <c r="U218" s="299"/>
      <c r="V218" s="571"/>
      <c r="W218" s="571"/>
      <c r="X218" s="299"/>
      <c r="Y218" s="299"/>
      <c r="Z218" s="299"/>
      <c r="AA218" s="299"/>
      <c r="AB218" s="299"/>
      <c r="AC218" s="299"/>
      <c r="AD218" s="299"/>
      <c r="AE218" s="299"/>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299"/>
      <c r="AD230" s="299"/>
      <c r="AE230" s="299"/>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S56:U56"/>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D90:O91"/>
    <mergeCell ref="AA90:AC91"/>
    <mergeCell ref="AD92:AD94"/>
    <mergeCell ref="AF92:AG96"/>
    <mergeCell ref="A95:A96"/>
    <mergeCell ref="AD95:AD96"/>
    <mergeCell ref="E67:Y68"/>
    <mergeCell ref="AD69:AD71"/>
    <mergeCell ref="AF69:AG73"/>
    <mergeCell ref="A72:A73"/>
    <mergeCell ref="AD72:AD73"/>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C21:Y22"/>
  </mergeCells>
  <conditionalFormatting sqref="G166:H183">
    <cfRule type="cellIs" dxfId="2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6DC5C-7127-42BE-A44D-259F4E261008}">
  <sheetPr codeName="Feuil169"/>
  <dimension ref="A1:BC231"/>
  <sheetViews>
    <sheetView showGridLines="0" zoomScale="90" zoomScaleNormal="90" workbookViewId="0">
      <selection activeCell="K89" sqref="K8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266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44676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63</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96"/>
      <c r="L7" s="151" t="s">
        <v>79</v>
      </c>
      <c r="M7" s="151"/>
      <c r="N7" s="96"/>
      <c r="O7" s="96"/>
      <c r="P7" s="151"/>
      <c r="Q7" s="151"/>
      <c r="R7" s="151"/>
      <c r="S7" s="281"/>
      <c r="T7" s="96"/>
      <c r="U7" s="151"/>
      <c r="V7" s="151"/>
      <c r="W7" s="281"/>
      <c r="X7" s="281"/>
      <c r="Y7" s="151"/>
      <c r="Z7" s="151"/>
      <c r="AA7" s="151"/>
      <c r="AB7" s="151"/>
      <c r="AC7" s="151"/>
      <c r="AD7" s="21">
        <f t="shared" ca="1" si="0"/>
        <v>7.5</v>
      </c>
      <c r="AF7" s="22">
        <f ca="1">CompteCouleurFond(B7:AC7,6)*0.5</f>
        <v>1.5</v>
      </c>
      <c r="AG7" s="22">
        <f ca="1">CompteCouleurFond(B7:AC7,23)*0.5</f>
        <v>0</v>
      </c>
    </row>
    <row r="8" spans="1:33" ht="15" customHeight="1" x14ac:dyDescent="0.3">
      <c r="A8" s="61" t="s">
        <v>65</v>
      </c>
      <c r="B8" s="96"/>
      <c r="C8" s="96"/>
      <c r="D8" s="96"/>
      <c r="E8" s="96"/>
      <c r="F8" s="96"/>
      <c r="G8" s="96"/>
      <c r="H8" s="151" t="s">
        <v>94</v>
      </c>
      <c r="I8" s="151"/>
      <c r="J8" s="151"/>
      <c r="K8" s="151"/>
      <c r="L8" s="151"/>
      <c r="M8" s="151"/>
      <c r="N8" s="96"/>
      <c r="O8" s="96"/>
      <c r="P8" s="151"/>
      <c r="Q8" s="151"/>
      <c r="R8" s="151"/>
      <c r="S8" s="96"/>
      <c r="T8" s="281"/>
      <c r="U8" s="151"/>
      <c r="V8" s="151"/>
      <c r="W8" s="281"/>
      <c r="X8" s="281"/>
      <c r="Y8" s="151"/>
      <c r="Z8" s="151"/>
      <c r="AA8" s="281"/>
      <c r="AB8" s="281"/>
      <c r="AC8" s="151"/>
      <c r="AD8" s="21">
        <f t="shared" ca="1" si="0"/>
        <v>9.5</v>
      </c>
      <c r="AE8" t="str">
        <f>IFERROR(INDEX($B$3:$AC$3,MATCH(TRUE,INDEX(B8:AC8&gt;0,0),0)),"")</f>
        <v>9h30</v>
      </c>
      <c r="AF8" s="22">
        <f t="shared" ref="AF8:AF22" ca="1" si="1">CompteCouleurFond(B8:AC8,6)*0.5</f>
        <v>2.5</v>
      </c>
      <c r="AG8" s="22">
        <f t="shared" ref="AG8:AG22" ca="1" si="2">CompteCouleurFond(B8:AC8,23)*0.5</f>
        <v>0</v>
      </c>
    </row>
    <row r="9" spans="1:33" ht="15" customHeight="1" x14ac:dyDescent="0.3">
      <c r="A9" s="43" t="s">
        <v>246</v>
      </c>
      <c r="B9" s="96"/>
      <c r="C9" s="96"/>
      <c r="D9" s="96"/>
      <c r="E9" s="96"/>
      <c r="F9" s="96"/>
      <c r="G9" s="96"/>
      <c r="H9" s="96"/>
      <c r="I9" s="96"/>
      <c r="J9" s="96"/>
      <c r="K9" s="151"/>
      <c r="L9" s="151" t="s">
        <v>94</v>
      </c>
      <c r="M9" s="151"/>
      <c r="N9" s="96"/>
      <c r="O9" s="96"/>
      <c r="P9" s="151"/>
      <c r="Q9" s="135"/>
      <c r="R9" s="96"/>
      <c r="S9" s="285"/>
      <c r="T9" s="281"/>
      <c r="U9" s="151"/>
      <c r="V9" s="151"/>
      <c r="W9" s="151"/>
      <c r="X9" s="151"/>
      <c r="Y9" s="281"/>
      <c r="Z9" s="281"/>
      <c r="AA9" s="151"/>
      <c r="AB9" s="151"/>
      <c r="AC9" s="151"/>
      <c r="AD9" s="21">
        <f t="shared" ca="1" si="0"/>
        <v>8</v>
      </c>
      <c r="AF9" s="22">
        <f ca="1">CompteCouleurFond(B9:AC9,6)*0.5</f>
        <v>2</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c r="E17" s="151"/>
      <c r="F17" s="151"/>
      <c r="G17" s="151"/>
      <c r="H17" s="151"/>
      <c r="I17" s="151"/>
      <c r="J17" s="151"/>
      <c r="K17" s="151"/>
      <c r="L17" s="151"/>
      <c r="M17" s="151"/>
      <c r="N17" s="96"/>
      <c r="O17" s="96"/>
      <c r="P17" s="151"/>
      <c r="Q17" s="281"/>
      <c r="R17" s="281"/>
      <c r="S17" s="135"/>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151" t="s">
        <v>147</v>
      </c>
      <c r="D18" s="151"/>
      <c r="E18" s="151"/>
      <c r="F18" s="151"/>
      <c r="G18" s="151"/>
      <c r="H18" s="151"/>
      <c r="I18" s="151"/>
      <c r="J18" s="151"/>
      <c r="K18" s="151"/>
      <c r="L18" s="151"/>
      <c r="M18" s="151"/>
      <c r="N18" s="96"/>
      <c r="O18" s="96"/>
      <c r="P18" s="151"/>
      <c r="Q18" s="281"/>
      <c r="R18" s="281"/>
      <c r="S18" s="135"/>
      <c r="T18" s="151"/>
      <c r="U18" s="281"/>
      <c r="V18" s="281"/>
      <c r="W18" s="96"/>
      <c r="X18" s="96"/>
      <c r="Y18" s="96"/>
      <c r="Z18" s="96"/>
      <c r="AA18" s="96"/>
      <c r="AB18" s="96"/>
      <c r="AC18" s="96"/>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6"/>
      <c r="C19" s="96"/>
      <c r="D19" s="96"/>
      <c r="E19" s="96"/>
      <c r="F19" s="96"/>
      <c r="G19" s="151" t="s">
        <v>78</v>
      </c>
      <c r="H19" s="151"/>
      <c r="I19" s="151"/>
      <c r="J19" s="151"/>
      <c r="K19" s="151"/>
      <c r="L19" s="151"/>
      <c r="M19" s="151"/>
      <c r="N19" s="96"/>
      <c r="O19" s="96"/>
      <c r="P19" s="151"/>
      <c r="Q19" s="151"/>
      <c r="R19" s="151"/>
      <c r="S19" s="151"/>
      <c r="T19" s="151"/>
      <c r="U19" s="96"/>
      <c r="V19" s="151"/>
      <c r="W19" s="151"/>
      <c r="X19" s="151"/>
      <c r="Y19" s="281"/>
      <c r="Z19" s="281"/>
      <c r="AA19" s="151"/>
      <c r="AB19" s="151"/>
      <c r="AC19" s="151"/>
      <c r="AD19" s="21">
        <f t="shared" ca="1" si="0"/>
        <v>10</v>
      </c>
      <c r="AE19" t="str">
        <f>IFERROR(INDEX($B$3:$AC$3,MATCH(TRUE,INDEX(B19:AC19&gt;0,0),0)),"")</f>
        <v>9h</v>
      </c>
      <c r="AF19" s="22">
        <f ca="1">CompteCouleurFond(B19:AC19,6)*0.5</f>
        <v>1</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64</v>
      </c>
      <c r="B21" s="96"/>
      <c r="C21" s="716"/>
      <c r="D21" s="717"/>
      <c r="E21" s="717"/>
      <c r="F21" s="717"/>
      <c r="G21" s="717"/>
      <c r="H21" s="717"/>
      <c r="I21" s="717"/>
      <c r="J21" s="717"/>
      <c r="K21" s="717"/>
      <c r="L21" s="717"/>
      <c r="M21" s="717"/>
      <c r="N21" s="717"/>
      <c r="O21" s="717"/>
      <c r="P21" s="717"/>
      <c r="Q21" s="717"/>
      <c r="R21" s="717"/>
      <c r="S21" s="717"/>
      <c r="T21" s="717"/>
      <c r="U21" s="717"/>
      <c r="V21" s="717"/>
      <c r="W21" s="717"/>
      <c r="X21" s="717"/>
      <c r="Y21" s="718"/>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719"/>
      <c r="D22" s="720"/>
      <c r="E22" s="720"/>
      <c r="F22" s="720"/>
      <c r="G22" s="720"/>
      <c r="H22" s="720"/>
      <c r="I22" s="720"/>
      <c r="J22" s="720"/>
      <c r="K22" s="720"/>
      <c r="L22" s="720"/>
      <c r="M22" s="720"/>
      <c r="N22" s="720"/>
      <c r="O22" s="720"/>
      <c r="P22" s="720"/>
      <c r="Q22" s="720"/>
      <c r="R22" s="720"/>
      <c r="S22" s="720"/>
      <c r="T22" s="720"/>
      <c r="U22" s="720"/>
      <c r="V22" s="720"/>
      <c r="W22" s="720"/>
      <c r="X22" s="720"/>
      <c r="Y22" s="721"/>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2</v>
      </c>
      <c r="X23" s="84">
        <f t="shared" ca="1" si="4"/>
        <v>2</v>
      </c>
      <c r="Y23" s="84">
        <f t="shared" ca="1" si="4"/>
        <v>2</v>
      </c>
      <c r="Z23" s="84">
        <f t="shared" ca="1" si="4"/>
        <v>2</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44677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63</v>
      </c>
      <c r="B28" s="77"/>
      <c r="C28" s="77"/>
      <c r="D28" s="77"/>
      <c r="E28" s="77"/>
      <c r="F28" s="77"/>
      <c r="G28" s="77"/>
      <c r="H28" s="77"/>
      <c r="I28" s="77"/>
      <c r="J28" s="77"/>
      <c r="K28" s="77"/>
      <c r="L28" s="165"/>
      <c r="M28" s="165"/>
      <c r="N28" s="165"/>
      <c r="O28" s="296"/>
      <c r="P28" s="296"/>
      <c r="Q28" s="77"/>
      <c r="R28" s="77"/>
      <c r="S28" s="165"/>
      <c r="T28" s="165"/>
      <c r="U28" s="165"/>
      <c r="V28" s="165"/>
      <c r="W28" s="165"/>
      <c r="X28" s="165"/>
      <c r="Y28" s="165"/>
      <c r="Z28" s="165"/>
      <c r="AA28" s="165"/>
      <c r="AB28" s="165"/>
      <c r="AC28" s="165"/>
      <c r="AD28" s="21">
        <f t="shared" ref="AD28:AD41" ca="1" si="11">NbCoul(B28:AC28)*0.5</f>
        <v>8</v>
      </c>
      <c r="AF28" s="22">
        <f t="shared" ref="AF28:AF43" ca="1" si="12">CompteCouleurFond(B28:AC28,6)*0.5</f>
        <v>1</v>
      </c>
      <c r="AG28" s="22">
        <f t="shared" ref="AG28:AG45" ca="1" si="13">CompteCouleurFond(B28:AC28,23)*0.5</f>
        <v>0</v>
      </c>
    </row>
    <row r="29" spans="1:33" x14ac:dyDescent="0.3">
      <c r="A29" s="19" t="s">
        <v>40</v>
      </c>
      <c r="B29" s="77"/>
      <c r="C29" s="165" t="s">
        <v>129</v>
      </c>
      <c r="D29" s="165"/>
      <c r="E29" s="165"/>
      <c r="F29" s="165"/>
      <c r="G29" s="165"/>
      <c r="H29" s="165"/>
      <c r="I29" s="165"/>
      <c r="J29" s="165"/>
      <c r="K29" s="165"/>
      <c r="L29" s="165"/>
      <c r="M29" s="165"/>
      <c r="N29" s="165"/>
      <c r="O29" s="77"/>
      <c r="P29" s="77"/>
      <c r="Q29" s="165"/>
      <c r="R29" s="165"/>
      <c r="S29" s="77"/>
      <c r="T29" s="77"/>
      <c r="U29" s="77"/>
      <c r="V29" s="77"/>
      <c r="W29" s="77"/>
      <c r="X29" s="77"/>
      <c r="Y29" s="77"/>
      <c r="Z29" s="77"/>
      <c r="AA29" s="77"/>
      <c r="AB29" s="77"/>
      <c r="AC29" s="77"/>
      <c r="AD29" s="21">
        <f t="shared" ca="1" si="11"/>
        <v>7</v>
      </c>
      <c r="AF29" s="22">
        <f t="shared" ca="1" si="12"/>
        <v>0</v>
      </c>
      <c r="AG29" s="22">
        <f t="shared" ca="1" si="13"/>
        <v>0</v>
      </c>
    </row>
    <row r="30" spans="1:33" x14ac:dyDescent="0.3">
      <c r="A30" s="19" t="s">
        <v>41</v>
      </c>
      <c r="B30" s="77"/>
      <c r="C30" s="77"/>
      <c r="D30" s="77"/>
      <c r="E30" s="77"/>
      <c r="F30" s="77"/>
      <c r="G30" s="77"/>
      <c r="H30" s="77"/>
      <c r="I30" s="77"/>
      <c r="J30" s="77"/>
      <c r="K30" s="77"/>
      <c r="L30" s="77"/>
      <c r="M30" s="77"/>
      <c r="N30" s="77"/>
      <c r="O30" s="77"/>
      <c r="P30" s="77"/>
      <c r="Q30" s="77"/>
      <c r="R30" s="77"/>
      <c r="S30" s="77"/>
      <c r="T30" s="77"/>
      <c r="U30" s="77"/>
      <c r="V30" s="165"/>
      <c r="W30" s="165"/>
      <c r="X30" s="165"/>
      <c r="Y30" s="165"/>
      <c r="Z30" s="165"/>
      <c r="AA30" s="165"/>
      <c r="AB30" s="165"/>
      <c r="AC30" s="165"/>
      <c r="AD30" s="21">
        <f t="shared" ca="1" si="11"/>
        <v>4</v>
      </c>
      <c r="AF30" s="22">
        <f t="shared" ca="1" si="12"/>
        <v>0</v>
      </c>
      <c r="AG30" s="22">
        <f t="shared" ca="1" si="13"/>
        <v>0</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77"/>
      <c r="E33" s="77"/>
      <c r="F33" s="77"/>
      <c r="G33" s="77"/>
      <c r="H33" s="77"/>
      <c r="I33" s="77"/>
      <c r="J33" s="77"/>
      <c r="K33" s="77"/>
      <c r="L33" s="77"/>
      <c r="M33" s="77"/>
      <c r="N33" s="77"/>
      <c r="O33" s="278"/>
      <c r="P33" s="77"/>
      <c r="Q33" s="77"/>
      <c r="R33" s="77"/>
      <c r="S33" s="77"/>
      <c r="T33" s="77"/>
      <c r="U33" s="77"/>
      <c r="V33" s="77"/>
      <c r="W33" s="77"/>
      <c r="X33" s="77"/>
      <c r="Y33" s="77"/>
      <c r="Z33" s="77"/>
      <c r="AA33" s="77"/>
      <c r="AB33" s="77"/>
      <c r="AC33" s="77"/>
      <c r="AD33" s="21">
        <f t="shared" ca="1" si="11"/>
        <v>0</v>
      </c>
      <c r="AF33" s="22">
        <f t="shared" ca="1" si="12"/>
        <v>0</v>
      </c>
      <c r="AG33" s="22">
        <f t="shared" ca="1" si="13"/>
        <v>0</v>
      </c>
    </row>
    <row r="34" spans="1:33" x14ac:dyDescent="0.3">
      <c r="A34" s="62" t="s">
        <v>43</v>
      </c>
      <c r="B34" s="77"/>
      <c r="C34" s="165"/>
      <c r="D34" s="165"/>
      <c r="E34" s="165"/>
      <c r="F34" s="165"/>
      <c r="G34" s="165"/>
      <c r="H34" s="165"/>
      <c r="I34" s="165"/>
      <c r="J34" s="165"/>
      <c r="K34" s="165"/>
      <c r="L34" s="165"/>
      <c r="M34" s="165"/>
      <c r="N34" s="165"/>
      <c r="O34" s="77"/>
      <c r="P34" s="77"/>
      <c r="Q34" s="165"/>
      <c r="R34" s="165"/>
      <c r="S34" s="77"/>
      <c r="T34" s="77"/>
      <c r="U34" s="77"/>
      <c r="V34" s="77"/>
      <c r="W34" s="77"/>
      <c r="X34" s="77"/>
      <c r="Y34" s="77"/>
      <c r="Z34" s="77"/>
      <c r="AA34" s="77"/>
      <c r="AB34" s="77"/>
      <c r="AC34" s="77"/>
      <c r="AD34" s="21">
        <f t="shared" ca="1" si="11"/>
        <v>7</v>
      </c>
      <c r="AF34" s="22">
        <f t="shared" ca="1" si="12"/>
        <v>0</v>
      </c>
      <c r="AG34" s="22">
        <f t="shared" ca="1" si="13"/>
        <v>0</v>
      </c>
    </row>
    <row r="35" spans="1:33" x14ac:dyDescent="0.3">
      <c r="A35" s="62" t="s">
        <v>44</v>
      </c>
      <c r="B35" s="77"/>
      <c r="C35" s="165"/>
      <c r="D35" s="165"/>
      <c r="E35" s="165"/>
      <c r="F35" s="165"/>
      <c r="G35" s="165"/>
      <c r="H35" s="165"/>
      <c r="I35" s="165"/>
      <c r="J35" s="165"/>
      <c r="K35" s="165"/>
      <c r="L35" s="165"/>
      <c r="M35" s="173"/>
      <c r="N35" s="288"/>
      <c r="O35" s="77"/>
      <c r="P35" s="77"/>
      <c r="Q35" s="296"/>
      <c r="R35" s="296"/>
      <c r="S35" s="77"/>
      <c r="T35" s="77"/>
      <c r="U35" s="77"/>
      <c r="V35" s="77"/>
      <c r="W35" s="77"/>
      <c r="X35" s="77"/>
      <c r="Y35" s="77"/>
      <c r="Z35" s="77"/>
      <c r="AA35" s="77"/>
      <c r="AB35" s="77"/>
      <c r="AC35" s="77"/>
      <c r="AD35" s="21">
        <f t="shared" ca="1" si="11"/>
        <v>7</v>
      </c>
      <c r="AF35" s="22">
        <f t="shared" ca="1" si="12"/>
        <v>1</v>
      </c>
      <c r="AG35" s="22">
        <f t="shared" ca="1" si="13"/>
        <v>0.5</v>
      </c>
    </row>
    <row r="36" spans="1:33" x14ac:dyDescent="0.3">
      <c r="A36" s="62" t="s">
        <v>45</v>
      </c>
      <c r="B36" s="77"/>
      <c r="C36" s="165"/>
      <c r="D36" s="165"/>
      <c r="E36" s="165"/>
      <c r="F36" s="165"/>
      <c r="G36" s="165"/>
      <c r="H36" s="165"/>
      <c r="I36" s="296" t="s">
        <v>136</v>
      </c>
      <c r="J36" s="296"/>
      <c r="K36" s="296"/>
      <c r="L36" s="296"/>
      <c r="M36" s="296"/>
      <c r="N36" s="296"/>
      <c r="O36" s="77"/>
      <c r="P36" s="77"/>
      <c r="Q36" s="165"/>
      <c r="R36" s="165"/>
      <c r="S36" s="77"/>
      <c r="T36" s="77"/>
      <c r="U36" s="77"/>
      <c r="V36" s="77"/>
      <c r="W36" s="77"/>
      <c r="X36" s="77"/>
      <c r="Y36" s="77"/>
      <c r="Z36" s="77"/>
      <c r="AA36" s="77"/>
      <c r="AB36" s="77"/>
      <c r="AC36" s="77"/>
      <c r="AD36" s="21">
        <f t="shared" ca="1" si="11"/>
        <v>7</v>
      </c>
      <c r="AF36" s="22">
        <f t="shared" ca="1" si="12"/>
        <v>3</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77"/>
      <c r="D40" s="77"/>
      <c r="E40" s="77"/>
      <c r="F40" s="77"/>
      <c r="G40" s="77"/>
      <c r="H40" s="77"/>
      <c r="I40" s="77"/>
      <c r="J40" s="77"/>
      <c r="K40" s="77"/>
      <c r="L40" s="76"/>
      <c r="M40" s="76"/>
      <c r="N40" s="77"/>
      <c r="O40" s="77"/>
      <c r="P40" s="77"/>
      <c r="Q40" s="77"/>
      <c r="R40" s="165"/>
      <c r="S40" s="296" t="s">
        <v>136</v>
      </c>
      <c r="T40" s="296"/>
      <c r="U40" s="296"/>
      <c r="V40" s="296"/>
      <c r="W40" s="296"/>
      <c r="X40" s="296"/>
      <c r="Y40" s="296"/>
      <c r="Z40" s="296"/>
      <c r="AA40" s="296"/>
      <c r="AB40" s="296"/>
      <c r="AC40" s="296"/>
      <c r="AD40" s="21">
        <f ca="1">NbCoul(B40:AC40)*0.5</f>
        <v>6</v>
      </c>
      <c r="AF40" s="22">
        <f t="shared" ca="1" si="12"/>
        <v>5.5</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77"/>
      <c r="L42" s="77"/>
      <c r="M42" s="77"/>
      <c r="N42" s="77"/>
      <c r="O42" s="165"/>
      <c r="P42" s="165"/>
      <c r="Q42" s="77"/>
      <c r="R42" s="77"/>
      <c r="S42" s="287"/>
      <c r="T42" s="165"/>
      <c r="U42" s="165"/>
      <c r="V42" s="165"/>
      <c r="W42" s="165"/>
      <c r="X42" s="165"/>
      <c r="Y42" s="165"/>
      <c r="Z42" s="165"/>
      <c r="AA42" s="165"/>
      <c r="AB42" s="165"/>
      <c r="AC42" s="165"/>
      <c r="AD42" s="21">
        <f ca="1">NbCoul(B42:AC42)*0.5</f>
        <v>6.5</v>
      </c>
      <c r="AF42" s="22">
        <f t="shared" ca="1" si="12"/>
        <v>0</v>
      </c>
      <c r="AG42" s="22">
        <f t="shared" ca="1" si="13"/>
        <v>0</v>
      </c>
    </row>
    <row r="43" spans="1:33" x14ac:dyDescent="0.3">
      <c r="A43" s="67" t="s">
        <v>71</v>
      </c>
      <c r="B43" s="77"/>
      <c r="C43" s="77"/>
      <c r="D43" s="77"/>
      <c r="E43" s="77"/>
      <c r="F43" s="77"/>
      <c r="G43" s="77"/>
      <c r="H43" s="77"/>
      <c r="I43" s="77"/>
      <c r="J43" s="77"/>
      <c r="K43" s="278"/>
      <c r="L43" s="77"/>
      <c r="M43" s="278"/>
      <c r="N43" s="288"/>
      <c r="O43" s="165"/>
      <c r="P43" s="165"/>
      <c r="Q43" s="77"/>
      <c r="R43" s="77"/>
      <c r="S43" s="165"/>
      <c r="T43" s="165"/>
      <c r="U43" s="165"/>
      <c r="V43" s="165"/>
      <c r="W43" s="165"/>
      <c r="X43" s="165"/>
      <c r="Y43" s="165"/>
      <c r="Z43" s="165"/>
      <c r="AA43" s="165"/>
      <c r="AB43" s="165"/>
      <c r="AC43" s="165"/>
      <c r="AD43" s="21">
        <f ca="1">NbCoul(B43:AC43)*0.5</f>
        <v>7</v>
      </c>
      <c r="AF43" s="22">
        <f t="shared" ca="1" si="12"/>
        <v>0</v>
      </c>
      <c r="AG43" s="22">
        <f t="shared" ca="1" si="13"/>
        <v>0.5</v>
      </c>
    </row>
    <row r="44" spans="1:33" ht="14.4" customHeight="1" x14ac:dyDescent="0.3">
      <c r="A44" s="67" t="s">
        <v>64</v>
      </c>
      <c r="B44" s="77"/>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77"/>
      <c r="AD44" s="21">
        <f ca="1">NbCoul(B44:AC44)*0.5</f>
        <v>0</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1</v>
      </c>
      <c r="AD46" s="600">
        <f ca="1">SUM(AD28:AD45)</f>
        <v>59.5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5</v>
      </c>
      <c r="M47" s="21">
        <f t="shared" ca="1" si="15"/>
        <v>5</v>
      </c>
      <c r="N47" s="21">
        <f t="shared" ca="1" si="15"/>
        <v>4</v>
      </c>
      <c r="O47" s="21">
        <f t="shared" ca="1" si="15"/>
        <v>3</v>
      </c>
      <c r="P47" s="21">
        <f t="shared" ca="1" si="15"/>
        <v>3</v>
      </c>
      <c r="Q47" s="21">
        <f t="shared" ca="1" si="15"/>
        <v>4</v>
      </c>
      <c r="R47" s="21">
        <f t="shared" ca="1" si="15"/>
        <v>5</v>
      </c>
      <c r="S47" s="21">
        <f t="shared" ca="1" si="15"/>
        <v>4</v>
      </c>
      <c r="T47" s="21">
        <f t="shared" ca="1" si="15"/>
        <v>4</v>
      </c>
      <c r="U47" s="21">
        <f t="shared" ca="1" si="15"/>
        <v>4</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5</v>
      </c>
      <c r="M48" s="26">
        <f t="shared" ca="1" si="16"/>
        <v>5</v>
      </c>
      <c r="N48" s="26">
        <f t="shared" ca="1" si="16"/>
        <v>6</v>
      </c>
      <c r="O48" s="26">
        <f t="shared" ca="1" si="16"/>
        <v>3</v>
      </c>
      <c r="P48" s="26">
        <f t="shared" ca="1" si="16"/>
        <v>3</v>
      </c>
      <c r="Q48" s="26">
        <f t="shared" ca="1" si="16"/>
        <v>4</v>
      </c>
      <c r="R48" s="26">
        <f t="shared" ca="1" si="16"/>
        <v>5</v>
      </c>
      <c r="S48" s="26">
        <f t="shared" ca="1" si="16"/>
        <v>4</v>
      </c>
      <c r="T48" s="26">
        <f t="shared" ca="1" si="16"/>
        <v>4</v>
      </c>
      <c r="U48" s="26">
        <f t="shared" ca="1" si="16"/>
        <v>4</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44678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63</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165"/>
      <c r="D53" s="165"/>
      <c r="E53" s="165"/>
      <c r="F53" s="165"/>
      <c r="G53" s="165"/>
      <c r="H53" s="165"/>
      <c r="I53" s="165"/>
      <c r="J53" s="165"/>
      <c r="K53" s="165"/>
      <c r="L53" s="165"/>
      <c r="M53" s="165"/>
      <c r="N53" s="165"/>
      <c r="O53" s="77"/>
      <c r="P53" s="77"/>
      <c r="Q53" s="77"/>
      <c r="R53" s="77"/>
      <c r="S53" s="77"/>
      <c r="T53" s="77"/>
      <c r="U53" s="77"/>
      <c r="V53" s="77"/>
      <c r="W53" s="77"/>
      <c r="X53" s="77"/>
      <c r="Y53" s="77"/>
      <c r="Z53" s="77"/>
      <c r="AA53" s="77"/>
      <c r="AB53" s="77"/>
      <c r="AC53" s="77"/>
      <c r="AD53" s="20">
        <f t="shared" ca="1" si="17"/>
        <v>6</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77"/>
      <c r="E56" s="77"/>
      <c r="F56" s="77"/>
      <c r="G56" s="77"/>
      <c r="H56" s="77"/>
      <c r="I56" s="77"/>
      <c r="J56" s="77"/>
      <c r="K56" s="77"/>
      <c r="L56" s="77"/>
      <c r="M56" s="77"/>
      <c r="N56" s="77"/>
      <c r="O56" s="77"/>
      <c r="P56" s="77"/>
      <c r="Q56" s="77"/>
      <c r="R56" s="77"/>
      <c r="S56" s="722"/>
      <c r="T56" s="723"/>
      <c r="U56" s="724"/>
      <c r="V56" s="77"/>
      <c r="W56" s="77"/>
      <c r="X56" s="77"/>
      <c r="Y56" s="77"/>
      <c r="Z56" s="77"/>
      <c r="AA56" s="77"/>
      <c r="AB56" s="77"/>
      <c r="AC56" s="77"/>
      <c r="AD56" s="20">
        <f t="shared" ca="1" si="17"/>
        <v>0</v>
      </c>
      <c r="AF56" s="22">
        <f t="shared" ca="1" si="19"/>
        <v>0</v>
      </c>
      <c r="AG56" s="22">
        <f t="shared" ca="1" si="18"/>
        <v>0</v>
      </c>
    </row>
    <row r="57" spans="1:33" x14ac:dyDescent="0.3">
      <c r="A57" s="62" t="s">
        <v>43</v>
      </c>
      <c r="B57" s="77"/>
      <c r="C57" s="77"/>
      <c r="D57" s="77"/>
      <c r="E57" s="77"/>
      <c r="F57" s="77"/>
      <c r="G57" s="77"/>
      <c r="H57" s="77"/>
      <c r="I57" s="77"/>
      <c r="J57" s="77"/>
      <c r="K57" s="77"/>
      <c r="L57" s="77"/>
      <c r="M57" s="77"/>
      <c r="N57" s="165" t="s">
        <v>80</v>
      </c>
      <c r="O57" s="165"/>
      <c r="P57" s="165"/>
      <c r="Q57" s="77"/>
      <c r="R57" s="77"/>
      <c r="S57" s="165"/>
      <c r="T57" s="165"/>
      <c r="U57" s="165"/>
      <c r="V57" s="165"/>
      <c r="W57" s="165"/>
      <c r="X57" s="165"/>
      <c r="Y57" s="165"/>
      <c r="Z57" s="165"/>
      <c r="AA57" s="165"/>
      <c r="AB57" s="165"/>
      <c r="AC57" s="165"/>
      <c r="AD57" s="20">
        <f t="shared" ca="1" si="17"/>
        <v>7</v>
      </c>
      <c r="AF57" s="22">
        <f t="shared" ca="1" si="19"/>
        <v>0</v>
      </c>
      <c r="AG57" s="22">
        <f t="shared" ca="1" si="18"/>
        <v>0</v>
      </c>
    </row>
    <row r="58" spans="1:33" x14ac:dyDescent="0.3">
      <c r="A58" s="62" t="s">
        <v>44</v>
      </c>
      <c r="B58" s="77"/>
      <c r="C58" s="77"/>
      <c r="D58" s="77"/>
      <c r="E58" s="77"/>
      <c r="F58" s="77"/>
      <c r="G58" s="77"/>
      <c r="H58" s="77"/>
      <c r="I58" s="77"/>
      <c r="J58" s="77"/>
      <c r="K58" s="77"/>
      <c r="L58" s="165" t="s">
        <v>78</v>
      </c>
      <c r="M58" s="165"/>
      <c r="N58" s="288"/>
      <c r="O58" s="296"/>
      <c r="P58" s="296"/>
      <c r="Q58" s="77"/>
      <c r="R58" s="77"/>
      <c r="S58" s="165"/>
      <c r="T58" s="165"/>
      <c r="U58" s="165"/>
      <c r="V58" s="300"/>
      <c r="W58" s="165"/>
      <c r="X58" s="165"/>
      <c r="Y58" s="165"/>
      <c r="Z58" s="165"/>
      <c r="AA58" s="165"/>
      <c r="AB58" s="165"/>
      <c r="AC58" s="165"/>
      <c r="AD58" s="20">
        <f t="shared" ca="1" si="17"/>
        <v>8</v>
      </c>
      <c r="AF58" s="22">
        <f t="shared" ca="1" si="19"/>
        <v>1</v>
      </c>
      <c r="AG58" s="22">
        <f t="shared" ca="1" si="18"/>
        <v>0.5</v>
      </c>
    </row>
    <row r="59" spans="1:33" x14ac:dyDescent="0.3">
      <c r="A59" s="62" t="s">
        <v>45</v>
      </c>
      <c r="B59" s="77"/>
      <c r="C59" s="165" t="s">
        <v>78</v>
      </c>
      <c r="D59" s="165"/>
      <c r="E59" s="165"/>
      <c r="F59" s="165"/>
      <c r="G59" s="165"/>
      <c r="H59" s="165"/>
      <c r="I59" s="165"/>
      <c r="J59" s="165"/>
      <c r="K59" s="165"/>
      <c r="L59" s="165"/>
      <c r="M59" s="165"/>
      <c r="N59" s="304"/>
      <c r="O59" s="310"/>
      <c r="P59" s="310"/>
      <c r="Q59" s="312"/>
      <c r="R59" s="313"/>
      <c r="S59" s="310"/>
      <c r="T59" s="310"/>
      <c r="U59" s="310"/>
      <c r="V59" s="310"/>
      <c r="W59" s="310"/>
      <c r="X59" s="310"/>
      <c r="Y59" s="310"/>
      <c r="Z59" s="310"/>
      <c r="AA59" s="310"/>
      <c r="AB59" s="310"/>
      <c r="AC59" s="310"/>
      <c r="AD59" s="20">
        <f t="shared" ca="1" si="17"/>
        <v>7</v>
      </c>
      <c r="AF59" s="22">
        <f t="shared" ca="1" si="19"/>
        <v>1</v>
      </c>
      <c r="AG59" s="22">
        <f t="shared" ca="1" si="18"/>
        <v>0</v>
      </c>
    </row>
    <row r="60" spans="1:33" x14ac:dyDescent="0.3">
      <c r="A60" s="62" t="s">
        <v>70</v>
      </c>
      <c r="B60" s="77"/>
      <c r="C60" s="77" t="s">
        <v>89</v>
      </c>
      <c r="D60" s="77"/>
      <c r="E60" s="77"/>
      <c r="F60" s="77"/>
      <c r="G60" s="77"/>
      <c r="H60" s="77"/>
      <c r="I60" s="77"/>
      <c r="J60" s="77"/>
      <c r="K60" s="77"/>
      <c r="L60" s="77"/>
      <c r="M60" s="77"/>
      <c r="N60" s="77"/>
      <c r="O60" s="77"/>
      <c r="P60" s="77"/>
      <c r="Q60" s="77"/>
      <c r="R60" s="77"/>
      <c r="S60" s="77"/>
      <c r="T60" s="77"/>
      <c r="U60" s="77"/>
      <c r="V60" s="77"/>
      <c r="W60" s="77"/>
      <c r="X60" s="77"/>
      <c r="Y60" s="77"/>
      <c r="Z60" s="77"/>
      <c r="AA60" s="77"/>
      <c r="AB60" s="77"/>
      <c r="AC60" s="77"/>
      <c r="AD60" s="20">
        <f t="shared" ca="1" si="17"/>
        <v>0</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296" t="s">
        <v>136</v>
      </c>
      <c r="T62" s="296"/>
      <c r="U62" s="296"/>
      <c r="V62" s="296"/>
      <c r="W62" s="305"/>
      <c r="X62" s="306"/>
      <c r="Y62" s="306"/>
      <c r="Z62" s="306"/>
      <c r="AA62" s="306"/>
      <c r="AB62" s="306"/>
      <c r="AC62" s="307"/>
      <c r="AD62" s="20">
        <f t="shared" ca="1" si="17"/>
        <v>5.5</v>
      </c>
      <c r="AF62" s="22">
        <f t="shared" ca="1" si="19"/>
        <v>5</v>
      </c>
      <c r="AG62" s="22">
        <f t="shared" ca="1" si="18"/>
        <v>0</v>
      </c>
    </row>
    <row r="63" spans="1:33" x14ac:dyDescent="0.3">
      <c r="A63" s="62" t="s">
        <v>47</v>
      </c>
      <c r="B63" s="77"/>
      <c r="C63" s="165"/>
      <c r="D63" s="165"/>
      <c r="E63" s="165"/>
      <c r="F63" s="165"/>
      <c r="G63" s="165"/>
      <c r="H63" s="165"/>
      <c r="I63" s="165"/>
      <c r="J63" s="165"/>
      <c r="K63" s="165"/>
      <c r="L63" s="165"/>
      <c r="M63" s="165"/>
      <c r="N63" s="165"/>
      <c r="O63" s="77"/>
      <c r="P63" s="77"/>
      <c r="Q63" s="165"/>
      <c r="R63" s="165"/>
      <c r="S63" s="77"/>
      <c r="T63" s="77"/>
      <c r="U63" s="77"/>
      <c r="V63" s="77"/>
      <c r="W63" s="77"/>
      <c r="X63" s="77"/>
      <c r="Y63" s="77"/>
      <c r="Z63" s="77"/>
      <c r="AA63" s="77"/>
      <c r="AB63" s="77"/>
      <c r="AC63" s="77"/>
      <c r="AD63" s="20">
        <f t="shared" ca="1" si="17"/>
        <v>7</v>
      </c>
      <c r="AF63" s="22">
        <f t="shared" ca="1" si="19"/>
        <v>0</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129</v>
      </c>
      <c r="D65" s="165"/>
      <c r="E65" s="165"/>
      <c r="F65" s="165"/>
      <c r="G65" s="165"/>
      <c r="H65" s="165"/>
      <c r="I65" s="296" t="s">
        <v>136</v>
      </c>
      <c r="J65" s="296"/>
      <c r="K65" s="296"/>
      <c r="L65" s="296"/>
      <c r="M65" s="296"/>
      <c r="N65" s="296"/>
      <c r="O65" s="77"/>
      <c r="P65" s="77"/>
      <c r="Q65" s="165"/>
      <c r="R65" s="165"/>
      <c r="S65" s="287"/>
      <c r="T65" s="77"/>
      <c r="U65" s="77"/>
      <c r="V65" s="77"/>
      <c r="W65" s="77"/>
      <c r="X65" s="77"/>
      <c r="Y65" s="77"/>
      <c r="Z65" s="77"/>
      <c r="AA65" s="77"/>
      <c r="AB65" s="77"/>
      <c r="AC65" s="77"/>
      <c r="AD65" s="20">
        <f t="shared" ca="1" si="17"/>
        <v>7.5</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288" t="s">
        <v>79</v>
      </c>
      <c r="O66" s="165"/>
      <c r="P66" s="165"/>
      <c r="Q66" s="77"/>
      <c r="R66" s="77"/>
      <c r="S66" s="165"/>
      <c r="T66" s="165"/>
      <c r="U66" s="165"/>
      <c r="V66" s="300"/>
      <c r="W66" s="165"/>
      <c r="X66" s="165"/>
      <c r="Y66" s="165"/>
      <c r="Z66" s="165"/>
      <c r="AA66" s="165"/>
      <c r="AB66" s="165"/>
      <c r="AC66" s="165"/>
      <c r="AD66" s="20">
        <f t="shared" ca="1" si="17"/>
        <v>7</v>
      </c>
      <c r="AF66" s="22">
        <f t="shared" ca="1" si="19"/>
        <v>0</v>
      </c>
      <c r="AG66" s="22">
        <f t="shared" ca="1" si="18"/>
        <v>0.5</v>
      </c>
    </row>
    <row r="67" spans="1:55" ht="14.25" customHeight="1" x14ac:dyDescent="0.3">
      <c r="A67" s="67" t="s">
        <v>64</v>
      </c>
      <c r="B67" s="263"/>
      <c r="C67" s="263"/>
      <c r="D67" s="263"/>
      <c r="E67" s="689"/>
      <c r="F67" s="690"/>
      <c r="G67" s="690"/>
      <c r="H67" s="690"/>
      <c r="I67" s="690"/>
      <c r="J67" s="690"/>
      <c r="K67" s="690"/>
      <c r="L67" s="690"/>
      <c r="M67" s="690"/>
      <c r="N67" s="690"/>
      <c r="O67" s="690"/>
      <c r="P67" s="690"/>
      <c r="Q67" s="690"/>
      <c r="R67" s="690"/>
      <c r="S67" s="690"/>
      <c r="T67" s="690"/>
      <c r="U67" s="690"/>
      <c r="V67" s="690"/>
      <c r="W67" s="690"/>
      <c r="X67" s="690"/>
      <c r="Y67" s="691"/>
      <c r="Z67" s="77"/>
      <c r="AA67" s="77"/>
      <c r="AB67" s="77"/>
      <c r="AC67" s="77"/>
      <c r="AD67" s="20">
        <f t="shared" ca="1" si="17"/>
        <v>0</v>
      </c>
      <c r="AF67" s="22">
        <f t="shared" ca="1" si="19"/>
        <v>0</v>
      </c>
      <c r="AG67" s="22">
        <f t="shared" ca="1" si="18"/>
        <v>0</v>
      </c>
      <c r="BC67">
        <f ca="1">BC67</f>
        <v>0</v>
      </c>
    </row>
    <row r="68" spans="1:55" ht="18.600000000000001" thickBot="1" x14ac:dyDescent="0.35">
      <c r="A68" s="32" t="s">
        <v>64</v>
      </c>
      <c r="B68" s="263"/>
      <c r="C68" s="263"/>
      <c r="D68" s="263"/>
      <c r="E68" s="692"/>
      <c r="F68" s="693"/>
      <c r="G68" s="693"/>
      <c r="H68" s="693"/>
      <c r="I68" s="693"/>
      <c r="J68" s="693"/>
      <c r="K68" s="693"/>
      <c r="L68" s="693"/>
      <c r="M68" s="693"/>
      <c r="N68" s="693"/>
      <c r="O68" s="693"/>
      <c r="P68" s="693"/>
      <c r="Q68" s="693"/>
      <c r="R68" s="693"/>
      <c r="S68" s="693"/>
      <c r="T68" s="693"/>
      <c r="U68" s="693"/>
      <c r="V68" s="693"/>
      <c r="W68" s="693"/>
      <c r="X68" s="693"/>
      <c r="Y68" s="694"/>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55</v>
      </c>
      <c r="AF69" s="612"/>
      <c r="AG69" s="613"/>
    </row>
    <row r="70" spans="1:55" x14ac:dyDescent="0.3">
      <c r="A70" s="29" t="s">
        <v>53</v>
      </c>
      <c r="B70" s="21">
        <f ca="1">NbCoulbis(B51:B68)</f>
        <v>0</v>
      </c>
      <c r="C70" s="21">
        <f ca="1">NbCoulbis(C51:C63)</f>
        <v>3</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3</v>
      </c>
      <c r="M70" s="21">
        <f t="shared" ca="1" si="21"/>
        <v>3</v>
      </c>
      <c r="N70" s="21">
        <f ca="1">NbCoulbis(N53:N63)</f>
        <v>4</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3</v>
      </c>
      <c r="M71" s="26">
        <f t="shared" ca="1" si="25"/>
        <v>3</v>
      </c>
      <c r="N71" s="26">
        <f ca="1">NbCoul(N53:N63)</f>
        <v>5</v>
      </c>
      <c r="O71" s="26">
        <f t="shared" ref="O71:AC71" ca="1" si="26">NbCoul(O53:O65)</f>
        <v>2</v>
      </c>
      <c r="P71" s="26">
        <f t="shared" ca="1" si="26"/>
        <v>2</v>
      </c>
      <c r="Q71" s="26">
        <f t="shared" ca="1" si="26"/>
        <v>3</v>
      </c>
      <c r="R71" s="26">
        <f t="shared" ca="1" si="26"/>
        <v>3</v>
      </c>
      <c r="S71" s="26">
        <f t="shared" ref="S71:Y71" ca="1" si="27">NbCoul(S53:S64)</f>
        <v>3</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44679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63</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165" t="s">
        <v>78</v>
      </c>
      <c r="D75" s="165"/>
      <c r="E75" s="165"/>
      <c r="F75" s="165"/>
      <c r="G75" s="165"/>
      <c r="H75" s="165"/>
      <c r="I75" s="165"/>
      <c r="J75" s="165"/>
      <c r="K75" s="165"/>
      <c r="L75" s="165"/>
      <c r="M75" s="165"/>
      <c r="N75" s="165"/>
      <c r="O75" s="77"/>
      <c r="P75" s="77"/>
      <c r="Q75" s="165"/>
      <c r="R75" s="165"/>
      <c r="S75" s="77"/>
      <c r="T75" s="77"/>
      <c r="U75" s="77"/>
      <c r="V75" s="77"/>
      <c r="W75" s="77"/>
      <c r="X75" s="77"/>
      <c r="Y75" s="77"/>
      <c r="Z75" s="77"/>
      <c r="AA75" s="77"/>
      <c r="AB75" s="77"/>
      <c r="AC75" s="77"/>
      <c r="AD75" s="21">
        <f ca="1">NbCoul(B75:AC75)*0.5</f>
        <v>7</v>
      </c>
      <c r="AF75" s="22">
        <f t="shared" ca="1" si="24"/>
        <v>0</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165" t="s">
        <v>80</v>
      </c>
      <c r="P78" s="165"/>
      <c r="Q78" s="77"/>
      <c r="R78" s="77"/>
      <c r="S78" s="165"/>
      <c r="T78" s="165"/>
      <c r="U78" s="165"/>
      <c r="V78" s="165"/>
      <c r="W78" s="165"/>
      <c r="X78" s="165"/>
      <c r="Y78" s="165"/>
      <c r="Z78" s="165"/>
      <c r="AA78" s="165"/>
      <c r="AB78" s="165"/>
      <c r="AC78" s="165"/>
      <c r="AD78" s="21">
        <f t="shared" ca="1" si="28"/>
        <v>6.5</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t="s">
        <v>80</v>
      </c>
      <c r="O80" s="314"/>
      <c r="P80" s="314"/>
      <c r="Q80" s="236"/>
      <c r="R80" s="236"/>
      <c r="S80" s="311"/>
      <c r="T80" s="311"/>
      <c r="U80" s="311"/>
      <c r="V80" s="311"/>
      <c r="W80" s="165"/>
      <c r="X80" s="165"/>
      <c r="Y80" s="165"/>
      <c r="Z80" s="165"/>
      <c r="AA80" s="165"/>
      <c r="AB80" s="165"/>
      <c r="AC80" s="165"/>
      <c r="AD80" s="21">
        <f ca="1">NbCoul(B80:AC80)*0.5</f>
        <v>7</v>
      </c>
      <c r="AF80" s="22">
        <f t="shared" ca="1" si="24"/>
        <v>1</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121"/>
      <c r="R81" s="121"/>
      <c r="S81" s="289"/>
      <c r="T81" s="289"/>
      <c r="U81" s="97"/>
      <c r="V81" s="77"/>
      <c r="W81" s="77"/>
      <c r="X81" s="77"/>
      <c r="Y81" s="77"/>
      <c r="Z81" s="77"/>
      <c r="AA81" s="77"/>
      <c r="AB81" s="77"/>
      <c r="AC81" s="77"/>
      <c r="AD81" s="21">
        <f t="shared" ca="1" si="28"/>
        <v>8</v>
      </c>
      <c r="AF81" s="22">
        <f t="shared" ca="1" si="24"/>
        <v>0</v>
      </c>
      <c r="AG81" s="22">
        <f t="shared" ca="1" si="29"/>
        <v>1.5</v>
      </c>
    </row>
    <row r="82" spans="1:34" x14ac:dyDescent="0.3">
      <c r="A82" s="62" t="s">
        <v>45</v>
      </c>
      <c r="B82" s="77"/>
      <c r="C82" s="77"/>
      <c r="D82" s="77"/>
      <c r="E82" s="77"/>
      <c r="F82" s="77"/>
      <c r="G82" s="77"/>
      <c r="H82" s="77"/>
      <c r="I82" s="77"/>
      <c r="J82" s="77"/>
      <c r="K82" s="77"/>
      <c r="L82" s="77"/>
      <c r="M82" s="77"/>
      <c r="N82" s="165" t="s">
        <v>78</v>
      </c>
      <c r="O82" s="165"/>
      <c r="P82" s="165"/>
      <c r="Q82" s="77"/>
      <c r="R82" s="77"/>
      <c r="S82" s="296" t="s">
        <v>136</v>
      </c>
      <c r="T82" s="296"/>
      <c r="U82" s="296"/>
      <c r="V82" s="296"/>
      <c r="W82" s="296"/>
      <c r="X82" s="296"/>
      <c r="Y82" s="296"/>
      <c r="Z82" s="296"/>
      <c r="AA82" s="296"/>
      <c r="AB82" s="296"/>
      <c r="AC82" s="165"/>
      <c r="AD82" s="21">
        <f t="shared" ca="1" si="28"/>
        <v>7</v>
      </c>
      <c r="AF82" s="22">
        <f t="shared" ca="1" si="24"/>
        <v>5</v>
      </c>
      <c r="AG82" s="22">
        <f t="shared" ca="1" si="29"/>
        <v>0</v>
      </c>
    </row>
    <row r="83" spans="1:34" x14ac:dyDescent="0.3">
      <c r="A83" s="62" t="s">
        <v>70</v>
      </c>
      <c r="B83" s="77"/>
      <c r="C83" s="77"/>
      <c r="D83" s="77"/>
      <c r="E83" s="77"/>
      <c r="F83" s="77"/>
      <c r="G83" s="77"/>
      <c r="H83" s="77"/>
      <c r="I83" s="77"/>
      <c r="J83" s="77"/>
      <c r="K83" s="77"/>
      <c r="L83" s="77"/>
      <c r="M83" s="77"/>
      <c r="N83" s="165" t="s">
        <v>78</v>
      </c>
      <c r="O83" s="165"/>
      <c r="P83" s="165"/>
      <c r="Q83" s="77"/>
      <c r="R83" s="77"/>
      <c r="S83" s="165"/>
      <c r="T83" s="165"/>
      <c r="U83" s="165"/>
      <c r="V83" s="165"/>
      <c r="W83" s="165"/>
      <c r="X83" s="165"/>
      <c r="Y83" s="165"/>
      <c r="Z83" s="165"/>
      <c r="AA83" s="165"/>
      <c r="AB83" s="165"/>
      <c r="AC83" s="165"/>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78</v>
      </c>
      <c r="D85" s="165"/>
      <c r="E85" s="165"/>
      <c r="F85" s="165"/>
      <c r="G85" s="165"/>
      <c r="H85" s="165"/>
      <c r="I85" s="296" t="s">
        <v>136</v>
      </c>
      <c r="J85" s="296"/>
      <c r="K85" s="296"/>
      <c r="L85" s="296"/>
      <c r="M85" s="296"/>
      <c r="N85" s="296"/>
      <c r="O85" s="77"/>
      <c r="P85" s="111"/>
      <c r="Q85" s="181"/>
      <c r="R85" s="181"/>
      <c r="S85" s="111"/>
      <c r="T85" s="111"/>
      <c r="U85" s="111"/>
      <c r="V85" s="111"/>
      <c r="W85" s="111"/>
      <c r="X85" s="111"/>
      <c r="Y85" s="111"/>
      <c r="Z85" s="111"/>
      <c r="AA85" s="77"/>
      <c r="AB85" s="77"/>
      <c r="AC85" s="77"/>
      <c r="AD85" s="21">
        <f t="shared" ca="1" si="28"/>
        <v>7</v>
      </c>
      <c r="AF85" s="22">
        <f t="shared" ca="1" si="24"/>
        <v>4</v>
      </c>
      <c r="AG85" s="22">
        <f t="shared" ca="1" si="29"/>
        <v>0</v>
      </c>
    </row>
    <row r="86" spans="1:34" x14ac:dyDescent="0.3">
      <c r="A86" s="62" t="s">
        <v>47</v>
      </c>
      <c r="B86" s="77"/>
      <c r="C86" s="165"/>
      <c r="D86" s="165"/>
      <c r="E86" s="165"/>
      <c r="F86" s="165"/>
      <c r="G86" s="165"/>
      <c r="H86" s="165"/>
      <c r="I86" s="165"/>
      <c r="J86" s="165"/>
      <c r="K86" s="165"/>
      <c r="L86" s="165"/>
      <c r="M86" s="77"/>
      <c r="N86" s="77"/>
      <c r="O86" s="303" t="s">
        <v>267</v>
      </c>
      <c r="P86" s="303"/>
      <c r="Q86" s="303"/>
      <c r="R86" s="303"/>
      <c r="S86" s="303"/>
      <c r="T86" s="303"/>
      <c r="U86" s="303"/>
      <c r="V86" s="303"/>
      <c r="W86" s="77"/>
      <c r="X86" s="77"/>
      <c r="Y86" s="77"/>
      <c r="Z86" s="77"/>
      <c r="AA86" s="77"/>
      <c r="AB86" s="77"/>
      <c r="AC86" s="77"/>
      <c r="AD86" s="20">
        <f ca="1">NbCoul(B86:AC86)*0.5</f>
        <v>9</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77"/>
      <c r="O88" s="77"/>
      <c r="P88" s="77"/>
      <c r="Q88" s="77"/>
      <c r="R88" s="77"/>
      <c r="S88" s="77"/>
      <c r="T88" s="77"/>
      <c r="U88" s="77"/>
      <c r="V88" s="77"/>
      <c r="W88" s="77"/>
      <c r="X88" s="77"/>
      <c r="Y88" s="77"/>
      <c r="Z88" s="77"/>
      <c r="AA88" s="77"/>
      <c r="AB88" s="77"/>
      <c r="AC88" s="77"/>
      <c r="AD88" s="21">
        <f t="shared" ca="1" si="28"/>
        <v>0</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165" t="s">
        <v>79</v>
      </c>
      <c r="N89" s="288"/>
      <c r="O89" s="77"/>
      <c r="P89" s="77"/>
      <c r="Q89" s="165"/>
      <c r="R89" s="165"/>
      <c r="S89" s="77"/>
      <c r="T89" s="165"/>
      <c r="U89" s="165"/>
      <c r="V89" s="165"/>
      <c r="W89" s="165"/>
      <c r="X89" s="165"/>
      <c r="Y89" s="165"/>
      <c r="Z89" s="165"/>
      <c r="AA89" s="165"/>
      <c r="AB89" s="165"/>
      <c r="AC89" s="165"/>
      <c r="AD89" s="21">
        <f t="shared" ca="1" si="28"/>
        <v>7</v>
      </c>
      <c r="AF89" s="22">
        <f t="shared" ca="1" si="24"/>
        <v>0</v>
      </c>
      <c r="AG89" s="22">
        <f t="shared" ca="1" si="29"/>
        <v>0.5</v>
      </c>
    </row>
    <row r="90" spans="1:34" ht="15" customHeight="1" x14ac:dyDescent="0.3">
      <c r="A90" s="67" t="s">
        <v>64</v>
      </c>
      <c r="B90" s="77"/>
      <c r="C90" s="77"/>
      <c r="D90" s="683"/>
      <c r="E90" s="684"/>
      <c r="F90" s="684"/>
      <c r="G90" s="684"/>
      <c r="H90" s="684"/>
      <c r="I90" s="684"/>
      <c r="J90" s="684"/>
      <c r="K90" s="684"/>
      <c r="L90" s="684"/>
      <c r="M90" s="684"/>
      <c r="N90" s="684"/>
      <c r="O90" s="685"/>
      <c r="P90" s="77"/>
      <c r="Q90" s="77"/>
      <c r="R90" s="77"/>
      <c r="S90" s="77"/>
      <c r="T90" s="77"/>
      <c r="U90" s="77"/>
      <c r="V90" s="77"/>
      <c r="W90" s="77"/>
      <c r="X90" s="77"/>
      <c r="Y90" s="77"/>
      <c r="Z90" s="77"/>
      <c r="AA90" s="698"/>
      <c r="AB90" s="699"/>
      <c r="AC90" s="700"/>
      <c r="AD90" s="21">
        <f ca="1">NbCoul(B90:AC90)*0.5</f>
        <v>0</v>
      </c>
      <c r="AF90" s="22">
        <f t="shared" ca="1" si="24"/>
        <v>0</v>
      </c>
      <c r="AG90" s="22">
        <f ca="1">CompteCouleurFond(B90:AC90,23)*0.5</f>
        <v>0</v>
      </c>
    </row>
    <row r="91" spans="1:34" ht="22.2" customHeight="1" thickBot="1" x14ac:dyDescent="0.35">
      <c r="A91" s="32" t="s">
        <v>64</v>
      </c>
      <c r="B91" s="77"/>
      <c r="C91" s="77"/>
      <c r="D91" s="686"/>
      <c r="E91" s="687"/>
      <c r="F91" s="687"/>
      <c r="G91" s="687"/>
      <c r="H91" s="687"/>
      <c r="I91" s="687"/>
      <c r="J91" s="687"/>
      <c r="K91" s="687"/>
      <c r="L91" s="687"/>
      <c r="M91" s="687"/>
      <c r="N91" s="687"/>
      <c r="O91" s="688"/>
      <c r="P91" s="77"/>
      <c r="Q91" s="77"/>
      <c r="R91" s="77"/>
      <c r="S91" s="77"/>
      <c r="T91" s="77"/>
      <c r="U91" s="77"/>
      <c r="V91" s="77"/>
      <c r="W91" s="77"/>
      <c r="X91" s="77"/>
      <c r="Y91" s="77"/>
      <c r="Z91" s="77"/>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65.5</v>
      </c>
      <c r="AF92" s="612"/>
      <c r="AG92" s="613"/>
    </row>
    <row r="93" spans="1:34" x14ac:dyDescent="0.3">
      <c r="A93" s="29" t="s">
        <v>53</v>
      </c>
      <c r="B93" s="21">
        <f ca="1">NbCoulbis(B74:B91)</f>
        <v>0</v>
      </c>
      <c r="C93" s="21">
        <f ca="1">NbCoulbis(C74:C87)</f>
        <v>4</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2</v>
      </c>
      <c r="N93" s="21">
        <f t="shared" ca="1" si="32"/>
        <v>4</v>
      </c>
      <c r="O93" s="21">
        <f ca="1">NbCoulbis(O75:O86)</f>
        <v>4</v>
      </c>
      <c r="P93" s="21">
        <f ca="1">NbCoulbis(P75:P86)</f>
        <v>4</v>
      </c>
      <c r="Q93" s="21">
        <f ca="1">NbCoulbis(Q75:Q86)</f>
        <v>3</v>
      </c>
      <c r="R93" s="21">
        <f ca="1">NbCoulbis(R75:R86)</f>
        <v>3</v>
      </c>
      <c r="S93" s="21">
        <f ca="1">NbCoulbis(S75:S85)</f>
        <v>4</v>
      </c>
      <c r="T93" s="21">
        <f ca="1">NbCoulbis(T76:T86)</f>
        <v>4</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2</v>
      </c>
      <c r="N94" s="26">
        <f t="shared" ca="1" si="35"/>
        <v>5</v>
      </c>
      <c r="O94" s="26">
        <f ca="1">NbCoul(O75:O86)</f>
        <v>5</v>
      </c>
      <c r="P94" s="26">
        <f ca="1">NbCoul(P75:P86)</f>
        <v>5</v>
      </c>
      <c r="Q94" s="26">
        <f ca="1">NbCoul(Q75:Q86)</f>
        <v>4</v>
      </c>
      <c r="R94" s="26">
        <f ca="1">NbCoul(R75:R86)</f>
        <v>4</v>
      </c>
      <c r="S94" s="26">
        <f ca="1">NbCoul(S75:S85)</f>
        <v>5</v>
      </c>
      <c r="T94" s="26">
        <f ca="1">NbCoul(T76:T86)</f>
        <v>6</v>
      </c>
      <c r="U94" s="26">
        <f ca="1">NbCoul(U81:U91)</f>
        <v>4</v>
      </c>
      <c r="V94" s="26">
        <f ca="1">NbCoul(V81:V91)</f>
        <v>4</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44680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63</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t="s">
        <v>80</v>
      </c>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725" t="s">
        <v>274</v>
      </c>
      <c r="D101" s="726"/>
      <c r="E101" s="726"/>
      <c r="F101" s="726"/>
      <c r="G101" s="726"/>
      <c r="H101" s="726"/>
      <c r="I101" s="726"/>
      <c r="J101" s="726"/>
      <c r="K101" s="726"/>
      <c r="L101" s="726"/>
      <c r="M101" s="726"/>
      <c r="N101" s="727"/>
      <c r="O101" s="165" t="s">
        <v>78</v>
      </c>
      <c r="P101" s="165"/>
      <c r="Q101" s="96"/>
      <c r="R101" s="96"/>
      <c r="S101" s="151"/>
      <c r="T101" s="151"/>
      <c r="U101" s="151"/>
      <c r="V101" s="151"/>
      <c r="W101" s="151"/>
      <c r="X101" s="151"/>
      <c r="Y101" s="151"/>
      <c r="Z101" s="151"/>
      <c r="AA101" s="151"/>
      <c r="AB101" s="151"/>
      <c r="AC101" s="165"/>
      <c r="AD101" s="21">
        <f t="shared" ca="1" si="37"/>
        <v>6.5</v>
      </c>
      <c r="AF101" s="22">
        <f t="shared" ca="1" si="34"/>
        <v>0</v>
      </c>
      <c r="AG101" s="22">
        <f t="shared" ca="1" si="38"/>
        <v>0</v>
      </c>
    </row>
    <row r="102" spans="1:33" x14ac:dyDescent="0.3">
      <c r="A102" s="61" t="s">
        <v>64</v>
      </c>
      <c r="B102" s="77"/>
      <c r="C102" s="165" t="s">
        <v>138</v>
      </c>
      <c r="D102" s="165"/>
      <c r="E102" s="165"/>
      <c r="F102" s="165"/>
      <c r="G102" s="165"/>
      <c r="H102" s="165"/>
      <c r="I102" s="165"/>
      <c r="J102" s="165"/>
      <c r="K102" s="77"/>
      <c r="L102" s="77"/>
      <c r="M102" s="77"/>
      <c r="N102" s="77"/>
      <c r="O102" s="77"/>
      <c r="P102" s="77"/>
      <c r="Q102" s="77"/>
      <c r="R102" s="77"/>
      <c r="S102" s="77"/>
      <c r="T102" s="77"/>
      <c r="U102" s="77"/>
      <c r="V102" s="77"/>
      <c r="W102" s="77"/>
      <c r="X102" s="77"/>
      <c r="Y102" s="77"/>
      <c r="Z102" s="77"/>
      <c r="AA102" s="77"/>
      <c r="AB102" s="77"/>
      <c r="AC102" s="77"/>
      <c r="AD102" s="21">
        <f t="shared" ca="1" si="37"/>
        <v>4</v>
      </c>
      <c r="AF102" s="22">
        <f t="shared" ca="1" si="34"/>
        <v>0</v>
      </c>
      <c r="AG102" s="22">
        <f t="shared" ca="1" si="38"/>
        <v>0</v>
      </c>
    </row>
    <row r="103" spans="1:33" x14ac:dyDescent="0.3">
      <c r="A103" s="62" t="s">
        <v>43</v>
      </c>
      <c r="B103" s="77"/>
      <c r="C103" s="165" t="s">
        <v>80</v>
      </c>
      <c r="D103" s="165"/>
      <c r="E103" s="165"/>
      <c r="F103" s="165"/>
      <c r="G103" s="165"/>
      <c r="H103" s="165"/>
      <c r="I103" s="165"/>
      <c r="J103" s="165"/>
      <c r="K103" s="165"/>
      <c r="L103" s="165"/>
      <c r="M103" s="165"/>
      <c r="N103" s="165"/>
      <c r="O103" s="77"/>
      <c r="P103" s="77"/>
      <c r="Q103" s="296"/>
      <c r="R103" s="296"/>
      <c r="S103" s="77"/>
      <c r="T103" s="77"/>
      <c r="U103" s="77"/>
      <c r="V103" s="77"/>
      <c r="W103" s="77"/>
      <c r="X103" s="77"/>
      <c r="Y103" s="77"/>
      <c r="Z103" s="77"/>
      <c r="AA103" s="77"/>
      <c r="AB103" s="77"/>
      <c r="AC103" s="77"/>
      <c r="AD103" s="21">
        <f t="shared" ca="1" si="37"/>
        <v>7</v>
      </c>
      <c r="AF103" s="22">
        <f t="shared" ca="1" si="34"/>
        <v>1</v>
      </c>
      <c r="AG103" s="22">
        <f t="shared" ca="1" si="38"/>
        <v>0</v>
      </c>
    </row>
    <row r="104" spans="1:33" x14ac:dyDescent="0.3">
      <c r="A104" s="62" t="s">
        <v>44</v>
      </c>
      <c r="B104" s="77"/>
      <c r="C104" s="165"/>
      <c r="D104" s="165"/>
      <c r="E104" s="165"/>
      <c r="F104" s="165"/>
      <c r="G104" s="165"/>
      <c r="H104" s="165"/>
      <c r="I104" s="165"/>
      <c r="J104" s="165"/>
      <c r="K104" s="165"/>
      <c r="L104" s="165"/>
      <c r="M104" s="165"/>
      <c r="N104" s="288"/>
      <c r="O104" s="77"/>
      <c r="P104" s="77"/>
      <c r="Q104" s="296"/>
      <c r="R104" s="296"/>
      <c r="S104" s="288"/>
      <c r="T104" s="288"/>
      <c r="U104" s="77"/>
      <c r="V104" s="77"/>
      <c r="W104" s="77"/>
      <c r="X104" s="77"/>
      <c r="Y104" s="77"/>
      <c r="Z104" s="77"/>
      <c r="AA104" s="77"/>
      <c r="AB104" s="77"/>
      <c r="AC104" s="77"/>
      <c r="AD104" s="21">
        <f ca="1">NbCoul(B104:AC104)*0.5</f>
        <v>8</v>
      </c>
      <c r="AF104" s="22">
        <f t="shared" ca="1" si="34"/>
        <v>1</v>
      </c>
      <c r="AG104" s="22">
        <f t="shared" ca="1" si="38"/>
        <v>1.5</v>
      </c>
    </row>
    <row r="105" spans="1:33" x14ac:dyDescent="0.3">
      <c r="A105" s="62" t="s">
        <v>45</v>
      </c>
      <c r="B105" s="77"/>
      <c r="C105" s="77"/>
      <c r="D105" s="77"/>
      <c r="E105" s="77"/>
      <c r="F105" s="77"/>
      <c r="G105" s="77"/>
      <c r="H105" s="77"/>
      <c r="I105" s="77"/>
      <c r="J105" s="77"/>
      <c r="K105" s="77"/>
      <c r="L105" s="77"/>
      <c r="M105" s="77"/>
      <c r="N105" s="165"/>
      <c r="O105" s="165" t="s">
        <v>78</v>
      </c>
      <c r="P105" s="165"/>
      <c r="Q105" s="77"/>
      <c r="R105" s="77"/>
      <c r="S105" s="296" t="s">
        <v>136</v>
      </c>
      <c r="T105" s="296"/>
      <c r="U105" s="296"/>
      <c r="V105" s="296"/>
      <c r="W105" s="296"/>
      <c r="X105" s="296"/>
      <c r="Y105" s="296"/>
      <c r="Z105" s="296"/>
      <c r="AA105" s="296"/>
      <c r="AB105" s="296"/>
      <c r="AC105" s="165"/>
      <c r="AD105" s="21">
        <f ca="1">NbCoul(B105:AC105)*0.5</f>
        <v>7</v>
      </c>
      <c r="AF105" s="22">
        <f t="shared" ca="1" si="34"/>
        <v>5</v>
      </c>
      <c r="AG105" s="22">
        <f t="shared" ca="1" si="38"/>
        <v>0</v>
      </c>
    </row>
    <row r="106" spans="1:33" x14ac:dyDescent="0.3">
      <c r="A106" s="62" t="s">
        <v>70</v>
      </c>
      <c r="B106" s="77"/>
      <c r="C106" s="77"/>
      <c r="D106" s="77"/>
      <c r="E106" s="77"/>
      <c r="F106" s="77"/>
      <c r="G106" s="77"/>
      <c r="H106" s="77"/>
      <c r="I106" s="77"/>
      <c r="J106" s="77"/>
      <c r="K106" s="77"/>
      <c r="L106" s="165" t="s">
        <v>78</v>
      </c>
      <c r="M106" s="165" t="s">
        <v>78</v>
      </c>
      <c r="N106" s="165" t="s">
        <v>78</v>
      </c>
      <c r="O106" s="296"/>
      <c r="P106" s="296"/>
      <c r="Q106" s="77"/>
      <c r="R106" s="77"/>
      <c r="S106" s="165" t="s">
        <v>80</v>
      </c>
      <c r="T106" s="165"/>
      <c r="U106" s="165"/>
      <c r="V106" s="165"/>
      <c r="W106" s="165"/>
      <c r="X106" s="165"/>
      <c r="Y106" s="165"/>
      <c r="Z106" s="165"/>
      <c r="AA106" s="165"/>
      <c r="AB106" s="165"/>
      <c r="AC106" s="165"/>
      <c r="AD106" s="21">
        <f ca="1">NbCoul(B106:AC106)*0.5</f>
        <v>8</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303" t="s">
        <v>268</v>
      </c>
      <c r="I108" s="303"/>
      <c r="J108" s="303"/>
      <c r="K108" s="303"/>
      <c r="L108" s="303"/>
      <c r="M108" s="303"/>
      <c r="N108" s="303"/>
      <c r="O108" s="303"/>
      <c r="P108" s="303"/>
      <c r="Q108" s="303"/>
      <c r="R108" s="303"/>
      <c r="S108" s="77"/>
      <c r="T108" s="77"/>
      <c r="U108" s="77"/>
      <c r="V108" s="77"/>
      <c r="W108" s="77"/>
      <c r="X108" s="77"/>
      <c r="Y108" s="77"/>
      <c r="Z108" s="77"/>
      <c r="AA108" s="77"/>
      <c r="AB108" s="77"/>
      <c r="AC108" s="77"/>
      <c r="AD108" s="21">
        <f ca="1">NbCoul(B108:AC108)*0.5</f>
        <v>5.5</v>
      </c>
      <c r="AF108" s="22">
        <f t="shared" ca="1" si="34"/>
        <v>0</v>
      </c>
      <c r="AG108" s="22">
        <f t="shared" ca="1" si="38"/>
        <v>0</v>
      </c>
    </row>
    <row r="109" spans="1:33" x14ac:dyDescent="0.3">
      <c r="A109" s="62" t="s">
        <v>47</v>
      </c>
      <c r="B109" s="77"/>
      <c r="C109" s="165" t="s">
        <v>80</v>
      </c>
      <c r="D109" s="165"/>
      <c r="E109" s="165"/>
      <c r="F109" s="165"/>
      <c r="G109" s="165"/>
      <c r="H109" s="165"/>
      <c r="I109" s="296" t="s">
        <v>136</v>
      </c>
      <c r="J109" s="296"/>
      <c r="K109" s="296"/>
      <c r="L109" s="296"/>
      <c r="M109" s="296"/>
      <c r="N109" s="296"/>
      <c r="O109" s="77"/>
      <c r="P109" s="77"/>
      <c r="Q109" s="165"/>
      <c r="R109" s="165"/>
      <c r="S109" s="77"/>
      <c r="T109" s="77"/>
      <c r="U109" s="77"/>
      <c r="V109" s="77"/>
      <c r="W109" s="77"/>
      <c r="X109" s="77"/>
      <c r="Y109" s="77"/>
      <c r="Z109" s="77"/>
      <c r="AA109" s="77"/>
      <c r="AB109" s="77"/>
      <c r="AC109" s="77"/>
      <c r="AD109" s="21">
        <f t="shared" ca="1" si="37"/>
        <v>7</v>
      </c>
      <c r="AF109" s="22">
        <f t="shared" ca="1" si="34"/>
        <v>3</v>
      </c>
      <c r="AG109" s="22">
        <f t="shared" ca="1" si="38"/>
        <v>0</v>
      </c>
    </row>
    <row r="110" spans="1:33" x14ac:dyDescent="0.3">
      <c r="A110" s="62" t="s">
        <v>66</v>
      </c>
      <c r="B110" s="77"/>
      <c r="C110" s="77"/>
      <c r="D110" s="77"/>
      <c r="E110" s="77"/>
      <c r="F110" s="77"/>
      <c r="G110" s="77"/>
      <c r="H110" s="77"/>
      <c r="I110" s="77"/>
      <c r="J110" s="77"/>
      <c r="K110" s="77"/>
      <c r="L110" s="77"/>
      <c r="M110" s="77"/>
      <c r="N110" s="77"/>
      <c r="O110" s="77"/>
      <c r="P110" s="77"/>
      <c r="Q110" s="77"/>
      <c r="R110" s="77"/>
      <c r="S110" s="77"/>
      <c r="T110" s="77"/>
      <c r="U110" s="77"/>
      <c r="V110" s="77"/>
      <c r="W110" s="77"/>
      <c r="X110" s="77"/>
      <c r="Y110" s="77"/>
      <c r="Z110" s="77"/>
      <c r="AA110" s="77"/>
      <c r="AB110" s="77"/>
      <c r="AC110" s="77"/>
      <c r="AD110" s="21">
        <f t="shared" ca="1" si="37"/>
        <v>0</v>
      </c>
      <c r="AF110" s="22">
        <f t="shared" ca="1" si="34"/>
        <v>0</v>
      </c>
      <c r="AG110" s="22">
        <f t="shared" ca="1" si="38"/>
        <v>0</v>
      </c>
    </row>
    <row r="111" spans="1:33" x14ac:dyDescent="0.3">
      <c r="A111" s="62" t="s">
        <v>48</v>
      </c>
      <c r="B111" s="97"/>
      <c r="C111" s="151"/>
      <c r="D111" s="121"/>
      <c r="E111" s="121"/>
      <c r="F111" s="121"/>
      <c r="G111" s="121"/>
      <c r="H111" s="165"/>
      <c r="I111" s="165"/>
      <c r="J111" s="165"/>
      <c r="K111" s="165"/>
      <c r="L111" s="165"/>
      <c r="M111" s="165"/>
      <c r="N111" s="165"/>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0</v>
      </c>
      <c r="AG111" s="22">
        <f ca="1">CompteCouleurFond(B111:AC111,23)*0.5</f>
        <v>0</v>
      </c>
    </row>
    <row r="112" spans="1:33" x14ac:dyDescent="0.3">
      <c r="A112" s="67" t="s">
        <v>71</v>
      </c>
      <c r="B112" s="77"/>
      <c r="C112" s="77"/>
      <c r="D112" s="77"/>
      <c r="E112" s="77"/>
      <c r="F112" s="77"/>
      <c r="G112" s="77"/>
      <c r="H112" s="77"/>
      <c r="I112" s="77"/>
      <c r="J112" s="77"/>
      <c r="K112" s="165" t="s">
        <v>79</v>
      </c>
      <c r="L112" s="165"/>
      <c r="M112" s="165"/>
      <c r="N112" s="288"/>
      <c r="O112" s="165"/>
      <c r="P112" s="165"/>
      <c r="Q112" s="77"/>
      <c r="R112" s="77"/>
      <c r="S112" s="165"/>
      <c r="T112" s="165"/>
      <c r="U112" s="165"/>
      <c r="V112" s="165"/>
      <c r="W112" s="165"/>
      <c r="X112" s="165"/>
      <c r="Y112" s="165"/>
      <c r="Z112" s="165"/>
      <c r="AA112" s="165"/>
      <c r="AB112" s="165"/>
      <c r="AC112" s="165"/>
      <c r="AD112" s="21">
        <f t="shared" ca="1" si="37"/>
        <v>8.5</v>
      </c>
      <c r="AF112" s="22">
        <f t="shared" ca="1" si="34"/>
        <v>0</v>
      </c>
      <c r="AG112" s="22">
        <f t="shared" ca="1" si="38"/>
        <v>0.5</v>
      </c>
    </row>
    <row r="113" spans="1:33" ht="14.4" customHeight="1" x14ac:dyDescent="0.65">
      <c r="A113" s="67" t="s">
        <v>64</v>
      </c>
      <c r="B113" s="98"/>
      <c r="C113" s="96"/>
      <c r="D113" s="98"/>
      <c r="E113" s="134"/>
      <c r="F113" s="98"/>
      <c r="G113" s="98"/>
      <c r="H113" s="100"/>
      <c r="I113" s="100"/>
      <c r="J113" s="100"/>
      <c r="K113" s="100"/>
      <c r="L113" s="100"/>
      <c r="M113" s="100"/>
      <c r="N113" s="100"/>
      <c r="O113" s="98"/>
      <c r="P113" s="98"/>
      <c r="Q113" s="227"/>
      <c r="R113" s="98"/>
      <c r="S113" s="98"/>
      <c r="T113" s="98"/>
      <c r="U113" s="98"/>
      <c r="V113" s="98"/>
      <c r="W113" s="98"/>
      <c r="X113" s="98"/>
      <c r="Y113" s="98"/>
      <c r="Z113" s="98"/>
      <c r="AA113" s="98"/>
      <c r="AB113" s="98"/>
      <c r="AC113" s="98"/>
      <c r="AD113" s="21">
        <f ca="1">NbCoul(B113:AC113)*0.5</f>
        <v>0</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75.5</v>
      </c>
      <c r="AF115" s="612"/>
      <c r="AG115" s="613"/>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3</v>
      </c>
      <c r="L116" s="21">
        <f ca="1">NbCoulbis(L99:L110)</f>
        <v>4</v>
      </c>
      <c r="M116" s="21">
        <f ca="1">NbCoulbis(M99:M110)</f>
        <v>4</v>
      </c>
      <c r="N116" s="21">
        <f ca="1">NbCoulbis(N99:N108)</f>
        <v>3</v>
      </c>
      <c r="O116" s="21">
        <f ca="1">NbCoulbis(O99:O108)</f>
        <v>3</v>
      </c>
      <c r="P116" s="21">
        <f ca="1">NbCoulbis(P99:P108)</f>
        <v>3</v>
      </c>
      <c r="Q116" s="21">
        <f ca="1">NbCoulbis(Q98:Q105)</f>
        <v>2</v>
      </c>
      <c r="R116" s="21">
        <f ca="1">NbCoulbis(R98:R105)</f>
        <v>2</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5</v>
      </c>
      <c r="I117" s="26">
        <f t="shared" ca="1" si="43"/>
        <v>5</v>
      </c>
      <c r="J117" s="26">
        <f ca="1">NbCoul(J99:J110)</f>
        <v>5</v>
      </c>
      <c r="K117" s="26">
        <f ca="1">NbCoul(K99:K110)</f>
        <v>4</v>
      </c>
      <c r="L117" s="26">
        <f ca="1">NbCoul(L99:L110)</f>
        <v>5</v>
      </c>
      <c r="M117" s="26">
        <f ca="1">NbCoul(M99:M110)</f>
        <v>5</v>
      </c>
      <c r="N117" s="26">
        <f ca="1">NbCoul(N99:N108)</f>
        <v>5</v>
      </c>
      <c r="O117" s="26">
        <f ca="1">NbCoul(O99:O108)</f>
        <v>4</v>
      </c>
      <c r="P117" s="26">
        <f ca="1">NbCoul(P99:P108)</f>
        <v>4</v>
      </c>
      <c r="Q117" s="26">
        <f ca="1">NbCoul(Q98:Q105)</f>
        <v>2</v>
      </c>
      <c r="R117" s="26">
        <f ca="1">NbCoul(R98:R105)</f>
        <v>2</v>
      </c>
      <c r="S117" s="26">
        <f ca="1">NbCoul(S98:S105)</f>
        <v>4</v>
      </c>
      <c r="T117" s="26">
        <f t="shared" ref="T117:Y117" ca="1" si="44">NbCoul(T100:T105)</f>
        <v>3</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44681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63</v>
      </c>
      <c r="B120" s="77"/>
      <c r="C120" s="165" t="s">
        <v>80</v>
      </c>
      <c r="D120" s="165"/>
      <c r="E120" s="165"/>
      <c r="F120" s="165"/>
      <c r="G120" s="221"/>
      <c r="H120" s="221"/>
      <c r="I120" s="221"/>
      <c r="J120" s="221"/>
      <c r="K120" s="221"/>
      <c r="L120" s="221"/>
      <c r="M120" s="221"/>
      <c r="N120" s="276"/>
      <c r="O120" s="272"/>
      <c r="P120" s="272"/>
      <c r="Q120" s="315"/>
      <c r="R120" s="315"/>
      <c r="S120" s="276"/>
      <c r="T120" s="276"/>
      <c r="U120" s="272"/>
      <c r="V120" s="272"/>
      <c r="W120" s="272"/>
      <c r="X120" s="272"/>
      <c r="Y120" s="310"/>
      <c r="Z120" s="310"/>
      <c r="AA120" s="310"/>
      <c r="AB120" s="310"/>
      <c r="AC120" s="310"/>
      <c r="AD120" s="21">
        <f t="shared" ref="AD120:AD136" ca="1" si="45">NbCoul(B120:AC120)*0.5</f>
        <v>8</v>
      </c>
      <c r="AF120" s="22">
        <f ca="1">CompteCouleurFond(B120:AC120,6)*0.5</f>
        <v>1</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7"/>
      <c r="O122" s="227"/>
      <c r="P122" s="227"/>
      <c r="Q122" s="227"/>
      <c r="R122" s="227"/>
      <c r="S122" s="221"/>
      <c r="T122" s="221"/>
      <c r="U122" s="221"/>
      <c r="V122" s="221"/>
      <c r="W122" s="221"/>
      <c r="X122" s="221"/>
      <c r="Y122" s="165"/>
      <c r="Z122" s="165"/>
      <c r="AA122" s="165"/>
      <c r="AB122" s="165"/>
      <c r="AC122" s="165"/>
      <c r="AD122" s="21">
        <f t="shared" ca="1" si="45"/>
        <v>5.5</v>
      </c>
      <c r="AF122" s="22">
        <f t="shared" ref="AF122:AF137" ca="1" si="47">CompteCouleurFond(B122:AC122,6)*0.5</f>
        <v>0</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7"/>
      <c r="O123" s="217"/>
      <c r="P123" s="217"/>
      <c r="Q123" s="227"/>
      <c r="R123" s="227"/>
      <c r="S123" s="221"/>
      <c r="T123" s="221"/>
      <c r="U123" s="221"/>
      <c r="V123" s="221"/>
      <c r="W123" s="221"/>
      <c r="X123" s="221"/>
      <c r="Y123" s="165"/>
      <c r="Z123" s="165"/>
      <c r="AA123" s="165"/>
      <c r="AB123" s="165"/>
      <c r="AC123" s="165"/>
      <c r="AD123" s="21">
        <f t="shared" ca="1" si="45"/>
        <v>6.5</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7"/>
      <c r="O124" s="227"/>
      <c r="P124" s="227"/>
      <c r="Q124" s="227"/>
      <c r="R124" s="227"/>
      <c r="S124" s="227"/>
      <c r="T124" s="227"/>
      <c r="U124" s="227"/>
      <c r="V124" s="227"/>
      <c r="W124" s="227"/>
      <c r="X124" s="227"/>
      <c r="Y124" s="77"/>
      <c r="Z124" s="77"/>
      <c r="AA124" s="77"/>
      <c r="AB124" s="77"/>
      <c r="AC124" s="77"/>
      <c r="AD124" s="21">
        <f t="shared" ca="1" si="45"/>
        <v>0</v>
      </c>
      <c r="AF124" s="22">
        <f ca="1">CompteCouleurFond(B124:AC124,6)*0.5</f>
        <v>0</v>
      </c>
      <c r="AG124" s="22">
        <f t="shared" ca="1" si="46"/>
        <v>0</v>
      </c>
    </row>
    <row r="125" spans="1:33" ht="14.4" customHeight="1" x14ac:dyDescent="0.3">
      <c r="A125" s="61" t="s">
        <v>64</v>
      </c>
      <c r="B125" s="77"/>
      <c r="C125" s="77"/>
      <c r="D125" s="77"/>
      <c r="E125" s="77"/>
      <c r="F125" s="77"/>
      <c r="G125" s="227"/>
      <c r="H125" s="227"/>
      <c r="I125" s="227"/>
      <c r="J125" s="227"/>
      <c r="K125" s="272"/>
      <c r="L125" s="227"/>
      <c r="M125" s="227"/>
      <c r="N125" s="227"/>
      <c r="O125" s="227"/>
      <c r="P125" s="227"/>
      <c r="Q125" s="227"/>
      <c r="R125" s="227"/>
      <c r="S125" s="227"/>
      <c r="T125" s="227"/>
      <c r="U125" s="227"/>
      <c r="V125" s="227"/>
      <c r="W125" s="227"/>
      <c r="X125" s="227"/>
      <c r="Y125" s="77"/>
      <c r="Z125" s="77"/>
      <c r="AA125" s="77"/>
      <c r="AB125" s="77"/>
      <c r="AC125" s="77"/>
      <c r="AD125" s="21">
        <f t="shared" ca="1" si="45"/>
        <v>0</v>
      </c>
      <c r="AF125" s="22">
        <f t="shared" ca="1" si="47"/>
        <v>0</v>
      </c>
      <c r="AG125" s="22">
        <f t="shared" ca="1" si="46"/>
        <v>0</v>
      </c>
    </row>
    <row r="126" spans="1:33" ht="14.4" customHeight="1" x14ac:dyDescent="0.3">
      <c r="A126" s="62" t="s">
        <v>43</v>
      </c>
      <c r="B126" s="77"/>
      <c r="C126" s="77"/>
      <c r="D126" s="77"/>
      <c r="E126" s="77"/>
      <c r="F126" s="77"/>
      <c r="G126" s="227"/>
      <c r="H126" s="227"/>
      <c r="I126" s="227"/>
      <c r="J126" s="227"/>
      <c r="K126" s="227"/>
      <c r="L126" s="227"/>
      <c r="M126" s="227"/>
      <c r="N126" s="221"/>
      <c r="O126" s="221"/>
      <c r="P126" s="221"/>
      <c r="Q126" s="227"/>
      <c r="R126" s="227"/>
      <c r="S126" s="221"/>
      <c r="T126" s="221"/>
      <c r="U126" s="221"/>
      <c r="V126" s="221"/>
      <c r="W126" s="221"/>
      <c r="X126" s="221"/>
      <c r="Y126" s="165"/>
      <c r="Z126" s="165"/>
      <c r="AA126" s="165"/>
      <c r="AB126" s="165"/>
      <c r="AC126" s="165"/>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73"/>
      <c r="O127" s="217"/>
      <c r="P127" s="217"/>
      <c r="Q127" s="227"/>
      <c r="R127" s="227"/>
      <c r="S127" s="217" t="s">
        <v>136</v>
      </c>
      <c r="T127" s="217"/>
      <c r="U127" s="217"/>
      <c r="V127" s="217"/>
      <c r="W127" s="217"/>
      <c r="X127" s="217"/>
      <c r="Y127" s="296"/>
      <c r="Z127" s="296"/>
      <c r="AA127" s="296"/>
      <c r="AB127" s="296"/>
      <c r="AC127" s="165"/>
      <c r="AD127" s="21">
        <f t="shared" ca="1" si="45"/>
        <v>7</v>
      </c>
      <c r="AF127" s="22">
        <f t="shared" ca="1" si="47"/>
        <v>6</v>
      </c>
      <c r="AG127" s="22">
        <f t="shared" ca="1" si="46"/>
        <v>0.5</v>
      </c>
    </row>
    <row r="128" spans="1:33" ht="14.4" customHeight="1" x14ac:dyDescent="0.3">
      <c r="A128" s="62" t="s">
        <v>45</v>
      </c>
      <c r="B128" s="77"/>
      <c r="C128" s="165"/>
      <c r="D128" s="165"/>
      <c r="E128" s="165"/>
      <c r="F128" s="165"/>
      <c r="G128" s="221"/>
      <c r="H128" s="221"/>
      <c r="I128" s="221"/>
      <c r="J128" s="221"/>
      <c r="K128" s="221"/>
      <c r="L128" s="221"/>
      <c r="M128" s="221"/>
      <c r="N128" s="221"/>
      <c r="O128" s="227"/>
      <c r="P128" s="227"/>
      <c r="Q128" s="221"/>
      <c r="R128" s="221"/>
      <c r="S128" s="227"/>
      <c r="T128" s="227"/>
      <c r="U128" s="227"/>
      <c r="V128" s="227"/>
      <c r="W128" s="227"/>
      <c r="X128" s="227"/>
      <c r="Y128" s="77"/>
      <c r="Z128" s="77"/>
      <c r="AA128" s="77"/>
      <c r="AB128" s="77"/>
      <c r="AC128" s="77"/>
      <c r="AD128" s="21">
        <f t="shared" ca="1" si="45"/>
        <v>7</v>
      </c>
      <c r="AF128" s="22">
        <f t="shared" ca="1" si="47"/>
        <v>0</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17"/>
      <c r="R129" s="217"/>
      <c r="S129" s="227"/>
      <c r="T129" s="227"/>
      <c r="U129" s="227"/>
      <c r="V129" s="227"/>
      <c r="W129" s="227"/>
      <c r="X129" s="227"/>
      <c r="Y129" s="77"/>
      <c r="Z129" s="77"/>
      <c r="AA129" s="77"/>
      <c r="AB129" s="77"/>
      <c r="AC129" s="77"/>
      <c r="AD129" s="21">
        <f t="shared" ca="1" si="45"/>
        <v>7</v>
      </c>
      <c r="AF129" s="22">
        <f t="shared" ca="1" si="47"/>
        <v>1</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80</v>
      </c>
      <c r="D131" s="165"/>
      <c r="E131" s="165"/>
      <c r="F131" s="165"/>
      <c r="G131" s="221"/>
      <c r="H131" s="221"/>
      <c r="I131" s="217" t="s">
        <v>136</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165"/>
      <c r="D133" s="165"/>
      <c r="E133" s="165"/>
      <c r="F133" s="165"/>
      <c r="G133" s="221"/>
      <c r="H133" s="221"/>
      <c r="I133" s="221"/>
      <c r="J133" s="221"/>
      <c r="K133" s="221"/>
      <c r="L133" s="221"/>
      <c r="M133" s="221"/>
      <c r="N133" s="221"/>
      <c r="O133" s="227"/>
      <c r="P133" s="227"/>
      <c r="Q133" s="221"/>
      <c r="R133" s="221"/>
      <c r="S133" s="227"/>
      <c r="T133" s="227"/>
      <c r="U133" s="227"/>
      <c r="V133" s="227"/>
      <c r="W133" s="227"/>
      <c r="X133" s="227"/>
      <c r="Y133" s="77"/>
      <c r="Z133" s="77"/>
      <c r="AA133" s="77"/>
      <c r="AB133" s="77"/>
      <c r="AC133" s="77"/>
      <c r="AD133" s="21">
        <f ca="1">NbCoul(B133:AC133)*0.5</f>
        <v>7</v>
      </c>
      <c r="AF133" s="22">
        <f t="shared" ca="1" si="47"/>
        <v>0</v>
      </c>
      <c r="AG133" s="22">
        <f t="shared" ca="1" si="46"/>
        <v>0</v>
      </c>
    </row>
    <row r="134" spans="1:34" ht="14.4" customHeight="1" x14ac:dyDescent="0.3">
      <c r="A134" s="23" t="s">
        <v>48</v>
      </c>
      <c r="B134" s="77"/>
      <c r="C134" s="77"/>
      <c r="D134" s="77"/>
      <c r="E134" s="77"/>
      <c r="F134" s="77"/>
      <c r="G134" s="227"/>
      <c r="H134" s="227"/>
      <c r="I134" s="227"/>
      <c r="J134" s="227"/>
      <c r="K134" s="227"/>
      <c r="L134" s="227"/>
      <c r="M134" s="227"/>
      <c r="N134" s="227"/>
      <c r="O134" s="227"/>
      <c r="P134" s="227"/>
      <c r="Q134" s="227"/>
      <c r="R134" s="227"/>
      <c r="S134" s="227"/>
      <c r="T134" s="227"/>
      <c r="U134" s="227"/>
      <c r="V134" s="227"/>
      <c r="W134" s="227"/>
      <c r="X134" s="227"/>
      <c r="Y134" s="77"/>
      <c r="Z134" s="77"/>
      <c r="AA134" s="77"/>
      <c r="AB134" s="77"/>
      <c r="AC134" s="77"/>
      <c r="AD134" s="21">
        <f ca="1">NbCoul(B134:AC134)*0.5</f>
        <v>0</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73"/>
      <c r="O135" s="221"/>
      <c r="P135" s="221"/>
      <c r="Q135" s="227"/>
      <c r="R135" s="227"/>
      <c r="S135" s="221"/>
      <c r="T135" s="221"/>
      <c r="U135" s="221"/>
      <c r="V135" s="221"/>
      <c r="W135" s="221"/>
      <c r="X135" s="221"/>
      <c r="Y135" s="165"/>
      <c r="Z135" s="165"/>
      <c r="AA135" s="165"/>
      <c r="AB135" s="165"/>
      <c r="AC135" s="165"/>
      <c r="AD135" s="21">
        <f ca="1">NbCoul(B135:AC135)*0.5</f>
        <v>7</v>
      </c>
      <c r="AF135" s="22">
        <f t="shared" ca="1" si="47"/>
        <v>0</v>
      </c>
      <c r="AG135" s="22">
        <f t="shared" ca="1" si="46"/>
        <v>0.5</v>
      </c>
    </row>
    <row r="136" spans="1:34" ht="15.75" customHeight="1" x14ac:dyDescent="0.5">
      <c r="A136" s="24" t="s">
        <v>64</v>
      </c>
      <c r="B136" s="77"/>
      <c r="C136" s="77"/>
      <c r="D136" s="77"/>
      <c r="E136" s="77"/>
      <c r="F136" s="77"/>
      <c r="G136" s="77"/>
      <c r="H136" s="77"/>
      <c r="I136" s="100"/>
      <c r="J136" s="100"/>
      <c r="K136" s="100"/>
      <c r="L136" s="100"/>
      <c r="M136" s="100"/>
      <c r="N136" s="100"/>
      <c r="O136" s="100"/>
      <c r="P136" s="100"/>
      <c r="Q136" s="100"/>
      <c r="R136" s="100"/>
      <c r="S136" s="100"/>
      <c r="T136" s="100"/>
      <c r="U136" s="100"/>
      <c r="V136" s="100"/>
      <c r="W136" s="96"/>
      <c r="X136" s="96"/>
      <c r="Y136" s="96"/>
      <c r="Z136" s="96"/>
      <c r="AA136" s="96"/>
      <c r="AB136" s="96"/>
      <c r="AC136" s="77"/>
      <c r="AD136" s="21">
        <f t="shared" ca="1" si="45"/>
        <v>0</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68</v>
      </c>
      <c r="AF138" s="612"/>
      <c r="AG138" s="613"/>
    </row>
    <row r="139" spans="1:34" x14ac:dyDescent="0.3">
      <c r="A139" s="29" t="s">
        <v>53</v>
      </c>
      <c r="B139" s="21">
        <f ca="1">NbCoulbis(B120:B137)</f>
        <v>0</v>
      </c>
      <c r="C139" s="21">
        <f ca="1">NbCoulbis(C120:C137)</f>
        <v>5</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2</v>
      </c>
      <c r="N139" s="21">
        <f t="shared" ca="1" si="49"/>
        <v>3</v>
      </c>
      <c r="O139" s="21">
        <f t="shared" ca="1" si="49"/>
        <v>3</v>
      </c>
      <c r="P139" s="21">
        <f t="shared" ca="1" si="49"/>
        <v>3</v>
      </c>
      <c r="Q139" s="21">
        <f t="shared" ca="1" si="49"/>
        <v>2</v>
      </c>
      <c r="R139" s="21">
        <f t="shared" ca="1" si="49"/>
        <v>2</v>
      </c>
      <c r="S139" s="21">
        <f ca="1">NbCoulbis(S128:S136)</f>
        <v>1</v>
      </c>
      <c r="T139" s="21">
        <f ca="1">NbCoulbis(T128:T136)</f>
        <v>1</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2</v>
      </c>
      <c r="N140" s="26">
        <f t="shared" ca="1" si="51"/>
        <v>4</v>
      </c>
      <c r="O140" s="26">
        <f t="shared" ca="1" si="51"/>
        <v>3</v>
      </c>
      <c r="P140" s="26">
        <f t="shared" ca="1" si="51"/>
        <v>3</v>
      </c>
      <c r="Q140" s="26">
        <f t="shared" ca="1" si="51"/>
        <v>2</v>
      </c>
      <c r="R140" s="26">
        <f t="shared" ca="1" si="51"/>
        <v>2</v>
      </c>
      <c r="S140" s="26">
        <f ca="1">NbCoul(S128:S136)</f>
        <v>1</v>
      </c>
      <c r="T140" s="26">
        <f ca="1">NbCoul(T128:T136)</f>
        <v>1</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44682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63</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7"/>
      <c r="G145" s="227"/>
      <c r="H145" s="227"/>
      <c r="I145" s="227"/>
      <c r="J145" s="227"/>
      <c r="K145" s="227"/>
      <c r="L145" s="227"/>
      <c r="M145" s="227"/>
      <c r="N145" s="227"/>
      <c r="O145" s="227"/>
      <c r="P145" s="227"/>
      <c r="Q145" s="227"/>
      <c r="R145" s="227"/>
      <c r="S145" s="227"/>
      <c r="T145" s="227"/>
      <c r="U145" s="271"/>
      <c r="V145" s="271"/>
      <c r="W145" s="271"/>
      <c r="X145" s="77"/>
      <c r="Y145" s="77"/>
      <c r="Z145" s="77"/>
      <c r="AA145" s="77"/>
      <c r="AB145" s="77"/>
      <c r="AC145" s="77"/>
      <c r="AD145" s="21">
        <f t="shared" ca="1" si="53"/>
        <v>0</v>
      </c>
      <c r="AF145" s="22">
        <f t="shared" ca="1" si="50"/>
        <v>0</v>
      </c>
      <c r="AG145" s="22">
        <f t="shared" ca="1" si="52"/>
        <v>0</v>
      </c>
    </row>
    <row r="146" spans="1:33" ht="15" customHeight="1" x14ac:dyDescent="0.3">
      <c r="A146" s="61" t="s">
        <v>65</v>
      </c>
      <c r="B146" s="77"/>
      <c r="C146" s="77"/>
      <c r="D146" s="77"/>
      <c r="E146" s="77"/>
      <c r="F146" s="227"/>
      <c r="G146" s="227"/>
      <c r="H146" s="227"/>
      <c r="I146" s="227"/>
      <c r="J146" s="227"/>
      <c r="K146" s="227"/>
      <c r="L146" s="227"/>
      <c r="M146" s="227"/>
      <c r="N146" s="227"/>
      <c r="O146" s="227"/>
      <c r="P146" s="227"/>
      <c r="Q146" s="227"/>
      <c r="R146" s="227"/>
      <c r="S146" s="227"/>
      <c r="T146" s="227"/>
      <c r="U146" s="271"/>
      <c r="V146" s="271"/>
      <c r="W146" s="271"/>
      <c r="X146" s="77"/>
      <c r="Y146" s="77"/>
      <c r="Z146" s="77"/>
      <c r="AA146" s="77"/>
      <c r="AB146" s="77"/>
      <c r="AC146" s="77"/>
      <c r="AD146" s="21">
        <f t="shared" ca="1" si="53"/>
        <v>0</v>
      </c>
      <c r="AF146" s="22">
        <f t="shared" ca="1" si="50"/>
        <v>0</v>
      </c>
      <c r="AG146" s="22">
        <f t="shared" ca="1" si="52"/>
        <v>0</v>
      </c>
    </row>
    <row r="147" spans="1:33" ht="15" customHeight="1" x14ac:dyDescent="0.3">
      <c r="A147" s="43" t="s">
        <v>246</v>
      </c>
      <c r="B147" s="77"/>
      <c r="C147" s="77"/>
      <c r="D147" s="77"/>
      <c r="E147" s="77"/>
      <c r="F147" s="227"/>
      <c r="G147" s="227"/>
      <c r="H147" s="227"/>
      <c r="I147" s="227"/>
      <c r="J147" s="227"/>
      <c r="K147" s="227"/>
      <c r="L147" s="227"/>
      <c r="M147" s="227"/>
      <c r="N147" s="227"/>
      <c r="O147" s="227"/>
      <c r="P147" s="227"/>
      <c r="Q147" s="227"/>
      <c r="R147" s="227"/>
      <c r="S147" s="227"/>
      <c r="T147" s="227"/>
      <c r="U147" s="271"/>
      <c r="V147" s="271"/>
      <c r="W147" s="271"/>
      <c r="X147" s="77"/>
      <c r="Y147" s="77"/>
      <c r="Z147" s="77"/>
      <c r="AA147" s="77"/>
      <c r="AB147" s="77"/>
      <c r="AC147" s="77"/>
      <c r="AD147" s="21">
        <f t="shared" ca="1" si="53"/>
        <v>0</v>
      </c>
      <c r="AF147" s="22">
        <f t="shared" ca="1" si="50"/>
        <v>0</v>
      </c>
      <c r="AG147" s="22">
        <f t="shared" ca="1" si="52"/>
        <v>0</v>
      </c>
    </row>
    <row r="148" spans="1:33" ht="15" customHeight="1" x14ac:dyDescent="0.35">
      <c r="A148" s="61" t="s">
        <v>64</v>
      </c>
      <c r="B148" s="728" t="s">
        <v>270</v>
      </c>
      <c r="C148" s="729"/>
      <c r="D148" s="729"/>
      <c r="E148" s="730"/>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77"/>
      <c r="E152" s="77"/>
      <c r="F152" s="227"/>
      <c r="G152" s="227"/>
      <c r="H152" s="227"/>
      <c r="I152" s="227"/>
      <c r="J152" s="227"/>
      <c r="K152" s="227"/>
      <c r="L152" s="227"/>
      <c r="M152" s="227"/>
      <c r="N152" s="227"/>
      <c r="O152" s="227"/>
      <c r="P152" s="227"/>
      <c r="Q152" s="227"/>
      <c r="R152" s="227"/>
      <c r="S152" s="227"/>
      <c r="T152" s="227"/>
      <c r="U152" s="271"/>
      <c r="V152" s="271"/>
      <c r="W152" s="271"/>
      <c r="X152" s="77"/>
      <c r="Y152" s="77"/>
      <c r="Z152" s="77"/>
      <c r="AA152" s="77"/>
      <c r="AB152" s="77"/>
      <c r="AC152" s="77"/>
      <c r="AD152" s="21">
        <f t="shared" ca="1" si="53"/>
        <v>0</v>
      </c>
      <c r="AF152" s="22">
        <f t="shared" ca="1" si="50"/>
        <v>0</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7"/>
      <c r="G156" s="227"/>
      <c r="H156" s="227"/>
      <c r="I156" s="227"/>
      <c r="J156" s="227"/>
      <c r="K156" s="227"/>
      <c r="L156" s="227"/>
      <c r="M156" s="227"/>
      <c r="N156" s="227"/>
      <c r="O156" s="227"/>
      <c r="P156" s="227"/>
      <c r="Q156" s="227"/>
      <c r="R156" s="227"/>
      <c r="S156" s="227"/>
      <c r="T156" s="227"/>
      <c r="U156" s="271"/>
      <c r="V156" s="271"/>
      <c r="W156" s="271"/>
      <c r="X156" s="77"/>
      <c r="Y156" s="77"/>
      <c r="Z156" s="77"/>
      <c r="AA156" s="77"/>
      <c r="AB156" s="77"/>
      <c r="AC156" s="77"/>
      <c r="AD156" s="21">
        <f t="shared" ca="1" si="53"/>
        <v>0</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64</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0</v>
      </c>
      <c r="J161" s="71">
        <f t="shared" ca="1" si="54"/>
        <v>0</v>
      </c>
      <c r="K161" s="71">
        <f t="shared" ca="1" si="54"/>
        <v>0</v>
      </c>
      <c r="L161" s="71">
        <f t="shared" ca="1" si="54"/>
        <v>0</v>
      </c>
      <c r="M161" s="71">
        <f t="shared" ca="1" si="54"/>
        <v>0</v>
      </c>
      <c r="N161" s="71">
        <f t="shared" ca="1" si="54"/>
        <v>0</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0</v>
      </c>
      <c r="AF161" s="603"/>
      <c r="AG161" s="604"/>
    </row>
    <row r="162" spans="1:40" x14ac:dyDescent="0.3">
      <c r="A162" s="29" t="s">
        <v>53</v>
      </c>
      <c r="B162" s="21">
        <f ca="1">NbCoulbis(B143:B160)</f>
        <v>0</v>
      </c>
      <c r="C162" s="21">
        <f ca="1">NbCoulbis(C143:C160)</f>
        <v>0</v>
      </c>
      <c r="D162" s="21">
        <f ca="1">NbCoulbis(D143:D160)</f>
        <v>0</v>
      </c>
      <c r="E162" s="21">
        <f ca="1">NbCoulbis(E143:E160)</f>
        <v>0</v>
      </c>
      <c r="F162" s="21">
        <f ca="1">NbCoulbis(F143:F160)</f>
        <v>0</v>
      </c>
      <c r="G162" s="21">
        <f t="shared" ref="G162:O162" ca="1" si="56">NbCoulbis(G144:G159)</f>
        <v>0</v>
      </c>
      <c r="H162" s="21">
        <f t="shared" ca="1" si="56"/>
        <v>0</v>
      </c>
      <c r="I162" s="21">
        <f t="shared" ca="1" si="56"/>
        <v>0</v>
      </c>
      <c r="J162" s="21">
        <f t="shared" ca="1" si="56"/>
        <v>0</v>
      </c>
      <c r="K162" s="21">
        <f t="shared" ca="1" si="56"/>
        <v>0</v>
      </c>
      <c r="L162" s="21">
        <f t="shared" ca="1" si="56"/>
        <v>0</v>
      </c>
      <c r="M162" s="21">
        <f t="shared" ca="1" si="56"/>
        <v>0</v>
      </c>
      <c r="N162" s="21">
        <f t="shared" ca="1" si="56"/>
        <v>0</v>
      </c>
      <c r="O162" s="21">
        <f t="shared" ca="1" si="56"/>
        <v>0</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0</v>
      </c>
      <c r="E163" s="26">
        <f ca="1">NbCoul(E143:E160)</f>
        <v>0</v>
      </c>
      <c r="F163" s="26">
        <f ca="1">NbCoul(F143:F160)</f>
        <v>0</v>
      </c>
      <c r="G163" s="26">
        <f t="shared" ref="G163:O163" ca="1" si="58">NbCoul(G144:G159)</f>
        <v>0</v>
      </c>
      <c r="H163" s="26">
        <f t="shared" ca="1" si="58"/>
        <v>0</v>
      </c>
      <c r="I163" s="26">
        <f t="shared" ca="1" si="58"/>
        <v>0</v>
      </c>
      <c r="J163" s="26">
        <f t="shared" ca="1" si="58"/>
        <v>0</v>
      </c>
      <c r="K163" s="26">
        <f t="shared" ca="1" si="58"/>
        <v>0</v>
      </c>
      <c r="L163" s="26">
        <f t="shared" ca="1" si="58"/>
        <v>0</v>
      </c>
      <c r="M163" s="26">
        <f t="shared" ca="1" si="58"/>
        <v>0</v>
      </c>
      <c r="N163" s="26">
        <f t="shared" ca="1" si="58"/>
        <v>0</v>
      </c>
      <c r="O163" s="26">
        <f t="shared" ca="1" si="58"/>
        <v>0</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0</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63</v>
      </c>
      <c r="B166" s="587">
        <v>21</v>
      </c>
      <c r="C166" s="587"/>
      <c r="D166" s="587"/>
      <c r="E166" s="582">
        <f t="shared" ref="E166:E183" ca="1" si="60">SUM(AD5,AD28,AD51,AD74,AD97,AD120,AD143)</f>
        <v>16</v>
      </c>
      <c r="F166" s="582"/>
      <c r="G166" s="583">
        <f ca="1">E166-B166</f>
        <v>-5</v>
      </c>
      <c r="H166" s="583"/>
      <c r="I166" s="598" t="s">
        <v>271</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23</v>
      </c>
      <c r="F168" s="582"/>
      <c r="G168" s="583">
        <f t="shared" ca="1" si="61"/>
        <v>-5</v>
      </c>
      <c r="H168" s="583"/>
      <c r="I168" s="594" t="s">
        <v>271</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16</v>
      </c>
      <c r="F169" s="582"/>
      <c r="G169" s="583">
        <f ca="1">E169-B169</f>
        <v>-5</v>
      </c>
      <c r="H169" s="583"/>
      <c r="I169" s="597" t="s">
        <v>271</v>
      </c>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4</v>
      </c>
      <c r="F171" s="582"/>
      <c r="G171" s="583">
        <f t="shared" ca="1" si="61"/>
        <v>4</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22</v>
      </c>
      <c r="F175" s="582"/>
      <c r="G175" s="583">
        <f t="shared" ca="1" si="61"/>
        <v>-13</v>
      </c>
      <c r="H175" s="583"/>
      <c r="I175" s="583" t="s">
        <v>272</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24</v>
      </c>
      <c r="F177" s="582"/>
      <c r="G177" s="583">
        <f t="shared" ca="1" si="61"/>
        <v>-11</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16</v>
      </c>
      <c r="F179" s="582"/>
      <c r="G179" s="583">
        <f t="shared" ca="1" si="61"/>
        <v>-5</v>
      </c>
      <c r="H179" s="583"/>
      <c r="I179" s="583" t="s">
        <v>271</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31</v>
      </c>
      <c r="F180" s="582"/>
      <c r="G180" s="583">
        <f t="shared" ca="1" si="61"/>
        <v>-7</v>
      </c>
      <c r="H180" s="583"/>
      <c r="I180" s="594" t="s">
        <v>273</v>
      </c>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36.5</v>
      </c>
      <c r="F181" s="582"/>
      <c r="G181" s="583">
        <f t="shared" ca="1" si="61"/>
        <v>1.5</v>
      </c>
      <c r="H181" s="583"/>
      <c r="I181" s="594" t="s">
        <v>269</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64</v>
      </c>
      <c r="B182" s="579">
        <v>0</v>
      </c>
      <c r="C182" s="580"/>
      <c r="D182" s="581"/>
      <c r="E182" s="582">
        <f t="shared" ca="1" si="60"/>
        <v>0</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279.5</v>
      </c>
      <c r="F184" s="589"/>
      <c r="AF184" s="45"/>
      <c r="AG184" s="50"/>
      <c r="AH184" s="50"/>
      <c r="AI184" s="50"/>
      <c r="AJ184" s="50"/>
      <c r="AK184" s="50"/>
      <c r="AL184" s="50"/>
      <c r="AM184" s="50"/>
      <c r="AN184" s="50"/>
    </row>
    <row r="185" spans="1:53" ht="15" thickBot="1" x14ac:dyDescent="0.35">
      <c r="B185" s="38" t="s">
        <v>61</v>
      </c>
      <c r="C185" s="590">
        <f>SUM(B166:D183)/35</f>
        <v>12.057142857142857</v>
      </c>
      <c r="D185" s="591"/>
      <c r="E185" s="38" t="s">
        <v>61</v>
      </c>
      <c r="F185" s="592">
        <f ca="1">SUM(E166:F183)/35</f>
        <v>10.757142857142858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09"/>
      <c r="E193" s="309"/>
      <c r="F193" s="309"/>
      <c r="G193" s="309"/>
      <c r="H193" s="309"/>
      <c r="I193" s="309"/>
      <c r="J193" s="309"/>
      <c r="K193" s="309"/>
      <c r="L193" s="571"/>
      <c r="M193" s="571"/>
      <c r="N193" s="309"/>
      <c r="O193" s="309"/>
      <c r="P193" s="309"/>
      <c r="Q193" s="309"/>
      <c r="R193" s="309"/>
      <c r="S193" s="309"/>
      <c r="T193" s="309"/>
      <c r="U193" s="309"/>
      <c r="V193" s="571"/>
      <c r="W193" s="571"/>
      <c r="X193" s="309"/>
      <c r="Y193" s="309"/>
      <c r="Z193" s="309"/>
      <c r="AA193" s="309"/>
      <c r="AB193" s="309"/>
      <c r="AC193" s="309"/>
      <c r="AD193" s="309"/>
      <c r="AE193" s="309"/>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09"/>
      <c r="G195" s="309"/>
      <c r="H195" s="309"/>
      <c r="I195" s="309"/>
      <c r="J195" s="309"/>
      <c r="K195" s="309"/>
      <c r="L195" s="571"/>
      <c r="M195" s="571"/>
      <c r="N195" s="309"/>
      <c r="O195" s="309"/>
      <c r="P195" s="309"/>
      <c r="Q195" s="309"/>
      <c r="R195" s="309"/>
      <c r="S195" s="309"/>
      <c r="T195" s="309"/>
      <c r="U195" s="309"/>
      <c r="V195" s="571"/>
      <c r="W195" s="571"/>
      <c r="X195" s="309"/>
      <c r="Y195" s="309"/>
      <c r="Z195" s="309"/>
      <c r="AA195" s="309"/>
      <c r="AB195" s="309"/>
      <c r="AC195" s="309"/>
      <c r="AD195" s="309"/>
      <c r="AE195" s="309"/>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09"/>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09"/>
      <c r="E216" s="309"/>
      <c r="F216" s="309"/>
      <c r="G216" s="309"/>
      <c r="H216" s="309"/>
      <c r="I216" s="309"/>
      <c r="J216" s="309"/>
      <c r="K216" s="309"/>
      <c r="L216" s="571"/>
      <c r="M216" s="571"/>
      <c r="N216" s="309"/>
      <c r="O216" s="309"/>
      <c r="P216" s="309"/>
      <c r="Q216" s="309"/>
      <c r="R216" s="309"/>
      <c r="S216" s="309"/>
      <c r="T216" s="309"/>
      <c r="U216" s="309"/>
      <c r="V216" s="571"/>
      <c r="W216" s="571"/>
      <c r="X216" s="309"/>
      <c r="Y216" s="309"/>
      <c r="Z216" s="309"/>
      <c r="AA216" s="309"/>
      <c r="AB216" s="309"/>
      <c r="AC216" s="309"/>
      <c r="AD216" s="309"/>
      <c r="AE216" s="309"/>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09"/>
      <c r="E218" s="309"/>
      <c r="F218" s="309"/>
      <c r="G218" s="309"/>
      <c r="H218" s="309"/>
      <c r="I218" s="309"/>
      <c r="J218" s="309"/>
      <c r="K218" s="309"/>
      <c r="L218" s="571"/>
      <c r="M218" s="571"/>
      <c r="N218" s="309"/>
      <c r="O218" s="309"/>
      <c r="P218" s="309"/>
      <c r="Q218" s="309"/>
      <c r="R218" s="309"/>
      <c r="S218" s="309"/>
      <c r="T218" s="309"/>
      <c r="U218" s="309"/>
      <c r="V218" s="571"/>
      <c r="W218" s="571"/>
      <c r="X218" s="309"/>
      <c r="Y218" s="309"/>
      <c r="Z218" s="309"/>
      <c r="AA218" s="309"/>
      <c r="AB218" s="309"/>
      <c r="AC218" s="309"/>
      <c r="AD218" s="309"/>
      <c r="AE218" s="309"/>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09"/>
      <c r="AD230" s="309"/>
      <c r="AE230" s="309"/>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B148:E148"/>
    <mergeCell ref="W1:X1"/>
    <mergeCell ref="Z1:AB1"/>
    <mergeCell ref="A3:A4"/>
    <mergeCell ref="AD3:AD4"/>
    <mergeCell ref="AF3:AF4"/>
    <mergeCell ref="C21:Y22"/>
    <mergeCell ref="D90:O91"/>
    <mergeCell ref="AA90:AC91"/>
    <mergeCell ref="AD92:AD94"/>
    <mergeCell ref="AF92:AG96"/>
    <mergeCell ref="A95:A96"/>
    <mergeCell ref="AD95:AD96"/>
    <mergeCell ref="S56:U56"/>
    <mergeCell ref="E67:Y68"/>
    <mergeCell ref="AD69:AD71"/>
    <mergeCell ref="AF69:AG73"/>
    <mergeCell ref="A72:A73"/>
    <mergeCell ref="AD72:AD73"/>
    <mergeCell ref="C101:N101"/>
    <mergeCell ref="AD23:AD25"/>
    <mergeCell ref="AF23:AG27"/>
    <mergeCell ref="A26:A27"/>
    <mergeCell ref="AD26:AD27"/>
    <mergeCell ref="AD46:AD48"/>
    <mergeCell ref="AF46:AG50"/>
    <mergeCell ref="A49:A50"/>
    <mergeCell ref="AD49:AD50"/>
  </mergeCells>
  <conditionalFormatting sqref="G166:H183">
    <cfRule type="cellIs" dxfId="2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F298-F2E8-422E-A98A-F66FA8F77B20}">
  <sheetPr codeName="Feuil170"/>
  <dimension ref="A1:BC231"/>
  <sheetViews>
    <sheetView showGridLines="0" topLeftCell="A162" zoomScale="90" zoomScaleNormal="90" workbookViewId="0">
      <selection activeCell="I9" sqref="I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275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44683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151" t="s">
        <v>79</v>
      </c>
      <c r="D7" s="151"/>
      <c r="E7" s="151"/>
      <c r="F7" s="151"/>
      <c r="G7" s="151"/>
      <c r="H7" s="151"/>
      <c r="I7" s="151"/>
      <c r="J7" s="151"/>
      <c r="K7" s="151"/>
      <c r="L7" s="151"/>
      <c r="M7" s="151"/>
      <c r="N7" s="96"/>
      <c r="O7" s="96"/>
      <c r="P7" s="151"/>
      <c r="Q7" s="281"/>
      <c r="R7" s="281"/>
      <c r="S7" s="151"/>
      <c r="T7" s="151"/>
      <c r="U7" s="281"/>
      <c r="V7" s="281"/>
      <c r="W7" s="96"/>
      <c r="X7" s="96"/>
      <c r="Y7" s="96"/>
      <c r="Z7" s="96"/>
      <c r="AA7" s="96"/>
      <c r="AB7" s="96"/>
      <c r="AC7" s="96"/>
      <c r="AD7" s="21">
        <f t="shared" ca="1" si="0"/>
        <v>9</v>
      </c>
      <c r="AF7" s="22">
        <f ca="1">CompteCouleurFond(B7:AC7,6)*0.5</f>
        <v>2</v>
      </c>
      <c r="AG7" s="22">
        <f ca="1">CompteCouleurFond(B7:AC7,23)*0.5</f>
        <v>0</v>
      </c>
    </row>
    <row r="8" spans="1:33" ht="15" customHeight="1" x14ac:dyDescent="0.3">
      <c r="A8" s="61" t="s">
        <v>65</v>
      </c>
      <c r="B8" s="96"/>
      <c r="C8" s="96"/>
      <c r="D8" s="96"/>
      <c r="E8" s="96"/>
      <c r="F8" s="96"/>
      <c r="G8" s="96"/>
      <c r="H8" s="96"/>
      <c r="I8" s="151" t="s">
        <v>78</v>
      </c>
      <c r="J8" s="151"/>
      <c r="K8" s="151"/>
      <c r="L8" s="151"/>
      <c r="M8" s="151"/>
      <c r="N8" s="96"/>
      <c r="O8" s="96"/>
      <c r="P8" s="151"/>
      <c r="Q8" s="151"/>
      <c r="R8" s="151"/>
      <c r="S8" s="96"/>
      <c r="T8" s="281"/>
      <c r="U8" s="151"/>
      <c r="V8" s="151"/>
      <c r="W8" s="151"/>
      <c r="X8" s="151"/>
      <c r="Y8" s="151"/>
      <c r="Z8" s="151"/>
      <c r="AA8" s="151"/>
      <c r="AB8" s="151"/>
      <c r="AC8" s="151"/>
      <c r="AD8" s="21">
        <f t="shared" ca="1" si="0"/>
        <v>9</v>
      </c>
      <c r="AE8" t="str">
        <f>IFERROR(INDEX($B$3:$AC$3,MATCH(TRUE,INDEX(B8:AC8&gt;0,0),0)),"")</f>
        <v>10h</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151" t="s">
        <v>78</v>
      </c>
      <c r="J9" s="151"/>
      <c r="K9" s="151"/>
      <c r="L9" s="151"/>
      <c r="M9" s="151"/>
      <c r="N9" s="96"/>
      <c r="O9" s="96"/>
      <c r="P9" s="151"/>
      <c r="Q9" s="135"/>
      <c r="R9" s="151"/>
      <c r="S9" s="285"/>
      <c r="T9" s="96"/>
      <c r="U9" s="151"/>
      <c r="V9" s="151"/>
      <c r="W9" s="151"/>
      <c r="X9" s="151"/>
      <c r="Y9" s="151"/>
      <c r="Z9" s="151"/>
      <c r="AA9" s="151"/>
      <c r="AB9" s="151"/>
      <c r="AC9" s="151"/>
      <c r="AD9" s="21">
        <f t="shared" ca="1" si="0"/>
        <v>9</v>
      </c>
      <c r="AF9" s="22">
        <f ca="1">CompteCouleurFond(B9:AC9,6)*0.5</f>
        <v>0.5</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151" t="s">
        <v>278</v>
      </c>
      <c r="X10" s="151"/>
      <c r="Y10" s="151"/>
      <c r="Z10" s="151"/>
      <c r="AA10" s="151"/>
      <c r="AB10" s="151"/>
      <c r="AC10" s="151"/>
      <c r="AD10" s="21">
        <f t="shared" ca="1" si="0"/>
        <v>3.5</v>
      </c>
      <c r="AE10" t="str">
        <f>IFERROR(INDEX($B$3:$AC$3,MATCH(TRUE,INDEX(B10:AC10&gt;0,0),0)),"")</f>
        <v>17h</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151" t="s">
        <v>284</v>
      </c>
      <c r="I12" s="151"/>
      <c r="J12" s="151"/>
      <c r="K12" s="151"/>
      <c r="L12" s="151"/>
      <c r="M12" s="151"/>
      <c r="N12" s="96"/>
      <c r="O12" s="96"/>
      <c r="P12" s="151"/>
      <c r="Q12" s="151"/>
      <c r="R12" s="96"/>
      <c r="S12" s="281"/>
      <c r="T12" s="281"/>
      <c r="U12" s="151"/>
      <c r="V12" s="151"/>
      <c r="W12" s="305" t="s">
        <v>136</v>
      </c>
      <c r="X12" s="306"/>
      <c r="Y12" s="306"/>
      <c r="Z12" s="306"/>
      <c r="AA12" s="306"/>
      <c r="AB12" s="306"/>
      <c r="AC12" s="307"/>
      <c r="AD12" s="21">
        <f t="shared" ca="1" si="0"/>
        <v>9.5</v>
      </c>
      <c r="AE12" t="str">
        <f t="shared" ref="AE12:AE21" si="3">IFERROR(INDEX($B$3:$AC$3,MATCH(TRUE,INDEX(B12:AC12&gt;0,0),0)),"")</f>
        <v>9h30</v>
      </c>
      <c r="AF12" s="22">
        <f t="shared" ca="1" si="1"/>
        <v>4</v>
      </c>
      <c r="AG12" s="22">
        <f t="shared" ca="1" si="2"/>
        <v>0</v>
      </c>
    </row>
    <row r="13" spans="1:33" ht="15" customHeight="1" x14ac:dyDescent="0.3">
      <c r="A13" s="62" t="s">
        <v>45</v>
      </c>
      <c r="B13" s="96"/>
      <c r="C13" s="96"/>
      <c r="D13" s="96"/>
      <c r="E13" s="96"/>
      <c r="F13" s="96"/>
      <c r="G13" s="96"/>
      <c r="H13" s="96"/>
      <c r="I13" s="96"/>
      <c r="J13" s="96"/>
      <c r="K13" s="96"/>
      <c r="L13" s="96"/>
      <c r="M13" s="96"/>
      <c r="N13" s="96"/>
      <c r="O13" s="96"/>
      <c r="P13" s="96"/>
      <c r="Q13" s="96"/>
      <c r="R13" s="96"/>
      <c r="S13" s="96"/>
      <c r="T13" s="96"/>
      <c r="U13" s="96"/>
      <c r="V13" s="96"/>
      <c r="W13" s="96"/>
      <c r="X13" s="96"/>
      <c r="Y13" s="96"/>
      <c r="Z13" s="96"/>
      <c r="AA13" s="96"/>
      <c r="AB13" s="96"/>
      <c r="AC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279</v>
      </c>
      <c r="D17" s="151"/>
      <c r="E17" s="151"/>
      <c r="F17" s="151"/>
      <c r="G17" s="151"/>
      <c r="H17" s="151"/>
      <c r="I17" s="151"/>
      <c r="J17" s="151"/>
      <c r="K17" s="151"/>
      <c r="L17" s="151"/>
      <c r="M17" s="151"/>
      <c r="N17" s="96"/>
      <c r="O17" s="96"/>
      <c r="P17" s="151"/>
      <c r="Q17" s="281"/>
      <c r="R17" s="281"/>
      <c r="S17" s="135"/>
      <c r="T17" s="151"/>
      <c r="U17" s="281"/>
      <c r="V17" s="281"/>
      <c r="W17" s="96"/>
      <c r="X17" s="96"/>
      <c r="Y17" s="96"/>
      <c r="Z17" s="96"/>
      <c r="AA17" s="96"/>
      <c r="AB17" s="96"/>
      <c r="AC17" s="96"/>
      <c r="AD17" s="21">
        <f t="shared" ca="1" si="0"/>
        <v>9</v>
      </c>
      <c r="AE17" t="str">
        <f>IFERROR(INDEX($B$3:$AC$3,MATCH(TRUE,INDEX(B17:AC17&gt;0,0),0)),"")</f>
        <v>7h00</v>
      </c>
      <c r="AF17" s="22">
        <f ca="1">CompteCouleurFond(B17:AC17,6)*0.5</f>
        <v>2</v>
      </c>
      <c r="AG17" s="22">
        <f ca="1">CompteCouleurFond(B17:AC17,23)*0.5</f>
        <v>0</v>
      </c>
    </row>
    <row r="18" spans="1:33" ht="15" customHeight="1" x14ac:dyDescent="0.3">
      <c r="A18" s="62" t="s">
        <v>66</v>
      </c>
      <c r="B18" s="96"/>
      <c r="C18" s="96"/>
      <c r="D18" s="96"/>
      <c r="E18" s="96"/>
      <c r="F18" s="96"/>
      <c r="G18" s="96"/>
      <c r="H18" s="96"/>
      <c r="I18" s="96"/>
      <c r="J18" s="96"/>
      <c r="K18" s="96"/>
      <c r="L18" s="96"/>
      <c r="M18" s="96"/>
      <c r="N18" s="96"/>
      <c r="O18" s="96"/>
      <c r="P18" s="96"/>
      <c r="Q18" s="96"/>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t="shared" ca="1" si="0"/>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716"/>
      <c r="D21" s="717"/>
      <c r="E21" s="717"/>
      <c r="F21" s="717"/>
      <c r="G21" s="717"/>
      <c r="H21" s="717"/>
      <c r="I21" s="717"/>
      <c r="J21" s="717"/>
      <c r="K21" s="717"/>
      <c r="L21" s="717"/>
      <c r="M21" s="717"/>
      <c r="N21" s="717"/>
      <c r="O21" s="717"/>
      <c r="P21" s="717"/>
      <c r="Q21" s="717"/>
      <c r="R21" s="717"/>
      <c r="S21" s="717"/>
      <c r="T21" s="717"/>
      <c r="U21" s="717"/>
      <c r="V21" s="717"/>
      <c r="W21" s="717"/>
      <c r="X21" s="717"/>
      <c r="Y21" s="718"/>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719"/>
      <c r="D22" s="720"/>
      <c r="E22" s="720"/>
      <c r="F22" s="720"/>
      <c r="G22" s="720"/>
      <c r="H22" s="720"/>
      <c r="I22" s="720"/>
      <c r="J22" s="720"/>
      <c r="K22" s="720"/>
      <c r="L22" s="720"/>
      <c r="M22" s="720"/>
      <c r="N22" s="720"/>
      <c r="O22" s="720"/>
      <c r="P22" s="720"/>
      <c r="Q22" s="720"/>
      <c r="R22" s="720"/>
      <c r="S22" s="720"/>
      <c r="T22" s="720"/>
      <c r="U22" s="720"/>
      <c r="V22" s="720"/>
      <c r="W22" s="720"/>
      <c r="X22" s="720"/>
      <c r="Y22" s="721"/>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5</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5</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44684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77"/>
      <c r="O29" s="77"/>
      <c r="P29" s="77"/>
      <c r="Q29" s="77"/>
      <c r="R29" s="77"/>
      <c r="S29" s="77"/>
      <c r="T29" s="77"/>
      <c r="U29" s="77"/>
      <c r="V29" s="77"/>
      <c r="W29" s="77"/>
      <c r="X29" s="77"/>
      <c r="Y29" s="77"/>
      <c r="Z29" s="77"/>
      <c r="AA29" s="77"/>
      <c r="AB29" s="77"/>
      <c r="AC29" s="77"/>
      <c r="AD29" s="21">
        <f t="shared" ca="1" si="11"/>
        <v>0</v>
      </c>
      <c r="AF29" s="22">
        <f t="shared" ca="1" si="12"/>
        <v>0</v>
      </c>
      <c r="AG29" s="22">
        <f t="shared" ca="1" si="13"/>
        <v>0</v>
      </c>
    </row>
    <row r="30" spans="1:33" x14ac:dyDescent="0.3">
      <c r="A30" s="19" t="s">
        <v>41</v>
      </c>
      <c r="B30" s="77"/>
      <c r="C30" s="165"/>
      <c r="D30" s="165"/>
      <c r="E30" s="165"/>
      <c r="F30" s="165"/>
      <c r="G30" s="165"/>
      <c r="H30" s="165"/>
      <c r="I30" s="165"/>
      <c r="J30" s="165"/>
      <c r="K30" s="165"/>
      <c r="L30" s="165"/>
      <c r="M30" s="165"/>
      <c r="N30" s="165"/>
      <c r="O30" s="77"/>
      <c r="P30" s="77"/>
      <c r="Q30" s="296"/>
      <c r="R30" s="296"/>
      <c r="S30" s="77"/>
      <c r="T30" s="77"/>
      <c r="U30" s="77"/>
      <c r="V30" s="77"/>
      <c r="W30" s="77"/>
      <c r="X30" s="77"/>
      <c r="Y30" s="77"/>
      <c r="Z30" s="77"/>
      <c r="AA30" s="77"/>
      <c r="AB30" s="77"/>
      <c r="AC30" s="77"/>
      <c r="AD30" s="21">
        <f t="shared" ca="1" si="11"/>
        <v>7</v>
      </c>
      <c r="AF30" s="22">
        <f t="shared" ca="1" si="12"/>
        <v>1</v>
      </c>
      <c r="AG30" s="22">
        <f t="shared" ca="1" si="13"/>
        <v>0</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165" t="s">
        <v>119</v>
      </c>
      <c r="D33" s="165"/>
      <c r="E33" s="165"/>
      <c r="F33" s="165"/>
      <c r="G33" s="165"/>
      <c r="H33" s="165"/>
      <c r="I33" s="77"/>
      <c r="J33" s="77"/>
      <c r="K33" s="77"/>
      <c r="L33" s="77"/>
      <c r="M33" s="77"/>
      <c r="N33" s="77"/>
      <c r="O33" s="278"/>
      <c r="P33" s="77"/>
      <c r="Q33" s="77"/>
      <c r="R33" s="77"/>
      <c r="S33" s="77"/>
      <c r="T33" s="77"/>
      <c r="U33" s="77"/>
      <c r="V33" s="77"/>
      <c r="W33" s="77"/>
      <c r="X33" s="77"/>
      <c r="Y33" s="77"/>
      <c r="Z33" s="77"/>
      <c r="AA33" s="77"/>
      <c r="AB33" s="77"/>
      <c r="AC33" s="77"/>
      <c r="AD33" s="21">
        <f t="shared" ca="1" si="11"/>
        <v>3</v>
      </c>
      <c r="AF33" s="22">
        <f t="shared" ca="1" si="12"/>
        <v>0</v>
      </c>
      <c r="AG33" s="22">
        <f t="shared" ca="1" si="13"/>
        <v>0</v>
      </c>
    </row>
    <row r="34" spans="1:33" x14ac:dyDescent="0.3">
      <c r="A34" s="62" t="s">
        <v>43</v>
      </c>
      <c r="B34" s="77"/>
      <c r="C34" s="77"/>
      <c r="D34" s="77"/>
      <c r="E34" s="77"/>
      <c r="F34" s="77"/>
      <c r="G34" s="77"/>
      <c r="H34" s="77"/>
      <c r="I34" s="296"/>
      <c r="J34" s="296"/>
      <c r="K34" s="165"/>
      <c r="L34" s="165"/>
      <c r="M34" s="165"/>
      <c r="N34" s="165"/>
      <c r="O34" s="296"/>
      <c r="P34" s="296"/>
      <c r="Q34" s="77"/>
      <c r="R34" s="77"/>
      <c r="S34" s="165"/>
      <c r="T34" s="165"/>
      <c r="U34" s="165"/>
      <c r="V34" s="165"/>
      <c r="W34" s="165"/>
      <c r="X34" s="165"/>
      <c r="Y34" s="165"/>
      <c r="Z34" s="165"/>
      <c r="AA34" s="165"/>
      <c r="AB34" s="165"/>
      <c r="AC34" s="165"/>
      <c r="AD34" s="21">
        <f t="shared" ca="1" si="11"/>
        <v>9.5</v>
      </c>
      <c r="AF34" s="22">
        <f t="shared" ca="1" si="12"/>
        <v>2</v>
      </c>
      <c r="AG34" s="22">
        <f t="shared" ca="1" si="13"/>
        <v>0</v>
      </c>
    </row>
    <row r="35" spans="1:33" x14ac:dyDescent="0.3">
      <c r="A35" s="62" t="s">
        <v>44</v>
      </c>
      <c r="B35" s="77"/>
      <c r="C35" s="77"/>
      <c r="D35" s="77"/>
      <c r="E35" s="77"/>
      <c r="F35" s="77"/>
      <c r="G35" s="77"/>
      <c r="H35" s="77"/>
      <c r="I35" s="77"/>
      <c r="J35" s="77"/>
      <c r="K35" s="77"/>
      <c r="L35" s="77"/>
      <c r="M35" s="278"/>
      <c r="N35" s="77"/>
      <c r="O35" s="296"/>
      <c r="P35" s="296"/>
      <c r="Q35" s="77"/>
      <c r="R35" s="77"/>
      <c r="S35" s="296" t="s">
        <v>136</v>
      </c>
      <c r="T35" s="296"/>
      <c r="U35" s="296"/>
      <c r="V35" s="296"/>
      <c r="W35" s="296"/>
      <c r="X35" s="296"/>
      <c r="Y35" s="296"/>
      <c r="Z35" s="296"/>
      <c r="AA35" s="296"/>
      <c r="AB35" s="296"/>
      <c r="AC35" s="165"/>
      <c r="AD35" s="21">
        <f t="shared" ca="1" si="11"/>
        <v>6.5</v>
      </c>
      <c r="AF35" s="22">
        <f t="shared" ca="1" si="12"/>
        <v>6</v>
      </c>
      <c r="AG35" s="22">
        <f t="shared" ca="1" si="13"/>
        <v>0</v>
      </c>
    </row>
    <row r="36" spans="1:33" x14ac:dyDescent="0.3">
      <c r="A36" s="62" t="s">
        <v>45</v>
      </c>
      <c r="B36" s="77"/>
      <c r="C36" s="77"/>
      <c r="D36" s="77"/>
      <c r="E36" s="77"/>
      <c r="F36" s="77"/>
      <c r="G36" s="77"/>
      <c r="H36" s="77"/>
      <c r="I36" s="77"/>
      <c r="J36" s="77"/>
      <c r="K36" s="77"/>
      <c r="L36" s="77"/>
      <c r="M36" s="77"/>
      <c r="N36" s="165"/>
      <c r="O36" s="165"/>
      <c r="P36" s="165"/>
      <c r="Q36" s="77"/>
      <c r="R36" s="77"/>
      <c r="S36" s="165"/>
      <c r="T36" s="165"/>
      <c r="U36" s="165"/>
      <c r="V36" s="165"/>
      <c r="W36" s="165"/>
      <c r="X36" s="165"/>
      <c r="Y36" s="165"/>
      <c r="Z36" s="165"/>
      <c r="AA36" s="165"/>
      <c r="AB36" s="165"/>
      <c r="AC36" s="165"/>
      <c r="AD36" s="21">
        <f t="shared" ca="1" si="11"/>
        <v>7</v>
      </c>
      <c r="AF36" s="22">
        <f t="shared" ca="1" si="12"/>
        <v>0</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321" t="s">
        <v>285</v>
      </c>
      <c r="D40" s="301"/>
      <c r="E40" s="301"/>
      <c r="F40" s="301"/>
      <c r="G40" s="301"/>
      <c r="H40" s="301"/>
      <c r="I40" s="301"/>
      <c r="J40" s="301"/>
      <c r="K40" s="297" t="s">
        <v>286</v>
      </c>
      <c r="L40" s="298"/>
      <c r="M40" s="302"/>
      <c r="N40" s="301"/>
      <c r="O40" s="77"/>
      <c r="P40" s="77"/>
      <c r="Q40" s="296"/>
      <c r="R40" s="296"/>
      <c r="S40" s="77"/>
      <c r="T40" s="77"/>
      <c r="U40" s="77"/>
      <c r="V40" s="77"/>
      <c r="W40" s="77"/>
      <c r="X40" s="77"/>
      <c r="Y40" s="77"/>
      <c r="Z40" s="77"/>
      <c r="AA40" s="77"/>
      <c r="AB40" s="77"/>
      <c r="AC40" s="77"/>
      <c r="AD40" s="21">
        <f ca="1">NbCoul(B40:AC40)*0.5</f>
        <v>7</v>
      </c>
      <c r="AF40" s="22">
        <f t="shared" ca="1" si="12"/>
        <v>2</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c r="J42" s="296"/>
      <c r="K42" s="165"/>
      <c r="L42" s="165"/>
      <c r="M42" s="297" t="s">
        <v>287</v>
      </c>
      <c r="N42" s="296"/>
      <c r="O42" s="77"/>
      <c r="P42" s="77"/>
      <c r="Q42" s="165"/>
      <c r="R42" s="165"/>
      <c r="S42" s="287"/>
      <c r="T42" s="165"/>
      <c r="U42" s="77"/>
      <c r="V42" s="77"/>
      <c r="W42" s="77"/>
      <c r="X42" s="77"/>
      <c r="Y42" s="77"/>
      <c r="Z42" s="77"/>
      <c r="AA42" s="77"/>
      <c r="AB42" s="77"/>
      <c r="AC42" s="77"/>
      <c r="AD42" s="21">
        <f ca="1">NbCoul(B42:AC42)*0.5</f>
        <v>8</v>
      </c>
      <c r="AF42" s="22">
        <f t="shared" ca="1" si="12"/>
        <v>2</v>
      </c>
      <c r="AG42" s="22">
        <f t="shared" ca="1" si="13"/>
        <v>0</v>
      </c>
    </row>
    <row r="43" spans="1:33" x14ac:dyDescent="0.3">
      <c r="A43" s="67" t="s">
        <v>71</v>
      </c>
      <c r="B43" s="77"/>
      <c r="C43" s="77"/>
      <c r="D43" s="77"/>
      <c r="E43" s="77"/>
      <c r="F43" s="77"/>
      <c r="G43" s="77"/>
      <c r="H43" s="77"/>
      <c r="I43" s="77"/>
      <c r="J43" s="77"/>
      <c r="K43" s="278"/>
      <c r="L43" s="77"/>
      <c r="M43" s="278"/>
      <c r="N43" s="165"/>
      <c r="O43" s="165"/>
      <c r="P43" s="165"/>
      <c r="Q43" s="77"/>
      <c r="R43" s="77"/>
      <c r="S43" s="165"/>
      <c r="T43" s="165"/>
      <c r="U43" s="165"/>
      <c r="V43" s="165"/>
      <c r="W43" s="165"/>
      <c r="X43" s="165"/>
      <c r="Y43" s="165"/>
      <c r="Z43" s="165"/>
      <c r="AA43" s="165"/>
      <c r="AB43" s="165"/>
      <c r="AC43" s="165"/>
      <c r="AD43" s="21">
        <f ca="1">NbCoul(B43:AC43)*0.5</f>
        <v>7</v>
      </c>
      <c r="AF43" s="22">
        <f t="shared" ca="1" si="12"/>
        <v>0</v>
      </c>
      <c r="AG43" s="22">
        <f t="shared" ca="1" si="13"/>
        <v>0</v>
      </c>
    </row>
    <row r="44" spans="1:33" ht="14.4" customHeight="1" x14ac:dyDescent="0.3">
      <c r="A44" s="67" t="s">
        <v>276</v>
      </c>
      <c r="B44" s="77"/>
      <c r="C44" s="320" t="s">
        <v>277</v>
      </c>
      <c r="D44" s="319"/>
      <c r="E44" s="319"/>
      <c r="F44" s="319"/>
      <c r="G44" s="319"/>
      <c r="H44" s="319"/>
      <c r="I44" s="327"/>
      <c r="J44" s="327"/>
      <c r="K44" s="329" t="s">
        <v>168</v>
      </c>
      <c r="L44" s="328"/>
      <c r="M44" s="328"/>
      <c r="N44" s="328"/>
      <c r="O44" s="253"/>
      <c r="P44" s="253"/>
      <c r="Q44" s="318"/>
      <c r="R44" s="318"/>
      <c r="S44" s="253"/>
      <c r="T44" s="253"/>
      <c r="U44" s="253"/>
      <c r="V44" s="253"/>
      <c r="W44" s="253"/>
      <c r="X44" s="253"/>
      <c r="Y44" s="253"/>
      <c r="Z44" s="253"/>
      <c r="AA44" s="253"/>
      <c r="AB44" s="253"/>
      <c r="AC44" s="77"/>
      <c r="AD44" s="21">
        <f ca="1">NbCoul(B44:AC44)*0.5</f>
        <v>7</v>
      </c>
      <c r="AF44" s="22">
        <f ca="1">CompteCouleurFond(B44:AC44,6)*0.5</f>
        <v>2</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2</v>
      </c>
      <c r="J46" s="71">
        <f t="shared" ca="1" si="14"/>
        <v>2</v>
      </c>
      <c r="K46" s="71">
        <f t="shared" ca="1" si="14"/>
        <v>2</v>
      </c>
      <c r="L46" s="71">
        <f t="shared" ca="1" si="14"/>
        <v>2</v>
      </c>
      <c r="M46" s="71">
        <f t="shared" ca="1" si="14"/>
        <v>2</v>
      </c>
      <c r="N46" s="71">
        <f t="shared" ca="1" si="14"/>
        <v>2</v>
      </c>
      <c r="O46" s="71">
        <f t="shared" ca="1" si="14"/>
        <v>2</v>
      </c>
      <c r="P46" s="71">
        <f t="shared" ca="1" si="14"/>
        <v>2</v>
      </c>
      <c r="Q46" s="71">
        <f t="shared" ca="1" si="14"/>
        <v>2</v>
      </c>
      <c r="R46" s="71">
        <f t="shared" ca="1" si="14"/>
        <v>2</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62</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5</v>
      </c>
      <c r="L47" s="21">
        <f t="shared" ca="1" si="15"/>
        <v>5</v>
      </c>
      <c r="M47" s="21">
        <f t="shared" ca="1" si="15"/>
        <v>4</v>
      </c>
      <c r="N47" s="21">
        <f t="shared" ca="1" si="15"/>
        <v>6</v>
      </c>
      <c r="O47" s="21">
        <f t="shared" ca="1" si="15"/>
        <v>4</v>
      </c>
      <c r="P47" s="21">
        <f t="shared" ca="1" si="15"/>
        <v>4</v>
      </c>
      <c r="Q47" s="21">
        <f t="shared" ca="1" si="15"/>
        <v>4</v>
      </c>
      <c r="R47" s="21">
        <f t="shared" ca="1" si="15"/>
        <v>4</v>
      </c>
      <c r="S47" s="21">
        <f t="shared" ca="1" si="15"/>
        <v>5</v>
      </c>
      <c r="T47" s="21">
        <f t="shared" ca="1" si="15"/>
        <v>5</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44685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77"/>
      <c r="E56" s="77"/>
      <c r="F56" s="77"/>
      <c r="G56" s="77"/>
      <c r="H56" s="77"/>
      <c r="I56" s="77"/>
      <c r="J56" s="77"/>
      <c r="K56" s="77"/>
      <c r="L56" s="77"/>
      <c r="M56" s="77"/>
      <c r="N56" s="77"/>
      <c r="O56" s="77"/>
      <c r="P56" s="77"/>
      <c r="Q56" s="77"/>
      <c r="R56" s="77"/>
      <c r="S56" s="722"/>
      <c r="T56" s="723"/>
      <c r="U56" s="724"/>
      <c r="V56" s="77"/>
      <c r="W56" s="77"/>
      <c r="X56" s="77"/>
      <c r="Y56" s="77"/>
      <c r="Z56" s="77"/>
      <c r="AA56" s="77"/>
      <c r="AB56" s="77"/>
      <c r="AC56" s="77"/>
      <c r="AD56" s="20">
        <f t="shared" ca="1" si="17"/>
        <v>0</v>
      </c>
      <c r="AF56" s="22">
        <f t="shared" ca="1" si="19"/>
        <v>0</v>
      </c>
      <c r="AG56" s="22">
        <f t="shared" ca="1" si="18"/>
        <v>0</v>
      </c>
    </row>
    <row r="57" spans="1:33" x14ac:dyDescent="0.3">
      <c r="A57" s="62" t="s">
        <v>43</v>
      </c>
      <c r="B57" s="77"/>
      <c r="C57" s="165" t="s">
        <v>80</v>
      </c>
      <c r="D57" s="165"/>
      <c r="E57" s="165"/>
      <c r="F57" s="165"/>
      <c r="G57" s="165"/>
      <c r="H57" s="165"/>
      <c r="I57" s="165"/>
      <c r="J57" s="165"/>
      <c r="K57" s="165"/>
      <c r="L57" s="165"/>
      <c r="M57" s="165"/>
      <c r="N57" s="165"/>
      <c r="O57" s="77"/>
      <c r="P57" s="77"/>
      <c r="Q57" s="165"/>
      <c r="R57" s="165"/>
      <c r="S57" s="77"/>
      <c r="T57" s="77"/>
      <c r="U57" s="77"/>
      <c r="V57" s="77"/>
      <c r="W57" s="77"/>
      <c r="X57" s="77"/>
      <c r="Y57" s="77"/>
      <c r="Z57" s="77"/>
      <c r="AA57" s="77"/>
      <c r="AB57" s="77"/>
      <c r="AC57" s="77"/>
      <c r="AD57" s="20">
        <f t="shared" ca="1" si="17"/>
        <v>7</v>
      </c>
      <c r="AF57" s="22">
        <f t="shared" ca="1" si="19"/>
        <v>0</v>
      </c>
      <c r="AG57" s="22">
        <f t="shared" ca="1" si="18"/>
        <v>0</v>
      </c>
    </row>
    <row r="58" spans="1:33" x14ac:dyDescent="0.3">
      <c r="A58" s="62" t="s">
        <v>44</v>
      </c>
      <c r="B58" s="77"/>
      <c r="C58" s="165" t="s">
        <v>79</v>
      </c>
      <c r="D58" s="165"/>
      <c r="E58" s="165"/>
      <c r="F58" s="165"/>
      <c r="G58" s="165"/>
      <c r="H58" s="165"/>
      <c r="I58" s="165"/>
      <c r="J58" s="165"/>
      <c r="K58" s="165"/>
      <c r="L58" s="165"/>
      <c r="M58" s="165"/>
      <c r="N58" s="288"/>
      <c r="O58" s="77"/>
      <c r="P58" s="77"/>
      <c r="Q58" s="165"/>
      <c r="R58" s="165"/>
      <c r="S58" s="77"/>
      <c r="T58" s="77"/>
      <c r="U58" s="77"/>
      <c r="V58" s="279"/>
      <c r="W58" s="77"/>
      <c r="X58" s="77"/>
      <c r="Y58" s="77"/>
      <c r="Z58" s="77"/>
      <c r="AA58" s="77"/>
      <c r="AB58" s="77"/>
      <c r="AC58" s="77"/>
      <c r="AD58" s="20">
        <f t="shared" ca="1" si="17"/>
        <v>7</v>
      </c>
      <c r="AF58" s="22">
        <f t="shared" ca="1" si="19"/>
        <v>0</v>
      </c>
      <c r="AG58" s="22">
        <f t="shared" ca="1" si="18"/>
        <v>0.5</v>
      </c>
    </row>
    <row r="59" spans="1:33" x14ac:dyDescent="0.3">
      <c r="A59" s="62" t="s">
        <v>45</v>
      </c>
      <c r="B59" s="77"/>
      <c r="C59" s="165" t="s">
        <v>78</v>
      </c>
      <c r="D59" s="165"/>
      <c r="E59" s="165"/>
      <c r="F59" s="165"/>
      <c r="G59" s="165"/>
      <c r="H59" s="165"/>
      <c r="I59" s="165"/>
      <c r="J59" s="165"/>
      <c r="K59" s="165"/>
      <c r="L59" s="165"/>
      <c r="M59" s="165"/>
      <c r="N59" s="304"/>
      <c r="O59" s="310"/>
      <c r="P59" s="310"/>
      <c r="Q59" s="312"/>
      <c r="R59" s="313"/>
      <c r="S59" s="310"/>
      <c r="T59" s="310"/>
      <c r="U59" s="310"/>
      <c r="V59" s="310"/>
      <c r="W59" s="310"/>
      <c r="X59" s="310"/>
      <c r="Y59" s="310"/>
      <c r="Z59" s="310"/>
      <c r="AA59" s="310"/>
      <c r="AB59" s="310"/>
      <c r="AC59" s="310"/>
      <c r="AD59" s="20">
        <f t="shared" ca="1" si="17"/>
        <v>7</v>
      </c>
      <c r="AF59" s="22">
        <f t="shared" ca="1" si="19"/>
        <v>1</v>
      </c>
      <c r="AG59" s="22">
        <f t="shared" ca="1" si="18"/>
        <v>0</v>
      </c>
    </row>
    <row r="60" spans="1:33" x14ac:dyDescent="0.3">
      <c r="A60" s="62" t="s">
        <v>70</v>
      </c>
      <c r="B60" s="77"/>
      <c r="C60" s="77"/>
      <c r="D60" s="77"/>
      <c r="E60" s="77"/>
      <c r="F60" s="77"/>
      <c r="G60" s="77"/>
      <c r="H60" s="77"/>
      <c r="I60" s="77"/>
      <c r="J60" s="77"/>
      <c r="K60" s="77"/>
      <c r="L60" s="165"/>
      <c r="M60" s="165"/>
      <c r="N60" s="165"/>
      <c r="O60" s="165"/>
      <c r="P60" s="165"/>
      <c r="Q60" s="77"/>
      <c r="R60" s="77"/>
      <c r="S60" s="296"/>
      <c r="T60" s="296"/>
      <c r="U60" s="165"/>
      <c r="V60" s="165"/>
      <c r="W60" s="165"/>
      <c r="X60" s="165"/>
      <c r="Y60" s="165"/>
      <c r="Z60" s="165"/>
      <c r="AA60" s="165"/>
      <c r="AB60" s="165"/>
      <c r="AC60" s="165"/>
      <c r="AD60" s="20">
        <f t="shared" ca="1" si="17"/>
        <v>8</v>
      </c>
      <c r="AF60" s="22">
        <f t="shared" ca="1" si="19"/>
        <v>1</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296" t="s">
        <v>135</v>
      </c>
      <c r="V62" s="296"/>
      <c r="W62" s="305"/>
      <c r="X62" s="306"/>
      <c r="Y62" s="306"/>
      <c r="Z62" s="306"/>
      <c r="AA62" s="306"/>
      <c r="AB62" s="306"/>
      <c r="AC62" s="322"/>
      <c r="AD62" s="20">
        <f t="shared" ca="1" si="17"/>
        <v>4.5</v>
      </c>
      <c r="AF62" s="22">
        <f t="shared" ca="1" si="19"/>
        <v>4.5</v>
      </c>
      <c r="AG62" s="22">
        <f t="shared" ca="1" si="18"/>
        <v>0</v>
      </c>
    </row>
    <row r="63" spans="1:33" x14ac:dyDescent="0.3">
      <c r="A63" s="62" t="s">
        <v>47</v>
      </c>
      <c r="B63" s="77"/>
      <c r="C63" s="77"/>
      <c r="D63" s="77"/>
      <c r="E63" s="77"/>
      <c r="F63" s="77"/>
      <c r="G63" s="77"/>
      <c r="H63" s="77"/>
      <c r="I63" s="77"/>
      <c r="J63" s="77"/>
      <c r="K63" s="77"/>
      <c r="L63" s="77"/>
      <c r="M63" s="77"/>
      <c r="N63" s="165"/>
      <c r="O63" s="296"/>
      <c r="P63" s="296"/>
      <c r="Q63" s="77"/>
      <c r="R63" s="77"/>
      <c r="S63" s="165"/>
      <c r="T63" s="165"/>
      <c r="U63" s="165"/>
      <c r="V63" s="165"/>
      <c r="W63" s="165"/>
      <c r="X63" s="165"/>
      <c r="Y63" s="165"/>
      <c r="Z63" s="165"/>
      <c r="AA63" s="165"/>
      <c r="AB63" s="165"/>
      <c r="AC63" s="165"/>
      <c r="AD63" s="20">
        <f t="shared" ca="1" si="17"/>
        <v>7</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129</v>
      </c>
      <c r="D65" s="165"/>
      <c r="E65" s="165"/>
      <c r="F65" s="165"/>
      <c r="G65" s="165"/>
      <c r="H65" s="165"/>
      <c r="I65" s="296" t="s">
        <v>136</v>
      </c>
      <c r="J65" s="296"/>
      <c r="K65" s="296"/>
      <c r="L65" s="296"/>
      <c r="M65" s="296"/>
      <c r="N65" s="296"/>
      <c r="O65" s="77"/>
      <c r="P65" s="77"/>
      <c r="Q65" s="165"/>
      <c r="R65" s="165"/>
      <c r="S65" s="76"/>
      <c r="T65" s="77"/>
      <c r="U65" s="77"/>
      <c r="V65" s="77"/>
      <c r="W65" s="77"/>
      <c r="X65" s="77"/>
      <c r="Y65" s="77"/>
      <c r="Z65" s="77"/>
      <c r="AA65" s="77"/>
      <c r="AB65" s="77"/>
      <c r="AC65" s="77"/>
      <c r="AD65" s="20">
        <f t="shared" ca="1" si="17"/>
        <v>7</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288"/>
      <c r="O66" s="165"/>
      <c r="P66" s="165"/>
      <c r="Q66" s="77"/>
      <c r="R66" s="77"/>
      <c r="S66" s="165"/>
      <c r="T66" s="165"/>
      <c r="U66" s="301"/>
      <c r="V66" s="331"/>
      <c r="W66" s="165"/>
      <c r="X66" s="165"/>
      <c r="Y66" s="165"/>
      <c r="Z66" s="165"/>
      <c r="AA66" s="165"/>
      <c r="AB66" s="165"/>
      <c r="AC66" s="165"/>
      <c r="AD66" s="20">
        <f t="shared" ca="1" si="17"/>
        <v>7</v>
      </c>
      <c r="AF66" s="22">
        <f t="shared" ca="1" si="19"/>
        <v>0</v>
      </c>
      <c r="AG66" s="22">
        <f t="shared" ca="1" si="18"/>
        <v>0.5</v>
      </c>
    </row>
    <row r="67" spans="1:55" ht="14.25" customHeight="1" x14ac:dyDescent="0.3">
      <c r="A67" s="67" t="s">
        <v>276</v>
      </c>
      <c r="B67" s="263"/>
      <c r="C67" s="263"/>
      <c r="D67" s="263"/>
      <c r="E67" s="323"/>
      <c r="F67" s="323"/>
      <c r="G67" s="323"/>
      <c r="H67" s="323"/>
      <c r="I67" s="323"/>
      <c r="J67" s="323"/>
      <c r="K67" s="323"/>
      <c r="L67" s="323"/>
      <c r="M67" s="323"/>
      <c r="N67" s="324"/>
      <c r="O67" s="330"/>
      <c r="P67" s="324"/>
      <c r="Q67" s="323"/>
      <c r="R67" s="323"/>
      <c r="S67" s="324"/>
      <c r="T67" s="324"/>
      <c r="U67" s="731" t="s">
        <v>288</v>
      </c>
      <c r="V67" s="732"/>
      <c r="W67" s="324"/>
      <c r="X67" s="324"/>
      <c r="Y67" s="324"/>
      <c r="Z67" s="165"/>
      <c r="AA67" s="165"/>
      <c r="AB67" s="165"/>
      <c r="AC67" s="165"/>
      <c r="AD67" s="20">
        <f t="shared" ca="1" si="17"/>
        <v>7</v>
      </c>
      <c r="AF67" s="22">
        <f t="shared" ca="1" si="19"/>
        <v>0</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600">
        <f ca="1">SUM(AD51:AD68)</f>
        <v>61.5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4</v>
      </c>
      <c r="N70" s="21">
        <f ca="1">NbCoulbis(N53:N63)</f>
        <v>4</v>
      </c>
      <c r="O70" s="21">
        <f t="shared" ref="O70:AC70" ca="1" si="22">NbCoulbis(O53:O65)</f>
        <v>2</v>
      </c>
      <c r="P70" s="21">
        <f t="shared" ca="1" si="22"/>
        <v>2</v>
      </c>
      <c r="Q70" s="21">
        <f t="shared" ca="1" si="22"/>
        <v>4</v>
      </c>
      <c r="R70" s="21">
        <f t="shared" ca="1" si="22"/>
        <v>4</v>
      </c>
      <c r="S70" s="21">
        <f t="shared" ref="S70:Y70" ca="1" si="23">NbCoulbis(S53:S64)</f>
        <v>2</v>
      </c>
      <c r="T70" s="21">
        <f t="shared" ca="1" si="23"/>
        <v>2</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5</v>
      </c>
      <c r="O71" s="26">
        <f t="shared" ref="O71:AC71" ca="1" si="26">NbCoul(O53:O65)</f>
        <v>2</v>
      </c>
      <c r="P71" s="26">
        <f t="shared" ca="1" si="26"/>
        <v>2</v>
      </c>
      <c r="Q71" s="26">
        <f t="shared" ca="1" si="26"/>
        <v>4</v>
      </c>
      <c r="R71" s="26">
        <f t="shared" ca="1" si="26"/>
        <v>4</v>
      </c>
      <c r="S71" s="26">
        <f t="shared" ref="S71:Y71" ca="1" si="27">NbCoul(S53:S64)</f>
        <v>2</v>
      </c>
      <c r="T71" s="26">
        <f t="shared" ca="1" si="27"/>
        <v>2</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44686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77"/>
      <c r="O75" s="77"/>
      <c r="P75" s="77"/>
      <c r="Q75" s="77"/>
      <c r="R75" s="77"/>
      <c r="S75" s="77"/>
      <c r="T75" s="77"/>
      <c r="U75" s="77"/>
      <c r="V75" s="77"/>
      <c r="W75" s="77"/>
      <c r="X75" s="77"/>
      <c r="Y75" s="77"/>
      <c r="Z75" s="77"/>
      <c r="AA75" s="77"/>
      <c r="AB75" s="77"/>
      <c r="AC75" s="77"/>
      <c r="AD75" s="21">
        <f ca="1">NbCoul(B75:AC75)*0.5</f>
        <v>0</v>
      </c>
      <c r="AF75" s="22">
        <f t="shared" ca="1" si="24"/>
        <v>0</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c r="O80" s="311"/>
      <c r="P80" s="311"/>
      <c r="Q80" s="236"/>
      <c r="R80" s="236"/>
      <c r="S80" s="311"/>
      <c r="T80" s="311"/>
      <c r="U80" s="311"/>
      <c r="V80" s="311"/>
      <c r="W80" s="165"/>
      <c r="X80" s="165"/>
      <c r="Y80" s="165"/>
      <c r="Z80" s="165"/>
      <c r="AA80" s="165"/>
      <c r="AB80" s="165"/>
      <c r="AC80" s="165"/>
      <c r="AD80" s="21">
        <f ca="1">NbCoul(B80:AC80)*0.5</f>
        <v>7</v>
      </c>
      <c r="AF80" s="22">
        <f t="shared" ca="1" si="24"/>
        <v>0</v>
      </c>
      <c r="AG80" s="22">
        <f t="shared" ca="1" si="29"/>
        <v>0</v>
      </c>
    </row>
    <row r="81" spans="1:34" x14ac:dyDescent="0.3">
      <c r="A81" s="62" t="s">
        <v>44</v>
      </c>
      <c r="B81" s="77"/>
      <c r="C81" s="165"/>
      <c r="D81" s="165"/>
      <c r="E81" s="165"/>
      <c r="F81" s="165"/>
      <c r="G81" s="165"/>
      <c r="H81" s="165"/>
      <c r="I81" s="165"/>
      <c r="J81" s="165"/>
      <c r="K81" s="165"/>
      <c r="L81" s="165"/>
      <c r="M81" s="165"/>
      <c r="N81" s="288"/>
      <c r="O81" s="77"/>
      <c r="P81" s="97"/>
      <c r="Q81" s="332"/>
      <c r="R81" s="332"/>
      <c r="S81" s="334" t="s">
        <v>289</v>
      </c>
      <c r="T81" s="289"/>
      <c r="U81" s="97"/>
      <c r="V81" s="77"/>
      <c r="W81" s="77"/>
      <c r="X81" s="77"/>
      <c r="Y81" s="77"/>
      <c r="Z81" s="77"/>
      <c r="AA81" s="77"/>
      <c r="AB81" s="77"/>
      <c r="AC81" s="77"/>
      <c r="AD81" s="21">
        <f t="shared" ca="1" si="28"/>
        <v>8</v>
      </c>
      <c r="AF81" s="22">
        <f t="shared" ca="1" si="24"/>
        <v>1</v>
      </c>
      <c r="AG81" s="22">
        <f t="shared" ca="1" si="29"/>
        <v>1.5</v>
      </c>
    </row>
    <row r="82" spans="1:34" x14ac:dyDescent="0.3">
      <c r="A82" s="62" t="s">
        <v>45</v>
      </c>
      <c r="B82" s="77"/>
      <c r="C82" s="77"/>
      <c r="D82" s="77"/>
      <c r="E82" s="77"/>
      <c r="F82" s="77"/>
      <c r="G82" s="77"/>
      <c r="H82" s="77"/>
      <c r="I82" s="77"/>
      <c r="J82" s="77"/>
      <c r="K82" s="77"/>
      <c r="L82" s="77"/>
      <c r="M82" s="77"/>
      <c r="N82" s="165"/>
      <c r="O82" s="165"/>
      <c r="P82" s="165"/>
      <c r="Q82" s="77"/>
      <c r="R82" s="77"/>
      <c r="S82" s="165"/>
      <c r="T82" s="165"/>
      <c r="U82" s="165"/>
      <c r="V82" s="165"/>
      <c r="W82" s="165"/>
      <c r="X82" s="165"/>
      <c r="Y82" s="165"/>
      <c r="Z82" s="165"/>
      <c r="AA82" s="165"/>
      <c r="AB82" s="165"/>
      <c r="AC82" s="165"/>
      <c r="AD82" s="21">
        <f t="shared" ca="1" si="28"/>
        <v>7</v>
      </c>
      <c r="AF82" s="22">
        <f t="shared" ca="1" si="24"/>
        <v>0</v>
      </c>
      <c r="AG82" s="22">
        <f t="shared" ca="1" si="29"/>
        <v>0</v>
      </c>
    </row>
    <row r="83" spans="1:34" x14ac:dyDescent="0.3">
      <c r="A83" s="62" t="s">
        <v>70</v>
      </c>
      <c r="B83" s="77"/>
      <c r="C83" s="165"/>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321" t="s">
        <v>280</v>
      </c>
      <c r="D86" s="321"/>
      <c r="E86" s="321"/>
      <c r="F86" s="321"/>
      <c r="G86" s="321"/>
      <c r="H86" s="321"/>
      <c r="I86" s="301"/>
      <c r="J86" s="301"/>
      <c r="K86" s="165"/>
      <c r="L86" s="165"/>
      <c r="M86" s="165"/>
      <c r="N86" s="165"/>
      <c r="O86" s="236"/>
      <c r="P86" s="236"/>
      <c r="Q86" s="321"/>
      <c r="R86" s="321"/>
      <c r="S86" s="311"/>
      <c r="T86" s="236"/>
      <c r="U86" s="236"/>
      <c r="V86" s="236"/>
      <c r="W86" s="77"/>
      <c r="X86" s="77"/>
      <c r="Y86" s="77"/>
      <c r="Z86" s="77"/>
      <c r="AA86" s="77"/>
      <c r="AB86" s="77"/>
      <c r="AC86" s="77"/>
      <c r="AD86" s="20">
        <f ca="1">NbCoul(B86:AC86)*0.5</f>
        <v>7.5</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N88" s="165"/>
      <c r="O88" s="296"/>
      <c r="P88" s="296"/>
      <c r="Q88" s="77"/>
      <c r="R88" s="77"/>
      <c r="S88" s="296" t="s">
        <v>136</v>
      </c>
      <c r="T88" s="296"/>
      <c r="U88" s="296"/>
      <c r="V88" s="296"/>
      <c r="W88" s="296"/>
      <c r="X88" s="296"/>
      <c r="Y88" s="296"/>
      <c r="Z88" s="296"/>
      <c r="AA88" s="296"/>
      <c r="AB88" s="296"/>
      <c r="AC88" s="165"/>
      <c r="AD88" s="21">
        <f t="shared" ca="1" si="28"/>
        <v>7</v>
      </c>
      <c r="AF88" s="22">
        <f t="shared" ca="1" si="24"/>
        <v>6</v>
      </c>
      <c r="AG88" s="22">
        <f t="shared" ca="1" si="29"/>
        <v>0</v>
      </c>
    </row>
    <row r="89" spans="1:34" ht="16.8" customHeight="1" x14ac:dyDescent="0.3">
      <c r="A89" s="67" t="s">
        <v>71</v>
      </c>
      <c r="B89" s="77"/>
      <c r="C89" s="77"/>
      <c r="D89" s="77"/>
      <c r="E89" s="77"/>
      <c r="F89" s="77"/>
      <c r="G89" s="77"/>
      <c r="H89" s="77"/>
      <c r="I89" s="77"/>
      <c r="J89" s="77"/>
      <c r="K89" s="77"/>
      <c r="L89" s="77"/>
      <c r="M89" s="77"/>
      <c r="N89" s="288"/>
      <c r="O89" s="165"/>
      <c r="P89" s="165"/>
      <c r="Q89" s="77"/>
      <c r="R89" s="77"/>
      <c r="S89" s="333" t="s">
        <v>290</v>
      </c>
      <c r="T89" s="288"/>
      <c r="U89" s="165"/>
      <c r="V89" s="165"/>
      <c r="W89" s="165"/>
      <c r="X89" s="165"/>
      <c r="Y89" s="165"/>
      <c r="Z89" s="165"/>
      <c r="AA89" s="165"/>
      <c r="AB89" s="165"/>
      <c r="AC89" s="165"/>
      <c r="AD89" s="21">
        <f t="shared" ca="1" si="28"/>
        <v>7</v>
      </c>
      <c r="AF89" s="22">
        <f t="shared" ca="1" si="24"/>
        <v>0</v>
      </c>
      <c r="AG89" s="22">
        <f t="shared" ca="1" si="29"/>
        <v>1.5</v>
      </c>
    </row>
    <row r="90" spans="1:34" ht="15" customHeight="1" x14ac:dyDescent="0.3">
      <c r="A90" s="67" t="s">
        <v>276</v>
      </c>
      <c r="B90" s="77"/>
      <c r="C90" s="321" t="s">
        <v>280</v>
      </c>
      <c r="D90" s="326"/>
      <c r="E90" s="326"/>
      <c r="F90" s="326"/>
      <c r="G90" s="326"/>
      <c r="H90" s="326"/>
      <c r="I90" s="326"/>
      <c r="J90" s="326"/>
      <c r="K90" s="325"/>
      <c r="L90" s="325"/>
      <c r="M90" s="325"/>
      <c r="N90" s="325"/>
      <c r="O90" s="263"/>
      <c r="P90" s="77"/>
      <c r="Q90" s="301"/>
      <c r="R90" s="301"/>
      <c r="S90" s="77"/>
      <c r="T90" s="77"/>
      <c r="U90" s="77"/>
      <c r="V90" s="77"/>
      <c r="W90" s="77"/>
      <c r="X90" s="77"/>
      <c r="Y90" s="77"/>
      <c r="Z90" s="77"/>
      <c r="AA90" s="698"/>
      <c r="AB90" s="699"/>
      <c r="AC90" s="700"/>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63.5</v>
      </c>
      <c r="AF92" s="612"/>
      <c r="AG92" s="613"/>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4</v>
      </c>
      <c r="L93" s="21">
        <f t="shared" ca="1" si="32"/>
        <v>4</v>
      </c>
      <c r="M93" s="21">
        <f t="shared" ca="1" si="32"/>
        <v>4</v>
      </c>
      <c r="N93" s="21">
        <f t="shared" ca="1" si="32"/>
        <v>5</v>
      </c>
      <c r="O93" s="21">
        <f ca="1">NbCoulbis(O75:O86)</f>
        <v>2</v>
      </c>
      <c r="P93" s="21">
        <f ca="1">NbCoulbis(P75:P86)</f>
        <v>2</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6</v>
      </c>
      <c r="O94" s="26">
        <f ca="1">NbCoul(O75:O86)</f>
        <v>2</v>
      </c>
      <c r="P94" s="26">
        <f ca="1">NbCoul(P75:P86)</f>
        <v>2</v>
      </c>
      <c r="Q94" s="26">
        <f ca="1">NbCoul(Q75:Q86)</f>
        <v>3</v>
      </c>
      <c r="R94" s="26">
        <f ca="1">NbCoul(R75:R86)</f>
        <v>3</v>
      </c>
      <c r="S94" s="26">
        <f ca="1">NbCoul(S75:S85)</f>
        <v>3</v>
      </c>
      <c r="T94" s="26">
        <f ca="1">NbCoul(T76:T86)</f>
        <v>3</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44687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77"/>
      <c r="O98" s="278"/>
      <c r="P98" s="77"/>
      <c r="Q98" s="77"/>
      <c r="R98" s="77"/>
      <c r="S98" s="77"/>
      <c r="T98" s="77"/>
      <c r="U98" s="77"/>
      <c r="V98" s="77"/>
      <c r="W98" s="77"/>
      <c r="X98" s="77"/>
      <c r="Y98" s="77"/>
      <c r="Z98" s="77"/>
      <c r="AA98" s="77"/>
      <c r="AB98" s="77"/>
      <c r="AC98" s="77"/>
      <c r="AD98" s="21">
        <f t="shared" ca="1" si="37"/>
        <v>0</v>
      </c>
      <c r="AF98" s="22">
        <f t="shared" ca="1" si="34"/>
        <v>0</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96"/>
      <c r="D101" s="96"/>
      <c r="E101" s="96"/>
      <c r="F101" s="96"/>
      <c r="G101" s="96"/>
      <c r="H101" s="96"/>
      <c r="I101" s="96"/>
      <c r="J101" s="96"/>
      <c r="K101" s="96"/>
      <c r="L101" s="96"/>
      <c r="M101" s="96"/>
      <c r="N101" s="96"/>
      <c r="O101" s="77"/>
      <c r="P101" s="77"/>
      <c r="Q101" s="96"/>
      <c r="R101" s="96"/>
      <c r="S101" s="96"/>
      <c r="T101" s="96"/>
      <c r="U101" s="96"/>
      <c r="V101" s="96"/>
      <c r="W101" s="96"/>
      <c r="X101" s="96"/>
      <c r="Y101" s="96"/>
      <c r="Z101" s="96"/>
      <c r="AA101" s="96"/>
      <c r="AB101" s="96"/>
      <c r="AC101" s="77"/>
      <c r="AD101" s="21">
        <f t="shared" ca="1" si="37"/>
        <v>0</v>
      </c>
      <c r="AF101" s="22">
        <f t="shared" ca="1" si="34"/>
        <v>0</v>
      </c>
      <c r="AG101" s="22">
        <f t="shared" ca="1" si="38"/>
        <v>0</v>
      </c>
    </row>
    <row r="102" spans="1:33" x14ac:dyDescent="0.3">
      <c r="A102" s="61" t="s">
        <v>64</v>
      </c>
      <c r="B102" s="77"/>
      <c r="C102" s="77"/>
      <c r="D102" s="77"/>
      <c r="E102" s="77"/>
      <c r="F102" s="77"/>
      <c r="G102" s="77"/>
      <c r="H102" s="77"/>
      <c r="I102" s="77"/>
      <c r="J102" s="77"/>
      <c r="K102" s="77"/>
      <c r="L102" s="77"/>
      <c r="M102" s="77"/>
      <c r="N102" s="77"/>
      <c r="O102" s="77"/>
      <c r="P102" s="77"/>
      <c r="Q102" s="77"/>
      <c r="R102" s="77"/>
      <c r="S102" s="77"/>
      <c r="T102" s="77"/>
      <c r="U102" s="165" t="s">
        <v>278</v>
      </c>
      <c r="V102" s="165"/>
      <c r="W102" s="165"/>
      <c r="X102" s="165"/>
      <c r="Y102" s="165"/>
      <c r="Z102" s="165"/>
      <c r="AA102" s="165"/>
      <c r="AB102" s="165"/>
      <c r="AC102" s="165"/>
      <c r="AD102" s="21">
        <f t="shared" ca="1" si="37"/>
        <v>4.5</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21">
        <f ca="1">NbCoul(B104:AC104)*0.5</f>
        <v>0</v>
      </c>
      <c r="AF104" s="22">
        <f t="shared" ca="1" si="34"/>
        <v>0</v>
      </c>
      <c r="AG104" s="22">
        <f t="shared" ca="1" si="38"/>
        <v>0</v>
      </c>
    </row>
    <row r="105" spans="1:33" x14ac:dyDescent="0.3">
      <c r="A105" s="62" t="s">
        <v>45</v>
      </c>
      <c r="B105" s="77"/>
      <c r="C105" s="165" t="s">
        <v>78</v>
      </c>
      <c r="D105" s="165"/>
      <c r="E105" s="165"/>
      <c r="F105" s="165"/>
      <c r="G105" s="165"/>
      <c r="H105" s="165"/>
      <c r="I105" s="165"/>
      <c r="J105" s="165"/>
      <c r="K105" s="165"/>
      <c r="L105" s="165"/>
      <c r="M105" s="165"/>
      <c r="N105" s="288"/>
      <c r="O105" s="77"/>
      <c r="P105" s="77"/>
      <c r="Q105" s="296"/>
      <c r="R105" s="296"/>
      <c r="S105" s="77"/>
      <c r="T105" s="77"/>
      <c r="U105" s="77"/>
      <c r="V105" s="77"/>
      <c r="W105" s="77"/>
      <c r="X105" s="77"/>
      <c r="Y105" s="77"/>
      <c r="Z105" s="77"/>
      <c r="AA105" s="77"/>
      <c r="AB105" s="77"/>
      <c r="AC105" s="77"/>
      <c r="AD105" s="21">
        <f ca="1">NbCoul(B105:AC105)*0.5</f>
        <v>7</v>
      </c>
      <c r="AF105" s="22">
        <f t="shared" ca="1" si="34"/>
        <v>1</v>
      </c>
      <c r="AG105" s="22">
        <f t="shared" ca="1" si="38"/>
        <v>0.5</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296"/>
      <c r="T106" s="296"/>
      <c r="U106" s="165"/>
      <c r="V106" s="165"/>
      <c r="W106" s="165"/>
      <c r="X106" s="165"/>
      <c r="Y106" s="165"/>
      <c r="Z106" s="165"/>
      <c r="AA106" s="165"/>
      <c r="AB106" s="165"/>
      <c r="AC106" s="165"/>
      <c r="AD106" s="21">
        <f ca="1">NbCoul(B106:AC106)*0.5</f>
        <v>7</v>
      </c>
      <c r="AF106" s="22">
        <f t="shared" ca="1" si="34"/>
        <v>1</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236"/>
      <c r="I108" s="236"/>
      <c r="J108" s="236"/>
      <c r="K108" s="236"/>
      <c r="L108" s="236"/>
      <c r="M108" s="236"/>
      <c r="N108" s="236"/>
      <c r="O108" s="236"/>
      <c r="P108" s="236"/>
      <c r="Q108" s="236"/>
      <c r="R108" s="236"/>
      <c r="S108" s="77"/>
      <c r="T108" s="77"/>
      <c r="U108" s="296" t="s">
        <v>136</v>
      </c>
      <c r="V108" s="296"/>
      <c r="W108" s="296"/>
      <c r="X108" s="296"/>
      <c r="Y108" s="296"/>
      <c r="Z108" s="296"/>
      <c r="AA108" s="296"/>
      <c r="AB108" s="296"/>
      <c r="AC108" s="296"/>
      <c r="AD108" s="21">
        <f ca="1">NbCoul(B108:AC108)*0.5</f>
        <v>4.5</v>
      </c>
      <c r="AF108" s="22">
        <f t="shared" ca="1" si="34"/>
        <v>4.5</v>
      </c>
      <c r="AG108" s="22">
        <f t="shared" ca="1" si="38"/>
        <v>0</v>
      </c>
    </row>
    <row r="109" spans="1:33" x14ac:dyDescent="0.3">
      <c r="A109" s="62" t="s">
        <v>47</v>
      </c>
      <c r="B109" s="77"/>
      <c r="C109" s="165"/>
      <c r="D109" s="165"/>
      <c r="E109" s="165"/>
      <c r="F109" s="165"/>
      <c r="G109" s="165"/>
      <c r="H109" s="165"/>
      <c r="I109" s="165"/>
      <c r="J109" s="165"/>
      <c r="K109" s="165"/>
      <c r="L109" s="165"/>
      <c r="M109" s="165"/>
      <c r="N109" s="77"/>
      <c r="O109" s="165"/>
      <c r="P109" s="165"/>
      <c r="Q109" s="77"/>
      <c r="R109" s="77"/>
      <c r="S109" s="165"/>
      <c r="T109" s="165"/>
      <c r="U109" s="77"/>
      <c r="V109" s="77"/>
      <c r="W109" s="77"/>
      <c r="X109" s="77"/>
      <c r="Y109" s="77"/>
      <c r="Z109" s="77"/>
      <c r="AA109" s="77"/>
      <c r="AB109" s="77"/>
      <c r="AC109" s="77"/>
      <c r="AD109" s="21">
        <f t="shared" ca="1" si="37"/>
        <v>7.5</v>
      </c>
      <c r="AF109" s="22">
        <f t="shared" ca="1" si="34"/>
        <v>0</v>
      </c>
      <c r="AG109" s="22">
        <f t="shared" ca="1" si="38"/>
        <v>0</v>
      </c>
    </row>
    <row r="110" spans="1:33" x14ac:dyDescent="0.3">
      <c r="A110" s="62" t="s">
        <v>66</v>
      </c>
      <c r="B110" s="77"/>
      <c r="C110" s="165"/>
      <c r="D110" s="165"/>
      <c r="E110" s="165"/>
      <c r="F110" s="165"/>
      <c r="G110" s="165"/>
      <c r="H110" s="165"/>
      <c r="I110" s="165"/>
      <c r="J110" s="165"/>
      <c r="K110" s="165"/>
      <c r="L110" s="165"/>
      <c r="M110" s="165"/>
      <c r="N110" s="288"/>
      <c r="O110" s="77"/>
      <c r="P110" s="77"/>
      <c r="Q110" s="165"/>
      <c r="R110" s="165"/>
      <c r="S110" s="77"/>
      <c r="T110" s="77"/>
      <c r="U110" s="77"/>
      <c r="V110" s="77"/>
      <c r="W110" s="77"/>
      <c r="X110" s="77"/>
      <c r="Y110" s="77"/>
      <c r="Z110" s="77"/>
      <c r="AA110" s="77"/>
      <c r="AB110" s="77"/>
      <c r="AC110" s="77"/>
      <c r="AD110" s="21">
        <f t="shared" ca="1" si="37"/>
        <v>7</v>
      </c>
      <c r="AF110" s="22">
        <f t="shared" ca="1" si="34"/>
        <v>0</v>
      </c>
      <c r="AG110" s="22">
        <f t="shared" ca="1" si="38"/>
        <v>0.5</v>
      </c>
    </row>
    <row r="111" spans="1:33" x14ac:dyDescent="0.3">
      <c r="A111" s="62" t="s">
        <v>48</v>
      </c>
      <c r="B111" s="97"/>
      <c r="C111" s="151" t="s">
        <v>129</v>
      </c>
      <c r="D111" s="121"/>
      <c r="E111" s="121"/>
      <c r="F111" s="121"/>
      <c r="G111" s="121"/>
      <c r="H111" s="165"/>
      <c r="I111" s="296" t="s">
        <v>136</v>
      </c>
      <c r="J111" s="296"/>
      <c r="K111" s="296"/>
      <c r="L111" s="296"/>
      <c r="M111" s="296"/>
      <c r="N111" s="296"/>
      <c r="O111" s="290"/>
      <c r="P111" s="290"/>
      <c r="Q111" s="165"/>
      <c r="R111" s="165"/>
      <c r="S111" s="77"/>
      <c r="T111" s="77"/>
      <c r="U111" s="77"/>
      <c r="V111" s="77"/>
      <c r="W111" s="77"/>
      <c r="X111" s="77"/>
      <c r="Y111" s="77"/>
      <c r="Z111" s="77"/>
      <c r="AA111" s="77"/>
      <c r="AB111" s="77"/>
      <c r="AC111" s="77"/>
      <c r="AD111" s="21">
        <f ca="1">NbCoul(B111:AC111)*0.5</f>
        <v>7</v>
      </c>
      <c r="AF111" s="22">
        <f ca="1">CompteCouleurFond(B111:AC111,6)*0.5</f>
        <v>3</v>
      </c>
      <c r="AG111" s="22">
        <f ca="1">CompteCouleurFond(B111:AC111,23)*0.5</f>
        <v>0</v>
      </c>
    </row>
    <row r="112" spans="1:33" x14ac:dyDescent="0.3">
      <c r="A112" s="67" t="s">
        <v>71</v>
      </c>
      <c r="B112" s="77"/>
      <c r="C112" s="77"/>
      <c r="D112" s="77"/>
      <c r="E112" s="77"/>
      <c r="F112" s="77"/>
      <c r="G112" s="77"/>
      <c r="H112" s="77"/>
      <c r="I112" s="77"/>
      <c r="J112" s="77"/>
      <c r="K112" s="77"/>
      <c r="L112" s="77"/>
      <c r="M112" s="77"/>
      <c r="N112" s="165"/>
      <c r="O112" s="165"/>
      <c r="P112" s="165"/>
      <c r="Q112" s="77"/>
      <c r="R112" s="77"/>
      <c r="S112" s="165"/>
      <c r="T112" s="165"/>
      <c r="U112" s="165"/>
      <c r="V112" s="165"/>
      <c r="W112" s="165"/>
      <c r="X112" s="165"/>
      <c r="Y112" s="165"/>
      <c r="Z112" s="165"/>
      <c r="AA112" s="165"/>
      <c r="AB112" s="165"/>
      <c r="AC112" s="165"/>
      <c r="AD112" s="21">
        <f t="shared" ca="1" si="37"/>
        <v>7</v>
      </c>
      <c r="AF112" s="22">
        <f t="shared" ca="1" si="34"/>
        <v>0</v>
      </c>
      <c r="AG112" s="22">
        <f t="shared" ca="1" si="38"/>
        <v>0</v>
      </c>
    </row>
    <row r="113" spans="1:33" ht="14.4" customHeight="1" x14ac:dyDescent="0.65">
      <c r="A113" s="67" t="s">
        <v>276</v>
      </c>
      <c r="B113" s="98"/>
      <c r="C113" s="96"/>
      <c r="D113" s="98"/>
      <c r="E113" s="134"/>
      <c r="F113" s="98"/>
      <c r="G113" s="98"/>
      <c r="H113" s="100"/>
      <c r="I113" s="100"/>
      <c r="J113" s="100"/>
      <c r="K113" s="100"/>
      <c r="L113" s="100"/>
      <c r="M113" s="100"/>
      <c r="N113" s="172"/>
      <c r="O113" s="216"/>
      <c r="P113" s="216"/>
      <c r="Q113" s="227"/>
      <c r="R113" s="98"/>
      <c r="S113" s="222"/>
      <c r="T113" s="222"/>
      <c r="U113" s="222"/>
      <c r="V113" s="222"/>
      <c r="W113" s="222"/>
      <c r="X113" s="222"/>
      <c r="Y113" s="222"/>
      <c r="Z113" s="222"/>
      <c r="AA113" s="222"/>
      <c r="AB113" s="222"/>
      <c r="AC113" s="222"/>
      <c r="AD113" s="21">
        <f ca="1">NbCoul(B113:AC113)*0.5</f>
        <v>7</v>
      </c>
      <c r="AF113" s="22">
        <f t="shared" ca="1" si="34"/>
        <v>1</v>
      </c>
      <c r="AG113" s="22">
        <f t="shared" ca="1" si="38"/>
        <v>0</v>
      </c>
    </row>
    <row r="114" spans="1:33" ht="15" customHeight="1" thickBot="1" x14ac:dyDescent="0.7">
      <c r="A114" s="32" t="s">
        <v>64</v>
      </c>
      <c r="B114" s="98"/>
      <c r="C114" s="98"/>
      <c r="D114" s="98"/>
      <c r="E114" s="98"/>
      <c r="F114" s="98"/>
      <c r="G114" s="98"/>
      <c r="H114" s="100"/>
      <c r="I114" s="100"/>
      <c r="J114" s="100"/>
      <c r="K114" s="100"/>
      <c r="L114" s="100"/>
      <c r="M114" s="100"/>
      <c r="N114" s="100"/>
      <c r="O114" s="98"/>
      <c r="P114" s="98"/>
      <c r="Q114" s="98"/>
      <c r="R114" s="98"/>
      <c r="S114" s="98"/>
      <c r="T114" s="98"/>
      <c r="U114" s="98"/>
      <c r="V114" s="98"/>
      <c r="W114" s="9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1</v>
      </c>
      <c r="AD115" s="600">
        <f ca="1">SUM(AD97:AD114)</f>
        <v>65.5</v>
      </c>
      <c r="AF115" s="612"/>
      <c r="AG115" s="613"/>
    </row>
    <row r="116" spans="1:33" s="15" customFormat="1" x14ac:dyDescent="0.3">
      <c r="A116" s="29" t="s">
        <v>53</v>
      </c>
      <c r="B116" s="21">
        <f ca="1">NbCoulbis(B97:B114)</f>
        <v>0</v>
      </c>
      <c r="C116" s="21">
        <f ca="1">NbCoulbis(C98:C113)</f>
        <v>5</v>
      </c>
      <c r="D116" s="21">
        <f t="shared" ref="D116:I116" ca="1" si="41">NbCoulbis(D98:D110)</f>
        <v>4</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4</v>
      </c>
      <c r="M116" s="21">
        <f ca="1">NbCoulbis(M99:M110)</f>
        <v>4</v>
      </c>
      <c r="N116" s="21">
        <f ca="1">NbCoulbis(N99:N108)</f>
        <v>2</v>
      </c>
      <c r="O116" s="21">
        <f ca="1">NbCoulbis(O99:O108)</f>
        <v>1</v>
      </c>
      <c r="P116" s="21">
        <f ca="1">NbCoulbis(P99:P108)</f>
        <v>1</v>
      </c>
      <c r="Q116" s="21">
        <f ca="1">NbCoulbis(Q98:Q105)</f>
        <v>2</v>
      </c>
      <c r="R116" s="21">
        <f ca="1">NbCoulbis(R98:R105)</f>
        <v>2</v>
      </c>
      <c r="S116" s="21">
        <f ca="1">NbCoulbis(S98:S105)</f>
        <v>0</v>
      </c>
      <c r="T116" s="21">
        <f t="shared" ref="T116:Y116" ca="1" si="42">NbCoulbis(T100:T105)</f>
        <v>0</v>
      </c>
      <c r="U116" s="21">
        <f t="shared" ca="1" si="42"/>
        <v>1</v>
      </c>
      <c r="V116" s="21">
        <f t="shared" ca="1" si="42"/>
        <v>1</v>
      </c>
      <c r="W116" s="21">
        <f t="shared" ca="1" si="42"/>
        <v>1</v>
      </c>
      <c r="X116" s="21">
        <f t="shared" ca="1" si="42"/>
        <v>1</v>
      </c>
      <c r="Y116" s="21">
        <f t="shared" ca="1" si="42"/>
        <v>1</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4</v>
      </c>
      <c r="E117" s="26">
        <f t="shared" ca="1" si="43"/>
        <v>4</v>
      </c>
      <c r="F117" s="26">
        <f t="shared" ca="1" si="43"/>
        <v>4</v>
      </c>
      <c r="G117" s="26">
        <f t="shared" ca="1" si="43"/>
        <v>4</v>
      </c>
      <c r="H117" s="26">
        <f t="shared" ca="1" si="43"/>
        <v>4</v>
      </c>
      <c r="I117" s="26">
        <f t="shared" ca="1" si="43"/>
        <v>4</v>
      </c>
      <c r="J117" s="26">
        <f ca="1">NbCoul(J99:J110)</f>
        <v>4</v>
      </c>
      <c r="K117" s="26">
        <f ca="1">NbCoul(K99:K110)</f>
        <v>4</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0</v>
      </c>
      <c r="T117" s="26">
        <f t="shared" ref="T117:Y117" ca="1" si="44">NbCoul(T100:T105)</f>
        <v>0</v>
      </c>
      <c r="U117" s="26">
        <f t="shared" ca="1" si="44"/>
        <v>1</v>
      </c>
      <c r="V117" s="26">
        <f t="shared" ca="1" si="44"/>
        <v>1</v>
      </c>
      <c r="W117" s="26">
        <f t="shared" ca="1" si="44"/>
        <v>1</v>
      </c>
      <c r="X117" s="26">
        <f t="shared" ca="1" si="44"/>
        <v>1</v>
      </c>
      <c r="Y117" s="26">
        <f t="shared" ca="1" si="44"/>
        <v>1</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44688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77"/>
      <c r="C120" s="77"/>
      <c r="D120" s="77"/>
      <c r="E120" s="77"/>
      <c r="F120" s="77"/>
      <c r="G120" s="227"/>
      <c r="H120" s="227"/>
      <c r="I120" s="227"/>
      <c r="J120" s="227"/>
      <c r="K120" s="227"/>
      <c r="L120" s="227"/>
      <c r="M120" s="227"/>
      <c r="N120" s="272"/>
      <c r="O120" s="272"/>
      <c r="P120" s="272"/>
      <c r="Q120" s="272"/>
      <c r="R120" s="272"/>
      <c r="S120" s="272"/>
      <c r="T120" s="272"/>
      <c r="U120" s="272"/>
      <c r="V120" s="272"/>
      <c r="W120" s="272"/>
      <c r="X120" s="272"/>
      <c r="Y120" s="310"/>
      <c r="Z120" s="310"/>
      <c r="AA120" s="310"/>
      <c r="AB120" s="310"/>
      <c r="AC120" s="310"/>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77"/>
      <c r="D122" s="77"/>
      <c r="E122" s="77"/>
      <c r="F122" s="77"/>
      <c r="G122" s="227"/>
      <c r="H122" s="227"/>
      <c r="I122" s="227"/>
      <c r="J122" s="227"/>
      <c r="K122" s="227"/>
      <c r="L122" s="227"/>
      <c r="M122" s="227"/>
      <c r="N122" s="221" t="s">
        <v>79</v>
      </c>
      <c r="O122" s="221"/>
      <c r="P122" s="221"/>
      <c r="Q122" s="227"/>
      <c r="R122" s="227"/>
      <c r="S122" s="221"/>
      <c r="T122" s="221"/>
      <c r="U122" s="221"/>
      <c r="V122" s="221"/>
      <c r="W122" s="221"/>
      <c r="X122" s="221"/>
      <c r="Y122" s="165"/>
      <c r="Z122" s="165"/>
      <c r="AA122" s="165"/>
      <c r="AB122" s="165"/>
      <c r="AC122" s="165"/>
      <c r="AD122" s="21">
        <f t="shared" ca="1" si="45"/>
        <v>7</v>
      </c>
      <c r="AF122" s="22">
        <f t="shared" ref="AF122:AF137" ca="1" si="47">CompteCouleurFond(B122:AC122,6)*0.5</f>
        <v>0</v>
      </c>
      <c r="AG122" s="22">
        <f t="shared" ca="1" si="46"/>
        <v>0</v>
      </c>
    </row>
    <row r="123" spans="1:33" ht="14.4" customHeight="1" x14ac:dyDescent="0.3">
      <c r="A123" s="61" t="s">
        <v>65</v>
      </c>
      <c r="B123" s="77"/>
      <c r="C123" s="165" t="s">
        <v>78</v>
      </c>
      <c r="D123" s="165"/>
      <c r="E123" s="165"/>
      <c r="F123" s="165"/>
      <c r="G123" s="221"/>
      <c r="H123" s="221"/>
      <c r="I123" s="221"/>
      <c r="J123" s="221"/>
      <c r="K123" s="221"/>
      <c r="L123" s="221"/>
      <c r="M123" s="221"/>
      <c r="N123" s="221"/>
      <c r="O123" s="227"/>
      <c r="P123" s="227"/>
      <c r="Q123" s="217"/>
      <c r="R123" s="217"/>
      <c r="S123" s="227"/>
      <c r="T123" s="227"/>
      <c r="U123" s="227"/>
      <c r="V123" s="227"/>
      <c r="W123" s="227"/>
      <c r="X123" s="227"/>
      <c r="Y123" s="77"/>
      <c r="Z123" s="77"/>
      <c r="AA123" s="77"/>
      <c r="AB123" s="77"/>
      <c r="AC123" s="77"/>
      <c r="AD123" s="21">
        <f t="shared" ca="1" si="45"/>
        <v>7</v>
      </c>
      <c r="AF123" s="22">
        <f t="shared" ca="1" si="47"/>
        <v>1</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t="s">
        <v>131</v>
      </c>
      <c r="O124" s="217"/>
      <c r="P124" s="217"/>
      <c r="Q124" s="227"/>
      <c r="R124" s="227"/>
      <c r="S124" s="221"/>
      <c r="T124" s="221"/>
      <c r="U124" s="221"/>
      <c r="V124" s="221"/>
      <c r="W124" s="221"/>
      <c r="X124" s="221"/>
      <c r="Y124" s="165"/>
      <c r="Z124" s="165"/>
      <c r="AA124" s="165"/>
      <c r="AB124" s="165"/>
      <c r="AC124" s="165"/>
      <c r="AD124" s="21">
        <f t="shared" ca="1" si="45"/>
        <v>7</v>
      </c>
      <c r="AF124" s="22">
        <f ca="1">CompteCouleurFond(B124:AC124,6)*0.5</f>
        <v>1</v>
      </c>
      <c r="AG124" s="22">
        <f t="shared" ca="1" si="46"/>
        <v>0</v>
      </c>
    </row>
    <row r="125" spans="1:33" ht="14.4" customHeight="1" x14ac:dyDescent="0.3">
      <c r="A125" s="61" t="s">
        <v>64</v>
      </c>
      <c r="B125" s="77"/>
      <c r="C125" s="77"/>
      <c r="D125" s="77"/>
      <c r="E125" s="77"/>
      <c r="F125" s="77"/>
      <c r="G125" s="227"/>
      <c r="H125" s="227"/>
      <c r="I125" s="227"/>
      <c r="J125" s="227"/>
      <c r="K125" s="272"/>
      <c r="L125" s="227"/>
      <c r="M125" s="227"/>
      <c r="N125" s="227"/>
      <c r="O125" s="227"/>
      <c r="P125" s="227"/>
      <c r="Q125" s="227"/>
      <c r="R125" s="227"/>
      <c r="S125" s="227"/>
      <c r="T125" s="227"/>
      <c r="U125" s="227"/>
      <c r="V125" s="227"/>
      <c r="W125" s="227"/>
      <c r="X125" s="227"/>
      <c r="Y125" s="77"/>
      <c r="Z125" s="77"/>
      <c r="AA125" s="77"/>
      <c r="AB125" s="77"/>
      <c r="AC125" s="77"/>
      <c r="AD125" s="21">
        <f t="shared" ca="1" si="45"/>
        <v>0</v>
      </c>
      <c r="AF125" s="22">
        <f t="shared" ca="1" si="47"/>
        <v>0</v>
      </c>
      <c r="AG125" s="22">
        <f t="shared" ca="1" si="46"/>
        <v>0</v>
      </c>
    </row>
    <row r="126" spans="1:33" ht="14.4" customHeight="1" x14ac:dyDescent="0.3">
      <c r="A126" s="62" t="s">
        <v>43</v>
      </c>
      <c r="B126" s="77"/>
      <c r="C126" s="311"/>
      <c r="D126" s="311"/>
      <c r="E126" s="311"/>
      <c r="F126" s="311"/>
      <c r="G126" s="241"/>
      <c r="H126" s="241"/>
      <c r="I126" s="241"/>
      <c r="J126" s="241"/>
      <c r="K126" s="241"/>
      <c r="L126" s="241"/>
      <c r="M126" s="241"/>
      <c r="N126" s="241"/>
      <c r="O126" s="228"/>
      <c r="P126" s="228"/>
      <c r="Q126" s="241"/>
      <c r="R126" s="24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27"/>
      <c r="O127" s="227"/>
      <c r="P127" s="227"/>
      <c r="Q127" s="227"/>
      <c r="R127" s="227"/>
      <c r="S127" s="227"/>
      <c r="T127" s="227"/>
      <c r="U127" s="227"/>
      <c r="V127" s="227"/>
      <c r="W127" s="227"/>
      <c r="X127" s="227"/>
      <c r="Y127" s="77"/>
      <c r="Z127" s="77"/>
      <c r="AA127" s="77"/>
      <c r="AB127" s="77"/>
      <c r="AC127" s="77"/>
      <c r="AD127" s="21">
        <f t="shared" ca="1" si="45"/>
        <v>0</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21" t="s">
        <v>78</v>
      </c>
      <c r="O128" s="221"/>
      <c r="P128" s="221"/>
      <c r="Q128" s="227"/>
      <c r="R128" s="227"/>
      <c r="S128" s="217" t="s">
        <v>136</v>
      </c>
      <c r="T128" s="217"/>
      <c r="U128" s="217"/>
      <c r="V128" s="217"/>
      <c r="W128" s="217"/>
      <c r="X128" s="217"/>
      <c r="Y128" s="296"/>
      <c r="Z128" s="296"/>
      <c r="AA128" s="296"/>
      <c r="AB128" s="296"/>
      <c r="AC128" s="165"/>
      <c r="AD128" s="21">
        <f t="shared" ca="1" si="45"/>
        <v>7</v>
      </c>
      <c r="AF128" s="22">
        <f t="shared" ca="1" si="47"/>
        <v>5</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21"/>
      <c r="R129" s="221"/>
      <c r="S129" s="227"/>
      <c r="T129" s="227"/>
      <c r="U129" s="227"/>
      <c r="V129" s="227"/>
      <c r="W129" s="227"/>
      <c r="X129" s="227"/>
      <c r="Y129" s="77"/>
      <c r="Z129" s="77"/>
      <c r="AA129" s="77"/>
      <c r="AB129" s="77"/>
      <c r="AC129" s="77"/>
      <c r="AD129" s="21">
        <f t="shared" ca="1" si="45"/>
        <v>7</v>
      </c>
      <c r="AF129" s="22">
        <f t="shared" ca="1" si="47"/>
        <v>0</v>
      </c>
      <c r="AG129" s="22">
        <f t="shared" ca="1" si="46"/>
        <v>0</v>
      </c>
    </row>
    <row r="130" spans="1:34" ht="14.4" customHeight="1" x14ac:dyDescent="0.3">
      <c r="A130" s="61" t="s">
        <v>64</v>
      </c>
      <c r="B130" s="77"/>
      <c r="C130" s="96"/>
      <c r="D130" s="96"/>
      <c r="E130" s="96"/>
      <c r="F130" s="96"/>
      <c r="G130" s="227"/>
      <c r="H130" s="227"/>
      <c r="I130" s="227"/>
      <c r="J130" s="227"/>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165" t="s">
        <v>284</v>
      </c>
      <c r="D131" s="165"/>
      <c r="E131" s="165"/>
      <c r="F131" s="165"/>
      <c r="G131" s="221"/>
      <c r="H131" s="221"/>
      <c r="I131" s="217" t="s">
        <v>136</v>
      </c>
      <c r="J131" s="217"/>
      <c r="K131" s="217"/>
      <c r="L131" s="217"/>
      <c r="M131" s="217"/>
      <c r="N131" s="217"/>
      <c r="O131" s="227"/>
      <c r="P131" s="227"/>
      <c r="Q131" s="227"/>
      <c r="R131" s="227"/>
      <c r="S131" s="227"/>
      <c r="T131" s="227"/>
      <c r="U131" s="227"/>
      <c r="V131" s="227"/>
      <c r="W131" s="227"/>
      <c r="X131" s="227"/>
      <c r="Y131" s="77"/>
      <c r="Z131" s="77"/>
      <c r="AA131" s="77"/>
      <c r="AB131" s="77"/>
      <c r="AC131" s="77"/>
      <c r="AD131" s="21">
        <f t="shared" ca="1" si="45"/>
        <v>6</v>
      </c>
      <c r="AF131" s="22">
        <f t="shared" ca="1" si="47"/>
        <v>3</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165"/>
      <c r="D133" s="165"/>
      <c r="E133" s="165"/>
      <c r="F133" s="165"/>
      <c r="G133" s="221"/>
      <c r="H133" s="221"/>
      <c r="I133" s="221"/>
      <c r="J133" s="221"/>
      <c r="K133" s="221"/>
      <c r="L133" s="221"/>
      <c r="M133" s="221"/>
      <c r="N133" s="221"/>
      <c r="O133" s="227"/>
      <c r="P133" s="227"/>
      <c r="Q133" s="217"/>
      <c r="R133" s="217"/>
      <c r="S133" s="234" t="s">
        <v>282</v>
      </c>
      <c r="T133" s="273"/>
      <c r="U133" s="227"/>
      <c r="V133" s="227"/>
      <c r="W133" s="227"/>
      <c r="X133" s="227"/>
      <c r="Y133" s="77"/>
      <c r="Z133" s="77"/>
      <c r="AA133" s="77"/>
      <c r="AB133" s="77"/>
      <c r="AC133" s="77"/>
      <c r="AD133" s="21">
        <f ca="1">NbCoul(B133:AC133)*0.5</f>
        <v>8</v>
      </c>
      <c r="AF133" s="22">
        <f t="shared" ca="1" si="47"/>
        <v>1</v>
      </c>
      <c r="AG133" s="22">
        <f t="shared" ca="1" si="46"/>
        <v>1</v>
      </c>
    </row>
    <row r="134" spans="1:34" ht="14.4" customHeight="1" x14ac:dyDescent="0.3">
      <c r="A134" s="23" t="s">
        <v>48</v>
      </c>
      <c r="B134" s="77"/>
      <c r="C134" s="77"/>
      <c r="D134" s="77"/>
      <c r="E134" s="77"/>
      <c r="F134" s="77"/>
      <c r="G134" s="227"/>
      <c r="H134" s="227"/>
      <c r="I134" s="227"/>
      <c r="J134" s="227"/>
      <c r="K134" s="227"/>
      <c r="L134" s="227"/>
      <c r="M134" s="227"/>
      <c r="N134" s="227"/>
      <c r="O134" s="227"/>
      <c r="P134" s="227"/>
      <c r="Q134" s="227"/>
      <c r="R134" s="227"/>
      <c r="S134" s="227"/>
      <c r="T134" s="227"/>
      <c r="U134" s="227"/>
      <c r="V134" s="227"/>
      <c r="W134" s="227"/>
      <c r="X134" s="227"/>
      <c r="Y134" s="77"/>
      <c r="Z134" s="77"/>
      <c r="AA134" s="77"/>
      <c r="AB134" s="77"/>
      <c r="AC134" s="77"/>
      <c r="AD134" s="21">
        <f ca="1">NbCoul(B134:AC134)*0.5</f>
        <v>0</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1" t="s">
        <v>79</v>
      </c>
      <c r="O135" s="217"/>
      <c r="P135" s="217"/>
      <c r="Q135" s="227"/>
      <c r="R135" s="227"/>
      <c r="S135" s="221"/>
      <c r="T135" s="221"/>
      <c r="U135" s="221"/>
      <c r="V135" s="221"/>
      <c r="W135" s="221"/>
      <c r="X135" s="221"/>
      <c r="Y135" s="165"/>
      <c r="Z135" s="165"/>
      <c r="AA135" s="165"/>
      <c r="AB135" s="165"/>
      <c r="AC135" s="165"/>
      <c r="AD135" s="21">
        <f ca="1">NbCoul(B135:AC135)*0.5</f>
        <v>7</v>
      </c>
      <c r="AF135" s="22">
        <f t="shared" ca="1" si="47"/>
        <v>1</v>
      </c>
      <c r="AG135" s="22">
        <f t="shared" ca="1" si="46"/>
        <v>0</v>
      </c>
    </row>
    <row r="136" spans="1:34" ht="15.75" customHeight="1" x14ac:dyDescent="0.5">
      <c r="A136" s="24" t="s">
        <v>276</v>
      </c>
      <c r="B136" s="77"/>
      <c r="C136" s="77"/>
      <c r="D136" s="77"/>
      <c r="E136" s="77"/>
      <c r="F136" s="77"/>
      <c r="G136" s="77"/>
      <c r="H136" s="77"/>
      <c r="I136" s="100"/>
      <c r="J136" s="100"/>
      <c r="K136" s="100"/>
      <c r="L136" s="100"/>
      <c r="M136" s="100"/>
      <c r="N136" s="143" t="s">
        <v>80</v>
      </c>
      <c r="O136" s="172"/>
      <c r="P136" s="172"/>
      <c r="Q136" s="100"/>
      <c r="R136" s="100"/>
      <c r="S136" s="172"/>
      <c r="T136" s="172"/>
      <c r="U136" s="172"/>
      <c r="V136" s="172"/>
      <c r="W136" s="151"/>
      <c r="X136" s="151"/>
      <c r="Y136" s="151"/>
      <c r="Z136" s="151"/>
      <c r="AA136" s="151"/>
      <c r="AB136" s="151"/>
      <c r="AC136" s="165"/>
      <c r="AD136" s="21">
        <f t="shared" ca="1" si="45"/>
        <v>7</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100"/>
      <c r="L137" s="100"/>
      <c r="M137" s="100"/>
      <c r="N137" s="100"/>
      <c r="O137" s="100"/>
      <c r="P137" s="100"/>
      <c r="Q137" s="100"/>
      <c r="R137" s="100"/>
      <c r="S137" s="100"/>
      <c r="T137" s="100"/>
      <c r="U137" s="100"/>
      <c r="V137" s="100"/>
      <c r="W137" s="280"/>
      <c r="X137" s="280"/>
      <c r="Y137" s="280"/>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70</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6</v>
      </c>
      <c r="O139" s="21">
        <f t="shared" ca="1" si="49"/>
        <v>3</v>
      </c>
      <c r="P139" s="21">
        <f t="shared" ca="1" si="49"/>
        <v>3</v>
      </c>
      <c r="Q139" s="21">
        <f t="shared" ca="1" si="49"/>
        <v>3</v>
      </c>
      <c r="R139" s="21">
        <f t="shared" ca="1" si="49"/>
        <v>3</v>
      </c>
      <c r="S139" s="21">
        <f ca="1">NbCoulbis(S128:S136)</f>
        <v>3</v>
      </c>
      <c r="T139" s="21">
        <f ca="1">NbCoulbis(T128:T136)</f>
        <v>3</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6</v>
      </c>
      <c r="O140" s="26">
        <f t="shared" ca="1" si="51"/>
        <v>3</v>
      </c>
      <c r="P140" s="26">
        <f t="shared" ca="1" si="51"/>
        <v>3</v>
      </c>
      <c r="Q140" s="26">
        <f t="shared" ca="1" si="51"/>
        <v>3</v>
      </c>
      <c r="R140" s="26">
        <f t="shared" ca="1" si="51"/>
        <v>3</v>
      </c>
      <c r="S140" s="26">
        <f ca="1">NbCoul(S128:S136)</f>
        <v>4</v>
      </c>
      <c r="T140" s="26">
        <f ca="1">NbCoul(T128:T136)</f>
        <v>4</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44689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t="s">
        <v>79</v>
      </c>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t="s">
        <v>78</v>
      </c>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t="s">
        <v>80</v>
      </c>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728"/>
      <c r="C148" s="729"/>
      <c r="D148" s="729"/>
      <c r="E148" s="730"/>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t="s">
        <v>80</v>
      </c>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165" t="s">
        <v>147</v>
      </c>
      <c r="E156" s="165"/>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6</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71"/>
      <c r="G158" s="271"/>
      <c r="H158" s="271"/>
      <c r="I158" s="271"/>
      <c r="J158" s="271"/>
      <c r="K158" s="271"/>
      <c r="L158" s="271"/>
      <c r="M158" s="271"/>
      <c r="N158" s="271"/>
      <c r="O158" s="271"/>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89</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11</v>
      </c>
      <c r="F171" s="582"/>
      <c r="G171" s="583">
        <f t="shared" ca="1" si="61"/>
        <v>11</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37.5</v>
      </c>
      <c r="F172" s="582"/>
      <c r="G172" s="583">
        <f t="shared" ca="1" si="61"/>
        <v>2.5</v>
      </c>
      <c r="H172" s="583"/>
      <c r="I172" s="584" t="s">
        <v>281</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31</v>
      </c>
      <c r="F173" s="582"/>
      <c r="G173" s="583">
        <f t="shared" ca="1" si="61"/>
        <v>-7</v>
      </c>
      <c r="H173" s="583"/>
      <c r="I173" s="584" t="s">
        <v>154</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21</v>
      </c>
      <c r="F177" s="582"/>
      <c r="G177" s="583">
        <f t="shared" ca="1" si="61"/>
        <v>-14</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29</v>
      </c>
      <c r="F180" s="582"/>
      <c r="G180" s="583">
        <f t="shared" ca="1" si="61"/>
        <v>-9</v>
      </c>
      <c r="H180" s="583"/>
      <c r="I180" s="594" t="s">
        <v>283</v>
      </c>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276.5</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11.385714285714286</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16"/>
      <c r="E193" s="316"/>
      <c r="F193" s="316"/>
      <c r="G193" s="316"/>
      <c r="H193" s="316"/>
      <c r="I193" s="316"/>
      <c r="J193" s="316"/>
      <c r="K193" s="316"/>
      <c r="L193" s="571"/>
      <c r="M193" s="571"/>
      <c r="N193" s="316"/>
      <c r="O193" s="316"/>
      <c r="P193" s="316"/>
      <c r="Q193" s="316"/>
      <c r="R193" s="316"/>
      <c r="S193" s="316"/>
      <c r="T193" s="316"/>
      <c r="U193" s="316"/>
      <c r="V193" s="571"/>
      <c r="W193" s="571"/>
      <c r="X193" s="316"/>
      <c r="Y193" s="316"/>
      <c r="Z193" s="316"/>
      <c r="AA193" s="316"/>
      <c r="AB193" s="316"/>
      <c r="AC193" s="316"/>
      <c r="AD193" s="316"/>
      <c r="AE193" s="316"/>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16"/>
      <c r="G195" s="316"/>
      <c r="H195" s="316"/>
      <c r="I195" s="316"/>
      <c r="J195" s="316"/>
      <c r="K195" s="316"/>
      <c r="L195" s="571"/>
      <c r="M195" s="571"/>
      <c r="N195" s="316"/>
      <c r="O195" s="316"/>
      <c r="P195" s="316"/>
      <c r="Q195" s="316"/>
      <c r="R195" s="316"/>
      <c r="S195" s="316"/>
      <c r="T195" s="316"/>
      <c r="U195" s="316"/>
      <c r="V195" s="571"/>
      <c r="W195" s="571"/>
      <c r="X195" s="316"/>
      <c r="Y195" s="316"/>
      <c r="Z195" s="316"/>
      <c r="AA195" s="316"/>
      <c r="AB195" s="316"/>
      <c r="AC195" s="316"/>
      <c r="AD195" s="316"/>
      <c r="AE195" s="316"/>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16"/>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16"/>
      <c r="E216" s="316"/>
      <c r="F216" s="316"/>
      <c r="G216" s="316"/>
      <c r="H216" s="316"/>
      <c r="I216" s="316"/>
      <c r="J216" s="316"/>
      <c r="K216" s="316"/>
      <c r="L216" s="571"/>
      <c r="M216" s="571"/>
      <c r="N216" s="316"/>
      <c r="O216" s="316"/>
      <c r="P216" s="316"/>
      <c r="Q216" s="316"/>
      <c r="R216" s="316"/>
      <c r="S216" s="316"/>
      <c r="T216" s="316"/>
      <c r="U216" s="316"/>
      <c r="V216" s="571"/>
      <c r="W216" s="571"/>
      <c r="X216" s="316"/>
      <c r="Y216" s="316"/>
      <c r="Z216" s="316"/>
      <c r="AA216" s="316"/>
      <c r="AB216" s="316"/>
      <c r="AC216" s="316"/>
      <c r="AD216" s="316"/>
      <c r="AE216" s="316"/>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16"/>
      <c r="E218" s="316"/>
      <c r="F218" s="316"/>
      <c r="G218" s="316"/>
      <c r="H218" s="316"/>
      <c r="I218" s="316"/>
      <c r="J218" s="316"/>
      <c r="K218" s="316"/>
      <c r="L218" s="571"/>
      <c r="M218" s="571"/>
      <c r="N218" s="316"/>
      <c r="O218" s="316"/>
      <c r="P218" s="316"/>
      <c r="Q218" s="316"/>
      <c r="R218" s="316"/>
      <c r="S218" s="316"/>
      <c r="T218" s="316"/>
      <c r="U218" s="316"/>
      <c r="V218" s="571"/>
      <c r="W218" s="571"/>
      <c r="X218" s="316"/>
      <c r="Y218" s="316"/>
      <c r="Z218" s="316"/>
      <c r="AA218" s="316"/>
      <c r="AB218" s="316"/>
      <c r="AC218" s="316"/>
      <c r="AD218" s="316"/>
      <c r="AE218" s="316"/>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16"/>
      <c r="AD230" s="316"/>
      <c r="AE230" s="316"/>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48:E148"/>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A90:AC91"/>
    <mergeCell ref="AD92:AD94"/>
    <mergeCell ref="AF92:AG96"/>
    <mergeCell ref="A95:A96"/>
    <mergeCell ref="AD95:AD96"/>
    <mergeCell ref="W1:X1"/>
    <mergeCell ref="Z1:AB1"/>
    <mergeCell ref="A3:A4"/>
    <mergeCell ref="AD3:AD4"/>
    <mergeCell ref="AF3:AF4"/>
    <mergeCell ref="C21:Y22"/>
    <mergeCell ref="S56:U56"/>
    <mergeCell ref="AD69:AD71"/>
    <mergeCell ref="AF69:AG73"/>
    <mergeCell ref="A72:A73"/>
    <mergeCell ref="AD72:AD73"/>
    <mergeCell ref="AD23:AD25"/>
    <mergeCell ref="AF23:AG27"/>
    <mergeCell ref="A26:A27"/>
    <mergeCell ref="AD26:AD27"/>
    <mergeCell ref="AD46:AD48"/>
    <mergeCell ref="AF46:AG50"/>
    <mergeCell ref="A49:A50"/>
    <mergeCell ref="AD49:AD50"/>
    <mergeCell ref="U67:V67"/>
  </mergeCells>
  <conditionalFormatting sqref="G166:H183">
    <cfRule type="cellIs" dxfId="2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6D715-59C1-445E-AA73-10AD7BCE40F5}">
  <sheetPr codeName="Feuil171"/>
  <dimension ref="A1:BC231"/>
  <sheetViews>
    <sheetView showGridLines="0" topLeftCell="A159" zoomScale="90" zoomScaleNormal="90" workbookViewId="0">
      <selection activeCell="V86" sqref="V8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291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44690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t="s">
        <v>79</v>
      </c>
      <c r="L7" s="151"/>
      <c r="M7" s="151"/>
      <c r="N7" s="96"/>
      <c r="O7" s="96"/>
      <c r="P7" s="151"/>
      <c r="Q7" s="151"/>
      <c r="R7" s="151"/>
      <c r="S7" s="96"/>
      <c r="T7" s="151"/>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61" t="s">
        <v>65</v>
      </c>
      <c r="B8" s="96"/>
      <c r="C8" s="96"/>
      <c r="D8" s="96"/>
      <c r="E8" s="96"/>
      <c r="F8" s="96"/>
      <c r="G8" s="96"/>
      <c r="H8" s="151" t="s">
        <v>78</v>
      </c>
      <c r="I8" s="151"/>
      <c r="J8" s="151"/>
      <c r="K8" s="151"/>
      <c r="L8" s="151"/>
      <c r="M8" s="151"/>
      <c r="N8" s="96"/>
      <c r="O8" s="96"/>
      <c r="P8" s="151"/>
      <c r="Q8" s="151"/>
      <c r="R8" s="151"/>
      <c r="S8" s="15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151" t="s">
        <v>80</v>
      </c>
      <c r="J9" s="295"/>
      <c r="K9" s="295"/>
      <c r="L9" s="295"/>
      <c r="M9" s="295"/>
      <c r="N9" s="294"/>
      <c r="O9" s="294"/>
      <c r="P9" s="295"/>
      <c r="Q9" s="335"/>
      <c r="R9" s="294"/>
      <c r="S9" s="356"/>
      <c r="T9" s="357"/>
      <c r="U9" s="295"/>
      <c r="V9" s="295"/>
      <c r="W9" s="295"/>
      <c r="X9" s="295"/>
      <c r="Y9" s="295"/>
      <c r="Z9" s="295"/>
      <c r="AA9" s="295"/>
      <c r="AB9" s="295"/>
      <c r="AC9" s="295"/>
      <c r="AD9" s="21">
        <f t="shared" ca="1" si="0"/>
        <v>9</v>
      </c>
      <c r="AF9" s="22">
        <f ca="1">CompteCouleurFond(B9:AC9,6)*0.5</f>
        <v>1</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62" t="s">
        <v>43</v>
      </c>
      <c r="B11" s="96"/>
      <c r="C11" s="151" t="s">
        <v>292</v>
      </c>
      <c r="D11" s="151"/>
      <c r="E11" s="151"/>
      <c r="F11" s="151"/>
      <c r="G11" s="151"/>
      <c r="H11" s="151"/>
      <c r="I11" s="151"/>
      <c r="J11" s="151"/>
      <c r="K11" s="151"/>
      <c r="L11" s="151"/>
      <c r="M11" s="151"/>
      <c r="N11" s="96"/>
      <c r="O11" s="96"/>
      <c r="P11" s="151"/>
      <c r="Q11" s="281"/>
      <c r="R11" s="281"/>
      <c r="S11" s="151"/>
      <c r="T11" s="151"/>
      <c r="U11" s="281"/>
      <c r="V11" s="281"/>
      <c r="W11" s="96"/>
      <c r="X11" s="96"/>
      <c r="Y11" s="96"/>
      <c r="Z11" s="96"/>
      <c r="AA11" s="96"/>
      <c r="AB11" s="96"/>
      <c r="AC11" s="96"/>
      <c r="AD11" s="21">
        <f t="shared" ca="1" si="0"/>
        <v>9</v>
      </c>
      <c r="AE11" t="str">
        <f>IFERROR(INDEX($B$3:$AC$3,MATCH(TRUE,INDEX(B11:AC11&gt;0,0),0)),"")</f>
        <v>7h00</v>
      </c>
      <c r="AF11" s="22">
        <f ca="1">CompteCouleurFond(B11:AC11,6)*0.5</f>
        <v>2</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69"/>
      <c r="X12" s="256"/>
      <c r="Y12" s="256"/>
      <c r="Z12" s="256"/>
      <c r="AA12" s="256"/>
      <c r="AB12" s="256"/>
      <c r="AC12" s="257"/>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96"/>
      <c r="D17" s="96"/>
      <c r="E17" s="96"/>
      <c r="F17" s="96"/>
      <c r="G17" s="96"/>
      <c r="H17" s="96"/>
      <c r="I17" s="96"/>
      <c r="J17" s="96"/>
      <c r="K17" s="96"/>
      <c r="L17" s="96"/>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62" t="s">
        <v>66</v>
      </c>
      <c r="B18" s="96"/>
      <c r="C18" s="151" t="s">
        <v>79</v>
      </c>
      <c r="D18" s="151"/>
      <c r="E18" s="151"/>
      <c r="F18" s="151"/>
      <c r="G18" s="151"/>
      <c r="H18" s="151"/>
      <c r="I18" s="151"/>
      <c r="J18" s="151"/>
      <c r="K18" s="151"/>
      <c r="L18" s="151"/>
      <c r="M18" s="151"/>
      <c r="N18" s="96"/>
      <c r="O18" s="96"/>
      <c r="P18" s="151"/>
      <c r="Q18" s="281"/>
      <c r="R18" s="281"/>
      <c r="S18" s="135"/>
      <c r="T18" s="151"/>
      <c r="U18" s="281"/>
      <c r="V18" s="281"/>
      <c r="W18" s="96"/>
      <c r="X18" s="96"/>
      <c r="Y18" s="96"/>
      <c r="Z18" s="96"/>
      <c r="AA18" s="96"/>
      <c r="AB18" s="96"/>
      <c r="AC18" s="96"/>
      <c r="AD18" s="21">
        <f t="shared" ca="1" si="0"/>
        <v>9</v>
      </c>
      <c r="AE18" t="str">
        <f>IFERROR(INDEX($B$3:$AC$3,MATCH(TRUE,INDEX(B18:AC18&gt;0,0),0)),"")</f>
        <v>7h00</v>
      </c>
      <c r="AF18" s="22">
        <f ca="1">CompteCouleurFond(B18:AC18,6)*0.5</f>
        <v>2</v>
      </c>
      <c r="AG18" s="22">
        <f ca="1">CompteCouleurFond(B18:AC18,23)*0.5</f>
        <v>0</v>
      </c>
    </row>
    <row r="19" spans="1:33" ht="15" customHeight="1" x14ac:dyDescent="0.3">
      <c r="A19" s="24" t="s">
        <v>48</v>
      </c>
      <c r="B19" s="96"/>
      <c r="C19" s="96"/>
      <c r="D19" s="96"/>
      <c r="E19" s="96"/>
      <c r="F19" s="96"/>
      <c r="G19" s="96"/>
      <c r="H19" s="151" t="s">
        <v>78</v>
      </c>
      <c r="I19" s="151"/>
      <c r="J19" s="151"/>
      <c r="K19" s="151"/>
      <c r="L19" s="151"/>
      <c r="M19" s="151"/>
      <c r="N19" s="96"/>
      <c r="O19" s="96"/>
      <c r="P19" s="151"/>
      <c r="Q19" s="151"/>
      <c r="R19" s="151"/>
      <c r="S19" s="281"/>
      <c r="T19" s="281"/>
      <c r="U19" s="96"/>
      <c r="V19" s="151"/>
      <c r="W19" s="281" t="s">
        <v>136</v>
      </c>
      <c r="X19" s="281"/>
      <c r="Y19" s="281"/>
      <c r="Z19" s="281"/>
      <c r="AA19" s="281"/>
      <c r="AB19" s="281"/>
      <c r="AC19" s="151"/>
      <c r="AD19" s="21">
        <f ca="1">NbCoul(B19:AC19)*0.5</f>
        <v>9.5</v>
      </c>
      <c r="AE19" t="str">
        <f>IFERROR(INDEX($B$3:$AC$3,MATCH(TRUE,INDEX(B19:AC19&gt;0,0),0)),"")</f>
        <v>9h30</v>
      </c>
      <c r="AF19" s="22">
        <f ca="1">CompteCouleurFond(B19:AC19,6)*0.5</f>
        <v>4</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716"/>
      <c r="D21" s="717"/>
      <c r="E21" s="717"/>
      <c r="F21" s="717"/>
      <c r="G21" s="717"/>
      <c r="H21" s="717"/>
      <c r="I21" s="717"/>
      <c r="J21" s="717"/>
      <c r="K21" s="717"/>
      <c r="L21" s="717"/>
      <c r="M21" s="717"/>
      <c r="N21" s="717"/>
      <c r="O21" s="717"/>
      <c r="P21" s="717"/>
      <c r="Q21" s="717"/>
      <c r="R21" s="717"/>
      <c r="S21" s="717"/>
      <c r="T21" s="717"/>
      <c r="U21" s="717"/>
      <c r="V21" s="717"/>
      <c r="W21" s="717"/>
      <c r="X21" s="717"/>
      <c r="Y21" s="718"/>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719"/>
      <c r="D22" s="720"/>
      <c r="E22" s="720"/>
      <c r="F22" s="720"/>
      <c r="G22" s="720"/>
      <c r="H22" s="720"/>
      <c r="I22" s="720"/>
      <c r="J22" s="720"/>
      <c r="K22" s="720"/>
      <c r="L22" s="720"/>
      <c r="M22" s="720"/>
      <c r="N22" s="720"/>
      <c r="O22" s="720"/>
      <c r="P22" s="720"/>
      <c r="Q22" s="720"/>
      <c r="R22" s="720"/>
      <c r="S22" s="720"/>
      <c r="T22" s="720"/>
      <c r="U22" s="720"/>
      <c r="V22" s="720"/>
      <c r="W22" s="720"/>
      <c r="X22" s="720"/>
      <c r="Y22" s="721"/>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5</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5</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44691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165" t="s">
        <v>78</v>
      </c>
      <c r="O29" s="296"/>
      <c r="P29" s="296"/>
      <c r="Q29" s="77"/>
      <c r="R29" s="77"/>
      <c r="S29" s="165"/>
      <c r="T29" s="165"/>
      <c r="U29" s="165"/>
      <c r="V29" s="165"/>
      <c r="W29" s="165"/>
      <c r="X29" s="165"/>
      <c r="Y29" s="165"/>
      <c r="Z29" s="165"/>
      <c r="AA29" s="165"/>
      <c r="AB29" s="165"/>
      <c r="AC29" s="165"/>
      <c r="AD29" s="21">
        <f t="shared" ca="1" si="11"/>
        <v>7</v>
      </c>
      <c r="AF29" s="22">
        <f t="shared" ca="1" si="12"/>
        <v>1</v>
      </c>
      <c r="AG29" s="22">
        <f t="shared" ca="1" si="13"/>
        <v>0</v>
      </c>
    </row>
    <row r="30" spans="1:33" x14ac:dyDescent="0.3">
      <c r="A30" s="19" t="s">
        <v>41</v>
      </c>
      <c r="B30" s="77"/>
      <c r="C30" s="165"/>
      <c r="D30" s="165"/>
      <c r="E30" s="165"/>
      <c r="F30" s="165"/>
      <c r="G30" s="165"/>
      <c r="H30" s="165"/>
      <c r="I30" s="165"/>
      <c r="J30" s="165"/>
      <c r="K30" s="165"/>
      <c r="L30" s="165"/>
      <c r="M30" s="165"/>
      <c r="N30" s="288"/>
      <c r="O30" s="77"/>
      <c r="P30" s="77"/>
      <c r="Q30" s="77"/>
      <c r="R30" s="77"/>
      <c r="S30" s="77"/>
      <c r="T30" s="77"/>
      <c r="U30" s="77"/>
      <c r="V30" s="77"/>
      <c r="W30" s="77"/>
      <c r="X30" s="77"/>
      <c r="Y30" s="77"/>
      <c r="Z30" s="77"/>
      <c r="AA30" s="77"/>
      <c r="AB30" s="77"/>
      <c r="AC30" s="77"/>
      <c r="AD30" s="21">
        <f t="shared" ca="1" si="11"/>
        <v>6</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165" t="s">
        <v>119</v>
      </c>
      <c r="E33" s="165"/>
      <c r="F33" s="165"/>
      <c r="G33" s="165"/>
      <c r="H33" s="165"/>
      <c r="I33" s="165"/>
      <c r="J33" s="77"/>
      <c r="K33" s="77"/>
      <c r="L33" s="77"/>
      <c r="M33" s="77"/>
      <c r="N33" s="77"/>
      <c r="O33" s="278"/>
      <c r="P33" s="77"/>
      <c r="Q33" s="77"/>
      <c r="R33" s="77"/>
      <c r="S33" s="77"/>
      <c r="T33" s="77"/>
      <c r="U33" s="165" t="s">
        <v>118</v>
      </c>
      <c r="V33" s="165"/>
      <c r="W33" s="165"/>
      <c r="X33" s="165"/>
      <c r="Y33" s="165"/>
      <c r="Z33" s="165"/>
      <c r="AA33" s="165"/>
      <c r="AB33" s="165"/>
      <c r="AC33" s="165"/>
      <c r="AD33" s="21">
        <f t="shared" ca="1" si="11"/>
        <v>7.5</v>
      </c>
      <c r="AF33" s="22">
        <f t="shared" ca="1" si="12"/>
        <v>0</v>
      </c>
      <c r="AG33" s="22">
        <f t="shared" ca="1" si="13"/>
        <v>0</v>
      </c>
    </row>
    <row r="34" spans="1:33" x14ac:dyDescent="0.3">
      <c r="A34" s="62" t="s">
        <v>43</v>
      </c>
      <c r="B34" s="77"/>
      <c r="C34" s="77"/>
      <c r="D34" s="77"/>
      <c r="E34" s="77"/>
      <c r="F34" s="77"/>
      <c r="G34" s="77"/>
      <c r="H34" s="77"/>
      <c r="I34" s="77"/>
      <c r="J34" s="77"/>
      <c r="K34" s="77"/>
      <c r="L34" s="77"/>
      <c r="M34" s="77"/>
      <c r="N34" s="165" t="s">
        <v>80</v>
      </c>
      <c r="O34" s="165"/>
      <c r="P34" s="165"/>
      <c r="Q34" s="77"/>
      <c r="R34" s="77"/>
      <c r="S34" s="165"/>
      <c r="T34" s="165"/>
      <c r="U34" s="165"/>
      <c r="V34" s="165"/>
      <c r="W34" s="165"/>
      <c r="X34" s="165"/>
      <c r="Y34" s="165"/>
      <c r="Z34" s="165"/>
      <c r="AA34" s="165"/>
      <c r="AB34" s="165"/>
      <c r="AC34" s="165"/>
      <c r="AD34" s="21">
        <f t="shared" ca="1" si="11"/>
        <v>7</v>
      </c>
      <c r="AF34" s="22">
        <f t="shared" ca="1" si="12"/>
        <v>0</v>
      </c>
      <c r="AG34" s="22">
        <f t="shared" ca="1" si="13"/>
        <v>0</v>
      </c>
    </row>
    <row r="35" spans="1:33" x14ac:dyDescent="0.3">
      <c r="A35" s="62" t="s">
        <v>44</v>
      </c>
      <c r="B35" s="77"/>
      <c r="C35" s="77"/>
      <c r="D35" s="77"/>
      <c r="E35" s="77"/>
      <c r="F35" s="77"/>
      <c r="G35" s="77"/>
      <c r="H35" s="77"/>
      <c r="I35" s="77"/>
      <c r="J35" s="77"/>
      <c r="K35" s="77"/>
      <c r="L35" s="77"/>
      <c r="M35" s="278"/>
      <c r="N35" s="288"/>
      <c r="O35" s="165" t="s">
        <v>79</v>
      </c>
      <c r="P35" s="165"/>
      <c r="Q35" s="77"/>
      <c r="R35" s="77"/>
      <c r="S35" s="296" t="s">
        <v>136</v>
      </c>
      <c r="T35" s="296"/>
      <c r="U35" s="296"/>
      <c r="V35" s="296"/>
      <c r="W35" s="296"/>
      <c r="X35" s="296"/>
      <c r="Y35" s="296"/>
      <c r="Z35" s="296"/>
      <c r="AA35" s="296"/>
      <c r="AB35" s="296"/>
      <c r="AC35" s="165"/>
      <c r="AD35" s="21">
        <f t="shared" ca="1" si="11"/>
        <v>7</v>
      </c>
      <c r="AF35" s="22">
        <f t="shared" ca="1" si="12"/>
        <v>5</v>
      </c>
      <c r="AG35" s="22">
        <f t="shared" ca="1" si="13"/>
        <v>0.5</v>
      </c>
    </row>
    <row r="36" spans="1:33" x14ac:dyDescent="0.3">
      <c r="A36" s="62" t="s">
        <v>45</v>
      </c>
      <c r="B36" s="77"/>
      <c r="C36" s="165"/>
      <c r="D36" s="165"/>
      <c r="E36" s="165"/>
      <c r="F36" s="165"/>
      <c r="G36" s="165"/>
      <c r="H36" s="165"/>
      <c r="I36" s="296" t="s">
        <v>136</v>
      </c>
      <c r="J36" s="296"/>
      <c r="K36" s="296"/>
      <c r="L36" s="296"/>
      <c r="M36" s="296"/>
      <c r="N36" s="296"/>
      <c r="O36" s="77"/>
      <c r="P36" s="77"/>
      <c r="Q36" s="165"/>
      <c r="R36" s="165"/>
      <c r="S36" s="77"/>
      <c r="T36" s="77"/>
      <c r="U36" s="77"/>
      <c r="V36" s="77"/>
      <c r="W36" s="77"/>
      <c r="X36" s="77"/>
      <c r="Y36" s="77"/>
      <c r="Z36" s="77"/>
      <c r="AA36" s="77"/>
      <c r="AB36" s="77"/>
      <c r="AC36" s="77"/>
      <c r="AD36" s="21">
        <f t="shared" ca="1" si="11"/>
        <v>7</v>
      </c>
      <c r="AF36" s="22">
        <f t="shared" ca="1" si="12"/>
        <v>3</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311"/>
      <c r="D40" s="165"/>
      <c r="E40" s="165"/>
      <c r="F40" s="165"/>
      <c r="G40" s="165"/>
      <c r="H40" s="165"/>
      <c r="I40" s="165"/>
      <c r="J40" s="165"/>
      <c r="K40" s="173"/>
      <c r="L40" s="287"/>
      <c r="M40" s="287"/>
      <c r="N40" s="165"/>
      <c r="O40" s="77"/>
      <c r="P40" s="77"/>
      <c r="Q40" s="296"/>
      <c r="R40" s="296"/>
      <c r="S40" s="165"/>
      <c r="T40" s="165"/>
      <c r="U40" s="77"/>
      <c r="V40" s="77"/>
      <c r="W40" s="77"/>
      <c r="X40" s="77"/>
      <c r="Y40" s="77"/>
      <c r="Z40" s="77"/>
      <c r="AA40" s="77"/>
      <c r="AB40" s="77"/>
      <c r="AC40" s="77"/>
      <c r="AD40" s="21">
        <f ca="1">NbCoul(B40:AC40)*0.5</f>
        <v>8</v>
      </c>
      <c r="AF40" s="22">
        <f t="shared" ca="1" si="12"/>
        <v>1</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7"/>
      <c r="T41" s="77"/>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77"/>
      <c r="D42" s="77"/>
      <c r="E42" s="77"/>
      <c r="F42" s="77"/>
      <c r="G42" s="77"/>
      <c r="H42" s="77"/>
      <c r="I42" s="77"/>
      <c r="J42" s="77"/>
      <c r="K42" s="77"/>
      <c r="L42" s="77"/>
      <c r="M42" s="278"/>
      <c r="N42" s="165"/>
      <c r="O42" s="165"/>
      <c r="P42" s="165"/>
      <c r="Q42" s="77"/>
      <c r="R42" s="77"/>
      <c r="S42" s="287"/>
      <c r="T42" s="165"/>
      <c r="U42" s="165"/>
      <c r="V42" s="165"/>
      <c r="W42" s="165"/>
      <c r="X42" s="165"/>
      <c r="Y42" s="165"/>
      <c r="Z42" s="165"/>
      <c r="AA42" s="165"/>
      <c r="AB42" s="165"/>
      <c r="AC42" s="165"/>
      <c r="AD42" s="21">
        <f ca="1">NbCoul(B42:AC42)*0.5</f>
        <v>7</v>
      </c>
      <c r="AF42" s="22">
        <f t="shared" ca="1" si="12"/>
        <v>0</v>
      </c>
      <c r="AG42" s="22">
        <f t="shared" ca="1" si="13"/>
        <v>0</v>
      </c>
    </row>
    <row r="43" spans="1:33" x14ac:dyDescent="0.3">
      <c r="A43" s="67" t="s">
        <v>71</v>
      </c>
      <c r="B43" s="77"/>
      <c r="C43" s="77"/>
      <c r="D43" s="77"/>
      <c r="E43" s="77"/>
      <c r="F43" s="77"/>
      <c r="G43" s="77"/>
      <c r="H43" s="77"/>
      <c r="I43" s="77"/>
      <c r="J43" s="77"/>
      <c r="K43" s="278"/>
      <c r="L43" s="77"/>
      <c r="M43" s="278"/>
      <c r="N43" s="77"/>
      <c r="O43" s="77"/>
      <c r="P43" s="77"/>
      <c r="Q43" s="77"/>
      <c r="R43" s="77"/>
      <c r="S43" s="77"/>
      <c r="T43" s="77"/>
      <c r="U43" s="77"/>
      <c r="V43" s="77"/>
      <c r="W43" s="77"/>
      <c r="X43" s="77"/>
      <c r="Y43" s="77"/>
      <c r="Z43" s="77"/>
      <c r="AA43" s="77"/>
      <c r="AB43" s="77"/>
      <c r="AC43" s="77"/>
      <c r="AD43" s="21">
        <f ca="1">NbCoul(B43:AC43)*0.5</f>
        <v>0</v>
      </c>
      <c r="AF43" s="22">
        <f t="shared" ca="1" si="12"/>
        <v>0</v>
      </c>
      <c r="AG43" s="22">
        <f t="shared" ca="1" si="13"/>
        <v>0</v>
      </c>
    </row>
    <row r="44" spans="1:33" ht="14.4" customHeight="1" x14ac:dyDescent="0.3">
      <c r="A44" s="67" t="s">
        <v>276</v>
      </c>
      <c r="B44" s="77"/>
      <c r="C44" s="336"/>
      <c r="D44" s="337"/>
      <c r="E44" s="337"/>
      <c r="F44" s="337"/>
      <c r="G44" s="337"/>
      <c r="H44" s="337"/>
      <c r="I44" s="318"/>
      <c r="J44" s="318"/>
      <c r="K44" s="338"/>
      <c r="L44" s="318"/>
      <c r="M44" s="318"/>
      <c r="N44" s="318"/>
      <c r="O44" s="253"/>
      <c r="P44" s="253"/>
      <c r="Q44" s="318"/>
      <c r="R44" s="318"/>
      <c r="S44" s="253"/>
      <c r="T44" s="253"/>
      <c r="U44" s="253"/>
      <c r="V44" s="253"/>
      <c r="W44" s="253"/>
      <c r="X44" s="253"/>
      <c r="Y44" s="253"/>
      <c r="Z44" s="253"/>
      <c r="AA44" s="253"/>
      <c r="AB44" s="253"/>
      <c r="AC44" s="77"/>
      <c r="AD44" s="21">
        <f ca="1">NbCoul(B44:AC44)*0.5</f>
        <v>7</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63.5</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4</v>
      </c>
      <c r="M47" s="21">
        <f t="shared" ca="1" si="15"/>
        <v>4</v>
      </c>
      <c r="N47" s="21">
        <f t="shared" ca="1" si="15"/>
        <v>6</v>
      </c>
      <c r="O47" s="21">
        <f t="shared" ca="1" si="15"/>
        <v>4</v>
      </c>
      <c r="P47" s="21">
        <f t="shared" ca="1" si="15"/>
        <v>4</v>
      </c>
      <c r="Q47" s="21">
        <f t="shared" ca="1" si="15"/>
        <v>3</v>
      </c>
      <c r="R47" s="21">
        <f t="shared" ca="1" si="15"/>
        <v>3</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4</v>
      </c>
      <c r="M48" s="26">
        <f t="shared" ca="1" si="16"/>
        <v>4</v>
      </c>
      <c r="N48" s="26">
        <f t="shared" ca="1" si="16"/>
        <v>8</v>
      </c>
      <c r="O48" s="26">
        <f t="shared" ca="1" si="16"/>
        <v>4</v>
      </c>
      <c r="P48" s="26">
        <f t="shared" ca="1" si="16"/>
        <v>4</v>
      </c>
      <c r="Q48" s="26">
        <f t="shared" ca="1" si="16"/>
        <v>3</v>
      </c>
      <c r="R48" s="26">
        <f t="shared" ca="1" si="16"/>
        <v>3</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44692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165" t="s">
        <v>118</v>
      </c>
      <c r="E56" s="165"/>
      <c r="F56" s="165"/>
      <c r="G56" s="165"/>
      <c r="H56" s="165"/>
      <c r="I56" s="165"/>
      <c r="J56" s="77"/>
      <c r="K56" s="77"/>
      <c r="L56" s="77"/>
      <c r="M56" s="77"/>
      <c r="N56" s="77"/>
      <c r="O56" s="77"/>
      <c r="P56" s="77"/>
      <c r="Q56" s="77"/>
      <c r="R56" s="77"/>
      <c r="S56" s="722"/>
      <c r="T56" s="723"/>
      <c r="U56" s="724"/>
      <c r="V56" s="77"/>
      <c r="W56" s="77"/>
      <c r="X56" s="77"/>
      <c r="Y56" s="77"/>
      <c r="Z56" s="77"/>
      <c r="AA56" s="77"/>
      <c r="AB56" s="77"/>
      <c r="AC56" s="77"/>
      <c r="AD56" s="20">
        <f t="shared" ca="1" si="17"/>
        <v>3</v>
      </c>
      <c r="AF56" s="22">
        <f t="shared" ca="1" si="19"/>
        <v>0</v>
      </c>
      <c r="AG56" s="22">
        <f t="shared" ca="1" si="18"/>
        <v>0</v>
      </c>
    </row>
    <row r="57" spans="1:33" x14ac:dyDescent="0.3">
      <c r="A57" s="62" t="s">
        <v>43</v>
      </c>
      <c r="B57" s="77"/>
      <c r="C57" s="165" t="s">
        <v>80</v>
      </c>
      <c r="D57" s="165"/>
      <c r="E57" s="165"/>
      <c r="F57" s="165"/>
      <c r="G57" s="165"/>
      <c r="H57" s="165"/>
      <c r="I57" s="165"/>
      <c r="J57" s="165"/>
      <c r="K57" s="165"/>
      <c r="L57" s="165"/>
      <c r="M57" s="165"/>
      <c r="N57" s="165"/>
      <c r="O57" s="77"/>
      <c r="P57" s="77"/>
      <c r="Q57" s="165"/>
      <c r="R57" s="165"/>
      <c r="S57" s="296"/>
      <c r="T57" s="296"/>
      <c r="U57" s="77"/>
      <c r="V57" s="77"/>
      <c r="W57" s="77"/>
      <c r="X57" s="77"/>
      <c r="Y57" s="77"/>
      <c r="Z57" s="77"/>
      <c r="AA57" s="77"/>
      <c r="AB57" s="77"/>
      <c r="AC57" s="77"/>
      <c r="AD57" s="20">
        <f t="shared" ca="1" si="17"/>
        <v>8</v>
      </c>
      <c r="AF57" s="22">
        <f t="shared" ca="1" si="19"/>
        <v>1</v>
      </c>
      <c r="AG57" s="22">
        <f t="shared" ca="1" si="18"/>
        <v>0</v>
      </c>
    </row>
    <row r="58" spans="1:33" x14ac:dyDescent="0.3">
      <c r="A58" s="62" t="s">
        <v>44</v>
      </c>
      <c r="B58" s="77"/>
      <c r="C58" s="165" t="s">
        <v>79</v>
      </c>
      <c r="D58" s="165"/>
      <c r="E58" s="165"/>
      <c r="F58" s="165"/>
      <c r="G58" s="165"/>
      <c r="H58" s="165"/>
      <c r="I58" s="165"/>
      <c r="J58" s="165"/>
      <c r="K58" s="165"/>
      <c r="L58" s="165"/>
      <c r="M58" s="358" t="s">
        <v>311</v>
      </c>
      <c r="N58" s="288"/>
      <c r="O58" s="77"/>
      <c r="P58" s="77"/>
      <c r="Q58" s="296"/>
      <c r="R58" s="296"/>
      <c r="S58" s="77"/>
      <c r="T58" s="77"/>
      <c r="U58" s="77"/>
      <c r="V58" s="279"/>
      <c r="W58" s="77"/>
      <c r="X58" s="77"/>
      <c r="Y58" s="77"/>
      <c r="Z58" s="77"/>
      <c r="AA58" s="77"/>
      <c r="AB58" s="77"/>
      <c r="AC58" s="77"/>
      <c r="AD58" s="20">
        <f t="shared" ca="1" si="17"/>
        <v>7</v>
      </c>
      <c r="AF58" s="22">
        <f t="shared" ca="1" si="19"/>
        <v>1</v>
      </c>
      <c r="AG58" s="22">
        <f t="shared" ca="1" si="18"/>
        <v>1</v>
      </c>
    </row>
    <row r="59" spans="1:33" x14ac:dyDescent="0.3">
      <c r="A59" s="62" t="s">
        <v>45</v>
      </c>
      <c r="B59" s="77"/>
      <c r="C59" s="165" t="s">
        <v>78</v>
      </c>
      <c r="D59" s="165"/>
      <c r="E59" s="165"/>
      <c r="F59" s="165"/>
      <c r="G59" s="165"/>
      <c r="H59" s="165"/>
      <c r="I59" s="296" t="s">
        <v>136</v>
      </c>
      <c r="J59" s="296"/>
      <c r="K59" s="296"/>
      <c r="L59" s="296"/>
      <c r="M59" s="296"/>
      <c r="N59" s="313"/>
      <c r="O59" s="310"/>
      <c r="P59" s="310"/>
      <c r="Q59" s="362"/>
      <c r="R59" s="304"/>
      <c r="S59" s="310"/>
      <c r="T59" s="310"/>
      <c r="U59" s="310"/>
      <c r="V59" s="310"/>
      <c r="W59" s="310"/>
      <c r="X59" s="310"/>
      <c r="Y59" s="310"/>
      <c r="Z59" s="310"/>
      <c r="AA59" s="310"/>
      <c r="AB59" s="310"/>
      <c r="AC59" s="310"/>
      <c r="AD59" s="20">
        <f t="shared" ca="1" si="17"/>
        <v>7</v>
      </c>
      <c r="AF59" s="22">
        <f t="shared" ca="1" si="19"/>
        <v>3</v>
      </c>
      <c r="AG59" s="22">
        <f t="shared" ca="1" si="18"/>
        <v>0</v>
      </c>
    </row>
    <row r="60" spans="1:33" x14ac:dyDescent="0.3">
      <c r="A60" s="62" t="s">
        <v>70</v>
      </c>
      <c r="B60" s="77"/>
      <c r="C60" s="77"/>
      <c r="D60" s="77"/>
      <c r="E60" s="77"/>
      <c r="F60" s="77"/>
      <c r="G60" s="77"/>
      <c r="H60" s="77"/>
      <c r="I60" s="77"/>
      <c r="J60" s="77"/>
      <c r="K60" s="77"/>
      <c r="L60" s="165" t="s">
        <v>78</v>
      </c>
      <c r="M60" s="165"/>
      <c r="N60" s="165"/>
      <c r="O60" s="165"/>
      <c r="P60" s="165"/>
      <c r="Q60" s="77"/>
      <c r="R60" s="77"/>
      <c r="S60" s="165"/>
      <c r="T60" s="165"/>
      <c r="U60" s="165"/>
      <c r="V60" s="165"/>
      <c r="W60" s="165"/>
      <c r="X60" s="165"/>
      <c r="Y60" s="165"/>
      <c r="Z60" s="165"/>
      <c r="AA60" s="165"/>
      <c r="AB60" s="165"/>
      <c r="AC60" s="165"/>
      <c r="AD60" s="20">
        <f t="shared" ca="1" si="17"/>
        <v>8</v>
      </c>
      <c r="AF60" s="22">
        <f t="shared" ca="1" si="19"/>
        <v>0</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77"/>
      <c r="T62" s="77"/>
      <c r="U62" s="296" t="s">
        <v>136</v>
      </c>
      <c r="V62" s="296"/>
      <c r="W62" s="305"/>
      <c r="X62" s="306"/>
      <c r="Y62" s="306"/>
      <c r="Z62" s="306"/>
      <c r="AA62" s="306"/>
      <c r="AB62" s="306"/>
      <c r="AC62" s="322"/>
      <c r="AD62" s="20">
        <f t="shared" ca="1" si="17"/>
        <v>4.5</v>
      </c>
      <c r="AF62" s="22">
        <f t="shared" ca="1" si="19"/>
        <v>4.5</v>
      </c>
      <c r="AG62" s="22">
        <f t="shared" ca="1" si="18"/>
        <v>0</v>
      </c>
    </row>
    <row r="63" spans="1:33" x14ac:dyDescent="0.3">
      <c r="A63" s="62" t="s">
        <v>47</v>
      </c>
      <c r="B63" s="77"/>
      <c r="C63" s="77"/>
      <c r="D63" s="77"/>
      <c r="E63" s="77"/>
      <c r="F63" s="77"/>
      <c r="G63" s="77"/>
      <c r="H63" s="77"/>
      <c r="I63" s="77"/>
      <c r="J63" s="77"/>
      <c r="K63" s="77"/>
      <c r="L63" s="77"/>
      <c r="M63" s="165" t="s">
        <v>131</v>
      </c>
      <c r="N63" s="165"/>
      <c r="O63" s="165"/>
      <c r="P63" s="165"/>
      <c r="Q63" s="77"/>
      <c r="R63" s="77"/>
      <c r="S63" s="296"/>
      <c r="T63" s="296"/>
      <c r="U63" s="165"/>
      <c r="V63" s="165"/>
      <c r="W63" s="165"/>
      <c r="X63" s="165"/>
      <c r="Y63" s="165"/>
      <c r="Z63" s="165"/>
      <c r="AA63" s="165"/>
      <c r="AB63" s="165"/>
      <c r="AC63" s="165"/>
      <c r="AD63" s="20">
        <f t="shared" ca="1" si="17"/>
        <v>7.5</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t="s">
        <v>78</v>
      </c>
      <c r="D65" s="165"/>
      <c r="E65" s="165"/>
      <c r="F65" s="165"/>
      <c r="G65" s="165"/>
      <c r="H65" s="165"/>
      <c r="I65" s="165"/>
      <c r="J65" s="165"/>
      <c r="K65" s="165"/>
      <c r="L65" s="165"/>
      <c r="M65" s="165"/>
      <c r="N65" s="165"/>
      <c r="O65" s="77"/>
      <c r="P65" s="77"/>
      <c r="Q65" s="165"/>
      <c r="R65" s="165"/>
      <c r="S65" s="287"/>
      <c r="T65" s="77"/>
      <c r="U65" s="77"/>
      <c r="V65" s="77"/>
      <c r="W65" s="77"/>
      <c r="X65" s="77"/>
      <c r="Y65" s="77"/>
      <c r="Z65" s="77"/>
      <c r="AA65" s="77"/>
      <c r="AB65" s="77"/>
      <c r="AC65" s="77"/>
      <c r="AD65" s="20">
        <f t="shared" ca="1" si="17"/>
        <v>7.5</v>
      </c>
      <c r="AF65" s="22">
        <f t="shared" ca="1" si="19"/>
        <v>0</v>
      </c>
      <c r="AG65" s="22">
        <f t="shared" ca="1" si="18"/>
        <v>0</v>
      </c>
    </row>
    <row r="66" spans="1:55" ht="14.25" customHeight="1" x14ac:dyDescent="0.3">
      <c r="A66" s="67" t="s">
        <v>71</v>
      </c>
      <c r="B66" s="77"/>
      <c r="C66" s="77"/>
      <c r="D66" s="77"/>
      <c r="E66" s="77"/>
      <c r="F66" s="77"/>
      <c r="G66" s="77"/>
      <c r="H66" s="77"/>
      <c r="I66" s="77"/>
      <c r="J66" s="77"/>
      <c r="K66" s="165" t="s">
        <v>79</v>
      </c>
      <c r="L66" s="165"/>
      <c r="M66" s="288"/>
      <c r="N66" s="288"/>
      <c r="O66" s="165"/>
      <c r="P66" s="165"/>
      <c r="Q66" s="77"/>
      <c r="R66" s="77"/>
      <c r="S66" s="165"/>
      <c r="T66" s="165"/>
      <c r="U66" s="165"/>
      <c r="V66" s="300"/>
      <c r="W66" s="165"/>
      <c r="X66" s="165"/>
      <c r="Y66" s="165"/>
      <c r="Z66" s="165"/>
      <c r="AA66" s="165"/>
      <c r="AB66" s="165"/>
      <c r="AC66" s="165"/>
      <c r="AD66" s="20">
        <f t="shared" ca="1" si="17"/>
        <v>8.5</v>
      </c>
      <c r="AF66" s="22">
        <f t="shared" ca="1" si="19"/>
        <v>0</v>
      </c>
      <c r="AG66" s="22">
        <f t="shared" ca="1" si="18"/>
        <v>1</v>
      </c>
    </row>
    <row r="67" spans="1:55" ht="14.25" customHeight="1" x14ac:dyDescent="0.3">
      <c r="A67" s="67" t="s">
        <v>276</v>
      </c>
      <c r="B67" s="263"/>
      <c r="C67" s="263"/>
      <c r="D67" s="263"/>
      <c r="E67" s="323"/>
      <c r="F67" s="323"/>
      <c r="G67" s="323"/>
      <c r="H67" s="323"/>
      <c r="I67" s="323"/>
      <c r="J67" s="323"/>
      <c r="K67" s="323"/>
      <c r="L67" s="323"/>
      <c r="M67" s="323"/>
      <c r="N67" s="330" t="s">
        <v>80</v>
      </c>
      <c r="O67" s="359"/>
      <c r="P67" s="360"/>
      <c r="Q67" s="323"/>
      <c r="R67" s="323"/>
      <c r="S67" s="324"/>
      <c r="T67" s="324"/>
      <c r="U67" s="733"/>
      <c r="V67" s="734"/>
      <c r="W67" s="324"/>
      <c r="X67" s="324"/>
      <c r="Y67" s="324"/>
      <c r="Z67" s="165"/>
      <c r="AA67" s="165"/>
      <c r="AB67" s="165"/>
      <c r="AC67" s="165"/>
      <c r="AD67" s="20">
        <f t="shared" ca="1" si="17"/>
        <v>7</v>
      </c>
      <c r="AF67" s="22">
        <f t="shared" ca="1" si="19"/>
        <v>1</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2</v>
      </c>
      <c r="T69" s="71">
        <f t="shared" ca="1" si="20"/>
        <v>2</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1</v>
      </c>
      <c r="AD69" s="600">
        <f ca="1">SUM(AD51:AD68)</f>
        <v>68</v>
      </c>
      <c r="AF69" s="612"/>
      <c r="AG69" s="613"/>
    </row>
    <row r="70" spans="1:55" x14ac:dyDescent="0.3">
      <c r="A70" s="29" t="s">
        <v>53</v>
      </c>
      <c r="B70" s="21">
        <f ca="1">NbCoulbis(B51:B68)</f>
        <v>0</v>
      </c>
      <c r="C70" s="21">
        <f ca="1">NbCoulbis(C51:C63)</f>
        <v>3</v>
      </c>
      <c r="D70" s="21">
        <f t="shared" ref="D70:M70" ca="1" si="21">NbCoulbis(D54:D63)</f>
        <v>4</v>
      </c>
      <c r="E70" s="21">
        <f t="shared" ca="1" si="21"/>
        <v>4</v>
      </c>
      <c r="F70" s="21">
        <f t="shared" ca="1" si="21"/>
        <v>4</v>
      </c>
      <c r="G70" s="21">
        <f t="shared" ca="1" si="21"/>
        <v>4</v>
      </c>
      <c r="H70" s="21">
        <f t="shared" ca="1" si="21"/>
        <v>4</v>
      </c>
      <c r="I70" s="21">
        <f t="shared" ca="1" si="21"/>
        <v>4</v>
      </c>
      <c r="J70" s="21">
        <f t="shared" ca="1" si="21"/>
        <v>3</v>
      </c>
      <c r="K70" s="21">
        <f t="shared" ca="1" si="21"/>
        <v>3</v>
      </c>
      <c r="L70" s="21">
        <f t="shared" ca="1" si="21"/>
        <v>4</v>
      </c>
      <c r="M70" s="21">
        <f t="shared" ca="1" si="21"/>
        <v>4</v>
      </c>
      <c r="N70" s="21">
        <f ca="1">NbCoulbis(N53:N63)</f>
        <v>4</v>
      </c>
      <c r="O70" s="21">
        <f t="shared" ref="O70:AC70" ca="1" si="22">NbCoulbis(O53:O65)</f>
        <v>2</v>
      </c>
      <c r="P70" s="21">
        <f t="shared" ca="1" si="22"/>
        <v>2</v>
      </c>
      <c r="Q70" s="21">
        <f t="shared" ca="1" si="22"/>
        <v>4</v>
      </c>
      <c r="R70" s="21">
        <f t="shared" ca="1" si="22"/>
        <v>4</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4</v>
      </c>
      <c r="E71" s="26">
        <f t="shared" ca="1" si="25"/>
        <v>4</v>
      </c>
      <c r="F71" s="26">
        <f t="shared" ca="1" si="25"/>
        <v>4</v>
      </c>
      <c r="G71" s="26">
        <f t="shared" ca="1" si="25"/>
        <v>4</v>
      </c>
      <c r="H71" s="26">
        <f t="shared" ca="1" si="25"/>
        <v>4</v>
      </c>
      <c r="I71" s="26">
        <f t="shared" ca="1" si="25"/>
        <v>4</v>
      </c>
      <c r="J71" s="26">
        <f t="shared" ca="1" si="25"/>
        <v>3</v>
      </c>
      <c r="K71" s="26">
        <f t="shared" ca="1" si="25"/>
        <v>3</v>
      </c>
      <c r="L71" s="26">
        <f t="shared" ca="1" si="25"/>
        <v>4</v>
      </c>
      <c r="M71" s="26">
        <f t="shared" ca="1" si="25"/>
        <v>5</v>
      </c>
      <c r="N71" s="26">
        <f ca="1">NbCoul(N53:N63)</f>
        <v>5</v>
      </c>
      <c r="O71" s="26">
        <f t="shared" ref="O71:AC71" ca="1" si="26">NbCoul(O53:O65)</f>
        <v>2</v>
      </c>
      <c r="P71" s="26">
        <f t="shared" ca="1" si="26"/>
        <v>2</v>
      </c>
      <c r="Q71" s="26">
        <f t="shared" ca="1" si="26"/>
        <v>4</v>
      </c>
      <c r="R71" s="26">
        <f t="shared" ca="1" si="26"/>
        <v>4</v>
      </c>
      <c r="S71" s="26">
        <f t="shared" ref="S71:Y71" ca="1" si="27">NbCoul(S53:S64)</f>
        <v>3</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44693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94</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77"/>
      <c r="E79" s="77"/>
      <c r="F79" s="77"/>
      <c r="G79" s="77"/>
      <c r="H79" s="77"/>
      <c r="I79" s="77"/>
      <c r="J79" s="77"/>
      <c r="K79" s="77"/>
      <c r="L79" s="77"/>
      <c r="M79" s="77"/>
      <c r="N79" s="77"/>
      <c r="O79" s="77"/>
      <c r="P79" s="77"/>
      <c r="Q79" s="77"/>
      <c r="R79" s="77"/>
      <c r="S79" s="77"/>
      <c r="T79" s="77"/>
      <c r="U79" s="77"/>
      <c r="V79" s="77"/>
      <c r="W79" s="77"/>
      <c r="X79" s="77"/>
      <c r="Y79" s="77"/>
      <c r="Z79" s="77"/>
      <c r="AA79" s="77"/>
      <c r="AB79" s="77"/>
      <c r="AC79" s="77"/>
      <c r="AD79" s="21">
        <f t="shared" ca="1" si="28"/>
        <v>0</v>
      </c>
      <c r="AF79" s="22">
        <f t="shared" ca="1" si="24"/>
        <v>0</v>
      </c>
      <c r="AG79" s="22">
        <f t="shared" ca="1" si="29"/>
        <v>0</v>
      </c>
    </row>
    <row r="80" spans="1:55" x14ac:dyDescent="0.3">
      <c r="A80" s="62" t="s">
        <v>43</v>
      </c>
      <c r="B80" s="97"/>
      <c r="C80" s="96"/>
      <c r="D80" s="77"/>
      <c r="E80" s="77"/>
      <c r="F80" s="77"/>
      <c r="G80" s="77"/>
      <c r="H80" s="77"/>
      <c r="I80" s="77"/>
      <c r="J80" s="77"/>
      <c r="K80" s="77"/>
      <c r="L80" s="77"/>
      <c r="M80" s="77"/>
      <c r="N80" s="165" t="s">
        <v>80</v>
      </c>
      <c r="O80" s="165"/>
      <c r="P80" s="165"/>
      <c r="Q80" s="77"/>
      <c r="R80" s="77"/>
      <c r="S80" s="165"/>
      <c r="T80" s="165"/>
      <c r="U80" s="165"/>
      <c r="V80" s="165"/>
      <c r="W80" s="165"/>
      <c r="X80" s="165"/>
      <c r="Y80" s="165"/>
      <c r="Z80" s="165"/>
      <c r="AA80" s="165"/>
      <c r="AB80" s="165"/>
      <c r="AC80" s="165"/>
      <c r="AD80" s="21">
        <f ca="1">NbCoul(B80:AC80)*0.5</f>
        <v>7</v>
      </c>
      <c r="AF80" s="22">
        <f t="shared" ca="1" si="24"/>
        <v>0</v>
      </c>
      <c r="AG80" s="22">
        <f t="shared" ca="1" si="29"/>
        <v>0</v>
      </c>
    </row>
    <row r="81" spans="1:34" x14ac:dyDescent="0.3">
      <c r="A81" s="62" t="s">
        <v>44</v>
      </c>
      <c r="B81" s="77"/>
      <c r="C81" s="165" t="s">
        <v>79</v>
      </c>
      <c r="D81" s="165"/>
      <c r="E81" s="165"/>
      <c r="F81" s="165"/>
      <c r="G81" s="165"/>
      <c r="H81" s="165"/>
      <c r="I81" s="165"/>
      <c r="J81" s="165"/>
      <c r="K81" s="165"/>
      <c r="L81" s="165"/>
      <c r="M81" s="165"/>
      <c r="N81" s="165"/>
      <c r="O81" s="77"/>
      <c r="P81" s="97"/>
      <c r="Q81" s="121"/>
      <c r="R81" s="121"/>
      <c r="S81" s="361"/>
      <c r="T81" s="355"/>
      <c r="U81" s="97"/>
      <c r="V81" s="77"/>
      <c r="W81" s="77"/>
      <c r="X81" s="77"/>
      <c r="Y81" s="77"/>
      <c r="Z81" s="77"/>
      <c r="AA81" s="77"/>
      <c r="AB81" s="77"/>
      <c r="AC81" s="77"/>
      <c r="AD81" s="21">
        <f t="shared" ca="1" si="28"/>
        <v>8</v>
      </c>
      <c r="AF81" s="22">
        <f t="shared" ca="1" si="24"/>
        <v>0</v>
      </c>
      <c r="AG81" s="22">
        <f t="shared" ca="1" si="29"/>
        <v>0</v>
      </c>
    </row>
    <row r="82" spans="1:34" x14ac:dyDescent="0.3">
      <c r="A82" s="62" t="s">
        <v>45</v>
      </c>
      <c r="B82" s="77"/>
      <c r="C82" s="77"/>
      <c r="D82" s="77"/>
      <c r="E82" s="77"/>
      <c r="F82" s="77"/>
      <c r="G82" s="77"/>
      <c r="H82" s="77"/>
      <c r="I82" s="77"/>
      <c r="J82" s="77"/>
      <c r="K82" s="77"/>
      <c r="L82" s="77"/>
      <c r="M82" s="77"/>
      <c r="N82" s="165" t="s">
        <v>78</v>
      </c>
      <c r="O82" s="165"/>
      <c r="P82" s="165"/>
      <c r="Q82" s="77"/>
      <c r="R82" s="77"/>
      <c r="S82" s="296" t="s">
        <v>136</v>
      </c>
      <c r="T82" s="296"/>
      <c r="U82" s="296"/>
      <c r="V82" s="296"/>
      <c r="W82" s="296"/>
      <c r="X82" s="296"/>
      <c r="Y82" s="296"/>
      <c r="Z82" s="296"/>
      <c r="AA82" s="296"/>
      <c r="AB82" s="296"/>
      <c r="AC82" s="165"/>
      <c r="AD82" s="21">
        <f ca="1">NbCoul(B82:AC82)*0.5</f>
        <v>7</v>
      </c>
      <c r="AF82" s="22">
        <f ca="1">CompteCouleurFond(B82:AC82,6)*0.5</f>
        <v>5</v>
      </c>
      <c r="AG82" s="22">
        <f ca="1">CompteCouleurFond(B82:AC82,23)*0.5</f>
        <v>0</v>
      </c>
    </row>
    <row r="83" spans="1:34" x14ac:dyDescent="0.3">
      <c r="A83" s="62" t="s">
        <v>70</v>
      </c>
      <c r="B83" s="77"/>
      <c r="C83" s="165" t="s">
        <v>78</v>
      </c>
      <c r="D83" s="165"/>
      <c r="E83" s="165"/>
      <c r="F83" s="165"/>
      <c r="G83" s="165"/>
      <c r="H83" s="165"/>
      <c r="I83" s="165"/>
      <c r="J83" s="165"/>
      <c r="K83" s="165"/>
      <c r="L83" s="165"/>
      <c r="M83" s="165"/>
      <c r="N83" s="165"/>
      <c r="O83" s="77"/>
      <c r="P83" s="77"/>
      <c r="Q83" s="165"/>
      <c r="R83" s="165"/>
      <c r="S83" s="77"/>
      <c r="T83" s="77"/>
      <c r="U83" s="77"/>
      <c r="V83" s="77"/>
      <c r="W83" s="77"/>
      <c r="X83" s="77"/>
      <c r="Y83" s="77"/>
      <c r="Z83" s="77"/>
      <c r="AA83" s="77"/>
      <c r="AB83" s="77"/>
      <c r="AC83" s="77"/>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84</v>
      </c>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165" t="s">
        <v>80</v>
      </c>
      <c r="D86" s="165"/>
      <c r="E86" s="165"/>
      <c r="F86" s="165"/>
      <c r="G86" s="165"/>
      <c r="H86" s="165"/>
      <c r="I86" s="165"/>
      <c r="J86" s="165"/>
      <c r="K86" s="165"/>
      <c r="L86" s="165"/>
      <c r="M86" s="165"/>
      <c r="N86" s="165"/>
      <c r="O86" s="77"/>
      <c r="P86" s="77"/>
      <c r="Q86" s="296"/>
      <c r="R86" s="296"/>
      <c r="S86" s="354"/>
      <c r="T86" s="77"/>
      <c r="U86" s="77"/>
      <c r="V86" s="77"/>
      <c r="W86" s="77"/>
      <c r="X86" s="77"/>
      <c r="Y86" s="77"/>
      <c r="Z86" s="77"/>
      <c r="AA86" s="77"/>
      <c r="AB86" s="77"/>
      <c r="AC86" s="77"/>
      <c r="AD86" s="20">
        <f ca="1">NbCoul(B86:AC86)*0.5</f>
        <v>7.5</v>
      </c>
      <c r="AF86" s="22">
        <f t="shared" ca="1" si="24"/>
        <v>1</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96"/>
      <c r="AD88" s="21">
        <f t="shared" ca="1" si="28"/>
        <v>0</v>
      </c>
      <c r="AF88" s="22">
        <f t="shared" ca="1" si="24"/>
        <v>0</v>
      </c>
      <c r="AG88" s="22">
        <f t="shared" ca="1" si="29"/>
        <v>0</v>
      </c>
    </row>
    <row r="89" spans="1:34" ht="16.8" customHeight="1" x14ac:dyDescent="0.3">
      <c r="A89" s="67" t="s">
        <v>71</v>
      </c>
      <c r="B89" s="77"/>
      <c r="C89" s="77"/>
      <c r="D89" s="77"/>
      <c r="E89" s="77"/>
      <c r="F89" s="77"/>
      <c r="G89" s="77"/>
      <c r="H89" s="77"/>
      <c r="I89" s="77"/>
      <c r="J89" s="77"/>
      <c r="K89" s="77"/>
      <c r="L89" s="77"/>
      <c r="M89" s="77"/>
      <c r="N89" s="165" t="s">
        <v>79</v>
      </c>
      <c r="O89" s="165"/>
      <c r="P89" s="165"/>
      <c r="Q89" s="77"/>
      <c r="R89" s="77"/>
      <c r="S89" s="287"/>
      <c r="T89" s="165"/>
      <c r="U89" s="165"/>
      <c r="V89" s="165"/>
      <c r="W89" s="165"/>
      <c r="X89" s="165"/>
      <c r="Y89" s="165"/>
      <c r="Z89" s="165"/>
      <c r="AA89" s="165"/>
      <c r="AB89" s="165"/>
      <c r="AC89" s="165"/>
      <c r="AD89" s="21">
        <f t="shared" ca="1" si="28"/>
        <v>7</v>
      </c>
      <c r="AF89" s="22">
        <f t="shared" ca="1" si="24"/>
        <v>0</v>
      </c>
      <c r="AG89" s="22">
        <f t="shared" ca="1" si="29"/>
        <v>0</v>
      </c>
    </row>
    <row r="90" spans="1:34" ht="15" customHeight="1" x14ac:dyDescent="0.3">
      <c r="A90" s="67" t="s">
        <v>276</v>
      </c>
      <c r="B90" s="77"/>
      <c r="C90" s="165" t="s">
        <v>80</v>
      </c>
      <c r="D90" s="325"/>
      <c r="E90" s="325"/>
      <c r="F90" s="325"/>
      <c r="G90" s="325"/>
      <c r="H90" s="325"/>
      <c r="I90" s="325"/>
      <c r="J90" s="325"/>
      <c r="K90" s="325"/>
      <c r="L90" s="325"/>
      <c r="M90" s="325"/>
      <c r="N90" s="325"/>
      <c r="O90" s="263"/>
      <c r="P90" s="77"/>
      <c r="Q90" s="165"/>
      <c r="R90" s="165"/>
      <c r="S90" s="77"/>
      <c r="T90" s="77"/>
      <c r="U90" s="77"/>
      <c r="V90" s="77"/>
      <c r="W90" s="77"/>
      <c r="X90" s="77"/>
      <c r="Y90" s="77"/>
      <c r="Z90" s="77"/>
      <c r="AA90" s="698"/>
      <c r="AB90" s="699"/>
      <c r="AC90" s="700"/>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701"/>
      <c r="AB91" s="702"/>
      <c r="AC91" s="703"/>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63.5</v>
      </c>
      <c r="AF92" s="612"/>
      <c r="AG92" s="613"/>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6</v>
      </c>
      <c r="O93" s="21">
        <f ca="1">NbCoulbis(O75:O86)</f>
        <v>3</v>
      </c>
      <c r="P93" s="21">
        <f ca="1">NbCoulbis(P75:P86)</f>
        <v>3</v>
      </c>
      <c r="Q93" s="21">
        <f ca="1">NbCoulbis(Q75:Q86)</f>
        <v>3</v>
      </c>
      <c r="R93" s="21">
        <f ca="1">NbCoulbis(R75:R86)</f>
        <v>3</v>
      </c>
      <c r="S93" s="21">
        <f ca="1">NbCoulbis(S75:S85)</f>
        <v>3</v>
      </c>
      <c r="T93" s="21">
        <f ca="1">NbCoulbis(T76:T86)</f>
        <v>2</v>
      </c>
      <c r="U93" s="21">
        <f ca="1">NbCoulbis(U81:U91)</f>
        <v>2</v>
      </c>
      <c r="V93" s="21">
        <f ca="1">NbCoulbis(V81:V91)</f>
        <v>2</v>
      </c>
      <c r="W93" s="21">
        <f ca="1">NbCoulbis(W81:W91)</f>
        <v>2</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6</v>
      </c>
      <c r="O94" s="26">
        <f ca="1">NbCoul(O75:O86)</f>
        <v>3</v>
      </c>
      <c r="P94" s="26">
        <f ca="1">NbCoul(P75:P86)</f>
        <v>3</v>
      </c>
      <c r="Q94" s="26">
        <f ca="1">NbCoul(Q75:Q86)</f>
        <v>3</v>
      </c>
      <c r="R94" s="26">
        <f ca="1">NbCoul(R75:R86)</f>
        <v>3</v>
      </c>
      <c r="S94" s="26">
        <f ca="1">NbCoul(S75:S85)</f>
        <v>4</v>
      </c>
      <c r="T94" s="26">
        <f ca="1">NbCoul(T76:T86)</f>
        <v>3</v>
      </c>
      <c r="U94" s="26">
        <f ca="1">NbCoul(U81:U91)</f>
        <v>2</v>
      </c>
      <c r="V94" s="26">
        <f ca="1">NbCoul(V81:V91)</f>
        <v>2</v>
      </c>
      <c r="W94" s="26">
        <f ca="1">NbCoul(W81:W91)</f>
        <v>2</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44694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77"/>
      <c r="C97" s="77"/>
      <c r="D97" s="77"/>
      <c r="E97" s="77"/>
      <c r="F97" s="77"/>
      <c r="G97" s="77"/>
      <c r="H97" s="77"/>
      <c r="I97" s="77"/>
      <c r="J97" s="77"/>
      <c r="K97" s="303" t="s">
        <v>295</v>
      </c>
      <c r="L97" s="303"/>
      <c r="M97" s="303"/>
      <c r="N97" s="303"/>
      <c r="O97" s="77"/>
      <c r="P97" s="77"/>
      <c r="Q97" s="77"/>
      <c r="R97" s="77"/>
      <c r="S97" s="77"/>
      <c r="T97" s="303" t="s">
        <v>297</v>
      </c>
      <c r="U97" s="339"/>
      <c r="V97" s="339"/>
      <c r="W97" s="339"/>
      <c r="X97" s="339"/>
      <c r="Y97" s="339"/>
      <c r="Z97" s="339"/>
      <c r="AA97" s="77"/>
      <c r="AB97" s="77"/>
      <c r="AC97" s="77"/>
      <c r="AD97" s="21">
        <f t="shared" ref="AD97:AD112" ca="1" si="37">NbCoul(B97:AC97)*0.5</f>
        <v>5.5</v>
      </c>
      <c r="AF97" s="22">
        <f t="shared" ca="1" si="34"/>
        <v>0</v>
      </c>
      <c r="AG97" s="22">
        <f t="shared" ref="AG97:AG113" ca="1" si="38">CompteCouleurFond(B97:AC97,23)*0.5</f>
        <v>0</v>
      </c>
    </row>
    <row r="98" spans="1:33" x14ac:dyDescent="0.3">
      <c r="A98" s="19" t="s">
        <v>40</v>
      </c>
      <c r="B98" s="77"/>
      <c r="C98" s="165"/>
      <c r="D98" s="165"/>
      <c r="E98" s="321" t="s">
        <v>294</v>
      </c>
      <c r="F98" s="301"/>
      <c r="G98" s="301"/>
      <c r="H98" s="302"/>
      <c r="I98" s="301"/>
      <c r="J98" s="301"/>
      <c r="K98" s="301"/>
      <c r="L98" s="301"/>
      <c r="M98" s="301"/>
      <c r="N98" s="301"/>
      <c r="O98" s="278"/>
      <c r="P98" s="77"/>
      <c r="Q98" s="165"/>
      <c r="R98" s="165"/>
      <c r="S98" s="77"/>
      <c r="T98" s="77"/>
      <c r="U98" s="77"/>
      <c r="V98" s="77"/>
      <c r="W98" s="77"/>
      <c r="X98" s="77"/>
      <c r="Y98" s="77"/>
      <c r="Z98" s="77"/>
      <c r="AA98" s="77"/>
      <c r="AB98" s="77"/>
      <c r="AC98" s="77"/>
      <c r="AD98" s="21">
        <f t="shared" ca="1" si="37"/>
        <v>7</v>
      </c>
      <c r="AF98" s="22">
        <f t="shared" ca="1" si="34"/>
        <v>0</v>
      </c>
      <c r="AG98" s="22">
        <f t="shared" ca="1" si="38"/>
        <v>0</v>
      </c>
    </row>
    <row r="99" spans="1:33" x14ac:dyDescent="0.3">
      <c r="A99" s="19" t="s">
        <v>41</v>
      </c>
      <c r="B99" s="77"/>
      <c r="C99" s="77"/>
      <c r="D99" s="77"/>
      <c r="E99" s="77"/>
      <c r="F99" s="77"/>
      <c r="G99" s="77"/>
      <c r="H99" s="77"/>
      <c r="I99" s="77"/>
      <c r="J99" s="77"/>
      <c r="K99" s="77"/>
      <c r="L99" s="77"/>
      <c r="M99" s="77"/>
      <c r="N99" s="165"/>
      <c r="O99" s="165"/>
      <c r="P99" s="165"/>
      <c r="Q99" s="77"/>
      <c r="R99" s="77"/>
      <c r="S99" s="165"/>
      <c r="T99" s="165"/>
      <c r="U99" s="165"/>
      <c r="V99" s="165"/>
      <c r="W99" s="165"/>
      <c r="X99" s="165"/>
      <c r="Y99" s="165"/>
      <c r="Z99" s="165"/>
      <c r="AA99" s="165"/>
      <c r="AB99" s="165"/>
      <c r="AC99" s="165"/>
      <c r="AD99" s="21">
        <f t="shared" ca="1" si="37"/>
        <v>7</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165"/>
      <c r="P100" s="165"/>
      <c r="Q100" s="77"/>
      <c r="R100" s="77"/>
      <c r="S100" s="165"/>
      <c r="T100" s="165"/>
      <c r="U100" s="165"/>
      <c r="V100" s="165"/>
      <c r="W100" s="165"/>
      <c r="X100" s="165"/>
      <c r="Y100" s="165"/>
      <c r="Z100" s="165"/>
      <c r="AA100" s="165"/>
      <c r="AB100" s="165"/>
      <c r="AC100" s="165"/>
      <c r="AD100" s="21">
        <f t="shared" ca="1" si="37"/>
        <v>6.5</v>
      </c>
      <c r="AF100" s="22">
        <f t="shared" ca="1" si="34"/>
        <v>0</v>
      </c>
      <c r="AG100" s="22">
        <f t="shared" ca="1" si="38"/>
        <v>0</v>
      </c>
    </row>
    <row r="101" spans="1:33" x14ac:dyDescent="0.3">
      <c r="A101" s="43" t="s">
        <v>246</v>
      </c>
      <c r="B101" s="77"/>
      <c r="C101" s="151"/>
      <c r="D101" s="151"/>
      <c r="E101" s="151"/>
      <c r="F101" s="151"/>
      <c r="G101" s="151"/>
      <c r="H101" s="151"/>
      <c r="I101" s="151"/>
      <c r="J101" s="151"/>
      <c r="K101" s="151"/>
      <c r="L101" s="151"/>
      <c r="M101" s="151"/>
      <c r="N101" s="151"/>
      <c r="O101" s="77"/>
      <c r="P101" s="77"/>
      <c r="Q101" s="151"/>
      <c r="R101" s="151"/>
      <c r="S101" s="96"/>
      <c r="T101" s="96"/>
      <c r="U101" s="96"/>
      <c r="V101" s="96"/>
      <c r="W101" s="96"/>
      <c r="X101" s="96"/>
      <c r="Y101" s="96"/>
      <c r="Z101" s="96"/>
      <c r="AA101" s="96"/>
      <c r="AB101" s="96"/>
      <c r="AC101" s="77"/>
      <c r="AD101" s="21">
        <f t="shared" ca="1" si="37"/>
        <v>7</v>
      </c>
      <c r="AF101" s="22">
        <f t="shared" ca="1" si="34"/>
        <v>0</v>
      </c>
      <c r="AG101" s="22">
        <f t="shared" ca="1" si="38"/>
        <v>0</v>
      </c>
    </row>
    <row r="102" spans="1:33" x14ac:dyDescent="0.3">
      <c r="A102" s="61" t="s">
        <v>64</v>
      </c>
      <c r="B102" s="77"/>
      <c r="C102" s="77"/>
      <c r="D102" s="77"/>
      <c r="E102" s="77"/>
      <c r="F102" s="77"/>
      <c r="G102" s="77"/>
      <c r="H102" s="77"/>
      <c r="I102" s="303" t="s">
        <v>296</v>
      </c>
      <c r="J102" s="339"/>
      <c r="K102" s="339"/>
      <c r="L102" s="339"/>
      <c r="M102" s="339"/>
      <c r="N102" s="339"/>
      <c r="O102" s="77"/>
      <c r="P102" s="77"/>
      <c r="Q102" s="77"/>
      <c r="R102" s="77"/>
      <c r="S102" s="303" t="s">
        <v>298</v>
      </c>
      <c r="T102" s="339"/>
      <c r="U102" s="339"/>
      <c r="V102" s="339"/>
      <c r="W102" s="339"/>
      <c r="X102" s="339"/>
      <c r="Y102" s="339"/>
      <c r="Z102" s="339"/>
      <c r="AA102" s="77"/>
      <c r="AB102" s="77"/>
      <c r="AC102" s="77"/>
      <c r="AD102" s="21">
        <f t="shared" ca="1" si="37"/>
        <v>7</v>
      </c>
      <c r="AF102" s="22">
        <f t="shared" ca="1" si="34"/>
        <v>0</v>
      </c>
      <c r="AG102" s="22">
        <f t="shared" ca="1" si="38"/>
        <v>0</v>
      </c>
    </row>
    <row r="103" spans="1:33" x14ac:dyDescent="0.3">
      <c r="A103" s="62" t="s">
        <v>43</v>
      </c>
      <c r="B103" s="77"/>
      <c r="C103" s="165"/>
      <c r="D103" s="165"/>
      <c r="E103" s="165"/>
      <c r="F103" s="165"/>
      <c r="G103" s="165"/>
      <c r="H103" s="165"/>
      <c r="I103" s="165"/>
      <c r="J103" s="165"/>
      <c r="K103" s="165"/>
      <c r="L103" s="165"/>
      <c r="M103" s="165"/>
      <c r="N103" s="165"/>
      <c r="O103" s="77"/>
      <c r="P103" s="77"/>
      <c r="Q103" s="165"/>
      <c r="R103" s="165"/>
      <c r="S103" s="77"/>
      <c r="T103" s="77"/>
      <c r="U103" s="77"/>
      <c r="V103" s="77"/>
      <c r="W103" s="77"/>
      <c r="X103" s="77"/>
      <c r="Y103" s="77"/>
      <c r="Z103" s="77"/>
      <c r="AA103" s="77"/>
      <c r="AB103" s="77"/>
      <c r="AC103" s="77"/>
      <c r="AD103" s="21">
        <f t="shared" ca="1" si="37"/>
        <v>7</v>
      </c>
      <c r="AF103" s="22">
        <f t="shared" ca="1" si="34"/>
        <v>0</v>
      </c>
      <c r="AG103" s="22">
        <f t="shared" ca="1" si="38"/>
        <v>0</v>
      </c>
    </row>
    <row r="104" spans="1:33" x14ac:dyDescent="0.3">
      <c r="A104" s="62" t="s">
        <v>44</v>
      </c>
      <c r="B104" s="77"/>
      <c r="C104" s="165"/>
      <c r="D104" s="165"/>
      <c r="E104" s="165"/>
      <c r="F104" s="165"/>
      <c r="G104" s="165"/>
      <c r="H104" s="165"/>
      <c r="I104" s="165"/>
      <c r="J104" s="165"/>
      <c r="K104" s="165"/>
      <c r="L104" s="165"/>
      <c r="M104" s="165"/>
      <c r="N104" s="165"/>
      <c r="O104" s="77"/>
      <c r="P104" s="77"/>
      <c r="Q104" s="165"/>
      <c r="R104" s="165"/>
      <c r="S104" s="354"/>
      <c r="T104" s="354"/>
      <c r="U104" s="77"/>
      <c r="V104" s="77"/>
      <c r="W104" s="77"/>
      <c r="X104" s="77"/>
      <c r="Y104" s="77"/>
      <c r="Z104" s="77"/>
      <c r="AA104" s="77"/>
      <c r="AB104" s="77"/>
      <c r="AC104" s="77"/>
      <c r="AD104" s="21">
        <f ca="1">NbCoul(B104:AC104)*0.5</f>
        <v>8</v>
      </c>
      <c r="AF104" s="22">
        <f t="shared" ca="1" si="34"/>
        <v>0</v>
      </c>
      <c r="AG104" s="22">
        <f t="shared" ca="1" si="38"/>
        <v>0</v>
      </c>
    </row>
    <row r="105" spans="1:33" x14ac:dyDescent="0.3">
      <c r="A105" s="62" t="s">
        <v>45</v>
      </c>
      <c r="B105" s="77"/>
      <c r="C105" s="165"/>
      <c r="D105" s="165"/>
      <c r="E105" s="321" t="s">
        <v>294</v>
      </c>
      <c r="F105" s="301"/>
      <c r="G105" s="301"/>
      <c r="H105" s="301"/>
      <c r="I105" s="301"/>
      <c r="J105" s="301"/>
      <c r="K105" s="301"/>
      <c r="L105" s="301"/>
      <c r="M105" s="301"/>
      <c r="N105" s="301"/>
      <c r="O105" s="77"/>
      <c r="P105" s="77"/>
      <c r="Q105" s="301"/>
      <c r="R105" s="301"/>
      <c r="S105" s="77"/>
      <c r="T105" s="77"/>
      <c r="U105" s="77"/>
      <c r="V105" s="77"/>
      <c r="W105" s="77"/>
      <c r="X105" s="77"/>
      <c r="Y105" s="77"/>
      <c r="Z105" s="77"/>
      <c r="AA105" s="77"/>
      <c r="AB105" s="77"/>
      <c r="AC105" s="77"/>
      <c r="AD105" s="21">
        <f ca="1">NbCoul(B105:AC105)*0.5</f>
        <v>7</v>
      </c>
      <c r="AF105" s="22">
        <f t="shared" ca="1" si="34"/>
        <v>0</v>
      </c>
      <c r="AG105" s="22">
        <f t="shared" ca="1" si="38"/>
        <v>0</v>
      </c>
    </row>
    <row r="106" spans="1:33" x14ac:dyDescent="0.3">
      <c r="A106" s="62" t="s">
        <v>70</v>
      </c>
      <c r="B106" s="77"/>
      <c r="C106" s="77"/>
      <c r="D106" s="77"/>
      <c r="E106" s="77"/>
      <c r="F106" s="77"/>
      <c r="G106" s="77"/>
      <c r="H106" s="77"/>
      <c r="I106" s="77"/>
      <c r="J106" s="77"/>
      <c r="K106" s="77"/>
      <c r="L106" s="77"/>
      <c r="M106" s="77"/>
      <c r="N106" s="165"/>
      <c r="O106" s="165"/>
      <c r="P106" s="165"/>
      <c r="Q106" s="77"/>
      <c r="R106" s="77"/>
      <c r="S106" s="165"/>
      <c r="T106" s="165"/>
      <c r="U106" s="165"/>
      <c r="V106" s="165"/>
      <c r="W106" s="165"/>
      <c r="X106" s="165"/>
      <c r="Y106" s="165"/>
      <c r="Z106" s="165"/>
      <c r="AA106" s="165"/>
      <c r="AB106" s="165"/>
      <c r="AC106" s="165"/>
      <c r="AD106" s="21">
        <f ca="1">NbCoul(B106:AC106)*0.5</f>
        <v>7</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382" t="s">
        <v>328</v>
      </c>
      <c r="X107" s="382"/>
      <c r="Y107" s="382"/>
      <c r="Z107" s="303"/>
      <c r="AA107" s="303"/>
      <c r="AB107" s="77"/>
      <c r="AC107" s="77"/>
      <c r="AD107" s="21">
        <f ca="1">NbCoul(B107:AC107)*0.5</f>
        <v>2.5</v>
      </c>
      <c r="AF107" s="22">
        <f t="shared" ca="1" si="34"/>
        <v>0</v>
      </c>
      <c r="AG107" s="22">
        <f t="shared" ca="1" si="38"/>
        <v>0</v>
      </c>
    </row>
    <row r="108" spans="1:33" x14ac:dyDescent="0.3">
      <c r="A108" s="62" t="s">
        <v>46</v>
      </c>
      <c r="B108" s="77"/>
      <c r="C108" s="165"/>
      <c r="D108" s="165"/>
      <c r="E108" s="165"/>
      <c r="F108" s="165"/>
      <c r="G108" s="165"/>
      <c r="H108" s="311"/>
      <c r="I108" s="296" t="s">
        <v>136</v>
      </c>
      <c r="J108" s="314"/>
      <c r="K108" s="314"/>
      <c r="L108" s="314"/>
      <c r="M108" s="314"/>
      <c r="N108" s="314"/>
      <c r="O108" s="236"/>
      <c r="P108" s="236"/>
      <c r="Q108" s="314"/>
      <c r="R108" s="314"/>
      <c r="S108" s="77"/>
      <c r="T108" s="77"/>
      <c r="U108" s="77"/>
      <c r="V108" s="77"/>
      <c r="W108" s="77"/>
      <c r="X108" s="77"/>
      <c r="Y108" s="77"/>
      <c r="Z108" s="77"/>
      <c r="AA108" s="77"/>
      <c r="AB108" s="77"/>
      <c r="AC108" s="77"/>
      <c r="AD108" s="21">
        <f ca="1">NbCoul(B108:AC108)*0.5</f>
        <v>7</v>
      </c>
      <c r="AF108" s="22">
        <f t="shared" ca="1" si="34"/>
        <v>4</v>
      </c>
      <c r="AG108" s="22">
        <f t="shared" ca="1" si="38"/>
        <v>0</v>
      </c>
    </row>
    <row r="109" spans="1:33" x14ac:dyDescent="0.3">
      <c r="A109" s="62" t="s">
        <v>47</v>
      </c>
      <c r="B109" s="77"/>
      <c r="C109" s="77"/>
      <c r="D109" s="77"/>
      <c r="E109" s="77"/>
      <c r="F109" s="77"/>
      <c r="G109" s="77"/>
      <c r="H109" s="77"/>
      <c r="I109" s="77"/>
      <c r="J109" s="77"/>
      <c r="K109" s="77"/>
      <c r="L109" s="165"/>
      <c r="M109" s="165"/>
      <c r="N109" s="353" t="s">
        <v>308</v>
      </c>
      <c r="O109" s="321"/>
      <c r="P109" s="321"/>
      <c r="Q109" s="236"/>
      <c r="R109" s="236"/>
      <c r="S109" s="321"/>
      <c r="T109" s="321"/>
      <c r="U109" s="321"/>
      <c r="V109" s="321"/>
      <c r="W109" s="321"/>
      <c r="X109" s="321"/>
      <c r="Y109" s="321"/>
      <c r="Z109" s="321"/>
      <c r="AA109" s="321"/>
      <c r="AB109" s="321"/>
      <c r="AC109" s="165"/>
      <c r="AD109" s="21">
        <f t="shared" ca="1" si="37"/>
        <v>8</v>
      </c>
      <c r="AF109" s="22">
        <f t="shared" ca="1" si="34"/>
        <v>0</v>
      </c>
      <c r="AG109" s="22">
        <f t="shared" ca="1" si="38"/>
        <v>0</v>
      </c>
    </row>
    <row r="110" spans="1:33" x14ac:dyDescent="0.3">
      <c r="A110" s="62" t="s">
        <v>66</v>
      </c>
      <c r="B110" s="77"/>
      <c r="C110" s="77"/>
      <c r="D110" s="77"/>
      <c r="E110" s="77"/>
      <c r="F110" s="77"/>
      <c r="G110" s="77"/>
      <c r="H110" s="77"/>
      <c r="I110" s="77"/>
      <c r="J110" s="77"/>
      <c r="K110" s="77"/>
      <c r="L110" s="77"/>
      <c r="M110" s="77"/>
      <c r="N110" s="165"/>
      <c r="O110" s="165"/>
      <c r="P110" s="165"/>
      <c r="Q110" s="77"/>
      <c r="R110" s="77"/>
      <c r="S110" s="165"/>
      <c r="T110" s="165"/>
      <c r="U110" s="165"/>
      <c r="V110" s="165"/>
      <c r="W110" s="165"/>
      <c r="X110" s="165"/>
      <c r="Y110" s="165"/>
      <c r="Z110" s="165"/>
      <c r="AA110" s="165"/>
      <c r="AB110" s="165"/>
      <c r="AC110" s="165"/>
      <c r="AD110" s="21">
        <f t="shared" ca="1" si="37"/>
        <v>7</v>
      </c>
      <c r="AF110" s="22">
        <f t="shared" ca="1" si="34"/>
        <v>0</v>
      </c>
      <c r="AG110" s="22">
        <f t="shared" ca="1" si="38"/>
        <v>0</v>
      </c>
    </row>
    <row r="111" spans="1:33" x14ac:dyDescent="0.3">
      <c r="A111" s="62" t="s">
        <v>48</v>
      </c>
      <c r="B111" s="97"/>
      <c r="C111" s="96"/>
      <c r="D111" s="97"/>
      <c r="E111" s="97"/>
      <c r="F111" s="97"/>
      <c r="G111" s="97"/>
      <c r="H111" s="77"/>
      <c r="I111" s="77"/>
      <c r="J111" s="77"/>
      <c r="K111" s="77"/>
      <c r="L111" s="77"/>
      <c r="M111" s="77"/>
      <c r="N111" s="165"/>
      <c r="O111" s="308"/>
      <c r="P111" s="308"/>
      <c r="Q111" s="77"/>
      <c r="R111" s="77"/>
      <c r="S111" s="296" t="s">
        <v>136</v>
      </c>
      <c r="T111" s="296"/>
      <c r="U111" s="296"/>
      <c r="V111" s="296"/>
      <c r="W111" s="296"/>
      <c r="X111" s="296"/>
      <c r="Y111" s="296"/>
      <c r="Z111" s="296"/>
      <c r="AA111" s="296"/>
      <c r="AB111" s="296"/>
      <c r="AC111" s="165"/>
      <c r="AD111" s="21">
        <f ca="1">NbCoul(B111:AC111)*0.5</f>
        <v>7</v>
      </c>
      <c r="AF111" s="22">
        <f ca="1">CompteCouleurFond(B111:AC111,6)*0.5</f>
        <v>6</v>
      </c>
      <c r="AG111" s="22">
        <f ca="1">CompteCouleurFond(B111:AC111,23)*0.5</f>
        <v>0</v>
      </c>
    </row>
    <row r="112" spans="1:33" ht="16.8" customHeight="1" x14ac:dyDescent="0.3">
      <c r="A112" s="67" t="s">
        <v>71</v>
      </c>
      <c r="B112" s="77"/>
      <c r="C112" s="77"/>
      <c r="D112" s="77"/>
      <c r="E112" s="77"/>
      <c r="F112" s="77"/>
      <c r="G112" s="77"/>
      <c r="H112" s="77"/>
      <c r="I112" s="77"/>
      <c r="J112" s="77"/>
      <c r="K112" s="77"/>
      <c r="L112" s="77"/>
      <c r="M112" s="165"/>
      <c r="N112" s="321" t="s">
        <v>293</v>
      </c>
      <c r="O112" s="301"/>
      <c r="P112" s="301"/>
      <c r="Q112" s="77"/>
      <c r="R112" s="77"/>
      <c r="S112" s="301"/>
      <c r="T112" s="301"/>
      <c r="U112" s="301"/>
      <c r="V112" s="301"/>
      <c r="W112" s="301"/>
      <c r="X112" s="301"/>
      <c r="Y112" s="301"/>
      <c r="Z112" s="301"/>
      <c r="AA112" s="301"/>
      <c r="AB112" s="301"/>
      <c r="AC112" s="165"/>
      <c r="AD112" s="21">
        <f t="shared" ca="1" si="37"/>
        <v>7.5</v>
      </c>
      <c r="AF112" s="22">
        <f t="shared" ca="1" si="34"/>
        <v>0</v>
      </c>
      <c r="AG112" s="22">
        <f t="shared" ca="1" si="38"/>
        <v>0</v>
      </c>
    </row>
    <row r="113" spans="1:33" ht="14.4" customHeight="1" x14ac:dyDescent="0.65">
      <c r="A113" s="67" t="s">
        <v>276</v>
      </c>
      <c r="B113" s="98"/>
      <c r="C113" s="151"/>
      <c r="D113" s="222"/>
      <c r="E113" s="135"/>
      <c r="F113" s="222"/>
      <c r="G113" s="222"/>
      <c r="H113" s="172"/>
      <c r="I113" s="172"/>
      <c r="J113" s="172"/>
      <c r="K113" s="172"/>
      <c r="L113" s="172"/>
      <c r="M113" s="172"/>
      <c r="N113" s="172"/>
      <c r="O113" s="98"/>
      <c r="P113" s="98"/>
      <c r="Q113" s="227"/>
      <c r="R113" s="98"/>
      <c r="S113" s="98"/>
      <c r="T113" s="98"/>
      <c r="U113" s="98"/>
      <c r="V113" s="98"/>
      <c r="W113" s="98"/>
      <c r="X113" s="98"/>
      <c r="Y113" s="98"/>
      <c r="Z113" s="98"/>
      <c r="AA113" s="98"/>
      <c r="AB113" s="98"/>
      <c r="AC113" s="98"/>
      <c r="AD113" s="21">
        <f ca="1">NbCoul(B113:AC113)*0.5</f>
        <v>6</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345" t="s">
        <v>299</v>
      </c>
      <c r="L114" s="341"/>
      <c r="M114" s="341"/>
      <c r="N114" s="341"/>
      <c r="O114" s="340"/>
      <c r="P114" s="340"/>
      <c r="Q114" s="340"/>
      <c r="R114" s="340"/>
      <c r="S114" s="340"/>
      <c r="T114" s="340"/>
      <c r="U114" s="340"/>
      <c r="V114" s="98"/>
      <c r="W114" s="383"/>
      <c r="X114" s="98"/>
      <c r="Y114" s="98"/>
      <c r="Z114" s="98"/>
      <c r="AA114" s="98"/>
      <c r="AB114" s="98"/>
      <c r="AC114" s="98"/>
      <c r="AD114" s="21">
        <f ca="1">NbCoul(B114:AC114)*0.5</f>
        <v>5.5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119.5</v>
      </c>
      <c r="AF115" s="612"/>
      <c r="AG115" s="613"/>
    </row>
    <row r="116" spans="1:33" s="15" customFormat="1" x14ac:dyDescent="0.3">
      <c r="A116" s="29" t="s">
        <v>53</v>
      </c>
      <c r="B116" s="21">
        <f ca="1">NbCoulbis(B97:B114)</f>
        <v>0</v>
      </c>
      <c r="C116" s="21">
        <f ca="1">NbCoulbis(C98:C113)</f>
        <v>7</v>
      </c>
      <c r="D116" s="21">
        <f t="shared" ref="D116:I116" ca="1" si="41">NbCoulbis(D98:D110)</f>
        <v>6</v>
      </c>
      <c r="E116" s="21">
        <f t="shared" ca="1" si="41"/>
        <v>4</v>
      </c>
      <c r="F116" s="21">
        <f t="shared" ca="1" si="41"/>
        <v>4</v>
      </c>
      <c r="G116" s="21">
        <f t="shared" ca="1" si="41"/>
        <v>4</v>
      </c>
      <c r="H116" s="21">
        <f t="shared" ca="1" si="41"/>
        <v>4</v>
      </c>
      <c r="I116" s="21">
        <f t="shared" ca="1" si="41"/>
        <v>4</v>
      </c>
      <c r="J116" s="21">
        <f ca="1">NbCoulbis(J99:J110)</f>
        <v>4</v>
      </c>
      <c r="K116" s="21">
        <f ca="1">NbCoulbis(K99:K110)</f>
        <v>4</v>
      </c>
      <c r="L116" s="21">
        <f ca="1">NbCoulbis(L99:L110)</f>
        <v>5</v>
      </c>
      <c r="M116" s="21">
        <f ca="1">NbCoulbis(M99:M110)</f>
        <v>5</v>
      </c>
      <c r="N116" s="21">
        <f ca="1">NbCoulbis(N99:N108)</f>
        <v>6</v>
      </c>
      <c r="O116" s="21">
        <f ca="1">NbCoulbis(O99:O108)</f>
        <v>3</v>
      </c>
      <c r="P116" s="21">
        <f ca="1">NbCoulbis(P99:P108)</f>
        <v>3</v>
      </c>
      <c r="Q116" s="21">
        <f ca="1">NbCoulbis(Q98:Q105)</f>
        <v>4</v>
      </c>
      <c r="R116" s="21">
        <f ca="1">NbCoulbis(R98:R105)</f>
        <v>4</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7</v>
      </c>
      <c r="D117" s="26">
        <f t="shared" ref="D117:I117" ca="1" si="43">NbCoul(D98:D110)</f>
        <v>6</v>
      </c>
      <c r="E117" s="26">
        <f t="shared" ca="1" si="43"/>
        <v>6</v>
      </c>
      <c r="F117" s="26">
        <f t="shared" ca="1" si="43"/>
        <v>6</v>
      </c>
      <c r="G117" s="26">
        <f t="shared" ca="1" si="43"/>
        <v>6</v>
      </c>
      <c r="H117" s="26">
        <f t="shared" ca="1" si="43"/>
        <v>6</v>
      </c>
      <c r="I117" s="26">
        <f t="shared" ca="1" si="43"/>
        <v>7</v>
      </c>
      <c r="J117" s="26">
        <f ca="1">NbCoul(J99:J110)</f>
        <v>6</v>
      </c>
      <c r="K117" s="26">
        <f ca="1">NbCoul(K99:K110)</f>
        <v>6</v>
      </c>
      <c r="L117" s="26">
        <f ca="1">NbCoul(L99:L110)</f>
        <v>7</v>
      </c>
      <c r="M117" s="26">
        <f ca="1">NbCoul(M99:M110)</f>
        <v>7</v>
      </c>
      <c r="N117" s="26">
        <f ca="1">NbCoul(N99:N108)</f>
        <v>8</v>
      </c>
      <c r="O117" s="26">
        <f ca="1">NbCoul(O99:O108)</f>
        <v>3</v>
      </c>
      <c r="P117" s="26">
        <f ca="1">NbCoul(P99:P108)</f>
        <v>3</v>
      </c>
      <c r="Q117" s="26">
        <f ca="1">NbCoul(Q98:Q105)</f>
        <v>5</v>
      </c>
      <c r="R117" s="26">
        <f ca="1">NbCoul(R98:R105)</f>
        <v>5</v>
      </c>
      <c r="S117" s="26">
        <f ca="1">NbCoul(S98:S105)</f>
        <v>4</v>
      </c>
      <c r="T117" s="26">
        <f t="shared" ref="T117:Y117" ca="1" si="44">NbCoul(T100:T105)</f>
        <v>3</v>
      </c>
      <c r="U117" s="26">
        <f t="shared" ca="1" si="44"/>
        <v>2</v>
      </c>
      <c r="V117" s="26">
        <f t="shared" ca="1" si="44"/>
        <v>2</v>
      </c>
      <c r="W117" s="26">
        <f t="shared" ca="1" si="44"/>
        <v>2</v>
      </c>
      <c r="X117" s="26">
        <f t="shared" ca="1" si="44"/>
        <v>2</v>
      </c>
      <c r="Y117" s="26">
        <f t="shared" ca="1" si="44"/>
        <v>2</v>
      </c>
      <c r="Z117" s="26">
        <f ca="1">NbCoul(Z100:Z108)</f>
        <v>4</v>
      </c>
      <c r="AA117" s="26">
        <f ca="1">NbCoul(AA100:AA108)</f>
        <v>3</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44695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77"/>
      <c r="C120" s="77"/>
      <c r="D120" s="77"/>
      <c r="E120" s="77"/>
      <c r="F120" s="77"/>
      <c r="G120" s="227"/>
      <c r="H120" s="227"/>
      <c r="I120" s="227"/>
      <c r="J120" s="227"/>
      <c r="K120" s="342" t="s">
        <v>329</v>
      </c>
      <c r="L120" s="342"/>
      <c r="M120" s="342"/>
      <c r="N120" s="342"/>
      <c r="O120" s="272"/>
      <c r="P120" s="272"/>
      <c r="Q120" s="272"/>
      <c r="R120" s="272"/>
      <c r="S120" s="272"/>
      <c r="T120" s="342" t="s">
        <v>297</v>
      </c>
      <c r="U120" s="349"/>
      <c r="V120" s="349"/>
      <c r="W120" s="349"/>
      <c r="X120" s="349"/>
      <c r="Y120" s="350"/>
      <c r="Z120" s="350"/>
      <c r="AA120" s="310"/>
      <c r="AB120" s="310"/>
      <c r="AC120" s="310"/>
      <c r="AD120" s="21">
        <f t="shared" ref="AD120:AD136" ca="1" si="45">NbCoul(B120:AC120)*0.5</f>
        <v>5.5</v>
      </c>
      <c r="AF120" s="22">
        <f ca="1">CompteCouleurFond(B120:AC120,6)*0.5</f>
        <v>0</v>
      </c>
      <c r="AG120" s="22">
        <f t="shared" ref="AG120:AG137" ca="1" si="46">CompteCouleurFond(B120:AC120,23)*0.5</f>
        <v>0</v>
      </c>
    </row>
    <row r="121" spans="1:33" ht="14.4" customHeight="1" x14ac:dyDescent="0.3">
      <c r="A121" s="19" t="s">
        <v>40</v>
      </c>
      <c r="B121" s="77"/>
      <c r="C121" s="165"/>
      <c r="D121" s="165"/>
      <c r="E121" s="321" t="s">
        <v>302</v>
      </c>
      <c r="F121" s="301"/>
      <c r="G121" s="346"/>
      <c r="H121" s="346"/>
      <c r="I121" s="346"/>
      <c r="J121" s="346"/>
      <c r="K121" s="346"/>
      <c r="L121" s="346"/>
      <c r="M121" s="346"/>
      <c r="N121" s="346"/>
      <c r="O121" s="227"/>
      <c r="P121" s="227"/>
      <c r="Q121" s="346"/>
      <c r="R121" s="346"/>
      <c r="S121" s="227"/>
      <c r="T121" s="227"/>
      <c r="U121" s="227"/>
      <c r="V121" s="227"/>
      <c r="W121" s="227"/>
      <c r="X121" s="227"/>
      <c r="Y121" s="77"/>
      <c r="Z121" s="77"/>
      <c r="AA121" s="77"/>
      <c r="AB121" s="77"/>
      <c r="AC121" s="77"/>
      <c r="AD121" s="21">
        <f t="shared" ca="1" si="45"/>
        <v>7</v>
      </c>
      <c r="AF121" s="22">
        <f ca="1">CompteCouleurFond(B121:AC121,6)*0.5</f>
        <v>0</v>
      </c>
      <c r="AG121" s="22">
        <f t="shared" ca="1" si="46"/>
        <v>0</v>
      </c>
    </row>
    <row r="122" spans="1:33" ht="14.4" customHeight="1" x14ac:dyDescent="0.3">
      <c r="A122" s="19" t="s">
        <v>41</v>
      </c>
      <c r="B122" s="77"/>
      <c r="C122" s="165"/>
      <c r="D122" s="165"/>
      <c r="E122" s="165"/>
      <c r="F122" s="165"/>
      <c r="G122" s="221"/>
      <c r="H122" s="221"/>
      <c r="I122" s="221"/>
      <c r="J122" s="221"/>
      <c r="K122" s="221"/>
      <c r="L122" s="221"/>
      <c r="M122" s="221"/>
      <c r="N122" s="221"/>
      <c r="O122" s="227"/>
      <c r="P122" s="227"/>
      <c r="Q122" s="221"/>
      <c r="R122" s="221"/>
      <c r="S122" s="227"/>
      <c r="T122" s="227"/>
      <c r="U122" s="227"/>
      <c r="V122" s="227"/>
      <c r="W122" s="227"/>
      <c r="X122" s="227"/>
      <c r="Y122" s="77"/>
      <c r="Z122" s="77"/>
      <c r="AA122" s="77"/>
      <c r="AB122" s="77"/>
      <c r="AC122" s="77"/>
      <c r="AD122" s="21">
        <f t="shared" ca="1" si="45"/>
        <v>7</v>
      </c>
      <c r="AF122" s="22">
        <f t="shared" ref="AF122:AF137" ca="1" si="47">CompteCouleurFond(B122:AC122,6)*0.5</f>
        <v>0</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1"/>
      <c r="O123" s="221"/>
      <c r="P123" s="221"/>
      <c r="Q123" s="227"/>
      <c r="R123" s="227"/>
      <c r="S123" s="221"/>
      <c r="T123" s="221"/>
      <c r="U123" s="221"/>
      <c r="V123" s="221"/>
      <c r="W123" s="221"/>
      <c r="X123" s="221"/>
      <c r="Y123" s="165"/>
      <c r="Z123" s="165"/>
      <c r="AA123" s="165"/>
      <c r="AB123" s="165"/>
      <c r="AC123" s="165"/>
      <c r="AD123" s="21">
        <f t="shared" ca="1" si="45"/>
        <v>7</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1"/>
      <c r="O124" s="221"/>
      <c r="P124" s="221"/>
      <c r="Q124" s="227"/>
      <c r="R124" s="227"/>
      <c r="S124" s="221"/>
      <c r="T124" s="221"/>
      <c r="U124" s="221"/>
      <c r="V124" s="221"/>
      <c r="W124" s="221"/>
      <c r="X124" s="221"/>
      <c r="Y124" s="165"/>
      <c r="Z124" s="165"/>
      <c r="AA124" s="165"/>
      <c r="AB124" s="165"/>
      <c r="AC124" s="165"/>
      <c r="AD124" s="21">
        <f t="shared" ca="1" si="45"/>
        <v>7</v>
      </c>
      <c r="AF124" s="22">
        <f ca="1">CompteCouleurFond(B124:AC124,6)*0.5</f>
        <v>0</v>
      </c>
      <c r="AG124" s="22">
        <f t="shared" ca="1" si="46"/>
        <v>0</v>
      </c>
    </row>
    <row r="125" spans="1:33" ht="14.4" customHeight="1" x14ac:dyDescent="0.3">
      <c r="A125" s="61" t="s">
        <v>64</v>
      </c>
      <c r="B125" s="76" t="s">
        <v>300</v>
      </c>
      <c r="C125" s="77"/>
      <c r="D125" s="77"/>
      <c r="E125" s="77"/>
      <c r="F125" s="77"/>
      <c r="G125" s="227"/>
      <c r="H125" s="227"/>
      <c r="I125" s="227"/>
      <c r="J125" s="227"/>
      <c r="K125" s="344" t="s">
        <v>305</v>
      </c>
      <c r="L125" s="342"/>
      <c r="M125" s="227"/>
      <c r="N125" s="227"/>
      <c r="O125" s="227"/>
      <c r="P125" s="227"/>
      <c r="Q125" s="227"/>
      <c r="R125" s="227"/>
      <c r="S125" s="227"/>
      <c r="T125" s="227"/>
      <c r="U125" s="227"/>
      <c r="V125" s="342" t="s">
        <v>303</v>
      </c>
      <c r="W125" s="348"/>
      <c r="X125" s="348"/>
      <c r="Y125" s="339"/>
      <c r="Z125" s="77"/>
      <c r="AA125" s="77"/>
      <c r="AB125" s="77"/>
      <c r="AC125" s="77"/>
      <c r="AD125" s="21">
        <f t="shared" ca="1" si="45"/>
        <v>3</v>
      </c>
      <c r="AF125" s="22">
        <f t="shared" ca="1" si="47"/>
        <v>0</v>
      </c>
      <c r="AG125" s="22">
        <f t="shared" ca="1" si="46"/>
        <v>0</v>
      </c>
    </row>
    <row r="126" spans="1:33" ht="14.4" customHeight="1" x14ac:dyDescent="0.3">
      <c r="A126" s="62" t="s">
        <v>43</v>
      </c>
      <c r="B126" s="77"/>
      <c r="C126" s="236"/>
      <c r="D126" s="236"/>
      <c r="E126" s="236"/>
      <c r="F126" s="236"/>
      <c r="G126" s="228"/>
      <c r="H126" s="228"/>
      <c r="I126" s="228"/>
      <c r="J126" s="228"/>
      <c r="K126" s="228"/>
      <c r="L126" s="228"/>
      <c r="M126" s="228"/>
      <c r="N126" s="228"/>
      <c r="O126" s="228"/>
      <c r="P126" s="228"/>
      <c r="Q126" s="228"/>
      <c r="R126" s="228"/>
      <c r="S126" s="227"/>
      <c r="T126" s="227"/>
      <c r="U126" s="227"/>
      <c r="V126" s="227"/>
      <c r="W126" s="227"/>
      <c r="X126" s="227"/>
      <c r="Y126" s="77"/>
      <c r="Z126" s="77"/>
      <c r="AA126" s="77"/>
      <c r="AB126" s="77"/>
      <c r="AC126" s="77"/>
      <c r="AD126" s="21">
        <f t="shared" ca="1" si="45"/>
        <v>0</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1"/>
      <c r="M127" s="221"/>
      <c r="N127" s="347" t="s">
        <v>301</v>
      </c>
      <c r="O127" s="346"/>
      <c r="P127" s="346"/>
      <c r="Q127" s="227"/>
      <c r="R127" s="227"/>
      <c r="S127" s="346"/>
      <c r="T127" s="346"/>
      <c r="U127" s="346"/>
      <c r="V127" s="346"/>
      <c r="W127" s="346"/>
      <c r="X127" s="346"/>
      <c r="Y127" s="301"/>
      <c r="Z127" s="301"/>
      <c r="AA127" s="301"/>
      <c r="AB127" s="301"/>
      <c r="AC127" s="165"/>
      <c r="AD127" s="21">
        <f t="shared" ca="1" si="45"/>
        <v>8</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41"/>
      <c r="O128" s="217"/>
      <c r="P128" s="217"/>
      <c r="Q128" s="227"/>
      <c r="R128" s="227"/>
      <c r="S128" s="217" t="s">
        <v>136</v>
      </c>
      <c r="T128" s="217"/>
      <c r="U128" s="217"/>
      <c r="V128" s="217"/>
      <c r="W128" s="217"/>
      <c r="X128" s="217"/>
      <c r="Y128" s="296"/>
      <c r="Z128" s="296"/>
      <c r="AA128" s="296"/>
      <c r="AB128" s="296"/>
      <c r="AC128" s="165"/>
      <c r="AD128" s="21">
        <f t="shared" ca="1" si="45"/>
        <v>7</v>
      </c>
      <c r="AF128" s="22">
        <f t="shared" ca="1" si="47"/>
        <v>6</v>
      </c>
      <c r="AG128" s="22">
        <f t="shared" ca="1" si="46"/>
        <v>0</v>
      </c>
    </row>
    <row r="129" spans="1:34" ht="14.4" customHeight="1" x14ac:dyDescent="0.3">
      <c r="A129" s="62" t="s">
        <v>70</v>
      </c>
      <c r="B129" s="77"/>
      <c r="C129" s="165"/>
      <c r="D129" s="165"/>
      <c r="E129" s="165"/>
      <c r="F129" s="165"/>
      <c r="G129" s="221"/>
      <c r="H129" s="221"/>
      <c r="I129" s="221"/>
      <c r="J129" s="221"/>
      <c r="K129" s="221"/>
      <c r="L129" s="221"/>
      <c r="M129" s="221"/>
      <c r="N129" s="221"/>
      <c r="O129" s="227"/>
      <c r="P129" s="227"/>
      <c r="Q129" s="221"/>
      <c r="R129" s="221"/>
      <c r="S129" s="227"/>
      <c r="T129" s="227"/>
      <c r="U129" s="227"/>
      <c r="V129" s="227"/>
      <c r="W129" s="227"/>
      <c r="X129" s="227"/>
      <c r="Y129" s="77"/>
      <c r="Z129" s="77"/>
      <c r="AA129" s="77"/>
      <c r="AB129" s="77"/>
      <c r="AC129" s="77"/>
      <c r="AD129" s="21">
        <f t="shared" ca="1" si="45"/>
        <v>7</v>
      </c>
      <c r="AF129" s="22">
        <f t="shared" ca="1" si="47"/>
        <v>0</v>
      </c>
      <c r="AG129" s="22">
        <f t="shared" ca="1" si="46"/>
        <v>0</v>
      </c>
    </row>
    <row r="130" spans="1:34" ht="14.4" customHeight="1" x14ac:dyDescent="0.3">
      <c r="A130" s="61" t="s">
        <v>64</v>
      </c>
      <c r="B130" s="77"/>
      <c r="C130" s="96"/>
      <c r="D130" s="96"/>
      <c r="E130" s="96"/>
      <c r="F130" s="96"/>
      <c r="G130" s="227"/>
      <c r="H130" s="227"/>
      <c r="I130" s="227"/>
      <c r="J130" s="352" t="s">
        <v>306</v>
      </c>
      <c r="K130" s="348"/>
      <c r="L130" s="348"/>
      <c r="M130" s="227"/>
      <c r="N130" s="227"/>
      <c r="O130" s="227"/>
      <c r="P130" s="227"/>
      <c r="Q130" s="227"/>
      <c r="R130" s="227"/>
      <c r="S130" s="227"/>
      <c r="T130" s="342" t="s">
        <v>304</v>
      </c>
      <c r="U130" s="348"/>
      <c r="V130" s="348"/>
      <c r="W130" s="348"/>
      <c r="X130" s="348"/>
      <c r="Y130" s="339"/>
      <c r="Z130" s="77"/>
      <c r="AA130" s="77"/>
      <c r="AB130" s="77"/>
      <c r="AC130" s="77"/>
      <c r="AD130" s="21">
        <f t="shared" ca="1" si="45"/>
        <v>4.5</v>
      </c>
      <c r="AF130" s="22">
        <f t="shared" ca="1" si="47"/>
        <v>0</v>
      </c>
      <c r="AG130" s="22">
        <f t="shared" ca="1" si="46"/>
        <v>0</v>
      </c>
    </row>
    <row r="131" spans="1:34" ht="14.4" customHeight="1" x14ac:dyDescent="0.3">
      <c r="A131" s="62" t="s">
        <v>46</v>
      </c>
      <c r="B131" s="77"/>
      <c r="C131" s="165"/>
      <c r="D131" s="165"/>
      <c r="E131" s="165"/>
      <c r="F131" s="165"/>
      <c r="G131" s="221"/>
      <c r="H131" s="221"/>
      <c r="I131" s="217" t="s">
        <v>135</v>
      </c>
      <c r="J131" s="217"/>
      <c r="K131" s="217"/>
      <c r="L131" s="217"/>
      <c r="M131" s="217"/>
      <c r="N131" s="217"/>
      <c r="O131" s="227"/>
      <c r="P131" s="227"/>
      <c r="Q131" s="217"/>
      <c r="R131" s="217"/>
      <c r="S131" s="227"/>
      <c r="T131" s="227"/>
      <c r="U131" s="227"/>
      <c r="V131" s="227"/>
      <c r="W131" s="227"/>
      <c r="X131" s="227"/>
      <c r="Y131" s="77"/>
      <c r="Z131" s="77"/>
      <c r="AA131" s="77"/>
      <c r="AB131" s="77"/>
      <c r="AC131" s="77"/>
      <c r="AD131" s="21">
        <f t="shared" ca="1" si="45"/>
        <v>7</v>
      </c>
      <c r="AF131" s="22">
        <f t="shared" ca="1" si="47"/>
        <v>4</v>
      </c>
      <c r="AG131" s="22">
        <f t="shared" ca="1" si="46"/>
        <v>0</v>
      </c>
      <c r="AH131" s="20"/>
    </row>
    <row r="132" spans="1:34" ht="14.25" customHeight="1" x14ac:dyDescent="0.3">
      <c r="A132" s="62" t="s">
        <v>47</v>
      </c>
      <c r="B132" s="77"/>
      <c r="C132" s="165"/>
      <c r="D132" s="165"/>
      <c r="E132" s="321" t="s">
        <v>302</v>
      </c>
      <c r="F132" s="301"/>
      <c r="G132" s="346"/>
      <c r="H132" s="346"/>
      <c r="I132" s="346"/>
      <c r="J132" s="346"/>
      <c r="K132" s="346"/>
      <c r="L132" s="346"/>
      <c r="M132" s="346"/>
      <c r="N132" s="346"/>
      <c r="O132" s="227"/>
      <c r="P132" s="227"/>
      <c r="Q132" s="346"/>
      <c r="R132" s="346"/>
      <c r="S132" s="227"/>
      <c r="T132" s="227"/>
      <c r="U132" s="227"/>
      <c r="V132" s="227"/>
      <c r="W132" s="227"/>
      <c r="X132" s="227"/>
      <c r="Y132" s="77"/>
      <c r="Z132" s="77"/>
      <c r="AA132" s="77"/>
      <c r="AB132" s="77"/>
      <c r="AC132" s="77"/>
      <c r="AD132" s="21">
        <f t="shared" ca="1" si="45"/>
        <v>7</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1"/>
      <c r="O133" s="221"/>
      <c r="P133" s="221"/>
      <c r="Q133" s="227"/>
      <c r="R133" s="227"/>
      <c r="S133" s="241"/>
      <c r="T133" s="221"/>
      <c r="U133" s="221"/>
      <c r="V133" s="221"/>
      <c r="W133" s="221"/>
      <c r="X133" s="221"/>
      <c r="Y133" s="165"/>
      <c r="Z133" s="165"/>
      <c r="AA133" s="165"/>
      <c r="AB133" s="165"/>
      <c r="AC133" s="165"/>
      <c r="AD133" s="21">
        <f ca="1">NbCoul(B133:AC133)*0.5</f>
        <v>7</v>
      </c>
      <c r="AF133" s="22">
        <f t="shared" ca="1" si="47"/>
        <v>0</v>
      </c>
      <c r="AG133" s="22">
        <f t="shared" ca="1" si="46"/>
        <v>0</v>
      </c>
    </row>
    <row r="134" spans="1:34" ht="14.4" customHeight="1" x14ac:dyDescent="0.3">
      <c r="A134" s="23" t="s">
        <v>48</v>
      </c>
      <c r="B134" s="77"/>
      <c r="C134" s="165"/>
      <c r="D134" s="165"/>
      <c r="E134" s="165"/>
      <c r="F134" s="165"/>
      <c r="G134" s="221"/>
      <c r="H134" s="221"/>
      <c r="I134" s="221"/>
      <c r="J134" s="221"/>
      <c r="K134" s="221"/>
      <c r="L134" s="221"/>
      <c r="M134" s="221"/>
      <c r="N134" s="221"/>
      <c r="O134" s="227"/>
      <c r="P134" s="227"/>
      <c r="Q134" s="221"/>
      <c r="R134" s="221"/>
      <c r="S134" s="227"/>
      <c r="T134" s="227"/>
      <c r="U134" s="227"/>
      <c r="V134" s="227"/>
      <c r="W134" s="227"/>
      <c r="X134" s="227"/>
      <c r="Y134" s="77"/>
      <c r="Z134" s="77"/>
      <c r="AA134" s="77"/>
      <c r="AB134" s="77"/>
      <c r="AC134" s="77"/>
      <c r="AD134" s="21">
        <f ca="1">NbCoul(B134:AC134)*0.5</f>
        <v>7</v>
      </c>
      <c r="AF134" s="22">
        <f t="shared" ca="1" si="47"/>
        <v>0</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347" t="s">
        <v>301</v>
      </c>
      <c r="O135" s="346"/>
      <c r="P135" s="346"/>
      <c r="Q135" s="227"/>
      <c r="R135" s="227"/>
      <c r="S135" s="346"/>
      <c r="T135" s="346"/>
      <c r="U135" s="346"/>
      <c r="V135" s="346"/>
      <c r="W135" s="346"/>
      <c r="X135" s="346"/>
      <c r="Y135" s="301"/>
      <c r="Z135" s="301"/>
      <c r="AA135" s="301"/>
      <c r="AB135" s="301"/>
      <c r="AC135" s="165"/>
      <c r="AD135" s="21">
        <f ca="1">NbCoul(B135:AC135)*0.5</f>
        <v>7</v>
      </c>
      <c r="AF135" s="22">
        <f t="shared" ca="1" si="47"/>
        <v>0</v>
      </c>
      <c r="AG135" s="22">
        <f t="shared" ca="1" si="46"/>
        <v>0</v>
      </c>
    </row>
    <row r="136" spans="1:34" ht="15.75" customHeight="1" x14ac:dyDescent="0.5">
      <c r="A136" s="24" t="s">
        <v>276</v>
      </c>
      <c r="B136" s="77"/>
      <c r="C136" s="77"/>
      <c r="D136" s="77"/>
      <c r="E136" s="77"/>
      <c r="F136" s="77"/>
      <c r="G136" s="77"/>
      <c r="H136" s="77"/>
      <c r="I136" s="100"/>
      <c r="J136" s="100"/>
      <c r="K136" s="100"/>
      <c r="L136" s="100"/>
      <c r="M136" s="100"/>
      <c r="N136" s="143"/>
      <c r="O136" s="172"/>
      <c r="P136" s="172"/>
      <c r="Q136" s="100"/>
      <c r="R136" s="100"/>
      <c r="S136" s="172"/>
      <c r="T136" s="172"/>
      <c r="U136" s="172"/>
      <c r="V136" s="172"/>
      <c r="W136" s="151"/>
      <c r="X136" s="151"/>
      <c r="Y136" s="151"/>
      <c r="Z136" s="151"/>
      <c r="AA136" s="151"/>
      <c r="AB136" s="151"/>
      <c r="AC136" s="165"/>
      <c r="AD136" s="21">
        <f t="shared" ca="1" si="45"/>
        <v>7</v>
      </c>
      <c r="AF136" s="22">
        <f t="shared" ca="1" si="47"/>
        <v>0</v>
      </c>
      <c r="AG136" s="22">
        <f t="shared" ca="1" si="46"/>
        <v>0</v>
      </c>
    </row>
    <row r="137" spans="1:34" ht="15" customHeight="1" thickBot="1" x14ac:dyDescent="0.75">
      <c r="A137" s="32" t="s">
        <v>64</v>
      </c>
      <c r="B137" s="77"/>
      <c r="C137" s="77"/>
      <c r="D137" s="77"/>
      <c r="E137" s="77"/>
      <c r="F137" s="77"/>
      <c r="G137" s="77"/>
      <c r="H137" s="77"/>
      <c r="I137" s="100"/>
      <c r="J137" s="100"/>
      <c r="K137" s="345" t="s">
        <v>299</v>
      </c>
      <c r="L137" s="341"/>
      <c r="M137" s="341"/>
      <c r="N137" s="341"/>
      <c r="O137" s="340"/>
      <c r="P137" s="340"/>
      <c r="Q137" s="340"/>
      <c r="R137" s="340"/>
      <c r="S137" s="340"/>
      <c r="T137" s="340"/>
      <c r="U137" s="340"/>
      <c r="V137" s="100"/>
      <c r="W137" s="280"/>
      <c r="X137" s="280"/>
      <c r="Y137" s="343" t="s">
        <v>305</v>
      </c>
      <c r="Z137" s="351"/>
      <c r="AA137" s="280"/>
      <c r="AB137" s="280"/>
      <c r="AC137" s="77"/>
      <c r="AD137" s="21">
        <f ca="1">NbCoul(B137:AC137)*0.5</f>
        <v>6.5</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111.5</v>
      </c>
      <c r="AF138" s="612"/>
      <c r="AG138" s="613"/>
    </row>
    <row r="139" spans="1:34" x14ac:dyDescent="0.3">
      <c r="A139" s="29" t="s">
        <v>53</v>
      </c>
      <c r="B139" s="21">
        <f ca="1">NbCoulbis(B120:B137)</f>
        <v>0</v>
      </c>
      <c r="C139" s="21">
        <f ca="1">NbCoulbis(C120:C137)</f>
        <v>6</v>
      </c>
      <c r="D139" s="21">
        <f t="shared" ref="D139:R139" ca="1" si="49">NbCoulbis(D121:D129)</f>
        <v>3</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5</v>
      </c>
      <c r="O139" s="21">
        <f t="shared" ca="1" si="49"/>
        <v>3</v>
      </c>
      <c r="P139" s="21">
        <f t="shared" ca="1" si="49"/>
        <v>3</v>
      </c>
      <c r="Q139" s="21">
        <f t="shared" ca="1" si="49"/>
        <v>2</v>
      </c>
      <c r="R139" s="21">
        <f t="shared" ca="1" si="49"/>
        <v>2</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5</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6</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4</v>
      </c>
      <c r="L140" s="26">
        <f t="shared" ca="1" si="51"/>
        <v>5</v>
      </c>
      <c r="M140" s="26">
        <f t="shared" ca="1" si="51"/>
        <v>4</v>
      </c>
      <c r="N140" s="26">
        <f t="shared" ca="1" si="51"/>
        <v>7</v>
      </c>
      <c r="O140" s="26">
        <f t="shared" ca="1" si="51"/>
        <v>4</v>
      </c>
      <c r="P140" s="26">
        <f t="shared" ca="1" si="51"/>
        <v>4</v>
      </c>
      <c r="Q140" s="26">
        <f t="shared" ca="1" si="51"/>
        <v>3</v>
      </c>
      <c r="R140" s="26">
        <f t="shared" ca="1" si="51"/>
        <v>3</v>
      </c>
      <c r="S140" s="26">
        <f ca="1">NbCoul(S128:S136)</f>
        <v>4</v>
      </c>
      <c r="T140" s="26">
        <f ca="1">NbCoul(T128:T136)</f>
        <v>5</v>
      </c>
      <c r="U140" s="26">
        <f ca="1">NbCoul(U120:U134)</f>
        <v>7</v>
      </c>
      <c r="V140" s="26">
        <f ca="1">NbCoul(V120:V134)</f>
        <v>8</v>
      </c>
      <c r="W140" s="26">
        <f ca="1">NbCoul(W120:W134)</f>
        <v>8</v>
      </c>
      <c r="X140" s="26">
        <f ca="1">NbCoul(X120:X134)</f>
        <v>8</v>
      </c>
      <c r="Y140" s="26">
        <f ca="1">NbCoul(Y120:Y134)</f>
        <v>8</v>
      </c>
      <c r="Z140" s="26">
        <f ca="1">NbCoul(Z123:Z134)</f>
        <v>5</v>
      </c>
      <c r="AA140" s="26">
        <f ca="1">NbCoul(AA123:AA134)</f>
        <v>5</v>
      </c>
      <c r="AB140" s="26">
        <f ca="1">NbCoul(AB123:AB134)</f>
        <v>5</v>
      </c>
      <c r="AC140" s="26">
        <f ca="1">NbCoul(AC123:AC134)</f>
        <v>5</v>
      </c>
      <c r="AD140" s="602">
        <f ca="1">NbCoul(D140:AB140)*0.5+NbCoul(B140:C140)*0.25+NbCoul(AC140:AC140)*0.25</f>
        <v>0</v>
      </c>
      <c r="AF140" s="614">
        <f t="shared" ca="1" si="50"/>
        <v>0</v>
      </c>
      <c r="AG140" s="615">
        <f ca="1">CompteCouleurFond(K140:AC140,23)*0.5</f>
        <v>0</v>
      </c>
    </row>
    <row r="141" spans="1:34" ht="15" customHeight="1" x14ac:dyDescent="0.3">
      <c r="A141" s="618">
        <f>A118+1</f>
        <v>44696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165"/>
      <c r="E145" s="165"/>
      <c r="F145" s="221"/>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6</v>
      </c>
      <c r="AF145" s="22">
        <f t="shared" ca="1" si="50"/>
        <v>0</v>
      </c>
      <c r="AG145" s="22">
        <f t="shared" ca="1" si="52"/>
        <v>0</v>
      </c>
    </row>
    <row r="146" spans="1:33" ht="15" customHeight="1" x14ac:dyDescent="0.3">
      <c r="A146" s="61" t="s">
        <v>65</v>
      </c>
      <c r="B146" s="77"/>
      <c r="C146" s="77"/>
      <c r="D146" s="77"/>
      <c r="E146" s="77"/>
      <c r="F146" s="221"/>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728"/>
      <c r="C148" s="729"/>
      <c r="D148" s="729"/>
      <c r="E148" s="730"/>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77"/>
      <c r="E156" s="77"/>
      <c r="F156" s="221"/>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5</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21"/>
      <c r="G158" s="221"/>
      <c r="H158" s="221"/>
      <c r="I158" s="221"/>
      <c r="J158" s="221"/>
      <c r="K158" s="221"/>
      <c r="L158" s="221"/>
      <c r="M158" s="221"/>
      <c r="N158" s="221"/>
      <c r="O158" s="221"/>
      <c r="P158" s="271"/>
      <c r="Q158" s="271"/>
      <c r="R158" s="271"/>
      <c r="S158" s="271"/>
      <c r="T158" s="271"/>
      <c r="U158" s="271"/>
      <c r="V158" s="271"/>
      <c r="W158" s="271"/>
      <c r="X158" s="77"/>
      <c r="Y158" s="77"/>
      <c r="Z158" s="77"/>
      <c r="AA158" s="77"/>
      <c r="AB158" s="77"/>
      <c r="AC158" s="77"/>
      <c r="AD158" s="21">
        <f t="shared" ca="1" si="53"/>
        <v>5</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32</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6</v>
      </c>
      <c r="G162" s="21">
        <f t="shared" ref="G162:O162" ca="1" si="56">NbCoulbis(G144:G159)</f>
        <v>6</v>
      </c>
      <c r="H162" s="21">
        <f t="shared" ca="1" si="56"/>
        <v>6</v>
      </c>
      <c r="I162" s="21">
        <f t="shared" ca="1" si="56"/>
        <v>6</v>
      </c>
      <c r="J162" s="21">
        <f t="shared" ca="1" si="56"/>
        <v>6</v>
      </c>
      <c r="K162" s="21">
        <f t="shared" ca="1" si="56"/>
        <v>6</v>
      </c>
      <c r="L162" s="21">
        <f t="shared" ca="1" si="56"/>
        <v>6</v>
      </c>
      <c r="M162" s="21">
        <f t="shared" ca="1" si="56"/>
        <v>6</v>
      </c>
      <c r="N162" s="21">
        <f t="shared" ca="1" si="56"/>
        <v>6</v>
      </c>
      <c r="O162" s="21">
        <f t="shared" ca="1" si="56"/>
        <v>6</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6</v>
      </c>
      <c r="G163" s="26">
        <f t="shared" ref="G163:O163" ca="1" si="58">NbCoul(G144:G159)</f>
        <v>6</v>
      </c>
      <c r="H163" s="26">
        <f t="shared" ca="1" si="58"/>
        <v>6</v>
      </c>
      <c r="I163" s="26">
        <f t="shared" ca="1" si="58"/>
        <v>6</v>
      </c>
      <c r="J163" s="26">
        <f t="shared" ca="1" si="58"/>
        <v>6</v>
      </c>
      <c r="K163" s="26">
        <f t="shared" ca="1" si="58"/>
        <v>6</v>
      </c>
      <c r="L163" s="26">
        <f t="shared" ca="1" si="58"/>
        <v>6</v>
      </c>
      <c r="M163" s="26">
        <f t="shared" ca="1" si="58"/>
        <v>6</v>
      </c>
      <c r="N163" s="26">
        <f t="shared" ca="1" si="58"/>
        <v>6</v>
      </c>
      <c r="O163" s="26">
        <f t="shared" ca="1" si="58"/>
        <v>6</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32</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11</v>
      </c>
      <c r="F166" s="582"/>
      <c r="G166" s="583">
        <f ca="1">E166-B166</f>
        <v>11</v>
      </c>
      <c r="H166" s="583"/>
      <c r="I166" s="598" t="s">
        <v>307</v>
      </c>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28</v>
      </c>
      <c r="F167" s="582"/>
      <c r="G167" s="583">
        <f t="shared" ref="G167:G183" ca="1" si="61">E167-B167</f>
        <v>7</v>
      </c>
      <c r="H167" s="583"/>
      <c r="I167" s="583" t="s">
        <v>310</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34</v>
      </c>
      <c r="F168" s="582"/>
      <c r="G168" s="583">
        <f t="shared" ca="1" si="61"/>
        <v>6</v>
      </c>
      <c r="H168" s="583"/>
      <c r="I168" s="594" t="s">
        <v>310</v>
      </c>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28</v>
      </c>
      <c r="F169" s="582"/>
      <c r="G169" s="583">
        <f ca="1">E169-B169</f>
        <v>7</v>
      </c>
      <c r="H169" s="583"/>
      <c r="I169" s="597" t="s">
        <v>310</v>
      </c>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28</v>
      </c>
      <c r="F170" s="582"/>
      <c r="G170" s="583">
        <f ca="1">E170-B170</f>
        <v>7</v>
      </c>
      <c r="H170" s="583"/>
      <c r="L170" t="s">
        <v>310</v>
      </c>
      <c r="AF170" s="47"/>
      <c r="AG170" s="50"/>
      <c r="AH170" s="50"/>
      <c r="AI170" s="50"/>
      <c r="AJ170" s="50"/>
      <c r="AK170" s="50"/>
      <c r="AL170" s="50"/>
      <c r="AM170" s="54"/>
      <c r="AN170" s="50"/>
    </row>
    <row r="171" spans="1:40" ht="15" thickBot="1" x14ac:dyDescent="0.35">
      <c r="A171" s="63" t="s">
        <v>64</v>
      </c>
      <c r="B171" s="587">
        <v>0</v>
      </c>
      <c r="C171" s="587"/>
      <c r="D171" s="587"/>
      <c r="E171" s="582">
        <f t="shared" ca="1" si="60"/>
        <v>20.5</v>
      </c>
      <c r="F171" s="582"/>
      <c r="G171" s="583">
        <f t="shared" ca="1" si="61"/>
        <v>20.5</v>
      </c>
      <c r="H171" s="583"/>
      <c r="I171" s="594" t="s">
        <v>307</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38</v>
      </c>
      <c r="F172" s="582"/>
      <c r="G172" s="583">
        <f t="shared" ca="1" si="61"/>
        <v>3</v>
      </c>
      <c r="H172" s="583"/>
      <c r="I172" s="584" t="s">
        <v>309</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7</v>
      </c>
      <c r="F176" s="582"/>
      <c r="G176" s="583">
        <f t="shared" ca="1" si="61"/>
        <v>7</v>
      </c>
      <c r="H176" s="583"/>
      <c r="I176" s="594" t="s">
        <v>307</v>
      </c>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24.5</v>
      </c>
      <c r="F177" s="582"/>
      <c r="G177" s="583">
        <f t="shared" ca="1" si="61"/>
        <v>-10.5</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28</v>
      </c>
      <c r="F179" s="582"/>
      <c r="G179" s="583">
        <f t="shared" ca="1" si="61"/>
        <v>7</v>
      </c>
      <c r="H179" s="583"/>
      <c r="I179" s="583" t="s">
        <v>310</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34</v>
      </c>
      <c r="F182" s="582"/>
      <c r="G182" s="583">
        <f t="shared" ca="1" si="61"/>
        <v>-1</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12</v>
      </c>
      <c r="F183" s="582"/>
      <c r="G183" s="583">
        <f t="shared" ca="1" si="61"/>
        <v>12</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338.5</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14.628571428571428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17"/>
      <c r="E193" s="317"/>
      <c r="F193" s="317"/>
      <c r="G193" s="317"/>
      <c r="H193" s="317"/>
      <c r="I193" s="317"/>
      <c r="J193" s="317"/>
      <c r="K193" s="317"/>
      <c r="L193" s="571"/>
      <c r="M193" s="571"/>
      <c r="N193" s="317"/>
      <c r="O193" s="317"/>
      <c r="P193" s="317"/>
      <c r="Q193" s="317"/>
      <c r="R193" s="317"/>
      <c r="S193" s="317"/>
      <c r="T193" s="317"/>
      <c r="U193" s="317"/>
      <c r="V193" s="571"/>
      <c r="W193" s="571"/>
      <c r="X193" s="317"/>
      <c r="Y193" s="317"/>
      <c r="Z193" s="317"/>
      <c r="AA193" s="317"/>
      <c r="AB193" s="317"/>
      <c r="AC193" s="317"/>
      <c r="AD193" s="317"/>
      <c r="AE193" s="317"/>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17"/>
      <c r="G195" s="317"/>
      <c r="H195" s="317"/>
      <c r="I195" s="317"/>
      <c r="J195" s="317"/>
      <c r="K195" s="317"/>
      <c r="L195" s="571"/>
      <c r="M195" s="571"/>
      <c r="N195" s="317"/>
      <c r="O195" s="317"/>
      <c r="P195" s="317"/>
      <c r="Q195" s="317"/>
      <c r="R195" s="317"/>
      <c r="S195" s="317"/>
      <c r="T195" s="317"/>
      <c r="U195" s="317"/>
      <c r="V195" s="571"/>
      <c r="W195" s="571"/>
      <c r="X195" s="317"/>
      <c r="Y195" s="317"/>
      <c r="Z195" s="317"/>
      <c r="AA195" s="317"/>
      <c r="AB195" s="317"/>
      <c r="AC195" s="317"/>
      <c r="AD195" s="317"/>
      <c r="AE195" s="317"/>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17"/>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17"/>
      <c r="E216" s="317"/>
      <c r="F216" s="317"/>
      <c r="G216" s="317"/>
      <c r="H216" s="317"/>
      <c r="I216" s="317"/>
      <c r="J216" s="317"/>
      <c r="K216" s="317"/>
      <c r="L216" s="571"/>
      <c r="M216" s="571"/>
      <c r="N216" s="317"/>
      <c r="O216" s="317"/>
      <c r="P216" s="317"/>
      <c r="Q216" s="317"/>
      <c r="R216" s="317"/>
      <c r="S216" s="317"/>
      <c r="T216" s="317"/>
      <c r="U216" s="317"/>
      <c r="V216" s="571"/>
      <c r="W216" s="571"/>
      <c r="X216" s="317"/>
      <c r="Y216" s="317"/>
      <c r="Z216" s="317"/>
      <c r="AA216" s="317"/>
      <c r="AB216" s="317"/>
      <c r="AC216" s="317"/>
      <c r="AD216" s="317"/>
      <c r="AE216" s="317"/>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17"/>
      <c r="E218" s="317"/>
      <c r="F218" s="317"/>
      <c r="G218" s="317"/>
      <c r="H218" s="317"/>
      <c r="I218" s="317"/>
      <c r="J218" s="317"/>
      <c r="K218" s="317"/>
      <c r="L218" s="571"/>
      <c r="M218" s="571"/>
      <c r="N218" s="317"/>
      <c r="O218" s="317"/>
      <c r="P218" s="317"/>
      <c r="Q218" s="317"/>
      <c r="R218" s="317"/>
      <c r="S218" s="317"/>
      <c r="T218" s="317"/>
      <c r="U218" s="317"/>
      <c r="V218" s="571"/>
      <c r="W218" s="571"/>
      <c r="X218" s="317"/>
      <c r="Y218" s="317"/>
      <c r="Z218" s="317"/>
      <c r="AA218" s="317"/>
      <c r="AB218" s="317"/>
      <c r="AC218" s="317"/>
      <c r="AD218" s="317"/>
      <c r="AE218" s="317"/>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17"/>
      <c r="AD230" s="317"/>
      <c r="AE230" s="317"/>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W1:X1"/>
    <mergeCell ref="Z1:AB1"/>
    <mergeCell ref="A3:A4"/>
    <mergeCell ref="AD3:AD4"/>
    <mergeCell ref="AF3:AF4"/>
    <mergeCell ref="C21:Y22"/>
    <mergeCell ref="S56:U56"/>
    <mergeCell ref="U67:V67"/>
    <mergeCell ref="AD69:AD71"/>
    <mergeCell ref="AF69:AG73"/>
    <mergeCell ref="A72:A73"/>
    <mergeCell ref="AD72:AD73"/>
    <mergeCell ref="AD23:AD25"/>
    <mergeCell ref="AF23:AG27"/>
    <mergeCell ref="A26:A27"/>
    <mergeCell ref="AD26:AD27"/>
    <mergeCell ref="AD46:AD48"/>
    <mergeCell ref="AF46:AG50"/>
    <mergeCell ref="A49:A50"/>
    <mergeCell ref="AD49:AD50"/>
    <mergeCell ref="AF138:AG142"/>
    <mergeCell ref="A141:A142"/>
    <mergeCell ref="AD141:AD142"/>
    <mergeCell ref="B148:E148"/>
    <mergeCell ref="AD161:AD163"/>
    <mergeCell ref="AF161:AG163"/>
    <mergeCell ref="AA90:AC91"/>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2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A694F-41D6-4942-9C79-04C34AAA1BF3}">
  <sheetPr codeName="Feuil172"/>
  <dimension ref="A1:BC231"/>
  <sheetViews>
    <sheetView showGridLines="0" topLeftCell="A155" zoomScale="90" zoomScaleNormal="90" workbookViewId="0">
      <selection activeCell="D125" sqref="D12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312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44697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151" t="s">
        <v>79</v>
      </c>
      <c r="E7" s="151"/>
      <c r="F7" s="151"/>
      <c r="G7" s="151"/>
      <c r="H7" s="151"/>
      <c r="I7" s="151"/>
      <c r="J7" s="151"/>
      <c r="K7" s="151"/>
      <c r="L7" s="151"/>
      <c r="M7" s="151"/>
      <c r="N7" s="96"/>
      <c r="O7" s="96"/>
      <c r="P7" s="151"/>
      <c r="Q7" s="281"/>
      <c r="R7" s="281"/>
      <c r="S7" s="151"/>
      <c r="T7" s="151"/>
      <c r="U7" s="281"/>
      <c r="V7" s="96"/>
      <c r="W7" s="96"/>
      <c r="X7" s="96"/>
      <c r="Y7" s="96"/>
      <c r="Z7" s="96"/>
      <c r="AA7" s="96"/>
      <c r="AB7" s="96"/>
      <c r="AC7" s="96"/>
      <c r="AD7" s="21">
        <f t="shared" ca="1" si="0"/>
        <v>8</v>
      </c>
      <c r="AF7" s="22">
        <f ca="1">CompteCouleurFond(B7:AC7,6)*0.5</f>
        <v>1.5</v>
      </c>
      <c r="AG7" s="22">
        <f ca="1">CompteCouleurFond(B7:AC7,23)*0.5</f>
        <v>0</v>
      </c>
    </row>
    <row r="8" spans="1:33" ht="15" customHeight="1" x14ac:dyDescent="0.3">
      <c r="A8" s="61" t="s">
        <v>65</v>
      </c>
      <c r="B8" s="96"/>
      <c r="C8" s="96"/>
      <c r="D8" s="96"/>
      <c r="E8" s="96"/>
      <c r="F8" s="96"/>
      <c r="G8" s="96"/>
      <c r="H8" s="151" t="s">
        <v>78</v>
      </c>
      <c r="I8" s="151"/>
      <c r="J8" s="151"/>
      <c r="K8" s="151"/>
      <c r="L8" s="151"/>
      <c r="M8" s="151"/>
      <c r="N8" s="96"/>
      <c r="O8" s="96"/>
      <c r="P8" s="151"/>
      <c r="Q8" s="151"/>
      <c r="R8" s="96"/>
      <c r="S8" s="281"/>
      <c r="T8" s="281"/>
      <c r="U8" s="151"/>
      <c r="V8" s="151"/>
      <c r="W8" s="151"/>
      <c r="X8" s="151"/>
      <c r="Y8" s="151"/>
      <c r="Z8" s="151"/>
      <c r="AA8" s="151"/>
      <c r="AB8" s="151"/>
      <c r="AC8" s="151"/>
      <c r="AD8" s="21">
        <f t="shared" ca="1" si="0"/>
        <v>9.5</v>
      </c>
      <c r="AE8" t="str">
        <f>IFERROR(INDEX($B$3:$AC$3,MATCH(TRUE,INDEX(B8:AC8&gt;0,0),0)),"")</f>
        <v>9h30</v>
      </c>
      <c r="AF8" s="22">
        <f t="shared" ref="AF8:AF22" ca="1" si="1">CompteCouleurFond(B8:AC8,6)*0.5</f>
        <v>1</v>
      </c>
      <c r="AG8" s="22">
        <f t="shared" ref="AG8:AG22" ca="1" si="2">CompteCouleurFond(B8:AC8,23)*0.5</f>
        <v>0</v>
      </c>
    </row>
    <row r="9" spans="1:33" ht="15" customHeight="1" x14ac:dyDescent="0.3">
      <c r="A9" s="43" t="s">
        <v>246</v>
      </c>
      <c r="B9" s="96"/>
      <c r="C9" s="96"/>
      <c r="D9" s="96"/>
      <c r="E9" s="96"/>
      <c r="F9" s="96"/>
      <c r="G9" s="96"/>
      <c r="H9" s="151" t="s">
        <v>80</v>
      </c>
      <c r="I9" s="151"/>
      <c r="J9" s="151"/>
      <c r="K9" s="151"/>
      <c r="L9" s="151"/>
      <c r="M9" s="151"/>
      <c r="N9" s="96"/>
      <c r="O9" s="96"/>
      <c r="P9" s="151"/>
      <c r="Q9" s="135"/>
      <c r="R9" s="151"/>
      <c r="S9" s="134"/>
      <c r="T9" s="151"/>
      <c r="U9" s="151"/>
      <c r="V9" s="151"/>
      <c r="W9" s="151"/>
      <c r="X9" s="151"/>
      <c r="Y9" s="151"/>
      <c r="Z9" s="151"/>
      <c r="AA9" s="151"/>
      <c r="AB9" s="151"/>
      <c r="AC9" s="151"/>
      <c r="AD9" s="21">
        <f t="shared" ca="1" si="0"/>
        <v>9.5</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96"/>
      <c r="X10" s="151" t="s">
        <v>118</v>
      </c>
      <c r="Y10" s="151"/>
      <c r="Z10" s="151"/>
      <c r="AA10" s="151"/>
      <c r="AB10" s="151"/>
      <c r="AC10" s="151"/>
      <c r="AD10" s="21">
        <f t="shared" ca="1" si="0"/>
        <v>3</v>
      </c>
      <c r="AE10" t="str">
        <f>IFERROR(INDEX($B$3:$AC$3,MATCH(TRUE,INDEX(B10:AC10&gt;0,0),0)),"")</f>
        <v>17h30</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151" t="s">
        <v>78</v>
      </c>
      <c r="H13" s="110"/>
      <c r="I13" s="110"/>
      <c r="J13" s="110"/>
      <c r="K13" s="110"/>
      <c r="L13" s="110"/>
      <c r="M13" s="110"/>
      <c r="N13" s="31"/>
      <c r="O13" s="31"/>
      <c r="P13" s="110"/>
      <c r="Q13" s="110"/>
      <c r="R13" s="110"/>
      <c r="S13" s="110"/>
      <c r="T13" s="31"/>
      <c r="U13" s="110"/>
      <c r="V13" s="110"/>
      <c r="W13" s="113" t="s">
        <v>136</v>
      </c>
      <c r="X13" s="113"/>
      <c r="Y13" s="113"/>
      <c r="Z13" s="113"/>
      <c r="AA13" s="113"/>
      <c r="AB13" s="113"/>
      <c r="AC13" s="110"/>
      <c r="AD13" s="21">
        <f t="shared" ca="1" si="0"/>
        <v>10</v>
      </c>
      <c r="AE13" t="str">
        <f t="shared" si="3"/>
        <v>9h</v>
      </c>
      <c r="AF13" s="22">
        <f t="shared" ca="1" si="1"/>
        <v>3</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t="s">
        <v>80</v>
      </c>
      <c r="D17" s="151"/>
      <c r="E17" s="151"/>
      <c r="F17" s="151"/>
      <c r="G17" s="151"/>
      <c r="H17" s="151"/>
      <c r="I17" s="151"/>
      <c r="J17" s="151"/>
      <c r="K17" s="151"/>
      <c r="L17" s="151"/>
      <c r="M17" s="151"/>
      <c r="N17" s="96"/>
      <c r="O17" s="96"/>
      <c r="P17" s="151"/>
      <c r="Q17" s="281"/>
      <c r="R17" s="281"/>
      <c r="S17" s="135"/>
      <c r="T17" s="151"/>
      <c r="U17" s="281"/>
      <c r="V17" s="281"/>
      <c r="W17" s="151"/>
      <c r="X17" s="151"/>
      <c r="Y17" s="96"/>
      <c r="Z17" s="96"/>
      <c r="AA17" s="96"/>
      <c r="AB17" s="96"/>
      <c r="AC17" s="96"/>
      <c r="AD17" s="21">
        <f t="shared" ca="1" si="0"/>
        <v>10</v>
      </c>
      <c r="AE17" t="str">
        <f>IFERROR(INDEX($B$3:$AC$3,MATCH(TRUE,INDEX(B17:AC17&gt;0,0),0)),"")</f>
        <v>7h00</v>
      </c>
      <c r="AF17" s="22">
        <f ca="1">CompteCouleurFond(B17:AC17,6)*0.5</f>
        <v>2</v>
      </c>
      <c r="AG17" s="22">
        <f ca="1">CompteCouleurFond(B17:AC17,23)*0.5</f>
        <v>0</v>
      </c>
    </row>
    <row r="18" spans="1:33" ht="15" customHeight="1" x14ac:dyDescent="0.3">
      <c r="A18" s="62" t="s">
        <v>66</v>
      </c>
      <c r="B18" s="96"/>
      <c r="C18" s="96"/>
      <c r="D18" s="96"/>
      <c r="E18" s="96"/>
      <c r="F18" s="96"/>
      <c r="G18" s="96"/>
      <c r="H18" s="96"/>
      <c r="I18" s="96"/>
      <c r="J18" s="96"/>
      <c r="K18" s="151" t="s">
        <v>79</v>
      </c>
      <c r="L18" s="151"/>
      <c r="M18" s="151"/>
      <c r="N18" s="96"/>
      <c r="O18" s="96"/>
      <c r="P18" s="151"/>
      <c r="Q18" s="151"/>
      <c r="R18" s="151"/>
      <c r="S18" s="285"/>
      <c r="T18" s="281"/>
      <c r="U18" s="96"/>
      <c r="V18" s="281"/>
      <c r="W18" s="151"/>
      <c r="X18" s="151"/>
      <c r="Y18" s="151"/>
      <c r="Z18" s="151"/>
      <c r="AA18" s="151"/>
      <c r="AB18" s="151"/>
      <c r="AC18" s="151"/>
      <c r="AD18" s="21">
        <f t="shared" ca="1" si="0"/>
        <v>8</v>
      </c>
      <c r="AE18" t="str">
        <f>IFERROR(INDEX($B$3:$AC$3,MATCH(TRUE,INDEX(B18:AC18&gt;0,0),0)),"")</f>
        <v>11h</v>
      </c>
      <c r="AF18" s="22">
        <f ca="1">CompteCouleurFond(B18:AC18,6)*0.5</f>
        <v>1.5</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1</v>
      </c>
      <c r="D24" s="20">
        <f t="shared" ca="1" si="5"/>
        <v>2</v>
      </c>
      <c r="E24" s="20">
        <f t="shared" ca="1" si="5"/>
        <v>2</v>
      </c>
      <c r="F24" s="20">
        <f t="shared" ca="1" si="5"/>
        <v>2</v>
      </c>
      <c r="G24" s="20">
        <f t="shared" ca="1" si="5"/>
        <v>3</v>
      </c>
      <c r="H24" s="20">
        <f t="shared" ref="H24:S24" ca="1" si="6">NbCoulbis(H6:H22)</f>
        <v>5</v>
      </c>
      <c r="I24" s="20">
        <f t="shared" ca="1" si="6"/>
        <v>5</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5</v>
      </c>
      <c r="W24" s="20">
        <f t="shared" ca="1" si="7"/>
        <v>5</v>
      </c>
      <c r="X24" s="20">
        <f t="shared" ca="1" si="7"/>
        <v>6</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1</v>
      </c>
      <c r="D25" s="25">
        <f t="shared" ca="1" si="8"/>
        <v>2</v>
      </c>
      <c r="E25" s="25">
        <f t="shared" ca="1" si="8"/>
        <v>2</v>
      </c>
      <c r="F25" s="25">
        <f t="shared" ca="1" si="8"/>
        <v>2</v>
      </c>
      <c r="G25" s="25">
        <f t="shared" ca="1" si="8"/>
        <v>3</v>
      </c>
      <c r="H25" s="25">
        <f t="shared" ref="H25:S25" ca="1" si="9">NbCoul(H6:H22)</f>
        <v>5</v>
      </c>
      <c r="I25" s="25">
        <f t="shared" ca="1" si="9"/>
        <v>5</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5</v>
      </c>
      <c r="W25" s="25">
        <f t="shared" ca="1" si="10"/>
        <v>5</v>
      </c>
      <c r="X25" s="25">
        <f t="shared" ca="1" si="10"/>
        <v>6</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44698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77"/>
      <c r="C28" s="77"/>
      <c r="D28" s="77"/>
      <c r="E28" s="77"/>
      <c r="F28" s="77"/>
      <c r="G28" s="77"/>
      <c r="H28" s="77"/>
      <c r="I28" s="77"/>
      <c r="J28" s="77"/>
      <c r="K28" s="77"/>
      <c r="L28" s="77"/>
      <c r="M28" s="77"/>
      <c r="N28" s="77"/>
      <c r="O28" s="77"/>
      <c r="P28" s="77"/>
      <c r="Q28" s="77"/>
      <c r="R28" s="77"/>
      <c r="S28" s="77"/>
      <c r="T28" s="77"/>
      <c r="U28" s="77"/>
      <c r="V28" s="77"/>
      <c r="W28" s="77"/>
      <c r="X28" s="77"/>
      <c r="Y28" s="77"/>
      <c r="Z28" s="77"/>
      <c r="AA28" s="77"/>
      <c r="AB28" s="77"/>
      <c r="AC28" s="77"/>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77"/>
      <c r="C29" s="77"/>
      <c r="D29" s="77"/>
      <c r="E29" s="77"/>
      <c r="F29" s="77"/>
      <c r="G29" s="77"/>
      <c r="H29" s="77"/>
      <c r="I29" s="77"/>
      <c r="J29" s="77"/>
      <c r="K29" s="77"/>
      <c r="L29" s="77"/>
      <c r="M29" s="77"/>
      <c r="N29" s="165" t="s">
        <v>78</v>
      </c>
      <c r="O29" s="165"/>
      <c r="P29" s="165"/>
      <c r="Q29" s="77"/>
      <c r="R29" s="77"/>
      <c r="S29" s="165"/>
      <c r="T29" s="165"/>
      <c r="U29" s="165"/>
      <c r="V29" s="165"/>
      <c r="W29" s="165"/>
      <c r="X29" s="165"/>
      <c r="Y29" s="165"/>
      <c r="Z29" s="165"/>
      <c r="AA29" s="165"/>
      <c r="AB29" s="165"/>
      <c r="AC29" s="165"/>
      <c r="AD29" s="21">
        <f t="shared" ca="1" si="11"/>
        <v>7</v>
      </c>
      <c r="AF29" s="22">
        <f t="shared" ca="1" si="12"/>
        <v>0</v>
      </c>
      <c r="AG29" s="22">
        <f t="shared" ca="1" si="13"/>
        <v>0</v>
      </c>
    </row>
    <row r="30" spans="1:33" x14ac:dyDescent="0.3">
      <c r="A30" s="19" t="s">
        <v>41</v>
      </c>
      <c r="B30" s="77"/>
      <c r="C30" s="165"/>
      <c r="D30" s="165"/>
      <c r="E30" s="165"/>
      <c r="F30" s="165"/>
      <c r="G30" s="165"/>
      <c r="H30" s="165"/>
      <c r="I30" s="165"/>
      <c r="J30" s="165"/>
      <c r="K30" s="165"/>
      <c r="L30" s="165"/>
      <c r="M30" s="165"/>
      <c r="N30" s="288"/>
      <c r="O30" s="77"/>
      <c r="P30" s="77"/>
      <c r="Q30" s="165"/>
      <c r="R30" s="165"/>
      <c r="S30" s="301"/>
      <c r="T30" s="301"/>
      <c r="U30" s="77"/>
      <c r="V30" s="77"/>
      <c r="W30" s="77"/>
      <c r="X30" s="77"/>
      <c r="Y30" s="77"/>
      <c r="Z30" s="77"/>
      <c r="AA30" s="77"/>
      <c r="AB30" s="77"/>
      <c r="AC30" s="77"/>
      <c r="AD30" s="21">
        <f t="shared" ca="1" si="11"/>
        <v>8</v>
      </c>
      <c r="AF30" s="22">
        <f t="shared" ca="1" si="12"/>
        <v>0</v>
      </c>
      <c r="AG30" s="22">
        <f t="shared" ca="1" si="13"/>
        <v>0.5</v>
      </c>
    </row>
    <row r="31" spans="1:33" x14ac:dyDescent="0.3">
      <c r="A31" s="61" t="s">
        <v>65</v>
      </c>
      <c r="B31" s="77"/>
      <c r="C31" s="77"/>
      <c r="D31" s="77"/>
      <c r="E31" s="77"/>
      <c r="F31" s="77"/>
      <c r="G31" s="77"/>
      <c r="H31" s="77"/>
      <c r="I31" s="77"/>
      <c r="J31" s="77"/>
      <c r="K31" s="77"/>
      <c r="L31" s="77"/>
      <c r="M31" s="77"/>
      <c r="N31" s="77"/>
      <c r="O31" s="77"/>
      <c r="P31" s="77"/>
      <c r="Q31" s="77"/>
      <c r="R31" s="77"/>
      <c r="S31" s="77"/>
      <c r="T31" s="77"/>
      <c r="U31" s="77"/>
      <c r="V31" s="77"/>
      <c r="W31" s="77"/>
      <c r="X31" s="77"/>
      <c r="Y31" s="77"/>
      <c r="Z31" s="77"/>
      <c r="AA31" s="77"/>
      <c r="AB31" s="77"/>
      <c r="AC31" s="77"/>
      <c r="AD31" s="21">
        <f t="shared" ca="1" si="11"/>
        <v>0</v>
      </c>
      <c r="AF31" s="22">
        <f t="shared" ca="1" si="12"/>
        <v>0</v>
      </c>
      <c r="AG31" s="22">
        <f t="shared" ca="1" si="13"/>
        <v>0</v>
      </c>
    </row>
    <row r="32" spans="1:33" x14ac:dyDescent="0.3">
      <c r="A32" s="43" t="s">
        <v>246</v>
      </c>
      <c r="B32" s="77"/>
      <c r="C32" s="77"/>
      <c r="D32" s="77"/>
      <c r="E32" s="96"/>
      <c r="F32" s="96"/>
      <c r="G32" s="96"/>
      <c r="H32" s="96"/>
      <c r="I32" s="96"/>
      <c r="J32" s="96"/>
      <c r="K32" s="96"/>
      <c r="L32" s="96"/>
      <c r="M32" s="252"/>
      <c r="N32" s="96"/>
      <c r="O32" s="77"/>
      <c r="P32" s="77"/>
      <c r="Q32" s="77"/>
      <c r="R32" s="77"/>
      <c r="S32" s="77"/>
      <c r="T32" s="77"/>
      <c r="U32" s="77"/>
      <c r="V32" s="77"/>
      <c r="W32" s="77"/>
      <c r="X32" s="77"/>
      <c r="Y32" s="77"/>
      <c r="Z32" s="77"/>
      <c r="AA32" s="77"/>
      <c r="AB32" s="77"/>
      <c r="AC32" s="77"/>
      <c r="AD32" s="21">
        <f t="shared" ca="1" si="11"/>
        <v>0</v>
      </c>
      <c r="AF32" s="22">
        <f t="shared" ca="1" si="12"/>
        <v>0</v>
      </c>
      <c r="AG32" s="22">
        <f t="shared" ca="1" si="13"/>
        <v>0</v>
      </c>
    </row>
    <row r="33" spans="1:33" x14ac:dyDescent="0.3">
      <c r="A33" s="61" t="s">
        <v>64</v>
      </c>
      <c r="B33" s="77"/>
      <c r="C33" s="77"/>
      <c r="D33" s="165" t="s">
        <v>119</v>
      </c>
      <c r="E33" s="165"/>
      <c r="F33" s="165"/>
      <c r="G33" s="165"/>
      <c r="H33" s="165"/>
      <c r="I33" s="165"/>
      <c r="J33" s="77"/>
      <c r="K33" s="77"/>
      <c r="L33" s="77"/>
      <c r="M33" s="77"/>
      <c r="N33" s="77"/>
      <c r="O33" s="278"/>
      <c r="P33" s="77"/>
      <c r="Q33" s="77"/>
      <c r="R33" s="77"/>
      <c r="S33" s="725" t="s">
        <v>313</v>
      </c>
      <c r="T33" s="727"/>
      <c r="U33" s="77"/>
      <c r="V33" s="77"/>
      <c r="W33" s="77"/>
      <c r="X33" s="77"/>
      <c r="Y33" s="77"/>
      <c r="Z33" s="77"/>
      <c r="AA33" s="77"/>
      <c r="AB33" s="77"/>
      <c r="AC33" s="77"/>
      <c r="AD33" s="21">
        <f t="shared" ca="1" si="11"/>
        <v>3</v>
      </c>
      <c r="AF33" s="22">
        <f t="shared" ca="1" si="12"/>
        <v>0</v>
      </c>
      <c r="AG33" s="22">
        <f t="shared" ca="1" si="13"/>
        <v>0</v>
      </c>
    </row>
    <row r="34" spans="1:33" x14ac:dyDescent="0.3">
      <c r="A34" s="62" t="s">
        <v>43</v>
      </c>
      <c r="B34" s="77"/>
      <c r="C34" s="77"/>
      <c r="D34" s="77"/>
      <c r="E34" s="77"/>
      <c r="F34" s="77"/>
      <c r="G34" s="77"/>
      <c r="H34" s="77"/>
      <c r="I34" s="77"/>
      <c r="J34" s="77"/>
      <c r="K34" s="77"/>
      <c r="L34" s="77"/>
      <c r="M34" s="77"/>
      <c r="N34" s="77"/>
      <c r="O34" s="165" t="s">
        <v>80</v>
      </c>
      <c r="P34" s="165"/>
      <c r="Q34" s="77"/>
      <c r="R34" s="77"/>
      <c r="S34" s="165"/>
      <c r="T34" s="165"/>
      <c r="U34" s="165"/>
      <c r="V34" s="165"/>
      <c r="W34" s="165"/>
      <c r="X34" s="165"/>
      <c r="Y34" s="165"/>
      <c r="Z34" s="165"/>
      <c r="AA34" s="165"/>
      <c r="AB34" s="165"/>
      <c r="AC34" s="165"/>
      <c r="AD34" s="21">
        <f t="shared" ca="1" si="11"/>
        <v>6.5</v>
      </c>
      <c r="AF34" s="22">
        <f t="shared" ca="1" si="12"/>
        <v>0</v>
      </c>
      <c r="AG34" s="22">
        <f t="shared" ca="1" si="13"/>
        <v>0</v>
      </c>
    </row>
    <row r="35" spans="1:33" x14ac:dyDescent="0.3">
      <c r="A35" s="62" t="s">
        <v>44</v>
      </c>
      <c r="B35" s="77"/>
      <c r="C35" s="77"/>
      <c r="D35" s="77"/>
      <c r="E35" s="77"/>
      <c r="F35" s="77"/>
      <c r="G35" s="77"/>
      <c r="H35" s="77"/>
      <c r="I35" s="77"/>
      <c r="J35" s="77"/>
      <c r="K35" s="165" t="s">
        <v>284</v>
      </c>
      <c r="L35" s="165"/>
      <c r="M35" s="173"/>
      <c r="N35" s="288"/>
      <c r="O35" s="296"/>
      <c r="P35" s="296"/>
      <c r="Q35" s="77"/>
      <c r="R35" s="77"/>
      <c r="S35" s="301"/>
      <c r="T35" s="301"/>
      <c r="U35" s="165"/>
      <c r="V35" s="165"/>
      <c r="W35" s="165"/>
      <c r="X35" s="165"/>
      <c r="Y35" s="165"/>
      <c r="Z35" s="165"/>
      <c r="AA35" s="165"/>
      <c r="AB35" s="165"/>
      <c r="AC35" s="165"/>
      <c r="AD35" s="21">
        <f t="shared" ca="1" si="11"/>
        <v>8.5</v>
      </c>
      <c r="AF35" s="22">
        <f t="shared" ca="1" si="12"/>
        <v>1</v>
      </c>
      <c r="AG35" s="22">
        <f t="shared" ca="1" si="13"/>
        <v>0.5</v>
      </c>
    </row>
    <row r="36" spans="1:33" x14ac:dyDescent="0.3">
      <c r="A36" s="62" t="s">
        <v>45</v>
      </c>
      <c r="B36" s="77"/>
      <c r="C36" s="77"/>
      <c r="D36" s="77"/>
      <c r="E36" s="77"/>
      <c r="F36" s="77"/>
      <c r="G36" s="77"/>
      <c r="H36" s="77"/>
      <c r="I36" s="77"/>
      <c r="J36" s="77"/>
      <c r="K36" s="77"/>
      <c r="L36" s="77"/>
      <c r="M36" s="77"/>
      <c r="N36" s="77"/>
      <c r="O36" s="77"/>
      <c r="P36" s="77"/>
      <c r="Q36" s="77"/>
      <c r="R36" s="77"/>
      <c r="S36" s="296" t="s">
        <v>78</v>
      </c>
      <c r="T36" s="296" t="s">
        <v>136</v>
      </c>
      <c r="U36" s="296"/>
      <c r="V36" s="296"/>
      <c r="W36" s="296"/>
      <c r="X36" s="296"/>
      <c r="Y36" s="296"/>
      <c r="Z36" s="296"/>
      <c r="AA36" s="296"/>
      <c r="AB36" s="296"/>
      <c r="AC36" s="165"/>
      <c r="AD36" s="21">
        <f t="shared" ca="1" si="11"/>
        <v>5.5</v>
      </c>
      <c r="AF36" s="22">
        <f t="shared" ca="1" si="12"/>
        <v>5</v>
      </c>
      <c r="AG36" s="22">
        <f t="shared" ca="1" si="13"/>
        <v>0</v>
      </c>
    </row>
    <row r="37" spans="1:33" x14ac:dyDescent="0.3">
      <c r="A37" s="62" t="s">
        <v>70</v>
      </c>
      <c r="B37" s="77"/>
      <c r="C37" s="77"/>
      <c r="D37" s="77"/>
      <c r="E37" s="77"/>
      <c r="F37" s="77"/>
      <c r="G37" s="77"/>
      <c r="H37" s="77"/>
      <c r="I37" s="77"/>
      <c r="J37" s="77"/>
      <c r="K37" s="77"/>
      <c r="L37" s="77"/>
      <c r="M37" s="77"/>
      <c r="N37" s="77"/>
      <c r="O37" s="77"/>
      <c r="P37" s="77"/>
      <c r="Q37" s="77"/>
      <c r="R37" s="77"/>
      <c r="S37" s="77"/>
      <c r="T37" s="77"/>
      <c r="U37" s="77"/>
      <c r="V37" s="77"/>
      <c r="W37" s="77"/>
      <c r="X37" s="77"/>
      <c r="Y37" s="77"/>
      <c r="Z37" s="77"/>
      <c r="AA37" s="77"/>
      <c r="AB37" s="77"/>
      <c r="AC37" s="77"/>
      <c r="AD37" s="21">
        <f t="shared" ca="1" si="11"/>
        <v>0</v>
      </c>
      <c r="AF37" s="22">
        <f t="shared" ca="1" si="12"/>
        <v>0</v>
      </c>
      <c r="AG37" s="22">
        <f t="shared" ca="1" si="13"/>
        <v>0</v>
      </c>
    </row>
    <row r="38" spans="1:33" x14ac:dyDescent="0.3">
      <c r="A38" s="61" t="s">
        <v>64</v>
      </c>
      <c r="B38" s="77"/>
      <c r="C38" s="77"/>
      <c r="D38" s="77"/>
      <c r="E38" s="77"/>
      <c r="F38" s="77"/>
      <c r="G38" s="77"/>
      <c r="H38" s="77"/>
      <c r="I38" s="77"/>
      <c r="J38" s="77"/>
      <c r="K38" s="77"/>
      <c r="L38" s="77"/>
      <c r="M38" s="77"/>
      <c r="N38" s="77"/>
      <c r="O38" s="96"/>
      <c r="P38" s="96"/>
      <c r="Q38" s="96"/>
      <c r="R38" s="96"/>
      <c r="S38" s="96"/>
      <c r="T38" s="96"/>
      <c r="U38" s="96"/>
      <c r="V38" s="96"/>
      <c r="W38" s="96"/>
      <c r="X38" s="96"/>
      <c r="Y38" s="96"/>
      <c r="Z38" s="96"/>
      <c r="AA38" s="96"/>
      <c r="AB38" s="96"/>
      <c r="AC38" s="77"/>
      <c r="AD38" s="21">
        <f ca="1">NbCoul(B38:AC38)*0.5</f>
        <v>0</v>
      </c>
      <c r="AF38" s="22">
        <f t="shared" ca="1" si="12"/>
        <v>0</v>
      </c>
      <c r="AG38" s="22">
        <f t="shared" ca="1" si="13"/>
        <v>0</v>
      </c>
    </row>
    <row r="39" spans="1:33" x14ac:dyDescent="0.3">
      <c r="A39" s="62" t="s">
        <v>46</v>
      </c>
      <c r="B39" s="77"/>
      <c r="C39" s="77"/>
      <c r="D39" s="77"/>
      <c r="E39" s="77"/>
      <c r="F39" s="77"/>
      <c r="G39" s="77"/>
      <c r="H39" s="77"/>
      <c r="I39" s="77"/>
      <c r="J39" s="77"/>
      <c r="K39" s="77"/>
      <c r="L39" s="77"/>
      <c r="M39" s="77"/>
      <c r="N39" s="77"/>
      <c r="O39" s="77"/>
      <c r="P39" s="77"/>
      <c r="Q39" s="77"/>
      <c r="R39" s="77"/>
      <c r="S39" s="77"/>
      <c r="T39" s="77"/>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77"/>
      <c r="C40" s="165"/>
      <c r="D40" s="165"/>
      <c r="E40" s="165"/>
      <c r="F40" s="165"/>
      <c r="G40" s="165"/>
      <c r="H40" s="165"/>
      <c r="I40" s="165"/>
      <c r="J40" s="165"/>
      <c r="K40" s="173"/>
      <c r="L40" s="287"/>
      <c r="M40" s="287"/>
      <c r="N40" s="165"/>
      <c r="O40" s="77"/>
      <c r="P40" s="77"/>
      <c r="Q40" s="296"/>
      <c r="R40" s="296"/>
      <c r="S40" s="77"/>
      <c r="T40" s="77"/>
      <c r="U40" s="77"/>
      <c r="V40" s="77"/>
      <c r="W40" s="77"/>
      <c r="X40" s="77"/>
      <c r="Y40" s="77"/>
      <c r="Z40" s="77"/>
      <c r="AA40" s="77"/>
      <c r="AB40" s="77"/>
      <c r="AC40" s="77"/>
      <c r="AD40" s="21">
        <f ca="1">NbCoul(B40:AC40)*0.5</f>
        <v>7</v>
      </c>
      <c r="AF40" s="22">
        <f t="shared" ca="1" si="12"/>
        <v>1</v>
      </c>
      <c r="AG40" s="22">
        <f t="shared" ca="1" si="13"/>
        <v>0</v>
      </c>
    </row>
    <row r="41" spans="1:33" x14ac:dyDescent="0.3">
      <c r="A41" s="62" t="s">
        <v>67</v>
      </c>
      <c r="B41" s="77"/>
      <c r="C41" s="77"/>
      <c r="D41" s="77"/>
      <c r="E41" s="77"/>
      <c r="F41" s="77"/>
      <c r="G41" s="77"/>
      <c r="H41" s="77"/>
      <c r="I41" s="77"/>
      <c r="J41" s="77"/>
      <c r="K41" s="77"/>
      <c r="L41" s="77"/>
      <c r="M41" s="77"/>
      <c r="N41" s="77"/>
      <c r="O41" s="77"/>
      <c r="P41" s="77"/>
      <c r="Q41" s="77"/>
      <c r="R41" s="77"/>
      <c r="S41" s="713" t="s">
        <v>314</v>
      </c>
      <c r="T41" s="715"/>
      <c r="U41" s="77"/>
      <c r="V41" s="77"/>
      <c r="W41" s="77"/>
      <c r="X41" s="77"/>
      <c r="Y41" s="77"/>
      <c r="Z41" s="77"/>
      <c r="AA41" s="77"/>
      <c r="AB41" s="77"/>
      <c r="AC41" s="77"/>
      <c r="AD41" s="21">
        <f t="shared" ca="1" si="11"/>
        <v>0</v>
      </c>
      <c r="AF41" s="22">
        <f t="shared" ca="1" si="12"/>
        <v>0</v>
      </c>
      <c r="AG41" s="22">
        <f t="shared" ca="1" si="13"/>
        <v>0</v>
      </c>
    </row>
    <row r="42" spans="1:33" x14ac:dyDescent="0.3">
      <c r="A42" s="23" t="s">
        <v>48</v>
      </c>
      <c r="B42" s="77"/>
      <c r="C42" s="165"/>
      <c r="D42" s="165"/>
      <c r="E42" s="165"/>
      <c r="F42" s="165"/>
      <c r="G42" s="165"/>
      <c r="H42" s="165"/>
      <c r="I42" s="296" t="s">
        <v>136</v>
      </c>
      <c r="J42" s="296"/>
      <c r="K42" s="296"/>
      <c r="L42" s="296"/>
      <c r="M42" s="297"/>
      <c r="N42" s="296"/>
      <c r="O42" s="77"/>
      <c r="P42" s="77"/>
      <c r="Q42" s="165"/>
      <c r="R42" s="165"/>
      <c r="S42" s="287"/>
      <c r="T42" s="165"/>
      <c r="U42" s="77"/>
      <c r="V42" s="77"/>
      <c r="W42" s="77"/>
      <c r="X42" s="77"/>
      <c r="Y42" s="77"/>
      <c r="Z42" s="77"/>
      <c r="AA42" s="77"/>
      <c r="AB42" s="77"/>
      <c r="AC42" s="77"/>
      <c r="AD42" s="21">
        <f ca="1">NbCoul(B42:AC42)*0.5</f>
        <v>8</v>
      </c>
      <c r="AF42" s="22">
        <f t="shared" ca="1" si="12"/>
        <v>3</v>
      </c>
      <c r="AG42" s="22">
        <f t="shared" ca="1" si="13"/>
        <v>0</v>
      </c>
    </row>
    <row r="43" spans="1:33" x14ac:dyDescent="0.3">
      <c r="A43" s="67" t="s">
        <v>71</v>
      </c>
      <c r="B43" s="77"/>
      <c r="C43" s="77"/>
      <c r="D43" s="77"/>
      <c r="E43" s="77"/>
      <c r="F43" s="77"/>
      <c r="G43" s="77"/>
      <c r="H43" s="77"/>
      <c r="I43" s="77"/>
      <c r="J43" s="77"/>
      <c r="K43" s="278"/>
      <c r="L43" s="77"/>
      <c r="M43" s="278"/>
      <c r="N43" s="165" t="s">
        <v>79</v>
      </c>
      <c r="O43" s="165"/>
      <c r="P43" s="165"/>
      <c r="Q43" s="77"/>
      <c r="R43" s="77"/>
      <c r="S43" s="301"/>
      <c r="T43" s="301"/>
      <c r="U43" s="165"/>
      <c r="V43" s="165"/>
      <c r="W43" s="165"/>
      <c r="X43" s="165"/>
      <c r="Y43" s="165"/>
      <c r="Z43" s="165"/>
      <c r="AA43" s="165"/>
      <c r="AB43" s="165"/>
      <c r="AC43" s="165"/>
      <c r="AD43" s="21">
        <f ca="1">NbCoul(B43:AC43)*0.5</f>
        <v>7</v>
      </c>
      <c r="AF43" s="22">
        <f t="shared" ca="1" si="12"/>
        <v>0</v>
      </c>
      <c r="AG43" s="22">
        <f t="shared" ca="1" si="13"/>
        <v>0</v>
      </c>
    </row>
    <row r="44" spans="1:33" ht="14.4" customHeight="1" x14ac:dyDescent="0.3">
      <c r="A44" s="67" t="s">
        <v>276</v>
      </c>
      <c r="B44" s="77"/>
      <c r="C44" s="338" t="s">
        <v>80</v>
      </c>
      <c r="D44" s="318"/>
      <c r="E44" s="318"/>
      <c r="F44" s="318"/>
      <c r="G44" s="318"/>
      <c r="H44" s="318"/>
      <c r="I44" s="318"/>
      <c r="J44" s="318"/>
      <c r="K44" s="338"/>
      <c r="L44" s="318"/>
      <c r="M44" s="318"/>
      <c r="N44" s="318"/>
      <c r="O44" s="253"/>
      <c r="P44" s="253"/>
      <c r="Q44" s="318"/>
      <c r="R44" s="318"/>
      <c r="S44" s="253"/>
      <c r="T44" s="253"/>
      <c r="U44" s="253"/>
      <c r="V44" s="253"/>
      <c r="W44" s="253"/>
      <c r="X44" s="253"/>
      <c r="Y44" s="253"/>
      <c r="Z44" s="253"/>
      <c r="AA44" s="253"/>
      <c r="AB44" s="253"/>
      <c r="AC44" s="77"/>
      <c r="AD44" s="21">
        <f ca="1">NbCoul(B44:AC44)*0.5</f>
        <v>7</v>
      </c>
      <c r="AF44" s="22">
        <f ca="1">CompteCouleurFond(B44:AC44,6)*0.5</f>
        <v>0</v>
      </c>
      <c r="AG44" s="22">
        <f t="shared" ca="1" si="13"/>
        <v>0</v>
      </c>
    </row>
    <row r="45" spans="1:33" ht="15" customHeight="1" thickBot="1" x14ac:dyDescent="0.35">
      <c r="A45" s="32" t="s">
        <v>64</v>
      </c>
      <c r="B45" s="77"/>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77"/>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67.5</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5</v>
      </c>
      <c r="L47" s="21">
        <f t="shared" ca="1" si="15"/>
        <v>5</v>
      </c>
      <c r="M47" s="21">
        <f t="shared" ca="1" si="15"/>
        <v>5</v>
      </c>
      <c r="N47" s="21">
        <f t="shared" ca="1" si="15"/>
        <v>5</v>
      </c>
      <c r="O47" s="21">
        <f t="shared" ca="1" si="15"/>
        <v>4</v>
      </c>
      <c r="P47" s="21">
        <f t="shared" ca="1" si="15"/>
        <v>4</v>
      </c>
      <c r="Q47" s="21">
        <f t="shared" ca="1" si="15"/>
        <v>4</v>
      </c>
      <c r="R47" s="21">
        <f t="shared" ca="1" si="15"/>
        <v>4</v>
      </c>
      <c r="S47" s="21">
        <f t="shared" ca="1" si="15"/>
        <v>4</v>
      </c>
      <c r="T47" s="21">
        <f t="shared" ca="1" si="15"/>
        <v>4</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5</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7</v>
      </c>
      <c r="T48" s="26">
        <f t="shared" ca="1" si="16"/>
        <v>7</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44699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77"/>
      <c r="C51" s="77"/>
      <c r="D51" s="77"/>
      <c r="E51" s="77"/>
      <c r="F51" s="77"/>
      <c r="G51" s="77"/>
      <c r="H51" s="77"/>
      <c r="I51" s="77"/>
      <c r="J51" s="77"/>
      <c r="K51" s="77"/>
      <c r="L51" s="77"/>
      <c r="M51" s="77"/>
      <c r="N51" s="77"/>
      <c r="O51" s="77"/>
      <c r="P51" s="77"/>
      <c r="Q51" s="77"/>
      <c r="R51" s="77"/>
      <c r="S51" s="77"/>
      <c r="T51" s="77"/>
      <c r="U51" s="77"/>
      <c r="V51" s="77"/>
      <c r="W51" s="77"/>
      <c r="X51" s="77"/>
      <c r="Y51" s="77"/>
      <c r="Z51" s="77"/>
      <c r="AA51" s="77"/>
      <c r="AB51" s="77"/>
      <c r="AC51" s="77"/>
      <c r="AD51" s="20">
        <f t="shared" ref="AD51:AD68" ca="1" si="17">NbCoul(B51:AC51)*0.5</f>
        <v>0</v>
      </c>
      <c r="AF51" s="22">
        <f ca="1">CompteCouleurFond(B51:AC51,6)*0.5</f>
        <v>0</v>
      </c>
      <c r="AG51" s="22">
        <f t="shared" ref="AG51:AG68" ca="1" si="18">CompteCouleurFond(B51:AC51,23)*0.5</f>
        <v>0</v>
      </c>
    </row>
    <row r="52" spans="1:33" x14ac:dyDescent="0.3">
      <c r="A52" s="19" t="s">
        <v>40</v>
      </c>
      <c r="B52" s="77"/>
      <c r="C52" s="77"/>
      <c r="D52" s="77"/>
      <c r="E52" s="77"/>
      <c r="F52" s="77"/>
      <c r="G52" s="77"/>
      <c r="H52" s="77"/>
      <c r="I52" s="77"/>
      <c r="J52" s="77"/>
      <c r="K52" s="77"/>
      <c r="L52" s="77"/>
      <c r="M52" s="77"/>
      <c r="N52" s="77"/>
      <c r="O52" s="77"/>
      <c r="P52" s="77"/>
      <c r="Q52" s="77"/>
      <c r="R52" s="77"/>
      <c r="S52" s="77"/>
      <c r="T52" s="77"/>
      <c r="U52" s="77"/>
      <c r="V52" s="77"/>
      <c r="W52" s="77"/>
      <c r="X52" s="77"/>
      <c r="Y52" s="77"/>
      <c r="Z52" s="77"/>
      <c r="AA52" s="77"/>
      <c r="AB52" s="77"/>
      <c r="AC52" s="77"/>
      <c r="AD52" s="20">
        <f t="shared" ca="1" si="17"/>
        <v>0</v>
      </c>
      <c r="AF52" s="22">
        <f ca="1">CompteCouleurFond(B52:AC52,6)*0.5</f>
        <v>0</v>
      </c>
      <c r="AG52" s="22">
        <f t="shared" ca="1" si="18"/>
        <v>0</v>
      </c>
    </row>
    <row r="53" spans="1:33" x14ac:dyDescent="0.3">
      <c r="A53" s="61" t="s">
        <v>41</v>
      </c>
      <c r="B53" s="77"/>
      <c r="C53" s="77"/>
      <c r="D53" s="77"/>
      <c r="E53" s="77"/>
      <c r="F53" s="77"/>
      <c r="G53" s="77"/>
      <c r="H53" s="77"/>
      <c r="I53" s="77"/>
      <c r="J53" s="77"/>
      <c r="K53" s="77"/>
      <c r="L53" s="77"/>
      <c r="M53" s="77"/>
      <c r="N53" s="77"/>
      <c r="O53" s="77"/>
      <c r="P53" s="77"/>
      <c r="Q53" s="77"/>
      <c r="R53" s="77"/>
      <c r="S53" s="77"/>
      <c r="T53" s="77"/>
      <c r="U53" s="77"/>
      <c r="V53" s="77"/>
      <c r="W53" s="77"/>
      <c r="X53" s="77"/>
      <c r="Y53" s="77"/>
      <c r="Z53" s="77"/>
      <c r="AA53" s="77"/>
      <c r="AB53" s="77"/>
      <c r="AC53" s="77"/>
      <c r="AD53" s="20">
        <f t="shared" ca="1" si="17"/>
        <v>0</v>
      </c>
      <c r="AF53" s="22">
        <f t="shared" ref="AF53:AF68" ca="1" si="19">CompteCouleurFond(B53:AC53,6)*0.5</f>
        <v>0</v>
      </c>
      <c r="AG53" s="22">
        <f t="shared" ca="1" si="18"/>
        <v>0</v>
      </c>
    </row>
    <row r="54" spans="1:33" x14ac:dyDescent="0.3">
      <c r="A54" s="61" t="s">
        <v>65</v>
      </c>
      <c r="B54" s="77"/>
      <c r="C54" s="77"/>
      <c r="D54" s="77"/>
      <c r="E54" s="77"/>
      <c r="F54" s="77"/>
      <c r="G54" s="77"/>
      <c r="H54" s="77"/>
      <c r="I54" s="77"/>
      <c r="J54" s="77"/>
      <c r="K54" s="77"/>
      <c r="L54" s="77"/>
      <c r="M54" s="77"/>
      <c r="N54" s="77"/>
      <c r="O54" s="77"/>
      <c r="P54" s="77"/>
      <c r="Q54" s="77"/>
      <c r="R54" s="77"/>
      <c r="S54" s="77"/>
      <c r="T54" s="77"/>
      <c r="U54" s="77"/>
      <c r="V54" s="77"/>
      <c r="W54" s="77"/>
      <c r="X54" s="77"/>
      <c r="Y54" s="77"/>
      <c r="Z54" s="77"/>
      <c r="AA54" s="77"/>
      <c r="AB54" s="77"/>
      <c r="AC54" s="77"/>
      <c r="AD54" s="20">
        <f t="shared" ca="1" si="17"/>
        <v>0</v>
      </c>
      <c r="AF54" s="22">
        <f t="shared" ca="1" si="19"/>
        <v>0</v>
      </c>
      <c r="AG54" s="22">
        <f t="shared" ca="1" si="18"/>
        <v>0</v>
      </c>
    </row>
    <row r="55" spans="1:33" x14ac:dyDescent="0.3">
      <c r="A55" s="43" t="s">
        <v>246</v>
      </c>
      <c r="B55" s="77"/>
      <c r="C55" s="77"/>
      <c r="D55" s="77"/>
      <c r="E55" s="96"/>
      <c r="F55" s="96"/>
      <c r="G55" s="96"/>
      <c r="H55" s="96"/>
      <c r="I55" s="96"/>
      <c r="J55" s="96"/>
      <c r="K55" s="96"/>
      <c r="L55" s="96"/>
      <c r="M55" s="96"/>
      <c r="N55" s="96"/>
      <c r="O55" s="77"/>
      <c r="P55" s="77"/>
      <c r="Q55" s="77"/>
      <c r="R55" s="77"/>
      <c r="S55" s="96"/>
      <c r="T55" s="96"/>
      <c r="U55" s="96"/>
      <c r="V55" s="77"/>
      <c r="W55" s="77"/>
      <c r="X55" s="77"/>
      <c r="Y55" s="77"/>
      <c r="Z55" s="77"/>
      <c r="AA55" s="77"/>
      <c r="AB55" s="77"/>
      <c r="AC55" s="77"/>
      <c r="AD55" s="20">
        <f t="shared" ca="1" si="17"/>
        <v>0</v>
      </c>
      <c r="AF55" s="22">
        <f t="shared" ca="1" si="19"/>
        <v>0</v>
      </c>
      <c r="AG55" s="22">
        <f t="shared" ca="1" si="18"/>
        <v>0</v>
      </c>
    </row>
    <row r="56" spans="1:33" ht="15.6" x14ac:dyDescent="0.3">
      <c r="A56" s="61" t="s">
        <v>64</v>
      </c>
      <c r="B56" s="77"/>
      <c r="C56" s="77"/>
      <c r="D56" s="165" t="s">
        <v>320</v>
      </c>
      <c r="E56" s="165"/>
      <c r="F56" s="165"/>
      <c r="G56" s="165"/>
      <c r="H56" s="165"/>
      <c r="I56" s="165"/>
      <c r="J56" s="77"/>
      <c r="K56" s="77"/>
      <c r="L56" s="77"/>
      <c r="M56" s="77"/>
      <c r="N56" s="77"/>
      <c r="O56" s="77"/>
      <c r="P56" s="77"/>
      <c r="Q56" s="77"/>
      <c r="R56" s="77"/>
      <c r="S56" s="713" t="s">
        <v>321</v>
      </c>
      <c r="T56" s="715"/>
      <c r="U56" s="111"/>
      <c r="V56" s="77"/>
      <c r="W56" s="77"/>
      <c r="X56" s="77"/>
      <c r="Y56" s="77"/>
      <c r="Z56" s="77"/>
      <c r="AA56" s="77"/>
      <c r="AB56" s="77"/>
      <c r="AC56" s="77"/>
      <c r="AD56" s="20">
        <f t="shared" ca="1" si="17"/>
        <v>3</v>
      </c>
      <c r="AF56" s="22">
        <f t="shared" ca="1" si="19"/>
        <v>0</v>
      </c>
      <c r="AG56" s="22">
        <f t="shared" ca="1" si="18"/>
        <v>0</v>
      </c>
    </row>
    <row r="57" spans="1:33" x14ac:dyDescent="0.3">
      <c r="A57" s="62" t="s">
        <v>43</v>
      </c>
      <c r="B57" s="77"/>
      <c r="C57" s="165"/>
      <c r="D57" s="165"/>
      <c r="E57" s="165"/>
      <c r="F57" s="165"/>
      <c r="G57" s="165"/>
      <c r="H57" s="165"/>
      <c r="I57" s="165"/>
      <c r="J57" s="165"/>
      <c r="K57" s="165"/>
      <c r="L57" s="165"/>
      <c r="M57" s="165"/>
      <c r="N57" s="165"/>
      <c r="O57" s="77"/>
      <c r="P57" s="77"/>
      <c r="Q57" s="165"/>
      <c r="R57" s="165"/>
      <c r="S57" s="165"/>
      <c r="T57" s="165"/>
      <c r="U57" s="77"/>
      <c r="V57" s="77"/>
      <c r="W57" s="77"/>
      <c r="X57" s="77"/>
      <c r="Y57" s="77"/>
      <c r="Z57" s="77"/>
      <c r="AA57" s="77"/>
      <c r="AB57" s="77"/>
      <c r="AC57" s="77"/>
      <c r="AD57" s="20">
        <f t="shared" ca="1" si="17"/>
        <v>8</v>
      </c>
      <c r="AF57" s="22">
        <f t="shared" ca="1" si="19"/>
        <v>0</v>
      </c>
      <c r="AG57" s="22">
        <f t="shared" ca="1" si="18"/>
        <v>0</v>
      </c>
    </row>
    <row r="58" spans="1:33" x14ac:dyDescent="0.3">
      <c r="A58" s="62" t="s">
        <v>44</v>
      </c>
      <c r="B58" s="77"/>
      <c r="C58" s="165"/>
      <c r="D58" s="165"/>
      <c r="E58" s="165"/>
      <c r="F58" s="165"/>
      <c r="G58" s="165"/>
      <c r="H58" s="165"/>
      <c r="I58" s="165"/>
      <c r="J58" s="165"/>
      <c r="K58" s="165"/>
      <c r="L58" s="165"/>
      <c r="M58" s="311"/>
      <c r="N58" s="165"/>
      <c r="O58" s="77"/>
      <c r="P58" s="77"/>
      <c r="Q58" s="165"/>
      <c r="R58" s="165"/>
      <c r="S58" s="301"/>
      <c r="T58" s="301"/>
      <c r="U58" s="165"/>
      <c r="V58" s="279"/>
      <c r="W58" s="77"/>
      <c r="X58" s="77"/>
      <c r="Y58" s="77"/>
      <c r="Z58" s="77"/>
      <c r="AA58" s="77"/>
      <c r="AB58" s="77"/>
      <c r="AC58" s="77"/>
      <c r="AD58" s="20">
        <f t="shared" ca="1" si="17"/>
        <v>8.5</v>
      </c>
      <c r="AF58" s="22">
        <f t="shared" ca="1" si="19"/>
        <v>0</v>
      </c>
      <c r="AG58" s="22">
        <f t="shared" ca="1" si="18"/>
        <v>0</v>
      </c>
    </row>
    <row r="59" spans="1:33" x14ac:dyDescent="0.3">
      <c r="A59" s="62" t="s">
        <v>45</v>
      </c>
      <c r="B59" s="77"/>
      <c r="C59" s="77"/>
      <c r="D59" s="77"/>
      <c r="E59" s="77"/>
      <c r="F59" s="77"/>
      <c r="G59" s="77"/>
      <c r="H59" s="77"/>
      <c r="I59" s="77"/>
      <c r="J59" s="77"/>
      <c r="K59" s="77"/>
      <c r="L59" s="77"/>
      <c r="M59" s="77"/>
      <c r="N59" s="310"/>
      <c r="O59" s="310"/>
      <c r="P59" s="310"/>
      <c r="Q59" s="365"/>
      <c r="R59" s="310"/>
      <c r="S59" s="301" t="s">
        <v>78</v>
      </c>
      <c r="T59" s="375"/>
      <c r="U59" s="304"/>
      <c r="V59" s="304"/>
      <c r="W59" s="304"/>
      <c r="X59" s="304"/>
      <c r="Y59" s="304"/>
      <c r="Z59" s="304"/>
      <c r="AA59" s="304"/>
      <c r="AB59" s="304"/>
      <c r="AC59" s="304"/>
      <c r="AD59" s="20">
        <f t="shared" ca="1" si="17"/>
        <v>5.5</v>
      </c>
      <c r="AF59" s="22">
        <f t="shared" ca="1" si="19"/>
        <v>0</v>
      </c>
      <c r="AG59" s="22">
        <f t="shared" ca="1" si="18"/>
        <v>0</v>
      </c>
    </row>
    <row r="60" spans="1:33" x14ac:dyDescent="0.3">
      <c r="A60" s="62" t="s">
        <v>70</v>
      </c>
      <c r="B60" s="77"/>
      <c r="C60" s="165"/>
      <c r="D60" s="165"/>
      <c r="E60" s="165"/>
      <c r="F60" s="165"/>
      <c r="G60" s="165"/>
      <c r="H60" s="165"/>
      <c r="I60" s="165"/>
      <c r="J60" s="165"/>
      <c r="K60" s="165"/>
      <c r="L60" s="165"/>
      <c r="M60" s="165"/>
      <c r="N60" s="165"/>
      <c r="O60" s="77"/>
      <c r="P60" s="77"/>
      <c r="Q60" s="296"/>
      <c r="R60" s="296"/>
      <c r="S60" s="77"/>
      <c r="T60" s="77"/>
      <c r="U60" s="77"/>
      <c r="V60" s="77"/>
      <c r="W60" s="77"/>
      <c r="X60" s="77"/>
      <c r="Y60" s="77"/>
      <c r="Z60" s="77"/>
      <c r="AA60" s="77"/>
      <c r="AB60" s="77"/>
      <c r="AC60" s="77"/>
      <c r="AD60" s="20">
        <f t="shared" ca="1" si="17"/>
        <v>7</v>
      </c>
      <c r="AF60" s="22">
        <f t="shared" ca="1" si="19"/>
        <v>1</v>
      </c>
      <c r="AG60" s="22">
        <f t="shared" ca="1" si="18"/>
        <v>0</v>
      </c>
    </row>
    <row r="61" spans="1:33" x14ac:dyDescent="0.3">
      <c r="A61" s="61" t="s">
        <v>64</v>
      </c>
      <c r="B61" s="77"/>
      <c r="C61" s="77"/>
      <c r="D61" s="77"/>
      <c r="E61" s="77"/>
      <c r="F61" s="77"/>
      <c r="G61" s="77"/>
      <c r="H61" s="77"/>
      <c r="I61" s="77"/>
      <c r="J61" s="77"/>
      <c r="K61" s="77"/>
      <c r="L61" s="77"/>
      <c r="M61" s="77"/>
      <c r="N61" s="77"/>
      <c r="O61" s="77"/>
      <c r="P61" s="77"/>
      <c r="Q61" s="77"/>
      <c r="R61" s="77"/>
      <c r="S61" s="252"/>
      <c r="T61" s="252"/>
      <c r="U61" s="77"/>
      <c r="V61" s="77"/>
      <c r="W61" s="77"/>
      <c r="X61" s="77"/>
      <c r="Y61" s="77"/>
      <c r="Z61" s="77"/>
      <c r="AA61" s="77"/>
      <c r="AB61" s="77"/>
      <c r="AC61" s="77"/>
      <c r="AD61" s="20">
        <f t="shared" ca="1" si="17"/>
        <v>0</v>
      </c>
      <c r="AF61" s="22">
        <f t="shared" ca="1" si="19"/>
        <v>0</v>
      </c>
      <c r="AG61" s="22">
        <f t="shared" ca="1" si="18"/>
        <v>0</v>
      </c>
    </row>
    <row r="62" spans="1:33" x14ac:dyDescent="0.3">
      <c r="A62" s="62" t="s">
        <v>46</v>
      </c>
      <c r="B62" s="77"/>
      <c r="C62" s="77"/>
      <c r="D62" s="77"/>
      <c r="E62" s="77"/>
      <c r="F62" s="77"/>
      <c r="G62" s="77"/>
      <c r="H62" s="77"/>
      <c r="I62" s="96"/>
      <c r="J62" s="96"/>
      <c r="K62" s="96"/>
      <c r="L62" s="96"/>
      <c r="M62" s="96"/>
      <c r="N62" s="96"/>
      <c r="O62" s="77"/>
      <c r="P62" s="77"/>
      <c r="Q62" s="77"/>
      <c r="R62" s="77"/>
      <c r="S62" s="301"/>
      <c r="T62" s="301"/>
      <c r="U62" s="296" t="s">
        <v>135</v>
      </c>
      <c r="V62" s="296"/>
      <c r="W62" s="371"/>
      <c r="X62" s="371"/>
      <c r="Y62" s="371"/>
      <c r="Z62" s="371"/>
      <c r="AA62" s="371"/>
      <c r="AB62" s="371"/>
      <c r="AC62" s="188"/>
      <c r="AD62" s="20">
        <f t="shared" ca="1" si="17"/>
        <v>5.5</v>
      </c>
      <c r="AF62" s="22">
        <f t="shared" ca="1" si="19"/>
        <v>4</v>
      </c>
      <c r="AG62" s="22">
        <f t="shared" ca="1" si="18"/>
        <v>0</v>
      </c>
    </row>
    <row r="63" spans="1:33" x14ac:dyDescent="0.3">
      <c r="A63" s="62" t="s">
        <v>47</v>
      </c>
      <c r="B63" s="77"/>
      <c r="C63" s="77"/>
      <c r="D63" s="77"/>
      <c r="E63" s="77"/>
      <c r="F63" s="77"/>
      <c r="G63" s="77"/>
      <c r="H63" s="77"/>
      <c r="I63" s="77"/>
      <c r="J63" s="77"/>
      <c r="K63" s="77"/>
      <c r="L63" s="165" t="s">
        <v>94</v>
      </c>
      <c r="M63" s="165"/>
      <c r="N63" s="165"/>
      <c r="O63" s="296"/>
      <c r="P63" s="296"/>
      <c r="Q63" s="77"/>
      <c r="R63" s="77"/>
      <c r="S63" s="301"/>
      <c r="T63" s="301"/>
      <c r="U63" s="165"/>
      <c r="V63" s="165"/>
      <c r="W63" s="165"/>
      <c r="X63" s="165"/>
      <c r="Y63" s="165"/>
      <c r="Z63" s="165"/>
      <c r="AA63" s="165"/>
      <c r="AB63" s="165"/>
      <c r="AC63" s="165"/>
      <c r="AD63" s="20">
        <f t="shared" ca="1" si="17"/>
        <v>8</v>
      </c>
      <c r="AF63" s="22">
        <f t="shared" ca="1" si="19"/>
        <v>1</v>
      </c>
      <c r="AG63" s="22">
        <f t="shared" ca="1" si="18"/>
        <v>0</v>
      </c>
    </row>
    <row r="64" spans="1:33" x14ac:dyDescent="0.3">
      <c r="A64" s="62" t="s">
        <v>68</v>
      </c>
      <c r="B64" s="77"/>
      <c r="C64" s="77"/>
      <c r="D64" s="77"/>
      <c r="E64" s="77"/>
      <c r="F64" s="77"/>
      <c r="G64" s="77"/>
      <c r="H64" s="77"/>
      <c r="I64" s="77"/>
      <c r="J64" s="77"/>
      <c r="K64" s="77"/>
      <c r="L64" s="77"/>
      <c r="M64" s="77"/>
      <c r="N64" s="77"/>
      <c r="O64" s="77"/>
      <c r="P64" s="77"/>
      <c r="Q64" s="77"/>
      <c r="R64" s="77"/>
      <c r="S64" s="77"/>
      <c r="T64" s="77"/>
      <c r="U64" s="77"/>
      <c r="V64" s="77"/>
      <c r="W64" s="77"/>
      <c r="X64" s="77"/>
      <c r="Y64" s="77"/>
      <c r="Z64" s="77"/>
      <c r="AA64" s="77"/>
      <c r="AB64" s="77"/>
      <c r="AC64" s="77"/>
      <c r="AD64" s="20">
        <f t="shared" ca="1" si="17"/>
        <v>0</v>
      </c>
      <c r="AF64" s="22">
        <f t="shared" ca="1" si="19"/>
        <v>0</v>
      </c>
      <c r="AG64" s="22">
        <f t="shared" ca="1" si="18"/>
        <v>0</v>
      </c>
    </row>
    <row r="65" spans="1:55" ht="14.25" customHeight="1" x14ac:dyDescent="0.3">
      <c r="A65" s="23" t="s">
        <v>48</v>
      </c>
      <c r="B65" s="77"/>
      <c r="C65" s="165"/>
      <c r="D65" s="165"/>
      <c r="E65" s="165"/>
      <c r="F65" s="165"/>
      <c r="G65" s="165"/>
      <c r="H65" s="165"/>
      <c r="I65" s="296" t="s">
        <v>136</v>
      </c>
      <c r="J65" s="296"/>
      <c r="K65" s="296"/>
      <c r="L65" s="296"/>
      <c r="M65" s="296"/>
      <c r="N65" s="296"/>
      <c r="O65" s="77"/>
      <c r="P65" s="77"/>
      <c r="Q65" s="165"/>
      <c r="R65" s="165"/>
      <c r="S65" s="76"/>
      <c r="T65" s="77"/>
      <c r="U65" s="77"/>
      <c r="V65" s="77"/>
      <c r="W65" s="77"/>
      <c r="X65" s="77"/>
      <c r="Y65" s="77"/>
      <c r="Z65" s="77"/>
      <c r="AA65" s="77"/>
      <c r="AB65" s="77"/>
      <c r="AC65" s="77"/>
      <c r="AD65" s="20">
        <f t="shared" ca="1" si="17"/>
        <v>7</v>
      </c>
      <c r="AF65" s="22">
        <f t="shared" ca="1" si="19"/>
        <v>3</v>
      </c>
      <c r="AG65" s="22">
        <f t="shared" ca="1" si="18"/>
        <v>0</v>
      </c>
    </row>
    <row r="66" spans="1:55" ht="14.25" customHeight="1" x14ac:dyDescent="0.3">
      <c r="A66" s="67" t="s">
        <v>71</v>
      </c>
      <c r="B66" s="77"/>
      <c r="C66" s="77"/>
      <c r="D66" s="77"/>
      <c r="E66" s="77"/>
      <c r="F66" s="77"/>
      <c r="G66" s="77"/>
      <c r="H66" s="77"/>
      <c r="I66" s="77"/>
      <c r="J66" s="77"/>
      <c r="K66" s="77"/>
      <c r="L66" s="77"/>
      <c r="M66" s="77"/>
      <c r="N66" s="165" t="s">
        <v>79</v>
      </c>
      <c r="O66" s="165"/>
      <c r="P66" s="165"/>
      <c r="Q66" s="77"/>
      <c r="R66" s="77"/>
      <c r="S66" s="296"/>
      <c r="T66" s="296"/>
      <c r="U66" s="165"/>
      <c r="V66" s="300"/>
      <c r="W66" s="165"/>
      <c r="X66" s="165"/>
      <c r="Y66" s="165"/>
      <c r="Z66" s="165"/>
      <c r="AA66" s="165"/>
      <c r="AB66" s="165"/>
      <c r="AC66" s="165"/>
      <c r="AD66" s="20">
        <f t="shared" ca="1" si="17"/>
        <v>7</v>
      </c>
      <c r="AF66" s="22">
        <f t="shared" ca="1" si="19"/>
        <v>1</v>
      </c>
      <c r="AG66" s="22">
        <f t="shared" ca="1" si="18"/>
        <v>0</v>
      </c>
    </row>
    <row r="67" spans="1:55" ht="14.25" customHeight="1" x14ac:dyDescent="0.3">
      <c r="A67" s="67" t="s">
        <v>276</v>
      </c>
      <c r="B67" s="263"/>
      <c r="C67" s="263"/>
      <c r="D67" s="263"/>
      <c r="E67" s="323"/>
      <c r="F67" s="323"/>
      <c r="G67" s="323"/>
      <c r="H67" s="323"/>
      <c r="I67" s="323"/>
      <c r="J67" s="323"/>
      <c r="K67" s="323"/>
      <c r="L67" s="323"/>
      <c r="M67" s="323"/>
      <c r="N67" s="330" t="s">
        <v>80</v>
      </c>
      <c r="O67" s="330"/>
      <c r="P67" s="324"/>
      <c r="Q67" s="323"/>
      <c r="R67" s="323"/>
      <c r="S67" s="324"/>
      <c r="T67" s="324"/>
      <c r="U67" s="372"/>
      <c r="V67" s="372"/>
      <c r="W67" s="324"/>
      <c r="X67" s="324"/>
      <c r="Y67" s="324"/>
      <c r="Z67" s="165"/>
      <c r="AA67" s="165"/>
      <c r="AB67" s="165"/>
      <c r="AC67" s="165"/>
      <c r="AD67" s="20">
        <f t="shared" ca="1" si="17"/>
        <v>7</v>
      </c>
      <c r="AF67" s="22">
        <f t="shared" ca="1" si="19"/>
        <v>0</v>
      </c>
      <c r="AG67" s="22">
        <f t="shared" ca="1" si="18"/>
        <v>0</v>
      </c>
      <c r="BC67">
        <f ca="1">BC67</f>
        <v>0</v>
      </c>
    </row>
    <row r="68" spans="1:55" ht="18.600000000000001" customHeight="1" thickBot="1" x14ac:dyDescent="0.35">
      <c r="A68" s="32" t="s">
        <v>64</v>
      </c>
      <c r="B68" s="263"/>
      <c r="C68" s="263"/>
      <c r="D68" s="263"/>
      <c r="E68" s="323"/>
      <c r="F68" s="323"/>
      <c r="G68" s="323"/>
      <c r="H68" s="323"/>
      <c r="I68" s="323"/>
      <c r="J68" s="323"/>
      <c r="K68" s="323"/>
      <c r="L68" s="323"/>
      <c r="M68" s="323"/>
      <c r="N68" s="323"/>
      <c r="O68" s="323"/>
      <c r="P68" s="323"/>
      <c r="Q68" s="323"/>
      <c r="R68" s="323"/>
      <c r="S68" s="323"/>
      <c r="T68" s="323"/>
      <c r="U68" s="323"/>
      <c r="V68" s="323"/>
      <c r="W68" s="323"/>
      <c r="X68" s="323"/>
      <c r="Y68" s="323"/>
      <c r="Z68" s="77"/>
      <c r="AA68" s="77"/>
      <c r="AB68" s="77"/>
      <c r="AC68" s="77"/>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66.5</v>
      </c>
      <c r="AF69" s="612"/>
      <c r="AG69" s="613"/>
    </row>
    <row r="70" spans="1:55" x14ac:dyDescent="0.3">
      <c r="A70" s="29" t="s">
        <v>53</v>
      </c>
      <c r="B70" s="21">
        <f ca="1">NbCoulbis(B51:B68)</f>
        <v>0</v>
      </c>
      <c r="C70" s="21">
        <f ca="1">NbCoulbis(C51:C63)</f>
        <v>3</v>
      </c>
      <c r="D70" s="21">
        <f t="shared" ref="D70:M70" ca="1" si="21">NbCoulbis(D54:D63)</f>
        <v>4</v>
      </c>
      <c r="E70" s="21">
        <f t="shared" ca="1" si="21"/>
        <v>4</v>
      </c>
      <c r="F70" s="21">
        <f t="shared" ca="1" si="21"/>
        <v>4</v>
      </c>
      <c r="G70" s="21">
        <f t="shared" ca="1" si="21"/>
        <v>4</v>
      </c>
      <c r="H70" s="21">
        <f t="shared" ca="1" si="21"/>
        <v>4</v>
      </c>
      <c r="I70" s="21">
        <f t="shared" ca="1" si="21"/>
        <v>4</v>
      </c>
      <c r="J70" s="21">
        <f t="shared" ca="1" si="21"/>
        <v>3</v>
      </c>
      <c r="K70" s="21">
        <f t="shared" ca="1" si="21"/>
        <v>3</v>
      </c>
      <c r="L70" s="21">
        <f t="shared" ca="1" si="21"/>
        <v>4</v>
      </c>
      <c r="M70" s="21">
        <f t="shared" ca="1" si="21"/>
        <v>4</v>
      </c>
      <c r="N70" s="21">
        <f ca="1">NbCoulbis(N53:N63)</f>
        <v>4</v>
      </c>
      <c r="O70" s="21">
        <f t="shared" ref="O70:AC70" ca="1" si="22">NbCoulbis(O53:O65)</f>
        <v>1</v>
      </c>
      <c r="P70" s="21">
        <f t="shared" ca="1" si="22"/>
        <v>1</v>
      </c>
      <c r="Q70" s="21">
        <f t="shared" ca="1" si="22"/>
        <v>4</v>
      </c>
      <c r="R70" s="21">
        <f t="shared" ca="1" si="22"/>
        <v>4</v>
      </c>
      <c r="S70" s="21">
        <f t="shared" ref="S70:Y70" ca="1" si="23">NbCoulbis(S53:S64)</f>
        <v>1</v>
      </c>
      <c r="T70" s="21">
        <f t="shared" ca="1" si="23"/>
        <v>1</v>
      </c>
      <c r="U70" s="21">
        <f t="shared" ca="1" si="23"/>
        <v>4</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4</v>
      </c>
      <c r="E71" s="26">
        <f t="shared" ca="1" si="25"/>
        <v>4</v>
      </c>
      <c r="F71" s="26">
        <f t="shared" ca="1" si="25"/>
        <v>4</v>
      </c>
      <c r="G71" s="26">
        <f t="shared" ca="1" si="25"/>
        <v>4</v>
      </c>
      <c r="H71" s="26">
        <f t="shared" ca="1" si="25"/>
        <v>4</v>
      </c>
      <c r="I71" s="26">
        <f t="shared" ca="1" si="25"/>
        <v>4</v>
      </c>
      <c r="J71" s="26">
        <f t="shared" ca="1" si="25"/>
        <v>3</v>
      </c>
      <c r="K71" s="26">
        <f t="shared" ca="1" si="25"/>
        <v>3</v>
      </c>
      <c r="L71" s="26">
        <f t="shared" ca="1" si="25"/>
        <v>4</v>
      </c>
      <c r="M71" s="26">
        <f t="shared" ca="1" si="25"/>
        <v>4</v>
      </c>
      <c r="N71" s="26">
        <f ca="1">NbCoul(N53:N63)</f>
        <v>4</v>
      </c>
      <c r="O71" s="26">
        <f t="shared" ref="O71:AC71" ca="1" si="26">NbCoul(O53:O65)</f>
        <v>1</v>
      </c>
      <c r="P71" s="26">
        <f t="shared" ca="1" si="26"/>
        <v>1</v>
      </c>
      <c r="Q71" s="26">
        <f t="shared" ca="1" si="26"/>
        <v>4</v>
      </c>
      <c r="R71" s="26">
        <f t="shared" ca="1" si="26"/>
        <v>4</v>
      </c>
      <c r="S71" s="26">
        <f t="shared" ref="S71:Y71" ca="1" si="27">NbCoul(S53:S64)</f>
        <v>5</v>
      </c>
      <c r="T71" s="26">
        <f t="shared" ca="1" si="27"/>
        <v>5</v>
      </c>
      <c r="U71" s="26">
        <f t="shared" ca="1" si="27"/>
        <v>4</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44700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64</v>
      </c>
      <c r="B74" s="77"/>
      <c r="C74" s="77"/>
      <c r="D74" s="77"/>
      <c r="E74" s="77"/>
      <c r="F74" s="77"/>
      <c r="G74" s="77"/>
      <c r="H74" s="77"/>
      <c r="I74" s="77"/>
      <c r="J74" s="77"/>
      <c r="K74" s="77"/>
      <c r="L74" s="77"/>
      <c r="M74" s="77"/>
      <c r="N74" s="77"/>
      <c r="O74" s="77"/>
      <c r="P74" s="77"/>
      <c r="Q74" s="77"/>
      <c r="R74" s="77"/>
      <c r="S74" s="77"/>
      <c r="T74" s="77"/>
      <c r="U74" s="77"/>
      <c r="V74" s="77"/>
      <c r="W74" s="77"/>
      <c r="X74" s="77"/>
      <c r="Y74" s="77"/>
      <c r="Z74" s="77"/>
      <c r="AA74" s="77"/>
      <c r="AB74" s="77"/>
      <c r="AC74" s="77"/>
      <c r="AD74" s="21">
        <f t="shared" ref="AD74:AD91" ca="1" si="28">NbCoul(B74:AC74)*0.5</f>
        <v>0</v>
      </c>
      <c r="AF74" s="22">
        <f t="shared" ca="1" si="24"/>
        <v>0</v>
      </c>
      <c r="AG74" s="22">
        <f t="shared" ref="AG74:AG91" ca="1" si="29">CompteCouleurFond(B74:AC74,23)*0.5</f>
        <v>0</v>
      </c>
    </row>
    <row r="75" spans="1:55" x14ac:dyDescent="0.3">
      <c r="A75" s="19" t="s">
        <v>40</v>
      </c>
      <c r="B75" s="77"/>
      <c r="C75" s="77"/>
      <c r="D75" s="77"/>
      <c r="E75" s="77"/>
      <c r="F75" s="77"/>
      <c r="G75" s="77"/>
      <c r="H75" s="77"/>
      <c r="I75" s="77"/>
      <c r="J75" s="77"/>
      <c r="K75" s="77"/>
      <c r="L75" s="77"/>
      <c r="M75" s="77"/>
      <c r="N75" s="165" t="s">
        <v>157</v>
      </c>
      <c r="O75" s="296"/>
      <c r="P75" s="296"/>
      <c r="Q75" s="77"/>
      <c r="R75" s="77"/>
      <c r="S75" s="165"/>
      <c r="T75" s="165"/>
      <c r="U75" s="165"/>
      <c r="V75" s="165"/>
      <c r="W75" s="165"/>
      <c r="X75" s="165"/>
      <c r="Y75" s="165"/>
      <c r="Z75" s="165"/>
      <c r="AA75" s="165"/>
      <c r="AB75" s="165"/>
      <c r="AC75" s="165"/>
      <c r="AD75" s="21">
        <f ca="1">NbCoul(B75:AC75)*0.5</f>
        <v>7</v>
      </c>
      <c r="AF75" s="22">
        <f t="shared" ca="1" si="24"/>
        <v>1</v>
      </c>
      <c r="AG75" s="22">
        <f t="shared" ca="1" si="29"/>
        <v>0</v>
      </c>
    </row>
    <row r="76" spans="1:55" x14ac:dyDescent="0.3">
      <c r="A76" s="61" t="s">
        <v>41</v>
      </c>
      <c r="B76" s="77"/>
      <c r="C76" s="77"/>
      <c r="D76" s="77"/>
      <c r="E76" s="77"/>
      <c r="F76" s="77"/>
      <c r="G76" s="77"/>
      <c r="H76" s="77"/>
      <c r="I76" s="77"/>
      <c r="J76" s="77"/>
      <c r="K76" s="77"/>
      <c r="L76" s="77"/>
      <c r="M76" s="77"/>
      <c r="N76" s="77"/>
      <c r="O76" s="77"/>
      <c r="P76" s="77"/>
      <c r="Q76" s="77"/>
      <c r="R76" s="77"/>
      <c r="S76" s="77"/>
      <c r="T76" s="77"/>
      <c r="U76" s="77"/>
      <c r="V76" s="77"/>
      <c r="W76" s="77"/>
      <c r="X76" s="77"/>
      <c r="Y76" s="77"/>
      <c r="Z76" s="77"/>
      <c r="AA76" s="77"/>
      <c r="AB76" s="77"/>
      <c r="AC76" s="77"/>
      <c r="AD76" s="21">
        <f t="shared" ca="1" si="28"/>
        <v>0</v>
      </c>
      <c r="AF76" s="22">
        <f t="shared" ca="1" si="24"/>
        <v>0</v>
      </c>
      <c r="AG76" s="22">
        <f t="shared" ca="1" si="29"/>
        <v>0</v>
      </c>
    </row>
    <row r="77" spans="1:55" x14ac:dyDescent="0.3">
      <c r="A77" s="61" t="s">
        <v>69</v>
      </c>
      <c r="B77" s="77"/>
      <c r="C77" s="77"/>
      <c r="D77" s="77"/>
      <c r="E77" s="77"/>
      <c r="F77" s="77"/>
      <c r="G77" s="77"/>
      <c r="H77" s="77"/>
      <c r="I77" s="77"/>
      <c r="J77" s="77"/>
      <c r="K77" s="77"/>
      <c r="L77" s="77"/>
      <c r="M77" s="77"/>
      <c r="N77" s="77"/>
      <c r="O77" s="77"/>
      <c r="P77" s="77"/>
      <c r="Q77" s="77"/>
      <c r="R77" s="77"/>
      <c r="S77" s="77"/>
      <c r="T77" s="77"/>
      <c r="U77" s="77"/>
      <c r="V77" s="77"/>
      <c r="W77" s="77"/>
      <c r="X77" s="77"/>
      <c r="Y77" s="77"/>
      <c r="Z77" s="77"/>
      <c r="AA77" s="77"/>
      <c r="AB77" s="77"/>
      <c r="AC77" s="77"/>
      <c r="AD77" s="21">
        <f ca="1">NbCoul(B77:AC77)*0.5</f>
        <v>0</v>
      </c>
      <c r="AF77" s="22">
        <f t="shared" ca="1" si="24"/>
        <v>0</v>
      </c>
      <c r="AG77" s="22">
        <f t="shared" ca="1" si="29"/>
        <v>0</v>
      </c>
    </row>
    <row r="78" spans="1:55" x14ac:dyDescent="0.3">
      <c r="A78" s="43" t="s">
        <v>246</v>
      </c>
      <c r="B78" s="77"/>
      <c r="C78" s="77"/>
      <c r="D78" s="77"/>
      <c r="E78" s="96"/>
      <c r="F78" s="96"/>
      <c r="G78" s="96"/>
      <c r="H78" s="96"/>
      <c r="I78" s="96"/>
      <c r="J78" s="96"/>
      <c r="K78" s="96"/>
      <c r="L78" s="96"/>
      <c r="M78" s="96"/>
      <c r="N78" s="96"/>
      <c r="O78" s="77"/>
      <c r="P78" s="77"/>
      <c r="Q78" s="77"/>
      <c r="R78" s="77"/>
      <c r="S78" s="77"/>
      <c r="T78" s="77"/>
      <c r="U78" s="77"/>
      <c r="V78" s="77"/>
      <c r="W78" s="77"/>
      <c r="X78" s="77"/>
      <c r="Y78" s="77"/>
      <c r="Z78" s="77"/>
      <c r="AA78" s="77"/>
      <c r="AB78" s="77"/>
      <c r="AC78" s="77"/>
      <c r="AD78" s="21">
        <f t="shared" ca="1" si="28"/>
        <v>0</v>
      </c>
      <c r="AF78" s="22">
        <f t="shared" ca="1" si="24"/>
        <v>0</v>
      </c>
      <c r="AG78" s="22">
        <f t="shared" ca="1" si="29"/>
        <v>0</v>
      </c>
    </row>
    <row r="79" spans="1:55" x14ac:dyDescent="0.3">
      <c r="A79" s="61" t="s">
        <v>64</v>
      </c>
      <c r="B79" s="77"/>
      <c r="C79" s="77"/>
      <c r="D79" s="165" t="s">
        <v>119</v>
      </c>
      <c r="E79" s="165"/>
      <c r="F79" s="165"/>
      <c r="G79" s="165"/>
      <c r="H79" s="165"/>
      <c r="I79" s="165"/>
      <c r="J79" s="77"/>
      <c r="K79" s="77"/>
      <c r="L79" s="77"/>
      <c r="M79" s="77"/>
      <c r="N79" s="77"/>
      <c r="O79" s="77"/>
      <c r="P79" s="77"/>
      <c r="Q79" s="77"/>
      <c r="R79" s="77"/>
      <c r="S79" s="77"/>
      <c r="T79" s="77"/>
      <c r="U79" s="165" t="s">
        <v>118</v>
      </c>
      <c r="V79" s="165"/>
      <c r="W79" s="165"/>
      <c r="X79" s="165"/>
      <c r="Y79" s="165"/>
      <c r="Z79" s="165"/>
      <c r="AA79" s="165"/>
      <c r="AB79" s="165"/>
      <c r="AC79" s="165"/>
      <c r="AD79" s="21">
        <f t="shared" ca="1" si="28"/>
        <v>7.5</v>
      </c>
      <c r="AF79" s="22">
        <f t="shared" ca="1" si="24"/>
        <v>0</v>
      </c>
      <c r="AG79" s="22">
        <f t="shared" ca="1" si="29"/>
        <v>0</v>
      </c>
    </row>
    <row r="80" spans="1:55" x14ac:dyDescent="0.3">
      <c r="A80" s="62" t="s">
        <v>43</v>
      </c>
      <c r="B80" s="97"/>
      <c r="C80" s="96"/>
      <c r="D80" s="77"/>
      <c r="E80" s="77"/>
      <c r="F80" s="77"/>
      <c r="G80" s="77"/>
      <c r="H80" s="77"/>
      <c r="I80" s="77"/>
      <c r="J80" s="77"/>
      <c r="K80" s="77"/>
      <c r="L80" s="77"/>
      <c r="M80" s="77"/>
      <c r="N80" s="77"/>
      <c r="O80" s="165" t="s">
        <v>80</v>
      </c>
      <c r="P80" s="165"/>
      <c r="Q80" s="77"/>
      <c r="R80" s="77"/>
      <c r="S80" s="165"/>
      <c r="T80" s="165"/>
      <c r="U80" s="165"/>
      <c r="V80" s="165"/>
      <c r="W80" s="165"/>
      <c r="X80" s="165"/>
      <c r="Y80" s="165"/>
      <c r="Z80" s="165"/>
      <c r="AA80" s="165"/>
      <c r="AB80" s="165"/>
      <c r="AC80" s="165"/>
      <c r="AD80" s="21">
        <f ca="1">NbCoul(B80:AC80)*0.5</f>
        <v>6.5</v>
      </c>
      <c r="AF80" s="22">
        <f t="shared" ca="1" si="24"/>
        <v>0</v>
      </c>
      <c r="AG80" s="22">
        <f t="shared" ca="1" si="29"/>
        <v>0</v>
      </c>
    </row>
    <row r="81" spans="1:34" x14ac:dyDescent="0.3">
      <c r="A81" s="62" t="s">
        <v>44</v>
      </c>
      <c r="B81" s="77"/>
      <c r="C81" s="77"/>
      <c r="D81" s="77"/>
      <c r="E81" s="77"/>
      <c r="F81" s="77"/>
      <c r="G81" s="77"/>
      <c r="H81" s="303" t="s">
        <v>326</v>
      </c>
      <c r="I81" s="303"/>
      <c r="J81" s="303"/>
      <c r="K81" s="303"/>
      <c r="L81" s="303"/>
      <c r="M81" s="303"/>
      <c r="N81" s="303"/>
      <c r="O81" s="236"/>
      <c r="P81" s="381"/>
      <c r="Q81" s="379"/>
      <c r="R81" s="379"/>
      <c r="S81" s="380"/>
      <c r="T81" s="379"/>
      <c r="U81" s="379"/>
      <c r="V81" s="303"/>
      <c r="W81" s="303"/>
      <c r="X81" s="77"/>
      <c r="Y81" s="77"/>
      <c r="Z81" s="77"/>
      <c r="AA81" s="77"/>
      <c r="AB81" s="77"/>
      <c r="AC81" s="77"/>
      <c r="AD81" s="21">
        <f t="shared" ca="1" si="28"/>
        <v>7</v>
      </c>
      <c r="AF81" s="22">
        <f t="shared" ca="1" si="24"/>
        <v>0</v>
      </c>
      <c r="AG81" s="22">
        <f t="shared" ca="1" si="29"/>
        <v>0</v>
      </c>
    </row>
    <row r="82" spans="1:34" x14ac:dyDescent="0.3">
      <c r="A82" s="62" t="s">
        <v>45</v>
      </c>
      <c r="B82" s="77"/>
      <c r="C82" s="77"/>
      <c r="D82" s="77"/>
      <c r="E82" s="77"/>
      <c r="F82" s="77"/>
      <c r="G82" s="77"/>
      <c r="H82" s="77"/>
      <c r="I82" s="77"/>
      <c r="J82" s="77"/>
      <c r="K82" s="77"/>
      <c r="L82" s="77"/>
      <c r="M82" s="77"/>
      <c r="N82" s="77"/>
      <c r="O82" s="77"/>
      <c r="P82" s="77"/>
      <c r="Q82" s="77"/>
      <c r="R82" s="77"/>
      <c r="S82" s="77"/>
      <c r="T82" s="77"/>
      <c r="U82" s="77"/>
      <c r="V82" s="77"/>
      <c r="W82" s="77"/>
      <c r="X82" s="77"/>
      <c r="Y82" s="77"/>
      <c r="Z82" s="77"/>
      <c r="AA82" s="77"/>
      <c r="AB82" s="77"/>
      <c r="AC82" s="77"/>
      <c r="AD82" s="21">
        <f ca="1">NbCoul(B82:AC82)*0.5</f>
        <v>0</v>
      </c>
      <c r="AF82" s="22">
        <f ca="1">CompteCouleurFond(B82:AC82,6)*0.5</f>
        <v>0</v>
      </c>
      <c r="AG82" s="22">
        <f ca="1">CompteCouleurFond(B82:AC82,23)*0.5</f>
        <v>0</v>
      </c>
    </row>
    <row r="83" spans="1:34" x14ac:dyDescent="0.3">
      <c r="A83" s="62" t="s">
        <v>70</v>
      </c>
      <c r="B83" s="77"/>
      <c r="C83" s="77"/>
      <c r="D83" s="77"/>
      <c r="E83" s="77"/>
      <c r="F83" s="77"/>
      <c r="G83" s="77"/>
      <c r="H83" s="77"/>
      <c r="I83" s="77"/>
      <c r="J83" s="77"/>
      <c r="K83" s="77"/>
      <c r="L83" s="77"/>
      <c r="M83" s="77"/>
      <c r="N83" s="165" t="s">
        <v>78</v>
      </c>
      <c r="O83" s="165"/>
      <c r="P83" s="165"/>
      <c r="Q83" s="77"/>
      <c r="R83" s="77"/>
      <c r="S83" s="165"/>
      <c r="T83" s="165"/>
      <c r="U83" s="165"/>
      <c r="V83" s="165"/>
      <c r="W83" s="165"/>
      <c r="X83" s="165"/>
      <c r="Y83" s="165"/>
      <c r="Z83" s="165"/>
      <c r="AA83" s="165"/>
      <c r="AB83" s="165"/>
      <c r="AC83" s="165"/>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77"/>
      <c r="O84" s="77"/>
      <c r="P84" s="77"/>
      <c r="Q84" s="77"/>
      <c r="R84" s="77"/>
      <c r="S84" s="77"/>
      <c r="T84" s="77"/>
      <c r="U84" s="77"/>
      <c r="V84" s="77"/>
      <c r="W84" s="77"/>
      <c r="X84" s="77"/>
      <c r="Y84" s="77"/>
      <c r="Z84" s="77"/>
      <c r="AA84" s="77"/>
      <c r="AB84" s="77"/>
      <c r="AC84" s="77"/>
      <c r="AD84" s="21">
        <f ca="1">NbCoul(B84:AC84)*0.5</f>
        <v>0</v>
      </c>
      <c r="AF84" s="22">
        <f t="shared" ca="1" si="24"/>
        <v>0</v>
      </c>
      <c r="AG84" s="22">
        <f ca="1">CompteCouleurFond(B84:AC84,23)*0.5</f>
        <v>0</v>
      </c>
      <c r="AH84" s="21"/>
    </row>
    <row r="85" spans="1:34" ht="15.6" x14ac:dyDescent="0.3">
      <c r="A85" s="62" t="s">
        <v>46</v>
      </c>
      <c r="B85" s="77"/>
      <c r="C85" s="165" t="s">
        <v>78</v>
      </c>
      <c r="D85" s="165"/>
      <c r="E85" s="165"/>
      <c r="F85" s="165"/>
      <c r="G85" s="165"/>
      <c r="H85" s="165"/>
      <c r="I85" s="296" t="s">
        <v>136</v>
      </c>
      <c r="J85" s="296"/>
      <c r="K85" s="296"/>
      <c r="L85" s="296"/>
      <c r="M85" s="296"/>
      <c r="N85" s="296"/>
      <c r="O85" s="77"/>
      <c r="P85" s="111"/>
      <c r="Q85" s="111"/>
      <c r="R85" s="111"/>
      <c r="S85" s="111"/>
      <c r="T85" s="111"/>
      <c r="U85" s="111"/>
      <c r="V85" s="111"/>
      <c r="W85" s="111"/>
      <c r="X85" s="111"/>
      <c r="Y85" s="111"/>
      <c r="Z85" s="111"/>
      <c r="AA85" s="77"/>
      <c r="AB85" s="77"/>
      <c r="AC85" s="77"/>
      <c r="AD85" s="21">
        <f t="shared" ca="1" si="28"/>
        <v>6</v>
      </c>
      <c r="AF85" s="22">
        <f t="shared" ca="1" si="24"/>
        <v>3</v>
      </c>
      <c r="AG85" s="22">
        <f t="shared" ca="1" si="29"/>
        <v>0</v>
      </c>
    </row>
    <row r="86" spans="1:34" x14ac:dyDescent="0.3">
      <c r="A86" s="62" t="s">
        <v>47</v>
      </c>
      <c r="B86" s="77"/>
      <c r="C86" s="165" t="s">
        <v>80</v>
      </c>
      <c r="D86" s="165"/>
      <c r="E86" s="165"/>
      <c r="F86" s="165"/>
      <c r="G86" s="165"/>
      <c r="H86" s="165"/>
      <c r="I86" s="165"/>
      <c r="J86" s="165"/>
      <c r="K86" s="165"/>
      <c r="L86" s="165"/>
      <c r="M86" s="165"/>
      <c r="N86" s="165"/>
      <c r="O86" s="77"/>
      <c r="P86" s="77"/>
      <c r="Q86" s="77"/>
      <c r="R86" s="77"/>
      <c r="S86" s="77"/>
      <c r="T86" s="77"/>
      <c r="U86" s="77"/>
      <c r="V86" s="77"/>
      <c r="W86" s="77"/>
      <c r="X86" s="77"/>
      <c r="Y86" s="77"/>
      <c r="Z86" s="77"/>
      <c r="AA86" s="77"/>
      <c r="AB86" s="77"/>
      <c r="AC86" s="77"/>
      <c r="AD86" s="20">
        <f ca="1">NbCoul(B86:AC86)*0.5</f>
        <v>6</v>
      </c>
      <c r="AF86" s="22">
        <f t="shared" ca="1" si="24"/>
        <v>0</v>
      </c>
      <c r="AG86" s="22">
        <f ca="1">CompteCouleurFond(B86:AC86,23)*0.5</f>
        <v>0</v>
      </c>
    </row>
    <row r="87" spans="1:34" ht="14.25" customHeight="1" x14ac:dyDescent="0.3">
      <c r="A87" s="62" t="s">
        <v>66</v>
      </c>
      <c r="B87" s="77"/>
      <c r="C87" s="77"/>
      <c r="D87" s="77"/>
      <c r="E87" s="77"/>
      <c r="F87" s="77"/>
      <c r="G87" s="77"/>
      <c r="H87" s="77"/>
      <c r="I87" s="77"/>
      <c r="J87" s="77"/>
      <c r="K87" s="77"/>
      <c r="L87" s="77"/>
      <c r="M87" s="77"/>
      <c r="N87" s="77"/>
      <c r="O87" s="77"/>
      <c r="P87" s="77"/>
      <c r="Q87" s="77"/>
      <c r="R87" s="77"/>
      <c r="S87" s="77"/>
      <c r="T87" s="77"/>
      <c r="U87" s="77"/>
      <c r="V87" s="77"/>
      <c r="W87" s="77"/>
      <c r="X87" s="77"/>
      <c r="Y87" s="77"/>
      <c r="Z87" s="77"/>
      <c r="AA87" s="77"/>
      <c r="AB87" s="77"/>
      <c r="AC87" s="77"/>
      <c r="AD87" s="21">
        <f t="shared" ca="1" si="28"/>
        <v>0</v>
      </c>
      <c r="AF87" s="22">
        <f t="shared" ca="1" si="24"/>
        <v>0</v>
      </c>
      <c r="AG87" s="22">
        <f t="shared" ca="1" si="29"/>
        <v>0</v>
      </c>
    </row>
    <row r="88" spans="1:34" x14ac:dyDescent="0.3">
      <c r="A88" s="23" t="s">
        <v>48</v>
      </c>
      <c r="B88" s="77"/>
      <c r="C88" s="96"/>
      <c r="D88" s="96"/>
      <c r="E88" s="96"/>
      <c r="F88" s="96"/>
      <c r="G88" s="96"/>
      <c r="H88" s="96"/>
      <c r="I88" s="96"/>
      <c r="J88" s="96"/>
      <c r="K88" s="96"/>
      <c r="L88" s="96"/>
      <c r="M88" s="151" t="s">
        <v>78</v>
      </c>
      <c r="N88" s="110"/>
      <c r="O88" s="110"/>
      <c r="P88" s="110"/>
      <c r="Q88" s="31"/>
      <c r="R88" s="31"/>
      <c r="S88" s="110"/>
      <c r="T88" s="110"/>
      <c r="U88" s="110"/>
      <c r="V88" s="110"/>
      <c r="W88" s="110"/>
      <c r="X88" s="110"/>
      <c r="Y88" s="110"/>
      <c r="Z88" s="110"/>
      <c r="AA88" s="110"/>
      <c r="AB88" s="110"/>
      <c r="AC88" s="110"/>
      <c r="AD88" s="21">
        <f t="shared" ca="1" si="28"/>
        <v>7.5</v>
      </c>
      <c r="AF88" s="22">
        <f t="shared" ca="1" si="24"/>
        <v>0</v>
      </c>
      <c r="AG88" s="22">
        <f t="shared" ca="1" si="29"/>
        <v>0</v>
      </c>
    </row>
    <row r="89" spans="1:34" ht="16.8" customHeight="1" x14ac:dyDescent="0.3">
      <c r="A89" s="67" t="s">
        <v>71</v>
      </c>
      <c r="B89" s="77"/>
      <c r="C89" s="165" t="s">
        <v>79</v>
      </c>
      <c r="D89" s="165"/>
      <c r="E89" s="165"/>
      <c r="F89" s="165"/>
      <c r="G89" s="165"/>
      <c r="H89" s="165"/>
      <c r="I89" s="165"/>
      <c r="J89" s="165"/>
      <c r="K89" s="165"/>
      <c r="L89" s="165"/>
      <c r="M89" s="311"/>
      <c r="N89" s="165"/>
      <c r="O89" s="77"/>
      <c r="P89" s="77"/>
      <c r="Q89" s="165"/>
      <c r="R89" s="165"/>
      <c r="S89" s="287"/>
      <c r="T89" s="165"/>
      <c r="U89" s="288"/>
      <c r="V89" s="288"/>
      <c r="W89" s="77"/>
      <c r="X89" s="77"/>
      <c r="Y89" s="77"/>
      <c r="Z89" s="77"/>
      <c r="AA89" s="77"/>
      <c r="AB89" s="77"/>
      <c r="AC89" s="77"/>
      <c r="AD89" s="21">
        <f t="shared" ca="1" si="28"/>
        <v>9</v>
      </c>
      <c r="AF89" s="22">
        <f t="shared" ca="1" si="24"/>
        <v>0</v>
      </c>
      <c r="AG89" s="22">
        <f t="shared" ca="1" si="29"/>
        <v>1</v>
      </c>
    </row>
    <row r="90" spans="1:34" ht="15" customHeight="1" x14ac:dyDescent="0.3">
      <c r="A90" s="67" t="s">
        <v>276</v>
      </c>
      <c r="B90" s="77"/>
      <c r="C90" s="165" t="s">
        <v>80</v>
      </c>
      <c r="D90" s="325"/>
      <c r="E90" s="325"/>
      <c r="F90" s="325"/>
      <c r="G90" s="325"/>
      <c r="H90" s="325"/>
      <c r="I90" s="325"/>
      <c r="J90" s="325"/>
      <c r="K90" s="325"/>
      <c r="L90" s="325"/>
      <c r="M90" s="325"/>
      <c r="N90" s="325"/>
      <c r="O90" s="263"/>
      <c r="P90" s="77"/>
      <c r="Q90" s="165"/>
      <c r="R90" s="165"/>
      <c r="S90" s="77"/>
      <c r="T90" s="77"/>
      <c r="U90" s="77"/>
      <c r="V90" s="77"/>
      <c r="W90" s="77"/>
      <c r="X90" s="77"/>
      <c r="Y90" s="77"/>
      <c r="Z90" s="77"/>
      <c r="AA90" s="366"/>
      <c r="AB90" s="366"/>
      <c r="AC90" s="366"/>
      <c r="AD90" s="21">
        <f ca="1">NbCoul(B90:AC90)*0.5</f>
        <v>7</v>
      </c>
      <c r="AF90" s="22">
        <f t="shared" ca="1" si="24"/>
        <v>0</v>
      </c>
      <c r="AG90" s="22">
        <f ca="1">CompteCouleurFond(B90:AC90,23)*0.5</f>
        <v>0</v>
      </c>
    </row>
    <row r="91" spans="1:34" ht="22.2" customHeight="1" thickBot="1" x14ac:dyDescent="0.35">
      <c r="A91" s="32" t="s">
        <v>64</v>
      </c>
      <c r="B91" s="77"/>
      <c r="C91" s="77"/>
      <c r="D91" s="263"/>
      <c r="E91" s="263"/>
      <c r="F91" s="263"/>
      <c r="G91" s="263"/>
      <c r="H91" s="263"/>
      <c r="I91" s="263"/>
      <c r="J91" s="263"/>
      <c r="K91" s="263"/>
      <c r="L91" s="263"/>
      <c r="M91" s="263"/>
      <c r="N91" s="263"/>
      <c r="O91" s="263"/>
      <c r="P91" s="77"/>
      <c r="Q91" s="77"/>
      <c r="R91" s="77"/>
      <c r="S91" s="77"/>
      <c r="T91" s="77"/>
      <c r="U91" s="77"/>
      <c r="V91" s="77"/>
      <c r="W91" s="77"/>
      <c r="X91" s="77"/>
      <c r="Y91" s="77"/>
      <c r="Z91" s="77"/>
      <c r="AA91" s="366"/>
      <c r="AB91" s="366"/>
      <c r="AC91" s="36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600">
        <f ca="1">SUM(AD74:AD91)</f>
        <v>70.5</v>
      </c>
      <c r="AF92" s="612"/>
      <c r="AG92" s="613"/>
    </row>
    <row r="93" spans="1:34" x14ac:dyDescent="0.3">
      <c r="A93" s="29" t="s">
        <v>53</v>
      </c>
      <c r="B93" s="21">
        <f ca="1">NbCoulbis(B74:B91)</f>
        <v>0</v>
      </c>
      <c r="C93" s="21">
        <f ca="1">NbCoulbis(C74:C87)</f>
        <v>2</v>
      </c>
      <c r="D93" s="21">
        <f t="shared" ref="D93:N93" ca="1" si="32">NbCoulbis(D79:D86)</f>
        <v>3</v>
      </c>
      <c r="E93" s="21">
        <f t="shared" ca="1" si="32"/>
        <v>3</v>
      </c>
      <c r="F93" s="21">
        <f t="shared" ca="1" si="32"/>
        <v>3</v>
      </c>
      <c r="G93" s="21">
        <f t="shared" ca="1" si="32"/>
        <v>3</v>
      </c>
      <c r="H93" s="21">
        <f t="shared" ca="1" si="32"/>
        <v>3</v>
      </c>
      <c r="I93" s="21">
        <f t="shared" ca="1" si="32"/>
        <v>3</v>
      </c>
      <c r="J93" s="21">
        <f t="shared" ca="1" si="32"/>
        <v>2</v>
      </c>
      <c r="K93" s="21">
        <f t="shared" ca="1" si="32"/>
        <v>2</v>
      </c>
      <c r="L93" s="21">
        <f t="shared" ca="1" si="32"/>
        <v>2</v>
      </c>
      <c r="M93" s="21">
        <f t="shared" ca="1" si="32"/>
        <v>2</v>
      </c>
      <c r="N93" s="21">
        <f t="shared" ca="1" si="32"/>
        <v>3</v>
      </c>
      <c r="O93" s="21">
        <f ca="1">NbCoulbis(O75:O86)</f>
        <v>3</v>
      </c>
      <c r="P93" s="21">
        <f ca="1">NbCoulbis(P75:P86)</f>
        <v>3</v>
      </c>
      <c r="Q93" s="21">
        <f ca="1">NbCoulbis(Q75:Q86)</f>
        <v>0</v>
      </c>
      <c r="R93" s="21">
        <f ca="1">NbCoulbis(R75:R86)</f>
        <v>0</v>
      </c>
      <c r="S93" s="21">
        <f ca="1">NbCoulbis(S75:S85)</f>
        <v>3</v>
      </c>
      <c r="T93" s="21">
        <f ca="1">NbCoulbis(T76:T86)</f>
        <v>2</v>
      </c>
      <c r="U93" s="21">
        <f ca="1">NbCoulbis(U81:U91)</f>
        <v>2</v>
      </c>
      <c r="V93" s="21">
        <f ca="1">NbCoulbis(V81:V91)</f>
        <v>2</v>
      </c>
      <c r="W93" s="21">
        <f ca="1">NbCoulbis(W81:W91)</f>
        <v>2</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3</v>
      </c>
      <c r="E94" s="26">
        <f t="shared" ca="1" si="35"/>
        <v>3</v>
      </c>
      <c r="F94" s="26">
        <f t="shared" ca="1" si="35"/>
        <v>3</v>
      </c>
      <c r="G94" s="26">
        <f t="shared" ca="1" si="35"/>
        <v>3</v>
      </c>
      <c r="H94" s="26">
        <f t="shared" ca="1" si="35"/>
        <v>4</v>
      </c>
      <c r="I94" s="26">
        <f t="shared" ca="1" si="35"/>
        <v>4</v>
      </c>
      <c r="J94" s="26">
        <f t="shared" ca="1" si="35"/>
        <v>3</v>
      </c>
      <c r="K94" s="26">
        <f t="shared" ca="1" si="35"/>
        <v>3</v>
      </c>
      <c r="L94" s="26">
        <f t="shared" ca="1" si="35"/>
        <v>3</v>
      </c>
      <c r="M94" s="26">
        <f t="shared" ca="1" si="35"/>
        <v>3</v>
      </c>
      <c r="N94" s="26">
        <f t="shared" ca="1" si="35"/>
        <v>4</v>
      </c>
      <c r="O94" s="26">
        <f ca="1">NbCoul(O75:O86)</f>
        <v>3</v>
      </c>
      <c r="P94" s="26">
        <f ca="1">NbCoul(P75:P86)</f>
        <v>3</v>
      </c>
      <c r="Q94" s="26">
        <f ca="1">NbCoul(Q75:Q86)</f>
        <v>1</v>
      </c>
      <c r="R94" s="26">
        <f ca="1">NbCoul(R75:R86)</f>
        <v>1</v>
      </c>
      <c r="S94" s="26">
        <f ca="1">NbCoul(S75:S85)</f>
        <v>4</v>
      </c>
      <c r="T94" s="26">
        <f ca="1">NbCoul(T76:T86)</f>
        <v>3</v>
      </c>
      <c r="U94" s="26">
        <f ca="1">NbCoul(U81:U91)</f>
        <v>4</v>
      </c>
      <c r="V94" s="26">
        <f ca="1">NbCoul(V81:V91)</f>
        <v>4</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44701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77"/>
      <c r="C97" s="77"/>
      <c r="D97" s="77"/>
      <c r="E97" s="77"/>
      <c r="F97" s="77"/>
      <c r="G97" s="77"/>
      <c r="H97" s="77"/>
      <c r="I97" s="77"/>
      <c r="J97" s="77"/>
      <c r="K97" s="77"/>
      <c r="L97" s="77"/>
      <c r="M97" s="77"/>
      <c r="N97" s="77"/>
      <c r="O97" s="77"/>
      <c r="P97" s="77"/>
      <c r="Q97" s="77"/>
      <c r="R97" s="77"/>
      <c r="S97" s="77"/>
      <c r="T97" s="77"/>
      <c r="U97" s="77"/>
      <c r="V97" s="77"/>
      <c r="W97" s="77"/>
      <c r="X97" s="77"/>
      <c r="Y97" s="77"/>
      <c r="Z97" s="77"/>
      <c r="AA97" s="77"/>
      <c r="AB97" s="77"/>
      <c r="AC97" s="77"/>
      <c r="AD97" s="21">
        <f t="shared" ref="AD97:AD112" ca="1" si="37">NbCoul(B97:AC97)*0.5</f>
        <v>0</v>
      </c>
      <c r="AF97" s="22">
        <f t="shared" ca="1" si="34"/>
        <v>0</v>
      </c>
      <c r="AG97" s="22">
        <f t="shared" ref="AG97:AG113" ca="1" si="38">CompteCouleurFond(B97:AC97,23)*0.5</f>
        <v>0</v>
      </c>
    </row>
    <row r="98" spans="1:33" x14ac:dyDescent="0.3">
      <c r="A98" s="19" t="s">
        <v>40</v>
      </c>
      <c r="B98" s="77"/>
      <c r="C98" s="77"/>
      <c r="D98" s="77"/>
      <c r="E98" s="77"/>
      <c r="F98" s="77"/>
      <c r="G98" s="77"/>
      <c r="H98" s="76"/>
      <c r="I98" s="77"/>
      <c r="J98" s="77"/>
      <c r="K98" s="77"/>
      <c r="L98" s="77"/>
      <c r="M98" s="77"/>
      <c r="N98" s="165" t="s">
        <v>78</v>
      </c>
      <c r="O98" s="297"/>
      <c r="P98" s="296"/>
      <c r="Q98" s="77"/>
      <c r="R98" s="77"/>
      <c r="S98" s="165"/>
      <c r="T98" s="165"/>
      <c r="U98" s="165"/>
      <c r="V98" s="165"/>
      <c r="W98" s="165"/>
      <c r="X98" s="165"/>
      <c r="Y98" s="165"/>
      <c r="Z98" s="165"/>
      <c r="AA98" s="165"/>
      <c r="AB98" s="165"/>
      <c r="AC98" s="165"/>
      <c r="AD98" s="21">
        <f t="shared" ca="1" si="37"/>
        <v>7</v>
      </c>
      <c r="AF98" s="22">
        <f t="shared" ca="1" si="34"/>
        <v>1</v>
      </c>
      <c r="AG98" s="22">
        <f t="shared" ca="1" si="38"/>
        <v>0</v>
      </c>
    </row>
    <row r="99" spans="1:33" x14ac:dyDescent="0.3">
      <c r="A99" s="19" t="s">
        <v>41</v>
      </c>
      <c r="B99" s="77"/>
      <c r="C99" s="77"/>
      <c r="D99" s="77"/>
      <c r="E99" s="77"/>
      <c r="F99" s="77"/>
      <c r="G99" s="77"/>
      <c r="H99" s="77"/>
      <c r="I99" s="77"/>
      <c r="J99" s="77"/>
      <c r="K99" s="77"/>
      <c r="L99" s="77"/>
      <c r="M99" s="77"/>
      <c r="N99" s="77"/>
      <c r="O99" s="77"/>
      <c r="P99" s="77"/>
      <c r="Q99" s="77"/>
      <c r="R99" s="77"/>
      <c r="S99" s="77"/>
      <c r="T99" s="77"/>
      <c r="U99" s="77"/>
      <c r="V99" s="77"/>
      <c r="W99" s="77"/>
      <c r="X99" s="77"/>
      <c r="Y99" s="77"/>
      <c r="Z99" s="77"/>
      <c r="AA99" s="77"/>
      <c r="AB99" s="77"/>
      <c r="AC99" s="77"/>
      <c r="AD99" s="21">
        <f t="shared" ca="1" si="37"/>
        <v>0</v>
      </c>
      <c r="AF99" s="22">
        <f t="shared" ca="1" si="34"/>
        <v>0</v>
      </c>
      <c r="AG99" s="22">
        <f t="shared" ca="1" si="38"/>
        <v>0</v>
      </c>
    </row>
    <row r="100" spans="1:33" x14ac:dyDescent="0.3">
      <c r="A100" s="61" t="s">
        <v>65</v>
      </c>
      <c r="B100" s="77"/>
      <c r="C100" s="77"/>
      <c r="D100" s="77"/>
      <c r="E100" s="77"/>
      <c r="F100" s="77"/>
      <c r="G100" s="77"/>
      <c r="H100" s="77"/>
      <c r="I100" s="77"/>
      <c r="J100" s="77"/>
      <c r="K100" s="77"/>
      <c r="L100" s="77"/>
      <c r="M100" s="77"/>
      <c r="N100" s="77"/>
      <c r="O100" s="77"/>
      <c r="P100" s="77"/>
      <c r="Q100" s="77"/>
      <c r="R100" s="77"/>
      <c r="S100" s="77"/>
      <c r="T100" s="77"/>
      <c r="U100" s="77"/>
      <c r="V100" s="77"/>
      <c r="W100" s="77"/>
      <c r="X100" s="77"/>
      <c r="Y100" s="77"/>
      <c r="Z100" s="77"/>
      <c r="AA100" s="77"/>
      <c r="AB100" s="77"/>
      <c r="AC100" s="77"/>
      <c r="AD100" s="21">
        <f t="shared" ca="1" si="37"/>
        <v>0</v>
      </c>
      <c r="AF100" s="22">
        <f t="shared" ca="1" si="34"/>
        <v>0</v>
      </c>
      <c r="AG100" s="22">
        <f t="shared" ca="1" si="38"/>
        <v>0</v>
      </c>
    </row>
    <row r="101" spans="1:33" x14ac:dyDescent="0.3">
      <c r="A101" s="43" t="s">
        <v>246</v>
      </c>
      <c r="B101" s="77"/>
      <c r="C101" s="96"/>
      <c r="D101" s="96"/>
      <c r="E101" s="96"/>
      <c r="F101" s="96"/>
      <c r="G101" s="96"/>
      <c r="H101" s="96"/>
      <c r="I101" s="96"/>
      <c r="J101" s="96"/>
      <c r="K101" s="96"/>
      <c r="L101" s="96"/>
      <c r="M101" s="96"/>
      <c r="N101" s="96"/>
      <c r="O101" s="77"/>
      <c r="P101" s="77"/>
      <c r="Q101" s="96"/>
      <c r="R101" s="96"/>
      <c r="S101" s="96"/>
      <c r="T101" s="96"/>
      <c r="U101" s="96"/>
      <c r="V101" s="96"/>
      <c r="W101" s="96"/>
      <c r="X101" s="96"/>
      <c r="Y101" s="96"/>
      <c r="Z101" s="96"/>
      <c r="AA101" s="96"/>
      <c r="AB101" s="96"/>
      <c r="AC101" s="77"/>
      <c r="AD101" s="21">
        <f t="shared" ca="1" si="37"/>
        <v>0</v>
      </c>
      <c r="AF101" s="22">
        <f t="shared" ca="1" si="34"/>
        <v>0</v>
      </c>
      <c r="AG101" s="22">
        <f t="shared" ca="1" si="38"/>
        <v>0</v>
      </c>
    </row>
    <row r="102" spans="1:33" x14ac:dyDescent="0.3">
      <c r="A102" s="61" t="s">
        <v>64</v>
      </c>
      <c r="B102" s="77"/>
      <c r="C102" s="165" t="s">
        <v>316</v>
      </c>
      <c r="D102" s="165"/>
      <c r="E102" s="165"/>
      <c r="F102" s="165"/>
      <c r="G102" s="165"/>
      <c r="H102" s="165"/>
      <c r="I102" s="165"/>
      <c r="J102" s="165"/>
      <c r="K102" s="165"/>
      <c r="L102" s="77"/>
      <c r="M102" s="77"/>
      <c r="N102" s="77"/>
      <c r="O102" s="77"/>
      <c r="P102" s="77"/>
      <c r="Q102" s="77"/>
      <c r="R102" s="77"/>
      <c r="S102" s="77"/>
      <c r="T102" s="77"/>
      <c r="U102" s="77"/>
      <c r="V102" s="77"/>
      <c r="W102" s="77"/>
      <c r="X102" s="77"/>
      <c r="Y102" s="77"/>
      <c r="Z102" s="77"/>
      <c r="AA102" s="77"/>
      <c r="AB102" s="77"/>
      <c r="AC102" s="77"/>
      <c r="AD102" s="21">
        <f t="shared" ca="1" si="37"/>
        <v>4.5</v>
      </c>
      <c r="AF102" s="22">
        <f t="shared" ca="1" si="34"/>
        <v>0</v>
      </c>
      <c r="AG102" s="22">
        <f t="shared" ca="1" si="38"/>
        <v>0</v>
      </c>
    </row>
    <row r="103" spans="1:33" x14ac:dyDescent="0.3">
      <c r="A103" s="62" t="s">
        <v>43</v>
      </c>
      <c r="B103" s="77"/>
      <c r="C103" s="77"/>
      <c r="D103" s="77"/>
      <c r="E103" s="77"/>
      <c r="F103" s="77"/>
      <c r="G103" s="77"/>
      <c r="H103" s="77"/>
      <c r="I103" s="77"/>
      <c r="J103" s="77"/>
      <c r="K103" s="77"/>
      <c r="L103" s="77"/>
      <c r="M103" s="77"/>
      <c r="N103" s="165" t="s">
        <v>80</v>
      </c>
      <c r="O103" s="165"/>
      <c r="P103" s="165"/>
      <c r="Q103" s="77"/>
      <c r="R103" s="77"/>
      <c r="S103" s="165"/>
      <c r="T103" s="165"/>
      <c r="U103" s="165"/>
      <c r="V103" s="165"/>
      <c r="W103" s="165"/>
      <c r="X103" s="165"/>
      <c r="Y103" s="165"/>
      <c r="Z103" s="165"/>
      <c r="AA103" s="165"/>
      <c r="AB103" s="165"/>
      <c r="AC103" s="165"/>
      <c r="AD103" s="21">
        <f t="shared" ca="1" si="37"/>
        <v>7</v>
      </c>
      <c r="AF103" s="22">
        <f t="shared" ca="1" si="34"/>
        <v>0</v>
      </c>
      <c r="AG103" s="22">
        <f t="shared" ca="1" si="38"/>
        <v>0</v>
      </c>
    </row>
    <row r="104" spans="1:33" x14ac:dyDescent="0.3">
      <c r="A104" s="62" t="s">
        <v>44</v>
      </c>
      <c r="B104" s="77"/>
      <c r="C104" s="77"/>
      <c r="D104" s="77"/>
      <c r="E104" s="77"/>
      <c r="F104" s="77"/>
      <c r="G104" s="77"/>
      <c r="H104" s="77"/>
      <c r="I104" s="77"/>
      <c r="J104" s="77"/>
      <c r="K104" s="77"/>
      <c r="L104" s="77"/>
      <c r="M104" s="77"/>
      <c r="N104" s="77"/>
      <c r="O104" s="77"/>
      <c r="P104" s="77"/>
      <c r="Q104" s="77"/>
      <c r="R104" s="77"/>
      <c r="S104" s="77"/>
      <c r="T104" s="77"/>
      <c r="U104" s="77"/>
      <c r="V104" s="77"/>
      <c r="W104" s="77"/>
      <c r="X104" s="77"/>
      <c r="Y104" s="77"/>
      <c r="Z104" s="77"/>
      <c r="AA104" s="77"/>
      <c r="AB104" s="77"/>
      <c r="AC104" s="77"/>
      <c r="AD104" s="21">
        <f ca="1">NbCoul(B104:AC104)*0.5</f>
        <v>0</v>
      </c>
      <c r="AF104" s="22">
        <f t="shared" ca="1" si="34"/>
        <v>0</v>
      </c>
      <c r="AG104" s="22">
        <f t="shared" ca="1" si="38"/>
        <v>0</v>
      </c>
    </row>
    <row r="105" spans="1:33" x14ac:dyDescent="0.3">
      <c r="A105" s="62" t="s">
        <v>45</v>
      </c>
      <c r="B105" s="77"/>
      <c r="C105" s="165" t="s">
        <v>78</v>
      </c>
      <c r="D105" s="165"/>
      <c r="E105" s="165"/>
      <c r="F105" s="165"/>
      <c r="G105" s="165"/>
      <c r="H105" s="165"/>
      <c r="I105" s="296" t="s">
        <v>136</v>
      </c>
      <c r="J105" s="296"/>
      <c r="K105" s="296"/>
      <c r="L105" s="296"/>
      <c r="M105" s="296"/>
      <c r="N105" s="296"/>
      <c r="O105" s="77"/>
      <c r="P105" s="77"/>
      <c r="Q105" s="296"/>
      <c r="R105" s="296"/>
      <c r="S105" s="77"/>
      <c r="T105" s="77"/>
      <c r="U105" s="77"/>
      <c r="V105" s="77"/>
      <c r="W105" s="77"/>
      <c r="X105" s="77"/>
      <c r="Y105" s="77"/>
      <c r="Z105" s="77"/>
      <c r="AA105" s="77"/>
      <c r="AB105" s="77"/>
      <c r="AC105" s="77"/>
      <c r="AD105" s="21">
        <f ca="1">NbCoul(B105:AC105)*0.5</f>
        <v>7</v>
      </c>
      <c r="AF105" s="22">
        <f t="shared" ca="1" si="34"/>
        <v>4</v>
      </c>
      <c r="AG105" s="22">
        <f t="shared" ca="1" si="38"/>
        <v>0</v>
      </c>
    </row>
    <row r="106" spans="1:33" x14ac:dyDescent="0.3">
      <c r="A106" s="62" t="s">
        <v>70</v>
      </c>
      <c r="B106" s="77"/>
      <c r="C106" s="165" t="s">
        <v>80</v>
      </c>
      <c r="D106" s="165"/>
      <c r="E106" s="165"/>
      <c r="F106" s="165"/>
      <c r="G106" s="165"/>
      <c r="H106" s="165"/>
      <c r="I106" s="165"/>
      <c r="J106" s="165"/>
      <c r="K106" s="165"/>
      <c r="L106" s="165"/>
      <c r="M106" s="165"/>
      <c r="N106" s="165"/>
      <c r="O106" s="77"/>
      <c r="P106" s="77"/>
      <c r="Q106" s="165"/>
      <c r="R106" s="165"/>
      <c r="S106" s="165"/>
      <c r="T106" s="165"/>
      <c r="U106" s="77"/>
      <c r="V106" s="77"/>
      <c r="W106" s="77"/>
      <c r="X106" s="77"/>
      <c r="Y106" s="77"/>
      <c r="Z106" s="77"/>
      <c r="AA106" s="77"/>
      <c r="AB106" s="77"/>
      <c r="AC106" s="77"/>
      <c r="AD106" s="21">
        <f ca="1">NbCoul(B106:AC106)*0.5</f>
        <v>8</v>
      </c>
      <c r="AF106" s="22">
        <f t="shared" ca="1" si="34"/>
        <v>0</v>
      </c>
      <c r="AG106" s="22">
        <f t="shared" ca="1" si="38"/>
        <v>0</v>
      </c>
    </row>
    <row r="107" spans="1:33" x14ac:dyDescent="0.3">
      <c r="A107" s="61" t="s">
        <v>64</v>
      </c>
      <c r="B107" s="77"/>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77"/>
      <c r="AA107" s="77"/>
      <c r="AB107" s="77"/>
      <c r="AC107" s="77"/>
      <c r="AD107" s="21">
        <f ca="1">NbCoul(B107:AC107)*0.5</f>
        <v>0</v>
      </c>
      <c r="AF107" s="22">
        <f t="shared" ca="1" si="34"/>
        <v>0</v>
      </c>
      <c r="AG107" s="22">
        <f t="shared" ca="1" si="38"/>
        <v>0</v>
      </c>
    </row>
    <row r="108" spans="1:33" x14ac:dyDescent="0.3">
      <c r="A108" s="62" t="s">
        <v>46</v>
      </c>
      <c r="B108" s="77"/>
      <c r="C108" s="77"/>
      <c r="D108" s="77"/>
      <c r="E108" s="77"/>
      <c r="F108" s="77"/>
      <c r="G108" s="77"/>
      <c r="H108" s="321" t="s">
        <v>315</v>
      </c>
      <c r="I108" s="301"/>
      <c r="J108" s="301"/>
      <c r="K108" s="301"/>
      <c r="L108" s="301"/>
      <c r="M108" s="301"/>
      <c r="N108" s="301"/>
      <c r="O108" s="77"/>
      <c r="P108" s="77"/>
      <c r="Q108" s="77"/>
      <c r="R108" s="77"/>
      <c r="S108" s="77"/>
      <c r="T108" s="77"/>
      <c r="U108" s="77"/>
      <c r="V108" s="77"/>
      <c r="W108" s="77"/>
      <c r="X108" s="77"/>
      <c r="Y108" s="77"/>
      <c r="Z108" s="77"/>
      <c r="AA108" s="77"/>
      <c r="AB108" s="77"/>
      <c r="AC108" s="77"/>
      <c r="AD108" s="21">
        <f ca="1">NbCoul(B108:AC108)*0.5</f>
        <v>3.5</v>
      </c>
      <c r="AF108" s="22">
        <f t="shared" ca="1" si="34"/>
        <v>0</v>
      </c>
      <c r="AG108" s="22">
        <f t="shared" ca="1" si="38"/>
        <v>0</v>
      </c>
    </row>
    <row r="109" spans="1:33" x14ac:dyDescent="0.3">
      <c r="A109" s="62" t="s">
        <v>47</v>
      </c>
      <c r="B109" s="77"/>
      <c r="C109" s="165" t="s">
        <v>80</v>
      </c>
      <c r="D109" s="165"/>
      <c r="E109" s="165"/>
      <c r="F109" s="165"/>
      <c r="G109" s="165"/>
      <c r="H109" s="165"/>
      <c r="I109" s="165"/>
      <c r="J109" s="165"/>
      <c r="K109" s="165"/>
      <c r="L109" s="165"/>
      <c r="M109" s="165"/>
      <c r="N109" s="287"/>
      <c r="O109" s="77"/>
      <c r="P109" s="77"/>
      <c r="Q109" s="296"/>
      <c r="R109" s="296"/>
      <c r="S109" s="77"/>
      <c r="T109" s="77"/>
      <c r="U109" s="77"/>
      <c r="V109" s="77"/>
      <c r="W109" s="77"/>
      <c r="X109" s="77"/>
      <c r="Y109" s="77"/>
      <c r="Z109" s="77"/>
      <c r="AA109" s="77"/>
      <c r="AB109" s="77"/>
      <c r="AC109" s="77"/>
      <c r="AD109" s="21">
        <f t="shared" ca="1" si="37"/>
        <v>7</v>
      </c>
      <c r="AF109" s="22">
        <f t="shared" ca="1" si="34"/>
        <v>1</v>
      </c>
      <c r="AG109" s="22">
        <f t="shared" ca="1" si="38"/>
        <v>0</v>
      </c>
    </row>
    <row r="110" spans="1:33" x14ac:dyDescent="0.3">
      <c r="A110" s="62" t="s">
        <v>66</v>
      </c>
      <c r="B110" s="77"/>
      <c r="C110" s="165" t="s">
        <v>79</v>
      </c>
      <c r="D110" s="165"/>
      <c r="E110" s="165"/>
      <c r="F110" s="165"/>
      <c r="G110" s="165"/>
      <c r="H110" s="165"/>
      <c r="I110" s="165"/>
      <c r="J110" s="165"/>
      <c r="K110" s="165"/>
      <c r="L110" s="165"/>
      <c r="M110" s="165"/>
      <c r="N110" s="165"/>
      <c r="O110" s="77"/>
      <c r="P110" s="77"/>
      <c r="Q110" s="165"/>
      <c r="R110" s="165"/>
      <c r="S110" s="77"/>
      <c r="T110" s="77"/>
      <c r="U110" s="77"/>
      <c r="V110" s="77"/>
      <c r="W110" s="77"/>
      <c r="X110" s="77"/>
      <c r="Y110" s="77"/>
      <c r="Z110" s="77"/>
      <c r="AA110" s="77"/>
      <c r="AB110" s="77"/>
      <c r="AC110" s="77"/>
      <c r="AD110" s="21">
        <f t="shared" ca="1" si="37"/>
        <v>7</v>
      </c>
      <c r="AF110" s="22">
        <f t="shared" ca="1" si="34"/>
        <v>0</v>
      </c>
      <c r="AG110" s="22">
        <f t="shared" ca="1" si="38"/>
        <v>0</v>
      </c>
    </row>
    <row r="111" spans="1:33" x14ac:dyDescent="0.3">
      <c r="A111" s="62" t="s">
        <v>48</v>
      </c>
      <c r="B111" s="97"/>
      <c r="C111" s="96"/>
      <c r="D111" s="97"/>
      <c r="E111" s="97"/>
      <c r="F111" s="97"/>
      <c r="G111" s="97"/>
      <c r="H111" s="77"/>
      <c r="I111" s="77"/>
      <c r="J111" s="77"/>
      <c r="K111" s="333" t="s">
        <v>319</v>
      </c>
      <c r="L111" s="358"/>
      <c r="M111" s="358"/>
      <c r="N111" s="165" t="s">
        <v>78</v>
      </c>
      <c r="O111" s="165"/>
      <c r="P111" s="165"/>
      <c r="Q111" s="77"/>
      <c r="R111" s="77"/>
      <c r="S111" s="296" t="s">
        <v>136</v>
      </c>
      <c r="T111" s="296"/>
      <c r="U111" s="296"/>
      <c r="V111" s="296"/>
      <c r="W111" s="296"/>
      <c r="X111" s="296"/>
      <c r="Y111" s="296"/>
      <c r="Z111" s="296"/>
      <c r="AA111" s="296"/>
      <c r="AB111" s="296"/>
      <c r="AC111" s="165"/>
      <c r="AD111" s="21">
        <f ca="1">NbCoul(B111:AC111)*0.5</f>
        <v>8.5</v>
      </c>
      <c r="AF111" s="22">
        <f ca="1">CompteCouleurFond(B111:AC111,6)*0.5</f>
        <v>5</v>
      </c>
      <c r="AG111" s="22">
        <f ca="1">CompteCouleurFond(B111:AC111,23)*0.5</f>
        <v>1.5</v>
      </c>
    </row>
    <row r="112" spans="1:33" ht="16.8" customHeight="1" x14ac:dyDescent="0.3">
      <c r="A112" s="67" t="s">
        <v>71</v>
      </c>
      <c r="B112" s="77"/>
      <c r="C112" s="77"/>
      <c r="D112" s="77"/>
      <c r="E112" s="77"/>
      <c r="F112" s="77"/>
      <c r="G112" s="77"/>
      <c r="H112" s="77"/>
      <c r="I112" s="77"/>
      <c r="J112" s="77"/>
      <c r="K112" s="77"/>
      <c r="L112" s="77"/>
      <c r="M112" s="77"/>
      <c r="N112" s="165" t="s">
        <v>79</v>
      </c>
      <c r="O112" s="165"/>
      <c r="P112" s="165"/>
      <c r="Q112" s="77"/>
      <c r="R112" s="77"/>
      <c r="S112" s="165"/>
      <c r="T112" s="165"/>
      <c r="U112" s="165"/>
      <c r="V112" s="165"/>
      <c r="W112" s="165"/>
      <c r="X112" s="165"/>
      <c r="Y112" s="165"/>
      <c r="Z112" s="165"/>
      <c r="AA112" s="165"/>
      <c r="AB112" s="165"/>
      <c r="AC112" s="165"/>
      <c r="AD112" s="21">
        <f t="shared" ca="1" si="37"/>
        <v>7</v>
      </c>
      <c r="AF112" s="22">
        <f t="shared" ca="1" si="34"/>
        <v>0</v>
      </c>
      <c r="AG112" s="22">
        <f t="shared" ca="1" si="38"/>
        <v>0</v>
      </c>
    </row>
    <row r="113" spans="1:33" ht="14.4" customHeight="1" x14ac:dyDescent="0.65">
      <c r="A113" s="67" t="s">
        <v>276</v>
      </c>
      <c r="B113" s="98"/>
      <c r="C113" s="96"/>
      <c r="D113" s="98"/>
      <c r="E113" s="134"/>
      <c r="F113" s="98"/>
      <c r="G113" s="98"/>
      <c r="H113" s="100"/>
      <c r="I113" s="100"/>
      <c r="J113" s="100"/>
      <c r="K113" s="100"/>
      <c r="L113" s="100"/>
      <c r="M113" s="100"/>
      <c r="N113" s="373" t="s">
        <v>80</v>
      </c>
      <c r="O113" s="222"/>
      <c r="P113" s="222"/>
      <c r="Q113" s="227"/>
      <c r="R113" s="98"/>
      <c r="S113" s="222"/>
      <c r="T113" s="222"/>
      <c r="U113" s="222"/>
      <c r="V113" s="222"/>
      <c r="W113" s="222"/>
      <c r="X113" s="222"/>
      <c r="Y113" s="222"/>
      <c r="Z113" s="222"/>
      <c r="AA113" s="222"/>
      <c r="AB113" s="222"/>
      <c r="AC113" s="222"/>
      <c r="AD113" s="21">
        <f ca="1">NbCoul(B113:AC113)*0.5</f>
        <v>7</v>
      </c>
      <c r="AF113" s="22">
        <f t="shared" ca="1" si="34"/>
        <v>0</v>
      </c>
      <c r="AG113" s="22">
        <f t="shared" ca="1" si="38"/>
        <v>0</v>
      </c>
    </row>
    <row r="114" spans="1:33" ht="15" customHeight="1" thickBot="1" x14ac:dyDescent="0.7">
      <c r="A114" s="32" t="s">
        <v>64</v>
      </c>
      <c r="B114" s="98"/>
      <c r="C114" s="98"/>
      <c r="D114" s="98"/>
      <c r="E114" s="98"/>
      <c r="F114" s="98"/>
      <c r="G114" s="98"/>
      <c r="H114" s="100"/>
      <c r="I114" s="100"/>
      <c r="J114" s="100"/>
      <c r="K114" s="367"/>
      <c r="L114" s="100"/>
      <c r="M114" s="100"/>
      <c r="N114" s="100"/>
      <c r="O114" s="98"/>
      <c r="P114" s="98"/>
      <c r="Q114" s="98"/>
      <c r="R114" s="98"/>
      <c r="S114" s="98"/>
      <c r="T114" s="98"/>
      <c r="U114" s="98"/>
      <c r="V114" s="98"/>
      <c r="W114" s="368"/>
      <c r="X114" s="98"/>
      <c r="Y114" s="98"/>
      <c r="Z114" s="98"/>
      <c r="AA114" s="98"/>
      <c r="AB114" s="98"/>
      <c r="AC114" s="98"/>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73.5</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5</v>
      </c>
      <c r="L116" s="21">
        <f ca="1">NbCoulbis(L99:L110)</f>
        <v>4</v>
      </c>
      <c r="M116" s="21">
        <f ca="1">NbCoulbis(M99:M110)</f>
        <v>4</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1</v>
      </c>
      <c r="AA116" s="21">
        <f ca="1">NbCoulbis(AA100:AA108)</f>
        <v>1</v>
      </c>
      <c r="AB116" s="21">
        <f ca="1">NbCoulbis(AB100:AB108)</f>
        <v>1</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6</v>
      </c>
      <c r="I117" s="26">
        <f t="shared" ca="1" si="43"/>
        <v>6</v>
      </c>
      <c r="J117" s="26">
        <f ca="1">NbCoul(J99:J110)</f>
        <v>6</v>
      </c>
      <c r="K117" s="26">
        <f ca="1">NbCoul(K99:K110)</f>
        <v>6</v>
      </c>
      <c r="L117" s="26">
        <f ca="1">NbCoul(L99:L110)</f>
        <v>5</v>
      </c>
      <c r="M117" s="26">
        <f ca="1">NbCoul(M99:M110)</f>
        <v>5</v>
      </c>
      <c r="N117" s="26">
        <f ca="1">NbCoul(N99:N108)</f>
        <v>4</v>
      </c>
      <c r="O117" s="26">
        <f ca="1">NbCoul(O99:O108)</f>
        <v>1</v>
      </c>
      <c r="P117" s="26">
        <f ca="1">NbCoul(P99:P108)</f>
        <v>1</v>
      </c>
      <c r="Q117" s="26">
        <f ca="1">NbCoul(Q98:Q105)</f>
        <v>1</v>
      </c>
      <c r="R117" s="26">
        <f ca="1">NbCoul(R98:R105)</f>
        <v>1</v>
      </c>
      <c r="S117" s="26">
        <f ca="1">NbCoul(S98:S105)</f>
        <v>2</v>
      </c>
      <c r="T117" s="26">
        <f t="shared" ref="T117:Y117" ca="1" si="44">NbCoul(T100:T105)</f>
        <v>1</v>
      </c>
      <c r="U117" s="26">
        <f t="shared" ca="1" si="44"/>
        <v>1</v>
      </c>
      <c r="V117" s="26">
        <f t="shared" ca="1" si="44"/>
        <v>1</v>
      </c>
      <c r="W117" s="26">
        <f t="shared" ca="1" si="44"/>
        <v>1</v>
      </c>
      <c r="X117" s="26">
        <f t="shared" ca="1" si="44"/>
        <v>1</v>
      </c>
      <c r="Y117" s="26">
        <f t="shared" ca="1" si="44"/>
        <v>1</v>
      </c>
      <c r="Z117" s="26">
        <f ca="1">NbCoul(Z100:Z108)</f>
        <v>1</v>
      </c>
      <c r="AA117" s="26">
        <f ca="1">NbCoul(AA100:AA108)</f>
        <v>1</v>
      </c>
      <c r="AB117" s="26">
        <f ca="1">NbCoul(AB100:AB108)</f>
        <v>1</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44702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77"/>
      <c r="C120" s="77"/>
      <c r="D120" s="77"/>
      <c r="E120" s="77"/>
      <c r="F120" s="77"/>
      <c r="G120" s="227"/>
      <c r="H120" s="227"/>
      <c r="I120" s="227"/>
      <c r="J120" s="227"/>
      <c r="K120" s="227"/>
      <c r="L120" s="227"/>
      <c r="M120" s="227"/>
      <c r="N120" s="227"/>
      <c r="O120" s="227"/>
      <c r="P120" s="227"/>
      <c r="Q120" s="227"/>
      <c r="R120" s="227"/>
      <c r="S120" s="227"/>
      <c r="T120" s="227"/>
      <c r="U120" s="227"/>
      <c r="V120" s="227"/>
      <c r="W120" s="227"/>
      <c r="X120" s="227"/>
      <c r="Y120" s="77"/>
      <c r="Z120" s="77"/>
      <c r="AA120" s="77"/>
      <c r="AB120" s="77"/>
      <c r="AC120" s="77"/>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77"/>
      <c r="C121" s="77"/>
      <c r="D121" s="77"/>
      <c r="E121" s="77"/>
      <c r="F121" s="77"/>
      <c r="G121" s="227"/>
      <c r="H121" s="227"/>
      <c r="I121" s="227"/>
      <c r="J121" s="227"/>
      <c r="K121" s="227"/>
      <c r="L121" s="227"/>
      <c r="M121" s="227"/>
      <c r="N121" s="227"/>
      <c r="O121" s="227"/>
      <c r="P121" s="227"/>
      <c r="Q121" s="227"/>
      <c r="R121" s="227"/>
      <c r="S121" s="227"/>
      <c r="T121" s="227"/>
      <c r="U121" s="227"/>
      <c r="V121" s="227"/>
      <c r="W121" s="227"/>
      <c r="X121" s="227"/>
      <c r="Y121" s="77"/>
      <c r="Z121" s="77"/>
      <c r="AA121" s="77"/>
      <c r="AB121" s="77"/>
      <c r="AC121" s="77"/>
      <c r="AD121" s="21">
        <f t="shared" ca="1" si="45"/>
        <v>0</v>
      </c>
      <c r="AF121" s="22">
        <f ca="1">CompteCouleurFond(B121:AC121,6)*0.5</f>
        <v>0</v>
      </c>
      <c r="AG121" s="22">
        <f t="shared" ca="1" si="46"/>
        <v>0</v>
      </c>
    </row>
    <row r="122" spans="1:33" ht="14.4" customHeight="1" x14ac:dyDescent="0.3">
      <c r="A122" s="19" t="s">
        <v>41</v>
      </c>
      <c r="B122" s="77"/>
      <c r="C122" s="165" t="s">
        <v>79</v>
      </c>
      <c r="D122" s="165"/>
      <c r="E122" s="165"/>
      <c r="F122" s="165"/>
      <c r="G122" s="221"/>
      <c r="H122" s="221"/>
      <c r="I122" s="221"/>
      <c r="J122" s="221"/>
      <c r="K122" s="221"/>
      <c r="L122" s="221"/>
      <c r="M122" s="221"/>
      <c r="N122" s="221"/>
      <c r="O122" s="227"/>
      <c r="P122" s="227"/>
      <c r="Q122" s="217"/>
      <c r="R122" s="217"/>
      <c r="S122" s="227"/>
      <c r="T122" s="227"/>
      <c r="U122" s="227"/>
      <c r="V122" s="227"/>
      <c r="W122" s="227"/>
      <c r="X122" s="227"/>
      <c r="Y122" s="77"/>
      <c r="Z122" s="77"/>
      <c r="AA122" s="77"/>
      <c r="AB122" s="77"/>
      <c r="AC122" s="77"/>
      <c r="AD122" s="21">
        <f t="shared" ca="1" si="45"/>
        <v>7</v>
      </c>
      <c r="AF122" s="22">
        <f t="shared" ref="AF122:AF137" ca="1" si="47">CompteCouleurFond(B122:AC122,6)*0.5</f>
        <v>1</v>
      </c>
      <c r="AG122" s="22">
        <f t="shared" ca="1" si="46"/>
        <v>0</v>
      </c>
    </row>
    <row r="123" spans="1:33" ht="14.4" customHeight="1" x14ac:dyDescent="0.3">
      <c r="A123" s="61" t="s">
        <v>65</v>
      </c>
      <c r="B123" s="77"/>
      <c r="C123" s="77"/>
      <c r="D123" s="77"/>
      <c r="E123" s="77"/>
      <c r="F123" s="77"/>
      <c r="G123" s="227"/>
      <c r="H123" s="227"/>
      <c r="I123" s="227"/>
      <c r="J123" s="227"/>
      <c r="K123" s="227"/>
      <c r="L123" s="227"/>
      <c r="M123" s="227"/>
      <c r="N123" s="227"/>
      <c r="O123" s="221" t="s">
        <v>80</v>
      </c>
      <c r="P123" s="221"/>
      <c r="Q123" s="227"/>
      <c r="R123" s="227"/>
      <c r="S123" s="221"/>
      <c r="T123" s="221"/>
      <c r="U123" s="221"/>
      <c r="V123" s="221"/>
      <c r="W123" s="221"/>
      <c r="X123" s="221"/>
      <c r="Y123" s="165"/>
      <c r="Z123" s="165"/>
      <c r="AA123" s="165"/>
      <c r="AB123" s="165"/>
      <c r="AC123" s="165"/>
      <c r="AD123" s="21">
        <f t="shared" ca="1" si="45"/>
        <v>6.5</v>
      </c>
      <c r="AF123" s="22">
        <f t="shared" ca="1" si="47"/>
        <v>0</v>
      </c>
      <c r="AG123" s="22">
        <f t="shared" ca="1" si="46"/>
        <v>0</v>
      </c>
    </row>
    <row r="124" spans="1:33" ht="14.4" customHeight="1" x14ac:dyDescent="0.3">
      <c r="A124" s="43" t="s">
        <v>246</v>
      </c>
      <c r="B124" s="77"/>
      <c r="C124" s="77"/>
      <c r="D124" s="77"/>
      <c r="E124" s="77"/>
      <c r="F124" s="77"/>
      <c r="G124" s="227"/>
      <c r="H124" s="227"/>
      <c r="I124" s="227"/>
      <c r="J124" s="227"/>
      <c r="K124" s="227"/>
      <c r="L124" s="227"/>
      <c r="M124" s="227"/>
      <c r="N124" s="227"/>
      <c r="O124" s="217" t="s">
        <v>80</v>
      </c>
      <c r="P124" s="217"/>
      <c r="Q124" s="227"/>
      <c r="R124" s="227"/>
      <c r="S124" s="221"/>
      <c r="T124" s="221"/>
      <c r="U124" s="221"/>
      <c r="V124" s="221"/>
      <c r="W124" s="221"/>
      <c r="X124" s="221"/>
      <c r="Y124" s="165"/>
      <c r="Z124" s="165"/>
      <c r="AA124" s="165"/>
      <c r="AB124" s="165"/>
      <c r="AC124" s="165"/>
      <c r="AD124" s="21">
        <f t="shared" ca="1" si="45"/>
        <v>6.5</v>
      </c>
      <c r="AF124" s="22">
        <f ca="1">CompteCouleurFond(B124:AC124,6)*0.5</f>
        <v>1</v>
      </c>
      <c r="AG124" s="22">
        <f t="shared" ca="1" si="46"/>
        <v>0</v>
      </c>
    </row>
    <row r="125" spans="1:33" ht="14.4" customHeight="1" x14ac:dyDescent="0.3">
      <c r="A125" s="61" t="s">
        <v>64</v>
      </c>
      <c r="B125" s="76"/>
      <c r="C125" s="77"/>
      <c r="D125" s="165" t="s">
        <v>119</v>
      </c>
      <c r="E125" s="165"/>
      <c r="F125" s="165"/>
      <c r="G125" s="221"/>
      <c r="H125" s="221"/>
      <c r="I125" s="221"/>
      <c r="J125" s="221"/>
      <c r="K125" s="373"/>
      <c r="L125" s="221"/>
      <c r="M125" s="221"/>
      <c r="N125" s="221"/>
      <c r="O125" s="227"/>
      <c r="P125" s="227"/>
      <c r="Q125" s="227"/>
      <c r="R125" s="227"/>
      <c r="S125" s="221" t="s">
        <v>119</v>
      </c>
      <c r="T125" s="221"/>
      <c r="U125" s="221"/>
      <c r="V125" s="221"/>
      <c r="W125" s="221"/>
      <c r="X125" s="221"/>
      <c r="Y125" s="165"/>
      <c r="Z125" s="165"/>
      <c r="AA125" s="165"/>
      <c r="AB125" s="165"/>
      <c r="AC125" s="165"/>
      <c r="AD125" s="21">
        <f t="shared" ca="1" si="45"/>
        <v>11</v>
      </c>
      <c r="AF125" s="22">
        <f t="shared" ca="1" si="47"/>
        <v>0</v>
      </c>
      <c r="AG125" s="22">
        <f t="shared" ca="1" si="46"/>
        <v>0</v>
      </c>
    </row>
    <row r="126" spans="1:33" ht="14.4" customHeight="1" x14ac:dyDescent="0.3">
      <c r="A126" s="62" t="s">
        <v>43</v>
      </c>
      <c r="B126" s="77"/>
      <c r="C126" s="165" t="s">
        <v>80</v>
      </c>
      <c r="D126" s="165"/>
      <c r="E126" s="165"/>
      <c r="F126" s="165"/>
      <c r="G126" s="221"/>
      <c r="H126" s="221"/>
      <c r="I126" s="221"/>
      <c r="J126" s="221"/>
      <c r="K126" s="221"/>
      <c r="L126" s="221"/>
      <c r="M126" s="221"/>
      <c r="N126" s="221"/>
      <c r="O126" s="227"/>
      <c r="P126" s="227"/>
      <c r="Q126" s="221"/>
      <c r="R126" s="221"/>
      <c r="S126" s="227"/>
      <c r="T126" s="227"/>
      <c r="U126" s="227"/>
      <c r="V126" s="227"/>
      <c r="W126" s="227"/>
      <c r="X126" s="227"/>
      <c r="Y126" s="77"/>
      <c r="Z126" s="77"/>
      <c r="AA126" s="77"/>
      <c r="AB126" s="77"/>
      <c r="AC126" s="77"/>
      <c r="AD126" s="21">
        <f t="shared" ca="1" si="45"/>
        <v>7</v>
      </c>
      <c r="AF126" s="22">
        <f t="shared" ca="1" si="47"/>
        <v>0</v>
      </c>
      <c r="AG126" s="22">
        <f t="shared" ca="1" si="46"/>
        <v>0</v>
      </c>
    </row>
    <row r="127" spans="1:33" ht="14.4" customHeight="1" x14ac:dyDescent="0.3">
      <c r="A127" s="62" t="s">
        <v>44</v>
      </c>
      <c r="B127" s="77"/>
      <c r="C127" s="77"/>
      <c r="D127" s="77"/>
      <c r="E127" s="77"/>
      <c r="F127" s="77"/>
      <c r="G127" s="227"/>
      <c r="H127" s="227"/>
      <c r="I127" s="227"/>
      <c r="J127" s="227"/>
      <c r="K127" s="227"/>
      <c r="L127" s="227"/>
      <c r="M127" s="227"/>
      <c r="N127" s="227"/>
      <c r="O127" s="227"/>
      <c r="P127" s="227"/>
      <c r="Q127" s="227"/>
      <c r="R127" s="227"/>
      <c r="S127" s="227"/>
      <c r="T127" s="227"/>
      <c r="U127" s="227"/>
      <c r="V127" s="227"/>
      <c r="W127" s="227"/>
      <c r="X127" s="227"/>
      <c r="Y127" s="77"/>
      <c r="Z127" s="77"/>
      <c r="AA127" s="77"/>
      <c r="AB127" s="77"/>
      <c r="AC127" s="77"/>
      <c r="AD127" s="21">
        <f t="shared" ca="1" si="45"/>
        <v>0</v>
      </c>
      <c r="AF127" s="22">
        <f t="shared" ca="1" si="47"/>
        <v>0</v>
      </c>
      <c r="AG127" s="22">
        <f t="shared" ca="1" si="46"/>
        <v>0</v>
      </c>
    </row>
    <row r="128" spans="1:33" ht="14.4" customHeight="1" x14ac:dyDescent="0.3">
      <c r="A128" s="62" t="s">
        <v>45</v>
      </c>
      <c r="B128" s="77"/>
      <c r="C128" s="77"/>
      <c r="D128" s="77"/>
      <c r="E128" s="77"/>
      <c r="F128" s="77"/>
      <c r="G128" s="227"/>
      <c r="H128" s="227"/>
      <c r="I128" s="227"/>
      <c r="J128" s="227"/>
      <c r="K128" s="227"/>
      <c r="L128" s="227"/>
      <c r="M128" s="227"/>
      <c r="N128" s="227"/>
      <c r="O128" s="227"/>
      <c r="P128" s="227"/>
      <c r="Q128" s="227"/>
      <c r="R128" s="227"/>
      <c r="S128" s="227"/>
      <c r="T128" s="227"/>
      <c r="U128" s="227"/>
      <c r="V128" s="227"/>
      <c r="W128" s="227"/>
      <c r="X128" s="227"/>
      <c r="Y128" s="77"/>
      <c r="Z128" s="77"/>
      <c r="AA128" s="77"/>
      <c r="AB128" s="77"/>
      <c r="AC128" s="77"/>
      <c r="AD128" s="21">
        <f t="shared" ca="1" si="45"/>
        <v>0</v>
      </c>
      <c r="AF128" s="22">
        <f t="shared" ca="1" si="47"/>
        <v>0</v>
      </c>
      <c r="AG128" s="22">
        <f t="shared" ca="1" si="46"/>
        <v>0</v>
      </c>
    </row>
    <row r="129" spans="1:34" ht="14.4" customHeight="1" x14ac:dyDescent="0.3">
      <c r="A129" s="62" t="s">
        <v>70</v>
      </c>
      <c r="B129" s="77"/>
      <c r="C129" s="77"/>
      <c r="D129" s="77"/>
      <c r="E129" s="77"/>
      <c r="F129" s="77"/>
      <c r="G129" s="227"/>
      <c r="H129" s="227"/>
      <c r="I129" s="227"/>
      <c r="J129" s="227"/>
      <c r="K129" s="227"/>
      <c r="L129" s="227"/>
      <c r="M129" s="227"/>
      <c r="N129" s="221" t="s">
        <v>78</v>
      </c>
      <c r="O129" s="217"/>
      <c r="P129" s="217"/>
      <c r="Q129" s="227"/>
      <c r="R129" s="227"/>
      <c r="S129" s="217" t="s">
        <v>136</v>
      </c>
      <c r="T129" s="217"/>
      <c r="U129" s="217"/>
      <c r="V129" s="217"/>
      <c r="W129" s="217"/>
      <c r="X129" s="217"/>
      <c r="Y129" s="296"/>
      <c r="Z129" s="296"/>
      <c r="AA129" s="296"/>
      <c r="AB129" s="296"/>
      <c r="AC129" s="165"/>
      <c r="AD129" s="21">
        <f t="shared" ca="1" si="45"/>
        <v>7</v>
      </c>
      <c r="AF129" s="22">
        <f t="shared" ca="1" si="47"/>
        <v>6</v>
      </c>
      <c r="AG129" s="22">
        <f t="shared" ca="1" si="46"/>
        <v>0</v>
      </c>
    </row>
    <row r="130" spans="1:34" ht="14.4" customHeight="1" x14ac:dyDescent="0.3">
      <c r="A130" s="61" t="s">
        <v>64</v>
      </c>
      <c r="B130" s="77"/>
      <c r="C130" s="96"/>
      <c r="D130" s="96"/>
      <c r="E130" s="96"/>
      <c r="F130" s="96"/>
      <c r="G130" s="227"/>
      <c r="H130" s="227"/>
      <c r="I130" s="227"/>
      <c r="J130" s="129"/>
      <c r="K130" s="227"/>
      <c r="L130" s="227"/>
      <c r="M130" s="227"/>
      <c r="N130" s="227"/>
      <c r="O130" s="227"/>
      <c r="P130" s="227"/>
      <c r="Q130" s="227"/>
      <c r="R130" s="227"/>
      <c r="S130" s="227"/>
      <c r="T130" s="227"/>
      <c r="U130" s="227"/>
      <c r="V130" s="227"/>
      <c r="W130" s="227"/>
      <c r="X130" s="227"/>
      <c r="Y130" s="77"/>
      <c r="Z130" s="77"/>
      <c r="AA130" s="77"/>
      <c r="AB130" s="77"/>
      <c r="AC130" s="77"/>
      <c r="AD130" s="21">
        <f t="shared" ca="1" si="45"/>
        <v>0</v>
      </c>
      <c r="AF130" s="22">
        <f t="shared" ca="1" si="47"/>
        <v>0</v>
      </c>
      <c r="AG130" s="22">
        <f t="shared" ca="1" si="46"/>
        <v>0</v>
      </c>
    </row>
    <row r="131" spans="1:34" ht="14.4" customHeight="1" x14ac:dyDescent="0.3">
      <c r="A131" s="62" t="s">
        <v>46</v>
      </c>
      <c r="B131" s="77"/>
      <c r="C131" s="77"/>
      <c r="D131" s="77"/>
      <c r="E131" s="77"/>
      <c r="F131" s="77"/>
      <c r="G131" s="227"/>
      <c r="H131" s="227"/>
      <c r="I131" s="227"/>
      <c r="J131" s="227"/>
      <c r="K131" s="227"/>
      <c r="L131" s="227"/>
      <c r="M131" s="227"/>
      <c r="N131" s="227"/>
      <c r="O131" s="227"/>
      <c r="P131" s="227"/>
      <c r="Q131" s="227"/>
      <c r="R131" s="227"/>
      <c r="S131" s="227"/>
      <c r="T131" s="227"/>
      <c r="U131" s="227"/>
      <c r="V131" s="227"/>
      <c r="W131" s="227"/>
      <c r="X131" s="227"/>
      <c r="Y131" s="77"/>
      <c r="Z131" s="77"/>
      <c r="AA131" s="77"/>
      <c r="AB131" s="77"/>
      <c r="AC131" s="77"/>
      <c r="AD131" s="21">
        <f t="shared" ca="1" si="45"/>
        <v>0</v>
      </c>
      <c r="AF131" s="22">
        <f t="shared" ca="1" si="47"/>
        <v>0</v>
      </c>
      <c r="AG131" s="22">
        <f t="shared" ca="1" si="46"/>
        <v>0</v>
      </c>
      <c r="AH131" s="20"/>
    </row>
    <row r="132" spans="1:34" ht="14.25" customHeight="1" x14ac:dyDescent="0.3">
      <c r="A132" s="62" t="s">
        <v>47</v>
      </c>
      <c r="B132" s="77"/>
      <c r="C132" s="77"/>
      <c r="D132" s="77"/>
      <c r="E132" s="77"/>
      <c r="F132" s="77"/>
      <c r="G132" s="227"/>
      <c r="H132" s="227"/>
      <c r="I132" s="227"/>
      <c r="J132" s="227"/>
      <c r="K132" s="227"/>
      <c r="L132" s="227"/>
      <c r="M132" s="227"/>
      <c r="N132" s="227"/>
      <c r="O132" s="227"/>
      <c r="P132" s="227"/>
      <c r="Q132" s="227"/>
      <c r="R132" s="227"/>
      <c r="S132" s="227"/>
      <c r="T132" s="227"/>
      <c r="U132" s="227"/>
      <c r="V132" s="227"/>
      <c r="W132" s="227"/>
      <c r="X132" s="227"/>
      <c r="Y132" s="77"/>
      <c r="Z132" s="77"/>
      <c r="AA132" s="77"/>
      <c r="AB132" s="77"/>
      <c r="AC132" s="77"/>
      <c r="AD132" s="21">
        <f t="shared" ca="1" si="45"/>
        <v>0</v>
      </c>
      <c r="AF132" s="22">
        <f t="shared" ca="1" si="47"/>
        <v>0</v>
      </c>
      <c r="AG132" s="22">
        <f t="shared" ca="1" si="46"/>
        <v>0</v>
      </c>
    </row>
    <row r="133" spans="1:34" ht="14.4" customHeight="1" x14ac:dyDescent="0.3">
      <c r="A133" s="62" t="s">
        <v>66</v>
      </c>
      <c r="B133" s="77"/>
      <c r="C133" s="77"/>
      <c r="D133" s="77"/>
      <c r="E133" s="77"/>
      <c r="F133" s="77"/>
      <c r="G133" s="227"/>
      <c r="H133" s="227"/>
      <c r="I133" s="227"/>
      <c r="J133" s="227"/>
      <c r="K133" s="227"/>
      <c r="L133" s="227"/>
      <c r="M133" s="227"/>
      <c r="N133" s="227"/>
      <c r="O133" s="227"/>
      <c r="P133" s="227"/>
      <c r="Q133" s="227"/>
      <c r="R133" s="227"/>
      <c r="S133" s="227"/>
      <c r="T133" s="227"/>
      <c r="U133" s="227"/>
      <c r="V133" s="227"/>
      <c r="W133" s="227"/>
      <c r="X133" s="227"/>
      <c r="Y133" s="77"/>
      <c r="Z133" s="77"/>
      <c r="AA133" s="77"/>
      <c r="AB133" s="77"/>
      <c r="AC133" s="77"/>
      <c r="AD133" s="21">
        <f ca="1">NbCoul(B133:AC133)*0.5</f>
        <v>0</v>
      </c>
      <c r="AF133" s="22">
        <f t="shared" ca="1" si="47"/>
        <v>0</v>
      </c>
      <c r="AG133" s="22">
        <f t="shared" ca="1" si="46"/>
        <v>0</v>
      </c>
    </row>
    <row r="134" spans="1:34" ht="14.4" customHeight="1" x14ac:dyDescent="0.3">
      <c r="A134" s="23" t="s">
        <v>48</v>
      </c>
      <c r="B134" s="77"/>
      <c r="C134" s="165" t="s">
        <v>78</v>
      </c>
      <c r="D134" s="165"/>
      <c r="E134" s="165"/>
      <c r="F134" s="165"/>
      <c r="G134" s="221"/>
      <c r="H134" s="221"/>
      <c r="I134" s="217" t="s">
        <v>136</v>
      </c>
      <c r="J134" s="217"/>
      <c r="K134" s="217"/>
      <c r="L134" s="217"/>
      <c r="M134" s="217"/>
      <c r="N134" s="217"/>
      <c r="O134" s="227"/>
      <c r="P134" s="227"/>
      <c r="Q134" s="221"/>
      <c r="R134" s="221"/>
      <c r="S134" s="227"/>
      <c r="T134" s="227"/>
      <c r="U134" s="227"/>
      <c r="V134" s="227"/>
      <c r="W134" s="227"/>
      <c r="X134" s="227"/>
      <c r="Y134" s="77"/>
      <c r="Z134" s="77"/>
      <c r="AA134" s="77"/>
      <c r="AB134" s="77"/>
      <c r="AC134" s="77"/>
      <c r="AD134" s="21">
        <f ca="1">NbCoul(B134:AC134)*0.5</f>
        <v>7</v>
      </c>
      <c r="AF134" s="22">
        <f t="shared" ca="1" si="47"/>
        <v>3</v>
      </c>
      <c r="AG134" s="22">
        <f t="shared" ca="1" si="46"/>
        <v>0</v>
      </c>
    </row>
    <row r="135" spans="1:34" ht="14.4" customHeight="1" x14ac:dyDescent="0.3">
      <c r="A135" s="67" t="s">
        <v>71</v>
      </c>
      <c r="B135" s="77"/>
      <c r="C135" s="77"/>
      <c r="D135" s="77"/>
      <c r="E135" s="77"/>
      <c r="F135" s="77"/>
      <c r="G135" s="227"/>
      <c r="H135" s="227"/>
      <c r="I135" s="227"/>
      <c r="J135" s="227"/>
      <c r="K135" s="227"/>
      <c r="L135" s="227"/>
      <c r="M135" s="227"/>
      <c r="N135" s="221" t="s">
        <v>79</v>
      </c>
      <c r="O135" s="221"/>
      <c r="P135" s="221"/>
      <c r="Q135" s="227"/>
      <c r="R135" s="227"/>
      <c r="S135" s="221"/>
      <c r="T135" s="221"/>
      <c r="U135" s="221"/>
      <c r="V135" s="221"/>
      <c r="W135" s="221"/>
      <c r="X135" s="221"/>
      <c r="Y135" s="165"/>
      <c r="Z135" s="165"/>
      <c r="AA135" s="165"/>
      <c r="AB135" s="165"/>
      <c r="AC135" s="165"/>
      <c r="AD135" s="21">
        <f ca="1">NbCoul(B135:AC135)*0.5</f>
        <v>7</v>
      </c>
      <c r="AF135" s="22">
        <f t="shared" ca="1" si="47"/>
        <v>0</v>
      </c>
      <c r="AG135" s="22">
        <f t="shared" ca="1" si="46"/>
        <v>0</v>
      </c>
    </row>
    <row r="136" spans="1:34" ht="15.75" customHeight="1" x14ac:dyDescent="0.5">
      <c r="A136" s="24" t="s">
        <v>276</v>
      </c>
      <c r="B136" s="77"/>
      <c r="C136" s="165" t="s">
        <v>80</v>
      </c>
      <c r="D136" s="165"/>
      <c r="E136" s="165"/>
      <c r="F136" s="165"/>
      <c r="G136" s="165"/>
      <c r="H136" s="165"/>
      <c r="I136" s="172"/>
      <c r="J136" s="172"/>
      <c r="K136" s="172"/>
      <c r="L136" s="172"/>
      <c r="M136" s="172"/>
      <c r="N136" s="143"/>
      <c r="O136" s="100"/>
      <c r="P136" s="100"/>
      <c r="Q136" s="374"/>
      <c r="R136" s="374"/>
      <c r="S136" s="100"/>
      <c r="T136" s="100"/>
      <c r="U136" s="100"/>
      <c r="V136" s="100"/>
      <c r="W136" s="96"/>
      <c r="X136" s="96"/>
      <c r="Y136" s="96"/>
      <c r="Z136" s="96"/>
      <c r="AA136" s="96"/>
      <c r="AB136" s="96"/>
      <c r="AC136" s="77"/>
      <c r="AD136" s="21">
        <f t="shared" ca="1" si="45"/>
        <v>7</v>
      </c>
      <c r="AF136" s="22">
        <f t="shared" ca="1" si="47"/>
        <v>1</v>
      </c>
      <c r="AG136" s="22">
        <f t="shared" ca="1" si="46"/>
        <v>0</v>
      </c>
    </row>
    <row r="137" spans="1:34" ht="15" customHeight="1" thickBot="1" x14ac:dyDescent="0.75">
      <c r="A137" s="32" t="s">
        <v>64</v>
      </c>
      <c r="B137" s="77"/>
      <c r="C137" s="77"/>
      <c r="D137" s="77"/>
      <c r="E137" s="77"/>
      <c r="F137" s="77"/>
      <c r="G137" s="77"/>
      <c r="H137" s="77"/>
      <c r="I137" s="100"/>
      <c r="J137" s="100"/>
      <c r="K137" s="367"/>
      <c r="L137" s="100"/>
      <c r="M137" s="100"/>
      <c r="N137" s="100"/>
      <c r="O137" s="98"/>
      <c r="P137" s="98"/>
      <c r="Q137" s="98"/>
      <c r="R137" s="98"/>
      <c r="S137" s="98"/>
      <c r="T137" s="98"/>
      <c r="U137" s="98"/>
      <c r="V137" s="100"/>
      <c r="W137" s="280"/>
      <c r="X137" s="280"/>
      <c r="Y137" s="369"/>
      <c r="Z137" s="280"/>
      <c r="AA137" s="280"/>
      <c r="AB137" s="280"/>
      <c r="AC137" s="77"/>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3</v>
      </c>
      <c r="P139" s="21">
        <f t="shared" ca="1" si="49"/>
        <v>3</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3</v>
      </c>
      <c r="P140" s="26">
        <f t="shared" ca="1" si="51"/>
        <v>3</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44703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227"/>
      <c r="G143" s="227"/>
      <c r="H143" s="227"/>
      <c r="I143" s="227"/>
      <c r="J143" s="227"/>
      <c r="K143" s="227"/>
      <c r="L143" s="227"/>
      <c r="M143" s="227"/>
      <c r="N143" s="227"/>
      <c r="O143" s="227"/>
      <c r="P143" s="227"/>
      <c r="Q143" s="227"/>
      <c r="R143" s="227"/>
      <c r="S143" s="227"/>
      <c r="T143" s="227"/>
      <c r="U143" s="271"/>
      <c r="V143" s="271"/>
      <c r="W143" s="271"/>
      <c r="X143" s="77"/>
      <c r="Y143" s="77"/>
      <c r="Z143" s="77"/>
      <c r="AA143" s="77"/>
      <c r="AB143" s="77"/>
      <c r="AC143" s="77"/>
      <c r="AD143" s="21">
        <f ca="1">NbCoul(B143:AC143)*0.5</f>
        <v>0</v>
      </c>
      <c r="AF143" s="22">
        <f t="shared" ca="1" si="50"/>
        <v>0</v>
      </c>
      <c r="AG143" s="22">
        <f t="shared" ref="AG143:AG158" ca="1" si="52">CompteCouleurFond(B143:AC143,23)*0.5</f>
        <v>0</v>
      </c>
    </row>
    <row r="144" spans="1:34" ht="15" customHeight="1" x14ac:dyDescent="0.3">
      <c r="A144" s="19" t="s">
        <v>40</v>
      </c>
      <c r="B144" s="77"/>
      <c r="C144" s="77"/>
      <c r="D144" s="77"/>
      <c r="E144" s="77"/>
      <c r="F144" s="227"/>
      <c r="G144" s="227"/>
      <c r="H144" s="227"/>
      <c r="I144" s="227"/>
      <c r="J144" s="227"/>
      <c r="K144" s="227"/>
      <c r="L144" s="227"/>
      <c r="M144" s="227"/>
      <c r="N144" s="227"/>
      <c r="O144" s="227"/>
      <c r="P144" s="227"/>
      <c r="Q144" s="227"/>
      <c r="R144" s="227"/>
      <c r="S144" s="227"/>
      <c r="T144" s="227"/>
      <c r="U144" s="271"/>
      <c r="V144" s="271"/>
      <c r="W144" s="271"/>
      <c r="X144" s="77"/>
      <c r="Y144" s="77"/>
      <c r="Z144" s="77"/>
      <c r="AA144" s="77"/>
      <c r="AB144" s="77"/>
      <c r="AC144" s="77"/>
      <c r="AD144" s="21">
        <f t="shared" ref="AD144:AD160" ca="1" si="53">NbCoul(B144:AC144)*0.5</f>
        <v>0</v>
      </c>
      <c r="AF144" s="22">
        <f t="shared" ca="1" si="50"/>
        <v>0</v>
      </c>
      <c r="AG144" s="22">
        <f t="shared" ca="1" si="52"/>
        <v>0</v>
      </c>
    </row>
    <row r="145" spans="1:33" ht="15" customHeight="1" x14ac:dyDescent="0.3">
      <c r="A145" s="19" t="s">
        <v>41</v>
      </c>
      <c r="B145" s="77"/>
      <c r="C145" s="77"/>
      <c r="D145" s="77"/>
      <c r="E145" s="77"/>
      <c r="F145" s="221" t="s">
        <v>79</v>
      </c>
      <c r="G145" s="221"/>
      <c r="H145" s="221"/>
      <c r="I145" s="221"/>
      <c r="J145" s="221"/>
      <c r="K145" s="221"/>
      <c r="L145" s="221"/>
      <c r="M145" s="221"/>
      <c r="N145" s="221"/>
      <c r="O145" s="221"/>
      <c r="P145" s="227"/>
      <c r="Q145" s="227"/>
      <c r="R145" s="227"/>
      <c r="S145" s="227"/>
      <c r="T145" s="227"/>
      <c r="U145" s="271"/>
      <c r="V145" s="271"/>
      <c r="W145" s="271"/>
      <c r="X145" s="77"/>
      <c r="Y145" s="77"/>
      <c r="Z145" s="77"/>
      <c r="AA145" s="77"/>
      <c r="AB145" s="77"/>
      <c r="AC145" s="77"/>
      <c r="AD145" s="21">
        <f t="shared" ca="1" si="53"/>
        <v>5</v>
      </c>
      <c r="AF145" s="22">
        <f t="shared" ca="1" si="50"/>
        <v>0</v>
      </c>
      <c r="AG145" s="22">
        <f t="shared" ca="1" si="52"/>
        <v>0</v>
      </c>
    </row>
    <row r="146" spans="1:33" ht="15" customHeight="1" x14ac:dyDescent="0.3">
      <c r="A146" s="61" t="s">
        <v>65</v>
      </c>
      <c r="B146" s="77"/>
      <c r="C146" s="77"/>
      <c r="D146" s="77"/>
      <c r="E146" s="77"/>
      <c r="F146" s="221" t="s">
        <v>78</v>
      </c>
      <c r="G146" s="221"/>
      <c r="H146" s="221"/>
      <c r="I146" s="221"/>
      <c r="J146" s="221"/>
      <c r="K146" s="221"/>
      <c r="L146" s="221"/>
      <c r="M146" s="221"/>
      <c r="N146" s="221"/>
      <c r="O146" s="221"/>
      <c r="P146" s="227"/>
      <c r="Q146" s="227"/>
      <c r="R146" s="227"/>
      <c r="S146" s="227"/>
      <c r="T146" s="227"/>
      <c r="U146" s="271"/>
      <c r="V146" s="271"/>
      <c r="W146" s="271"/>
      <c r="X146" s="77"/>
      <c r="Y146" s="77"/>
      <c r="Z146" s="77"/>
      <c r="AA146" s="77"/>
      <c r="AB146" s="77"/>
      <c r="AC146" s="77"/>
      <c r="AD146" s="21">
        <f t="shared" ca="1" si="53"/>
        <v>5</v>
      </c>
      <c r="AF146" s="22">
        <f t="shared" ca="1" si="50"/>
        <v>0</v>
      </c>
      <c r="AG146" s="22">
        <f t="shared" ca="1" si="52"/>
        <v>0</v>
      </c>
    </row>
    <row r="147" spans="1:33" ht="15" customHeight="1" x14ac:dyDescent="0.3">
      <c r="A147" s="43" t="s">
        <v>246</v>
      </c>
      <c r="B147" s="77"/>
      <c r="C147" s="77"/>
      <c r="D147" s="77"/>
      <c r="E147" s="77"/>
      <c r="F147" s="221" t="s">
        <v>80</v>
      </c>
      <c r="G147" s="221"/>
      <c r="H147" s="221"/>
      <c r="I147" s="221"/>
      <c r="J147" s="221"/>
      <c r="K147" s="221"/>
      <c r="L147" s="221"/>
      <c r="M147" s="221"/>
      <c r="N147" s="221"/>
      <c r="O147" s="221"/>
      <c r="P147" s="227"/>
      <c r="Q147" s="227"/>
      <c r="R147" s="227"/>
      <c r="S147" s="227"/>
      <c r="T147" s="227"/>
      <c r="U147" s="271"/>
      <c r="V147" s="271"/>
      <c r="W147" s="271"/>
      <c r="X147" s="77"/>
      <c r="Y147" s="77"/>
      <c r="Z147" s="77"/>
      <c r="AA147" s="77"/>
      <c r="AB147" s="77"/>
      <c r="AC147" s="77"/>
      <c r="AD147" s="21">
        <f t="shared" ca="1" si="53"/>
        <v>5</v>
      </c>
      <c r="AF147" s="22">
        <f t="shared" ca="1" si="50"/>
        <v>0</v>
      </c>
      <c r="AG147" s="22">
        <f t="shared" ca="1" si="52"/>
        <v>0</v>
      </c>
    </row>
    <row r="148" spans="1:33" ht="15" customHeight="1" x14ac:dyDescent="0.35">
      <c r="A148" s="61" t="s">
        <v>64</v>
      </c>
      <c r="B148" s="370"/>
      <c r="C148" s="370"/>
      <c r="D148" s="370"/>
      <c r="E148" s="370"/>
      <c r="F148" s="227"/>
      <c r="G148" s="227"/>
      <c r="H148" s="227"/>
      <c r="I148" s="227"/>
      <c r="J148" s="227"/>
      <c r="K148" s="227"/>
      <c r="L148" s="227"/>
      <c r="M148" s="227"/>
      <c r="N148" s="227"/>
      <c r="O148" s="227"/>
      <c r="P148" s="227"/>
      <c r="Q148" s="227"/>
      <c r="R148" s="227"/>
      <c r="S148" s="227"/>
      <c r="T148" s="227"/>
      <c r="U148" s="271"/>
      <c r="V148" s="271"/>
      <c r="W148" s="271"/>
      <c r="X148" s="77"/>
      <c r="Y148" s="77"/>
      <c r="Z148" s="77"/>
      <c r="AA148" s="77"/>
      <c r="AB148" s="77"/>
      <c r="AC148" s="77"/>
      <c r="AD148" s="21">
        <f t="shared" ca="1" si="53"/>
        <v>0</v>
      </c>
      <c r="AF148" s="22">
        <f t="shared" ca="1" si="50"/>
        <v>0</v>
      </c>
      <c r="AG148" s="22">
        <f t="shared" ca="1" si="52"/>
        <v>0</v>
      </c>
    </row>
    <row r="149" spans="1:33" ht="15" customHeight="1" x14ac:dyDescent="0.3">
      <c r="A149" s="62" t="s">
        <v>43</v>
      </c>
      <c r="B149" s="77"/>
      <c r="C149" s="77"/>
      <c r="D149" s="77"/>
      <c r="E149" s="77"/>
      <c r="F149" s="227"/>
      <c r="G149" s="227"/>
      <c r="H149" s="227"/>
      <c r="I149" s="227"/>
      <c r="J149" s="227"/>
      <c r="K149" s="227"/>
      <c r="L149" s="227"/>
      <c r="M149" s="227"/>
      <c r="N149" s="227"/>
      <c r="O149" s="227"/>
      <c r="P149" s="227"/>
      <c r="Q149" s="227"/>
      <c r="R149" s="227"/>
      <c r="S149" s="227"/>
      <c r="T149" s="227"/>
      <c r="U149" s="271"/>
      <c r="V149" s="271"/>
      <c r="W149" s="271"/>
      <c r="X149" s="77"/>
      <c r="Y149" s="77"/>
      <c r="Z149" s="77"/>
      <c r="AA149" s="77"/>
      <c r="AB149" s="77"/>
      <c r="AC149" s="77"/>
      <c r="AD149" s="21">
        <f t="shared" ca="1" si="53"/>
        <v>0</v>
      </c>
      <c r="AF149" s="22">
        <f t="shared" ca="1" si="50"/>
        <v>0</v>
      </c>
      <c r="AG149" s="22">
        <f t="shared" ca="1" si="52"/>
        <v>0</v>
      </c>
    </row>
    <row r="150" spans="1:33" ht="15" customHeight="1" x14ac:dyDescent="0.3">
      <c r="A150" s="62" t="s">
        <v>44</v>
      </c>
      <c r="B150" s="77"/>
      <c r="C150" s="77"/>
      <c r="D150" s="77"/>
      <c r="E150" s="77"/>
      <c r="F150" s="227"/>
      <c r="G150" s="227"/>
      <c r="H150" s="227"/>
      <c r="I150" s="77"/>
      <c r="J150" s="77"/>
      <c r="K150" s="77"/>
      <c r="L150" s="77"/>
      <c r="M150" s="77"/>
      <c r="N150" s="77"/>
      <c r="O150" s="227"/>
      <c r="P150" s="227"/>
      <c r="Q150" s="227"/>
      <c r="R150" s="227"/>
      <c r="S150" s="227"/>
      <c r="T150" s="227"/>
      <c r="U150" s="271"/>
      <c r="V150" s="271"/>
      <c r="W150" s="271"/>
      <c r="X150" s="77"/>
      <c r="Y150" s="77"/>
      <c r="Z150" s="77"/>
      <c r="AA150" s="77"/>
      <c r="AB150" s="77"/>
      <c r="AC150" s="77"/>
      <c r="AD150" s="21">
        <f t="shared" ca="1" si="53"/>
        <v>0</v>
      </c>
      <c r="AF150" s="22">
        <f t="shared" ca="1" si="50"/>
        <v>0</v>
      </c>
      <c r="AG150" s="22">
        <f t="shared" ca="1" si="52"/>
        <v>0</v>
      </c>
    </row>
    <row r="151" spans="1:33" ht="15" customHeight="1" x14ac:dyDescent="0.3">
      <c r="A151" s="62" t="s">
        <v>45</v>
      </c>
      <c r="B151" s="77"/>
      <c r="C151" s="77"/>
      <c r="D151" s="77"/>
      <c r="E151" s="77"/>
      <c r="F151" s="227"/>
      <c r="G151" s="227"/>
      <c r="H151" s="227"/>
      <c r="I151" s="227"/>
      <c r="J151" s="227"/>
      <c r="K151" s="227"/>
      <c r="L151" s="227"/>
      <c r="M151" s="227"/>
      <c r="N151" s="227"/>
      <c r="O151" s="227"/>
      <c r="P151" s="227"/>
      <c r="Q151" s="227"/>
      <c r="R151" s="227"/>
      <c r="S151" s="227"/>
      <c r="T151" s="227"/>
      <c r="U151" s="271"/>
      <c r="V151" s="271"/>
      <c r="W151" s="271"/>
      <c r="X151" s="77"/>
      <c r="Y151" s="77"/>
      <c r="Z151" s="77"/>
      <c r="AA151" s="77"/>
      <c r="AB151" s="77"/>
      <c r="AC151" s="77"/>
      <c r="AD151" s="21">
        <f t="shared" ca="1" si="53"/>
        <v>0</v>
      </c>
      <c r="AF151" s="22">
        <f t="shared" ca="1" si="50"/>
        <v>0</v>
      </c>
      <c r="AG151" s="22">
        <f t="shared" ca="1" si="52"/>
        <v>0</v>
      </c>
    </row>
    <row r="152" spans="1:33" ht="15" customHeight="1" x14ac:dyDescent="0.3">
      <c r="A152" s="62" t="s">
        <v>70</v>
      </c>
      <c r="B152" s="77"/>
      <c r="C152" s="77"/>
      <c r="D152" s="165"/>
      <c r="E152" s="165"/>
      <c r="F152" s="221" t="s">
        <v>80</v>
      </c>
      <c r="G152" s="221"/>
      <c r="H152" s="221"/>
      <c r="I152" s="217" t="s">
        <v>136</v>
      </c>
      <c r="J152" s="217"/>
      <c r="K152" s="217"/>
      <c r="L152" s="217"/>
      <c r="M152" s="217"/>
      <c r="N152" s="217"/>
      <c r="O152" s="221"/>
      <c r="P152" s="227"/>
      <c r="Q152" s="227"/>
      <c r="R152" s="227"/>
      <c r="S152" s="227"/>
      <c r="T152" s="227"/>
      <c r="U152" s="271"/>
      <c r="V152" s="271"/>
      <c r="W152" s="271"/>
      <c r="X152" s="77"/>
      <c r="Y152" s="77"/>
      <c r="Z152" s="77"/>
      <c r="AA152" s="77"/>
      <c r="AB152" s="77"/>
      <c r="AC152" s="77"/>
      <c r="AD152" s="21">
        <f t="shared" ca="1" si="53"/>
        <v>6</v>
      </c>
      <c r="AF152" s="22">
        <f t="shared" ca="1" si="50"/>
        <v>3</v>
      </c>
      <c r="AG152" s="22">
        <f t="shared" ca="1" si="52"/>
        <v>0</v>
      </c>
    </row>
    <row r="153" spans="1:33" ht="15" customHeight="1" x14ac:dyDescent="0.3">
      <c r="A153" s="61" t="s">
        <v>64</v>
      </c>
      <c r="B153" s="77"/>
      <c r="C153" s="77"/>
      <c r="D153" s="77"/>
      <c r="E153" s="77"/>
      <c r="F153" s="227"/>
      <c r="G153" s="227"/>
      <c r="H153" s="227"/>
      <c r="I153" s="227"/>
      <c r="J153" s="227"/>
      <c r="K153" s="227"/>
      <c r="L153" s="227"/>
      <c r="M153" s="227"/>
      <c r="N153" s="227"/>
      <c r="O153" s="227"/>
      <c r="P153" s="227"/>
      <c r="Q153" s="227"/>
      <c r="R153" s="227"/>
      <c r="S153" s="227"/>
      <c r="T153" s="227"/>
      <c r="U153" s="271"/>
      <c r="V153" s="271"/>
      <c r="W153" s="271"/>
      <c r="X153" s="77"/>
      <c r="Y153" s="77"/>
      <c r="Z153" s="77"/>
      <c r="AA153" s="77"/>
      <c r="AB153" s="77"/>
      <c r="AC153" s="77"/>
      <c r="AD153" s="21">
        <f t="shared" ca="1" si="53"/>
        <v>0</v>
      </c>
      <c r="AF153" s="22">
        <f t="shared" ca="1" si="50"/>
        <v>0</v>
      </c>
      <c r="AG153" s="22">
        <f t="shared" ca="1" si="52"/>
        <v>0</v>
      </c>
    </row>
    <row r="154" spans="1:33" ht="15" customHeight="1" x14ac:dyDescent="0.3">
      <c r="A154" s="62" t="s">
        <v>46</v>
      </c>
      <c r="B154" s="77"/>
      <c r="C154" s="77"/>
      <c r="D154" s="77"/>
      <c r="E154" s="77"/>
      <c r="F154" s="227"/>
      <c r="G154" s="227"/>
      <c r="H154" s="227"/>
      <c r="I154" s="227"/>
      <c r="J154" s="227"/>
      <c r="K154" s="227"/>
      <c r="L154" s="227"/>
      <c r="M154" s="227"/>
      <c r="N154" s="227"/>
      <c r="O154" s="227"/>
      <c r="P154" s="227"/>
      <c r="Q154" s="227"/>
      <c r="R154" s="227"/>
      <c r="S154" s="227"/>
      <c r="T154" s="227"/>
      <c r="U154" s="271"/>
      <c r="V154" s="271"/>
      <c r="W154" s="271"/>
      <c r="X154" s="77"/>
      <c r="Y154" s="77"/>
      <c r="Z154" s="77"/>
      <c r="AA154" s="77"/>
      <c r="AB154" s="77"/>
      <c r="AC154" s="77"/>
      <c r="AD154" s="21">
        <f t="shared" ca="1" si="53"/>
        <v>0</v>
      </c>
      <c r="AF154" s="22">
        <f t="shared" ca="1" si="50"/>
        <v>0</v>
      </c>
      <c r="AG154" s="22">
        <f t="shared" ca="1" si="52"/>
        <v>0</v>
      </c>
    </row>
    <row r="155" spans="1:33" ht="15" customHeight="1" x14ac:dyDescent="0.3">
      <c r="A155" s="62" t="s">
        <v>47</v>
      </c>
      <c r="B155" s="77"/>
      <c r="C155" s="77"/>
      <c r="D155" s="77"/>
      <c r="E155" s="77"/>
      <c r="F155" s="227"/>
      <c r="G155" s="227"/>
      <c r="H155" s="227"/>
      <c r="I155" s="227"/>
      <c r="J155" s="227"/>
      <c r="K155" s="227"/>
      <c r="L155" s="227"/>
      <c r="M155" s="227"/>
      <c r="N155" s="227"/>
      <c r="O155" s="227"/>
      <c r="P155" s="227"/>
      <c r="Q155" s="227"/>
      <c r="R155" s="227"/>
      <c r="S155" s="227"/>
      <c r="T155" s="227"/>
      <c r="U155" s="271"/>
      <c r="V155" s="271"/>
      <c r="W155" s="271"/>
      <c r="X155" s="77"/>
      <c r="Y155" s="77"/>
      <c r="Z155" s="77"/>
      <c r="AA155" s="77"/>
      <c r="AB155" s="77"/>
      <c r="AC155" s="77"/>
      <c r="AD155" s="21">
        <f t="shared" ca="1" si="53"/>
        <v>0</v>
      </c>
      <c r="AF155" s="22">
        <f t="shared" ca="1" si="50"/>
        <v>0</v>
      </c>
      <c r="AG155" s="22">
        <f t="shared" ca="1" si="52"/>
        <v>0</v>
      </c>
    </row>
    <row r="156" spans="1:33" ht="14.25" customHeight="1" x14ac:dyDescent="0.3">
      <c r="A156" s="62" t="s">
        <v>66</v>
      </c>
      <c r="B156" s="77"/>
      <c r="C156" s="77"/>
      <c r="D156" s="165"/>
      <c r="E156" s="165"/>
      <c r="F156" s="221" t="s">
        <v>147</v>
      </c>
      <c r="G156" s="221"/>
      <c r="H156" s="221"/>
      <c r="I156" s="221"/>
      <c r="J156" s="221"/>
      <c r="K156" s="221"/>
      <c r="L156" s="221"/>
      <c r="M156" s="221"/>
      <c r="N156" s="221"/>
      <c r="O156" s="221"/>
      <c r="P156" s="227"/>
      <c r="Q156" s="227"/>
      <c r="R156" s="227"/>
      <c r="S156" s="227"/>
      <c r="T156" s="227"/>
      <c r="U156" s="271"/>
      <c r="V156" s="271"/>
      <c r="W156" s="271"/>
      <c r="X156" s="77"/>
      <c r="Y156" s="77"/>
      <c r="Z156" s="77"/>
      <c r="AA156" s="77"/>
      <c r="AB156" s="77"/>
      <c r="AC156" s="77"/>
      <c r="AD156" s="21">
        <f t="shared" ca="1" si="53"/>
        <v>6</v>
      </c>
      <c r="AF156" s="22">
        <f t="shared" ca="1" si="50"/>
        <v>0</v>
      </c>
      <c r="AG156" s="22">
        <f t="shared" ca="1" si="52"/>
        <v>0</v>
      </c>
    </row>
    <row r="157" spans="1:33" ht="15" customHeight="1" x14ac:dyDescent="0.3">
      <c r="A157" s="23" t="s">
        <v>48</v>
      </c>
      <c r="B157" s="77"/>
      <c r="C157" s="77"/>
      <c r="D157" s="77"/>
      <c r="E157" s="77"/>
      <c r="F157" s="271"/>
      <c r="G157" s="271"/>
      <c r="H157" s="271"/>
      <c r="I157" s="271"/>
      <c r="J157" s="271"/>
      <c r="K157" s="271"/>
      <c r="L157" s="271"/>
      <c r="M157" s="271"/>
      <c r="N157" s="271"/>
      <c r="O157" s="271"/>
      <c r="P157" s="271"/>
      <c r="Q157" s="271"/>
      <c r="R157" s="271"/>
      <c r="S157" s="271"/>
      <c r="T157" s="271"/>
      <c r="U157" s="271"/>
      <c r="V157" s="271"/>
      <c r="W157" s="271"/>
      <c r="X157" s="77"/>
      <c r="Y157" s="77"/>
      <c r="Z157" s="77"/>
      <c r="AA157" s="77"/>
      <c r="AB157" s="77"/>
      <c r="AC157" s="77"/>
      <c r="AD157" s="21">
        <f t="shared" ca="1" si="53"/>
        <v>0</v>
      </c>
      <c r="AF157" s="22">
        <f t="shared" ca="1" si="50"/>
        <v>0</v>
      </c>
      <c r="AG157" s="22">
        <f t="shared" ca="1" si="52"/>
        <v>0</v>
      </c>
    </row>
    <row r="158" spans="1:33" ht="14.4" customHeight="1" x14ac:dyDescent="0.3">
      <c r="A158" s="62" t="s">
        <v>71</v>
      </c>
      <c r="B158" s="77"/>
      <c r="C158" s="77"/>
      <c r="D158" s="77"/>
      <c r="E158" s="77"/>
      <c r="F158" s="227"/>
      <c r="G158" s="227"/>
      <c r="H158" s="227"/>
      <c r="I158" s="227"/>
      <c r="J158" s="227"/>
      <c r="K158" s="227"/>
      <c r="L158" s="227"/>
      <c r="M158" s="227"/>
      <c r="N158" s="227"/>
      <c r="O158" s="227"/>
      <c r="P158" s="271"/>
      <c r="Q158" s="271"/>
      <c r="R158" s="271"/>
      <c r="S158" s="271"/>
      <c r="T158" s="271"/>
      <c r="U158" s="271"/>
      <c r="V158" s="271"/>
      <c r="W158" s="271"/>
      <c r="X158" s="77"/>
      <c r="Y158" s="77"/>
      <c r="Z158" s="77"/>
      <c r="AA158" s="77"/>
      <c r="AB158" s="77"/>
      <c r="AC158" s="77"/>
      <c r="AD158" s="21">
        <f t="shared" ca="1" si="53"/>
        <v>0</v>
      </c>
      <c r="AF158" s="22">
        <f t="shared" ca="1" si="50"/>
        <v>0</v>
      </c>
      <c r="AG158" s="22">
        <f t="shared" ca="1" si="52"/>
        <v>0</v>
      </c>
    </row>
    <row r="159" spans="1:33" ht="14.4" customHeight="1" x14ac:dyDescent="0.3">
      <c r="A159" s="23" t="s">
        <v>276</v>
      </c>
      <c r="B159" s="77"/>
      <c r="C159" s="77"/>
      <c r="D159" s="77"/>
      <c r="E159" s="77"/>
      <c r="F159" s="271"/>
      <c r="G159" s="271"/>
      <c r="H159" s="271"/>
      <c r="I159" s="271"/>
      <c r="J159" s="271"/>
      <c r="K159" s="271"/>
      <c r="L159" s="271"/>
      <c r="M159" s="271"/>
      <c r="N159" s="271"/>
      <c r="O159" s="271"/>
      <c r="P159" s="271"/>
      <c r="Q159" s="271"/>
      <c r="R159" s="271"/>
      <c r="S159" s="271"/>
      <c r="T159" s="271"/>
      <c r="U159" s="271"/>
      <c r="V159" s="271"/>
      <c r="W159" s="271"/>
      <c r="X159" s="77"/>
      <c r="Y159" s="77"/>
      <c r="Z159" s="77"/>
      <c r="AA159" s="77"/>
      <c r="AB159" s="77"/>
      <c r="AC159" s="77"/>
      <c r="AD159" s="21">
        <f ca="1">NbCoul(C159:AC159)*0.5</f>
        <v>0</v>
      </c>
      <c r="AF159" s="22">
        <f ca="1">CompteCouleurFond(C159:AC159,6)*0.5</f>
        <v>0</v>
      </c>
      <c r="AG159" s="22">
        <f ca="1">CompteCouleurFond(C159:AC159,23)*0.5</f>
        <v>0</v>
      </c>
    </row>
    <row r="160" spans="1:33" ht="15" thickBot="1" x14ac:dyDescent="0.35">
      <c r="A160" s="32" t="s">
        <v>64</v>
      </c>
      <c r="B160" s="77"/>
      <c r="C160" s="77"/>
      <c r="D160" s="77"/>
      <c r="E160" s="77"/>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594"/>
      <c r="J168" s="589"/>
      <c r="K168" s="589"/>
      <c r="L168" s="589"/>
      <c r="M168" s="589"/>
      <c r="N168" s="589"/>
      <c r="O168" s="589"/>
      <c r="P168" s="595"/>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32</v>
      </c>
      <c r="F171" s="582"/>
      <c r="G171" s="583">
        <f t="shared" ca="1" si="61"/>
        <v>32</v>
      </c>
      <c r="H171" s="583"/>
      <c r="I171" s="594" t="s">
        <v>317</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24</v>
      </c>
      <c r="F173" s="582"/>
      <c r="G173" s="583">
        <f t="shared" ca="1" si="61"/>
        <v>-14</v>
      </c>
      <c r="H173" s="583"/>
      <c r="I173" s="584" t="s">
        <v>318</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28</v>
      </c>
      <c r="F174" s="582"/>
      <c r="G174" s="583">
        <f t="shared" ca="1" si="61"/>
        <v>-7</v>
      </c>
      <c r="H174" s="583"/>
      <c r="I174" s="583" t="s">
        <v>256</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15</v>
      </c>
      <c r="F177" s="582"/>
      <c r="G177" s="583">
        <f t="shared" ca="1" si="61"/>
        <v>-20</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37</v>
      </c>
      <c r="F181" s="582"/>
      <c r="G181" s="583">
        <f t="shared" ca="1" si="61"/>
        <v>2</v>
      </c>
      <c r="H181" s="583"/>
      <c r="I181" s="594" t="s">
        <v>327</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302</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12.257142857142858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63"/>
      <c r="E193" s="363"/>
      <c r="F193" s="363"/>
      <c r="G193" s="363"/>
      <c r="H193" s="363"/>
      <c r="I193" s="363"/>
      <c r="J193" s="363"/>
      <c r="K193" s="363"/>
      <c r="L193" s="571"/>
      <c r="M193" s="571"/>
      <c r="N193" s="363"/>
      <c r="O193" s="363"/>
      <c r="P193" s="363"/>
      <c r="Q193" s="363"/>
      <c r="R193" s="363"/>
      <c r="S193" s="363"/>
      <c r="T193" s="363"/>
      <c r="U193" s="363"/>
      <c r="V193" s="571"/>
      <c r="W193" s="571"/>
      <c r="X193" s="363"/>
      <c r="Y193" s="363"/>
      <c r="Z193" s="363"/>
      <c r="AA193" s="363"/>
      <c r="AB193" s="363"/>
      <c r="AC193" s="363"/>
      <c r="AD193" s="363"/>
      <c r="AE193" s="363"/>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63"/>
      <c r="G195" s="363"/>
      <c r="H195" s="363"/>
      <c r="I195" s="363"/>
      <c r="J195" s="363"/>
      <c r="K195" s="363"/>
      <c r="L195" s="571"/>
      <c r="M195" s="571"/>
      <c r="N195" s="363"/>
      <c r="O195" s="363"/>
      <c r="P195" s="363"/>
      <c r="Q195" s="363"/>
      <c r="R195" s="363"/>
      <c r="S195" s="363"/>
      <c r="T195" s="363"/>
      <c r="U195" s="363"/>
      <c r="V195" s="571"/>
      <c r="W195" s="571"/>
      <c r="X195" s="363"/>
      <c r="Y195" s="363"/>
      <c r="Z195" s="363"/>
      <c r="AA195" s="363"/>
      <c r="AB195" s="363"/>
      <c r="AC195" s="363"/>
      <c r="AD195" s="363"/>
      <c r="AE195" s="363"/>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63"/>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63"/>
      <c r="E216" s="363"/>
      <c r="F216" s="363"/>
      <c r="G216" s="363"/>
      <c r="H216" s="363"/>
      <c r="I216" s="363"/>
      <c r="J216" s="363"/>
      <c r="K216" s="363"/>
      <c r="L216" s="571"/>
      <c r="M216" s="571"/>
      <c r="N216" s="363"/>
      <c r="O216" s="363"/>
      <c r="P216" s="363"/>
      <c r="Q216" s="363"/>
      <c r="R216" s="363"/>
      <c r="S216" s="363"/>
      <c r="T216" s="363"/>
      <c r="U216" s="363"/>
      <c r="V216" s="571"/>
      <c r="W216" s="571"/>
      <c r="X216" s="363"/>
      <c r="Y216" s="363"/>
      <c r="Z216" s="363"/>
      <c r="AA216" s="363"/>
      <c r="AB216" s="363"/>
      <c r="AC216" s="363"/>
      <c r="AD216" s="363"/>
      <c r="AE216" s="363"/>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63"/>
      <c r="E218" s="363"/>
      <c r="F218" s="363"/>
      <c r="G218" s="363"/>
      <c r="H218" s="363"/>
      <c r="I218" s="363"/>
      <c r="J218" s="363"/>
      <c r="K218" s="363"/>
      <c r="L218" s="571"/>
      <c r="M218" s="571"/>
      <c r="N218" s="363"/>
      <c r="O218" s="363"/>
      <c r="P218" s="363"/>
      <c r="Q218" s="363"/>
      <c r="R218" s="363"/>
      <c r="S218" s="363"/>
      <c r="T218" s="363"/>
      <c r="U218" s="363"/>
      <c r="V218" s="571"/>
      <c r="W218" s="571"/>
      <c r="X218" s="363"/>
      <c r="Y218" s="363"/>
      <c r="Z218" s="363"/>
      <c r="AA218" s="363"/>
      <c r="AB218" s="363"/>
      <c r="AC218" s="363"/>
      <c r="AD218" s="363"/>
      <c r="AE218" s="363"/>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63"/>
      <c r="AD230" s="363"/>
      <c r="AE230" s="363"/>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5">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W1:X1"/>
    <mergeCell ref="Z1:AB1"/>
    <mergeCell ref="A3:A4"/>
    <mergeCell ref="AD3:AD4"/>
    <mergeCell ref="AF3:AF4"/>
    <mergeCell ref="AD69:AD71"/>
    <mergeCell ref="AF69:AG73"/>
    <mergeCell ref="A72:A73"/>
    <mergeCell ref="AD72:AD73"/>
    <mergeCell ref="AD23:AD25"/>
    <mergeCell ref="AF23:AG27"/>
    <mergeCell ref="A26:A27"/>
    <mergeCell ref="AD26:AD27"/>
    <mergeCell ref="AD46:AD48"/>
    <mergeCell ref="AF46:AG50"/>
    <mergeCell ref="A49:A50"/>
    <mergeCell ref="AD49:AD50"/>
    <mergeCell ref="S33:T33"/>
    <mergeCell ref="S41:T41"/>
    <mergeCell ref="S56:T56"/>
  </mergeCells>
  <conditionalFormatting sqref="G166:H183">
    <cfRule type="cellIs" dxfId="2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DC949-9F8F-4C66-BB5A-EC2CD01C94B4}">
  <sheetPr codeName="Feuil173"/>
  <dimension ref="A1:BC231"/>
  <sheetViews>
    <sheetView showGridLines="0" topLeftCell="A116" zoomScale="90" zoomScaleNormal="90" workbookViewId="0">
      <selection activeCell="I174" sqref="I174:P174"/>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322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44704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c r="L7" s="151"/>
      <c r="M7" s="151"/>
      <c r="N7" s="96"/>
      <c r="O7" s="96"/>
      <c r="P7" s="151"/>
      <c r="Q7" s="151"/>
      <c r="R7" s="96"/>
      <c r="S7" s="281"/>
      <c r="T7" s="281"/>
      <c r="U7" s="151"/>
      <c r="V7" s="151"/>
      <c r="W7" s="151"/>
      <c r="X7" s="151"/>
      <c r="Y7" s="151"/>
      <c r="Z7" s="151"/>
      <c r="AA7" s="151"/>
      <c r="AB7" s="151"/>
      <c r="AC7" s="151"/>
      <c r="AD7" s="21">
        <f t="shared" ca="1" si="0"/>
        <v>8</v>
      </c>
      <c r="AF7" s="22">
        <f ca="1">CompteCouleurFond(B7:AC7,6)*0.5</f>
        <v>1</v>
      </c>
      <c r="AG7" s="22">
        <f ca="1">CompteCouleurFond(B7:AC7,23)*0.5</f>
        <v>0</v>
      </c>
    </row>
    <row r="8" spans="1:33" ht="15" customHeight="1" x14ac:dyDescent="0.3">
      <c r="A8" s="61" t="s">
        <v>65</v>
      </c>
      <c r="B8" s="96"/>
      <c r="C8" s="96"/>
      <c r="D8" s="96"/>
      <c r="E8" s="96"/>
      <c r="F8" s="96"/>
      <c r="G8" s="96"/>
      <c r="H8" s="151" t="s">
        <v>131</v>
      </c>
      <c r="I8" s="151"/>
      <c r="J8" s="151"/>
      <c r="K8" s="151"/>
      <c r="L8" s="151"/>
      <c r="M8" s="151"/>
      <c r="N8" s="96"/>
      <c r="O8" s="96"/>
      <c r="P8" s="151"/>
      <c r="Q8" s="151"/>
      <c r="R8" s="151"/>
      <c r="S8" s="96"/>
      <c r="T8" s="281"/>
      <c r="U8" s="151"/>
      <c r="V8" s="151"/>
      <c r="W8" s="151"/>
      <c r="X8" s="151"/>
      <c r="Y8" s="151"/>
      <c r="Z8" s="151"/>
      <c r="AA8" s="151"/>
      <c r="AB8" s="151"/>
      <c r="AC8" s="151"/>
      <c r="AD8" s="21">
        <f t="shared" ca="1" si="0"/>
        <v>9.5</v>
      </c>
      <c r="AE8" t="str">
        <f>IFERROR(INDEX($B$3:$AC$3,MATCH(TRUE,INDEX(B8:AC8&gt;0,0),0)),"")</f>
        <v>9h30</v>
      </c>
      <c r="AF8" s="22">
        <f t="shared" ref="AF8:AF22" ca="1" si="1">CompteCouleurFond(B8:AC8,6)*0.5</f>
        <v>0.5</v>
      </c>
      <c r="AG8" s="22">
        <f t="shared" ref="AG8:AG22" ca="1" si="2">CompteCouleurFond(B8:AC8,23)*0.5</f>
        <v>0</v>
      </c>
    </row>
    <row r="9" spans="1:33" ht="15" customHeight="1" x14ac:dyDescent="0.3">
      <c r="A9" s="43" t="s">
        <v>246</v>
      </c>
      <c r="B9" s="96"/>
      <c r="C9" s="96"/>
      <c r="D9" s="96"/>
      <c r="E9" s="96"/>
      <c r="F9" s="96"/>
      <c r="G9" s="96"/>
      <c r="H9" s="96"/>
      <c r="I9" s="96"/>
      <c r="J9" s="151" t="s">
        <v>80</v>
      </c>
      <c r="K9" s="151"/>
      <c r="L9" s="151"/>
      <c r="M9" s="151"/>
      <c r="N9" s="96"/>
      <c r="O9" s="96"/>
      <c r="P9" s="151"/>
      <c r="Q9" s="135"/>
      <c r="R9" s="151"/>
      <c r="S9" s="285"/>
      <c r="T9" s="96"/>
      <c r="U9" s="281"/>
      <c r="V9" s="281"/>
      <c r="W9" s="151"/>
      <c r="X9" s="151"/>
      <c r="Y9" s="151"/>
      <c r="Z9" s="151"/>
      <c r="AA9" s="151"/>
      <c r="AB9" s="151"/>
      <c r="AC9" s="151"/>
      <c r="AD9" s="21">
        <f t="shared" ca="1" si="0"/>
        <v>8.5</v>
      </c>
      <c r="AF9" s="22">
        <f ca="1">CompteCouleurFond(B9:AC9,6)*0.5</f>
        <v>1.5</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96"/>
      <c r="W10" s="151" t="s">
        <v>163</v>
      </c>
      <c r="X10" s="151"/>
      <c r="Y10" s="151"/>
      <c r="Z10" s="151"/>
      <c r="AA10" s="151"/>
      <c r="AB10" s="151"/>
      <c r="AC10" s="151"/>
      <c r="AD10" s="21">
        <f t="shared" ca="1" si="0"/>
        <v>3.5</v>
      </c>
      <c r="AE10" t="str">
        <f>IFERROR(INDEX($B$3:$AC$3,MATCH(TRUE,INDEX(B10:AC10&gt;0,0),0)),"")</f>
        <v>17h</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31"/>
      <c r="I13" s="31"/>
      <c r="J13" s="31"/>
      <c r="K13" s="31"/>
      <c r="L13" s="31"/>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c r="D17" s="151"/>
      <c r="E17" s="151"/>
      <c r="F17" s="151"/>
      <c r="G17" s="151"/>
      <c r="H17" s="151"/>
      <c r="I17" s="151"/>
      <c r="J17" s="151"/>
      <c r="K17" s="151"/>
      <c r="L17" s="151"/>
      <c r="M17" s="151"/>
      <c r="N17" s="96"/>
      <c r="O17" s="96"/>
      <c r="P17" s="151"/>
      <c r="Q17" s="281"/>
      <c r="R17" s="281"/>
      <c r="S17" s="135"/>
      <c r="T17" s="151"/>
      <c r="U17" s="281"/>
      <c r="V17" s="281"/>
      <c r="W17" s="151"/>
      <c r="X17" s="96"/>
      <c r="Y17" s="96"/>
      <c r="Z17" s="96"/>
      <c r="AA17" s="96"/>
      <c r="AB17" s="96"/>
      <c r="AC17" s="96"/>
      <c r="AD17" s="21">
        <f t="shared" ca="1" si="0"/>
        <v>9.5</v>
      </c>
      <c r="AE17" t="str">
        <f>IFERROR(INDEX($B$3:$AC$3,MATCH(TRUE,INDEX(B17:AC17&gt;0,0),0)),"")</f>
        <v/>
      </c>
      <c r="AF17" s="22">
        <f ca="1">CompteCouleurFond(B17:AC17,6)*0.5</f>
        <v>2</v>
      </c>
      <c r="AG17" s="22">
        <f ca="1">CompteCouleurFond(B17:AC17,23)*0.5</f>
        <v>0</v>
      </c>
    </row>
    <row r="18" spans="1:33" ht="15" customHeight="1" x14ac:dyDescent="0.3">
      <c r="A18" s="62" t="s">
        <v>66</v>
      </c>
      <c r="B18" s="96"/>
      <c r="C18" s="151" t="s">
        <v>147</v>
      </c>
      <c r="D18" s="151"/>
      <c r="E18" s="151"/>
      <c r="F18" s="151"/>
      <c r="G18" s="151"/>
      <c r="H18" s="151"/>
      <c r="I18" s="151"/>
      <c r="J18" s="151"/>
      <c r="K18" s="151"/>
      <c r="L18" s="151"/>
      <c r="M18" s="151"/>
      <c r="N18" s="96"/>
      <c r="O18" s="96"/>
      <c r="P18" s="151"/>
      <c r="Q18" s="281"/>
      <c r="R18" s="281"/>
      <c r="S18" s="135"/>
      <c r="T18" s="151"/>
      <c r="U18" s="378"/>
      <c r="V18" s="96"/>
      <c r="W18" s="96"/>
      <c r="X18" s="96"/>
      <c r="Y18" s="96"/>
      <c r="Z18" s="96"/>
      <c r="AA18" s="96"/>
      <c r="AB18" s="96"/>
      <c r="AC18" s="96"/>
      <c r="AD18" s="21">
        <f t="shared" ca="1" si="0"/>
        <v>8.5</v>
      </c>
      <c r="AE18" t="str">
        <f>IFERROR(INDEX($B$3:$AC$3,MATCH(TRUE,INDEX(B18:AC18&gt;0,0),0)),"")</f>
        <v>7h00</v>
      </c>
      <c r="AF18" s="22">
        <f ca="1">CompteCouleurFond(B18:AC18,6)*0.5</f>
        <v>1</v>
      </c>
      <c r="AG18" s="22">
        <f ca="1">CompteCouleurFond(B18:AC18,23)*0.5</f>
        <v>0</v>
      </c>
    </row>
    <row r="19" spans="1:33" ht="15" customHeight="1" x14ac:dyDescent="0.3">
      <c r="A19" s="24" t="s">
        <v>48</v>
      </c>
      <c r="B19" s="96"/>
      <c r="C19" s="96"/>
      <c r="D19" s="96"/>
      <c r="E19" s="96"/>
      <c r="F19" s="96"/>
      <c r="G19" s="96"/>
      <c r="H19" s="151"/>
      <c r="I19" s="151"/>
      <c r="J19" s="151"/>
      <c r="K19" s="151"/>
      <c r="L19" s="151"/>
      <c r="M19" s="151"/>
      <c r="N19" s="96"/>
      <c r="O19" s="96"/>
      <c r="P19" s="151"/>
      <c r="Q19" s="151"/>
      <c r="R19" s="151"/>
      <c r="S19" s="151"/>
      <c r="T19" s="151"/>
      <c r="U19" s="96"/>
      <c r="V19" s="151"/>
      <c r="W19" s="281" t="s">
        <v>136</v>
      </c>
      <c r="X19" s="281"/>
      <c r="Y19" s="281"/>
      <c r="Z19" s="281"/>
      <c r="AA19" s="281"/>
      <c r="AB19" s="281"/>
      <c r="AC19" s="151"/>
      <c r="AD19" s="21">
        <f ca="1">NbCoul(B19:AC19)*0.5</f>
        <v>9.5</v>
      </c>
      <c r="AE19" t="str">
        <f>IFERROR(INDEX($B$3:$AC$3,MATCH(TRUE,INDEX(B19:AC19&gt;0,0),0)),"")</f>
        <v>17h</v>
      </c>
      <c r="AF19" s="22">
        <f ca="1">CompteCouleurFond(B19:AC19,6)*0.5</f>
        <v>3</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2</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5</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5</v>
      </c>
      <c r="W24" s="20">
        <f t="shared" ca="1" si="7"/>
        <v>6</v>
      </c>
      <c r="X24" s="20">
        <f t="shared" ca="1" si="7"/>
        <v>5</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5</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5</v>
      </c>
      <c r="W25" s="25">
        <f t="shared" ca="1" si="10"/>
        <v>6</v>
      </c>
      <c r="X25" s="25">
        <f t="shared" ca="1" si="10"/>
        <v>5</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44705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151"/>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v>
      </c>
    </row>
    <row r="30" spans="1:33" x14ac:dyDescent="0.3">
      <c r="A30" s="19" t="s">
        <v>41</v>
      </c>
      <c r="B30" s="96"/>
      <c r="C30" s="151"/>
      <c r="D30" s="151"/>
      <c r="E30" s="151"/>
      <c r="F30" s="151"/>
      <c r="G30" s="151"/>
      <c r="H30" s="151"/>
      <c r="I30" s="151"/>
      <c r="J30" s="151"/>
      <c r="K30" s="151"/>
      <c r="L30" s="151"/>
      <c r="M30" s="151"/>
      <c r="N30" s="151"/>
      <c r="O30" s="96"/>
      <c r="P30" s="96"/>
      <c r="Q30" s="151"/>
      <c r="R30" s="151"/>
      <c r="S30" s="96"/>
      <c r="T30" s="96"/>
      <c r="U30" s="96"/>
      <c r="V30" s="96"/>
      <c r="W30" s="96"/>
      <c r="X30" s="96"/>
      <c r="Y30" s="96"/>
      <c r="Z30" s="96"/>
      <c r="AA30" s="96"/>
      <c r="AB30" s="96"/>
      <c r="AC30" s="96"/>
      <c r="AD30" s="21">
        <f t="shared" ca="1" si="11"/>
        <v>7</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t="shared" ca="1" si="11"/>
        <v>0</v>
      </c>
      <c r="AF32" s="22">
        <f t="shared" ca="1" si="12"/>
        <v>0</v>
      </c>
      <c r="AG32" s="22">
        <f t="shared" ca="1" si="13"/>
        <v>0</v>
      </c>
    </row>
    <row r="33" spans="1:33" x14ac:dyDescent="0.3">
      <c r="A33" s="61" t="s">
        <v>64</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11"/>
        <v>0</v>
      </c>
      <c r="AF33" s="22">
        <f t="shared" ca="1" si="12"/>
        <v>0</v>
      </c>
      <c r="AG33" s="22">
        <f t="shared" ca="1" si="13"/>
        <v>0</v>
      </c>
    </row>
    <row r="34" spans="1:33" x14ac:dyDescent="0.3">
      <c r="A34" s="62" t="s">
        <v>43</v>
      </c>
      <c r="B34" s="96"/>
      <c r="C34" s="151"/>
      <c r="D34" s="151"/>
      <c r="E34" s="151"/>
      <c r="F34" s="151"/>
      <c r="G34" s="151"/>
      <c r="H34" s="151"/>
      <c r="I34" s="151"/>
      <c r="J34" s="151"/>
      <c r="K34" s="151"/>
      <c r="L34" s="151"/>
      <c r="M34" s="151"/>
      <c r="N34" s="151"/>
      <c r="O34" s="96"/>
      <c r="P34" s="96"/>
      <c r="Q34" s="281"/>
      <c r="R34" s="281"/>
      <c r="S34" s="96"/>
      <c r="T34" s="96"/>
      <c r="U34" s="96"/>
      <c r="V34" s="96"/>
      <c r="W34" s="96"/>
      <c r="X34" s="96"/>
      <c r="Y34" s="96"/>
      <c r="Z34" s="96"/>
      <c r="AA34" s="96"/>
      <c r="AB34" s="96"/>
      <c r="AC34" s="96"/>
      <c r="AD34" s="21">
        <f t="shared" ca="1" si="11"/>
        <v>7</v>
      </c>
      <c r="AF34" s="22">
        <f t="shared" ca="1" si="12"/>
        <v>1</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151"/>
      <c r="D36" s="151"/>
      <c r="E36" s="151"/>
      <c r="F36" s="151"/>
      <c r="G36" s="151"/>
      <c r="H36" s="151"/>
      <c r="I36" s="281" t="s">
        <v>136</v>
      </c>
      <c r="J36" s="281"/>
      <c r="K36" s="281"/>
      <c r="L36" s="281"/>
      <c r="M36" s="281"/>
      <c r="N36" s="281"/>
      <c r="O36" s="96"/>
      <c r="P36" s="96"/>
      <c r="Q36" s="151"/>
      <c r="R36" s="151"/>
      <c r="S36" s="96"/>
      <c r="T36" s="96"/>
      <c r="U36" s="96"/>
      <c r="V36" s="96"/>
      <c r="W36" s="96"/>
      <c r="X36" s="96"/>
      <c r="Y36" s="96"/>
      <c r="Z36" s="96"/>
      <c r="AA36" s="96"/>
      <c r="AB36" s="96"/>
      <c r="AC36" s="96"/>
      <c r="AD36" s="21">
        <f t="shared" ca="1" si="11"/>
        <v>7</v>
      </c>
      <c r="AF36" s="22">
        <f t="shared" ca="1" si="12"/>
        <v>3</v>
      </c>
      <c r="AG36" s="22">
        <f t="shared" ca="1" si="13"/>
        <v>0</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151" t="s">
        <v>119</v>
      </c>
      <c r="E38" s="151"/>
      <c r="F38" s="151"/>
      <c r="G38" s="151"/>
      <c r="H38" s="151"/>
      <c r="I38" s="151"/>
      <c r="J38" s="96"/>
      <c r="K38" s="96"/>
      <c r="L38" s="96"/>
      <c r="M38" s="96"/>
      <c r="N38" s="96"/>
      <c r="O38" s="96"/>
      <c r="P38" s="96"/>
      <c r="Q38" s="96"/>
      <c r="R38" s="96"/>
      <c r="S38" s="96"/>
      <c r="T38" s="96"/>
      <c r="U38" s="96"/>
      <c r="V38" s="96"/>
      <c r="W38" s="96"/>
      <c r="X38" s="96"/>
      <c r="Y38" s="96"/>
      <c r="Z38" s="96"/>
      <c r="AA38" s="96"/>
      <c r="AB38" s="96"/>
      <c r="AC38" s="96"/>
      <c r="AD38" s="21">
        <f ca="1">NbCoul(B38:AC38)*0.5</f>
        <v>3</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281" t="s">
        <v>136</v>
      </c>
      <c r="T39" s="281"/>
      <c r="U39" s="281"/>
      <c r="V39" s="281"/>
      <c r="W39" s="281"/>
      <c r="X39" s="281"/>
      <c r="Y39" s="281"/>
      <c r="Z39" s="281"/>
      <c r="AA39" s="281"/>
      <c r="AB39" s="281"/>
      <c r="AC39" s="151"/>
      <c r="AD39" s="21">
        <f ca="1">NbCoul(B39:AC39)*0.5</f>
        <v>5.5</v>
      </c>
      <c r="AF39" s="22">
        <f t="shared" ca="1" si="12"/>
        <v>5</v>
      </c>
      <c r="AG39" s="22">
        <f t="shared" ca="1" si="13"/>
        <v>0</v>
      </c>
    </row>
    <row r="40" spans="1:33" x14ac:dyDescent="0.3">
      <c r="A40" s="62" t="s">
        <v>47</v>
      </c>
      <c r="B40" s="96"/>
      <c r="C40" s="96"/>
      <c r="D40" s="96"/>
      <c r="E40" s="96"/>
      <c r="F40" s="96"/>
      <c r="G40" s="96"/>
      <c r="H40" s="96"/>
      <c r="I40" s="96"/>
      <c r="J40" s="96"/>
      <c r="K40" s="96"/>
      <c r="L40" s="96"/>
      <c r="M40" s="96"/>
      <c r="N40" s="96"/>
      <c r="O40" s="151"/>
      <c r="P40" s="151"/>
      <c r="Q40" s="96"/>
      <c r="R40" s="96"/>
      <c r="S40" s="151"/>
      <c r="T40" s="151"/>
      <c r="U40" s="151"/>
      <c r="V40" s="151"/>
      <c r="W40" s="151"/>
      <c r="X40" s="151"/>
      <c r="Y40" s="151"/>
      <c r="Z40" s="151"/>
      <c r="AA40" s="151"/>
      <c r="AB40" s="151"/>
      <c r="AC40" s="151"/>
      <c r="AD40" s="21">
        <f ca="1">NbCoul(B40:AC40)*0.5</f>
        <v>6.5</v>
      </c>
      <c r="AF40" s="22">
        <f t="shared" ca="1" si="12"/>
        <v>0</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96"/>
      <c r="D42" s="96"/>
      <c r="E42" s="96"/>
      <c r="F42" s="96"/>
      <c r="G42" s="96"/>
      <c r="H42" s="96"/>
      <c r="I42" s="96"/>
      <c r="J42" s="96"/>
      <c r="K42" s="96"/>
      <c r="L42" s="96"/>
      <c r="M42" s="151"/>
      <c r="N42" s="151"/>
      <c r="O42" s="151"/>
      <c r="P42" s="151"/>
      <c r="Q42" s="96"/>
      <c r="R42" s="96"/>
      <c r="S42" s="151"/>
      <c r="T42" s="151"/>
      <c r="U42" s="151"/>
      <c r="V42" s="151"/>
      <c r="W42" s="151"/>
      <c r="X42" s="151"/>
      <c r="Y42" s="151"/>
      <c r="Z42" s="151"/>
      <c r="AA42" s="151"/>
      <c r="AB42" s="151"/>
      <c r="AC42" s="151"/>
      <c r="AD42" s="21">
        <f ca="1">NbCoul(B42:AC42)*0.5</f>
        <v>7.5</v>
      </c>
      <c r="AF42" s="22">
        <f t="shared" ca="1" si="12"/>
        <v>0</v>
      </c>
      <c r="AG42" s="22">
        <f t="shared" ca="1" si="13"/>
        <v>0</v>
      </c>
    </row>
    <row r="43" spans="1:33" x14ac:dyDescent="0.3">
      <c r="A43" s="67"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67" t="s">
        <v>276</v>
      </c>
      <c r="B44" s="96"/>
      <c r="C44" s="151" t="s">
        <v>80</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64.5</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4</v>
      </c>
      <c r="M47" s="21">
        <f t="shared" ca="1" si="15"/>
        <v>5</v>
      </c>
      <c r="N47" s="21">
        <f t="shared" ca="1" si="15"/>
        <v>7</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4</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44706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20">
        <f t="shared" ca="1" si="17"/>
        <v>0</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20">
        <f t="shared" ca="1" si="17"/>
        <v>0</v>
      </c>
      <c r="AF56" s="22">
        <f t="shared" ca="1" si="19"/>
        <v>0</v>
      </c>
      <c r="AG56" s="22">
        <f t="shared" ca="1" si="18"/>
        <v>0</v>
      </c>
    </row>
    <row r="57" spans="1:33" x14ac:dyDescent="0.3">
      <c r="A57" s="62" t="s">
        <v>43</v>
      </c>
      <c r="B57" s="96"/>
      <c r="C57" s="96"/>
      <c r="D57" s="96"/>
      <c r="E57" s="96"/>
      <c r="F57" s="96"/>
      <c r="G57" s="96"/>
      <c r="H57" s="96"/>
      <c r="I57" s="96"/>
      <c r="J57" s="96"/>
      <c r="K57" s="96"/>
      <c r="L57" s="96"/>
      <c r="M57" s="151"/>
      <c r="N57" s="151"/>
      <c r="O57" s="96"/>
      <c r="P57" s="96"/>
      <c r="Q57" s="281"/>
      <c r="R57" s="281"/>
      <c r="S57" s="96"/>
      <c r="T57" s="151"/>
      <c r="U57" s="151"/>
      <c r="V57" s="151"/>
      <c r="W57" s="151"/>
      <c r="X57" s="151"/>
      <c r="Y57" s="151"/>
      <c r="Z57" s="151"/>
      <c r="AA57" s="151"/>
      <c r="AB57" s="151"/>
      <c r="AC57" s="151"/>
      <c r="AD57" s="20">
        <f t="shared" ca="1" si="17"/>
        <v>7</v>
      </c>
      <c r="AF57" s="22">
        <f t="shared" ca="1" si="19"/>
        <v>1</v>
      </c>
      <c r="AG57" s="22">
        <f t="shared" ca="1" si="18"/>
        <v>0</v>
      </c>
    </row>
    <row r="58" spans="1:33" x14ac:dyDescent="0.3">
      <c r="A58" s="62" t="s">
        <v>44</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20">
        <f t="shared" ca="1" si="17"/>
        <v>0</v>
      </c>
      <c r="AF58" s="22">
        <f t="shared" ca="1" si="19"/>
        <v>0</v>
      </c>
      <c r="AG58" s="22">
        <f t="shared" ca="1" si="18"/>
        <v>0</v>
      </c>
    </row>
    <row r="59" spans="1:33" x14ac:dyDescent="0.3">
      <c r="A59" s="62" t="s">
        <v>45</v>
      </c>
      <c r="B59" s="96"/>
      <c r="C59" s="96"/>
      <c r="D59" s="96"/>
      <c r="E59" s="96"/>
      <c r="F59" s="96"/>
      <c r="G59" s="96"/>
      <c r="H59" s="96"/>
      <c r="I59" s="96"/>
      <c r="J59" s="96"/>
      <c r="K59" s="96"/>
      <c r="L59" s="96"/>
      <c r="M59" s="96"/>
      <c r="N59" s="151"/>
      <c r="O59" s="151"/>
      <c r="P59" s="151"/>
      <c r="Q59" s="96"/>
      <c r="R59" s="96"/>
      <c r="S59" s="281" t="s">
        <v>136</v>
      </c>
      <c r="T59" s="281"/>
      <c r="U59" s="281"/>
      <c r="V59" s="281"/>
      <c r="W59" s="281"/>
      <c r="X59" s="281"/>
      <c r="Y59" s="281"/>
      <c r="Z59" s="281"/>
      <c r="AA59" s="281"/>
      <c r="AB59" s="281"/>
      <c r="AC59" s="151"/>
      <c r="AD59" s="20">
        <f t="shared" ca="1" si="17"/>
        <v>7</v>
      </c>
      <c r="AF59" s="22">
        <f t="shared" ca="1" si="19"/>
        <v>5</v>
      </c>
      <c r="AG59" s="22">
        <f t="shared" ca="1" si="18"/>
        <v>0</v>
      </c>
    </row>
    <row r="60" spans="1:33" x14ac:dyDescent="0.3">
      <c r="A60" s="62" t="s">
        <v>70</v>
      </c>
      <c r="B60" s="96"/>
      <c r="C60" s="96"/>
      <c r="D60" s="96"/>
      <c r="E60" s="96"/>
      <c r="F60" s="96"/>
      <c r="G60" s="96"/>
      <c r="H60" s="96"/>
      <c r="I60" s="96"/>
      <c r="J60" s="96"/>
      <c r="K60" s="96"/>
      <c r="L60" s="96"/>
      <c r="M60" s="96"/>
      <c r="N60" s="151"/>
      <c r="O60" s="281"/>
      <c r="P60" s="281"/>
      <c r="Q60" s="96"/>
      <c r="R60" s="96"/>
      <c r="S60" s="151"/>
      <c r="T60" s="151"/>
      <c r="U60" s="151"/>
      <c r="V60" s="151"/>
      <c r="W60" s="151"/>
      <c r="X60" s="151"/>
      <c r="Y60" s="151"/>
      <c r="Z60" s="151"/>
      <c r="AA60" s="151"/>
      <c r="AB60" s="151"/>
      <c r="AC60" s="151"/>
      <c r="AD60" s="20">
        <f t="shared" ca="1" si="17"/>
        <v>7</v>
      </c>
      <c r="AF60" s="22">
        <f t="shared" ca="1" si="19"/>
        <v>1</v>
      </c>
      <c r="AG60" s="22">
        <f t="shared" ca="1" si="18"/>
        <v>0</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151" t="s">
        <v>190</v>
      </c>
      <c r="D62" s="151"/>
      <c r="E62" s="151"/>
      <c r="F62" s="151"/>
      <c r="G62" s="151"/>
      <c r="H62" s="151"/>
      <c r="I62" s="281" t="s">
        <v>136</v>
      </c>
      <c r="J62" s="281"/>
      <c r="K62" s="281"/>
      <c r="L62" s="281"/>
      <c r="M62" s="281"/>
      <c r="N62" s="281"/>
      <c r="O62" s="96"/>
      <c r="P62" s="96"/>
      <c r="Q62" s="96"/>
      <c r="R62" s="96"/>
      <c r="S62" s="96"/>
      <c r="T62" s="96"/>
      <c r="U62" s="96"/>
      <c r="V62" s="96"/>
      <c r="W62" s="96"/>
      <c r="X62" s="96"/>
      <c r="Y62" s="96"/>
      <c r="Z62" s="96"/>
      <c r="AA62" s="96"/>
      <c r="AB62" s="96"/>
      <c r="AC62" s="96"/>
      <c r="AD62" s="20">
        <f t="shared" ca="1" si="17"/>
        <v>6</v>
      </c>
      <c r="AF62" s="22">
        <f t="shared" ca="1" si="19"/>
        <v>3</v>
      </c>
      <c r="AG62" s="22">
        <f t="shared" ca="1" si="18"/>
        <v>0</v>
      </c>
    </row>
    <row r="63" spans="1:33" x14ac:dyDescent="0.3">
      <c r="A63" s="62" t="s">
        <v>47</v>
      </c>
      <c r="B63" s="96"/>
      <c r="C63" s="151"/>
      <c r="D63" s="151"/>
      <c r="E63" s="151"/>
      <c r="F63" s="151"/>
      <c r="G63" s="151"/>
      <c r="H63" s="151"/>
      <c r="I63" s="151"/>
      <c r="J63" s="151"/>
      <c r="K63" s="151"/>
      <c r="L63" s="151"/>
      <c r="M63" s="151"/>
      <c r="N63" s="151"/>
      <c r="O63" s="96"/>
      <c r="P63" s="96"/>
      <c r="Q63" s="151"/>
      <c r="R63" s="151"/>
      <c r="S63" s="193" t="s">
        <v>153</v>
      </c>
      <c r="T63" s="377"/>
      <c r="U63" s="96"/>
      <c r="V63" s="96"/>
      <c r="W63" s="96"/>
      <c r="X63" s="96"/>
      <c r="Y63" s="96"/>
      <c r="Z63" s="96"/>
      <c r="AA63" s="96"/>
      <c r="AB63" s="96"/>
      <c r="AC63" s="96"/>
      <c r="AD63" s="20">
        <f t="shared" ca="1" si="17"/>
        <v>8</v>
      </c>
      <c r="AF63" s="22">
        <f t="shared" ca="1" si="19"/>
        <v>0</v>
      </c>
      <c r="AG63" s="22">
        <f t="shared" ca="1" si="18"/>
        <v>1</v>
      </c>
    </row>
    <row r="64" spans="1:33" x14ac:dyDescent="0.3">
      <c r="A64" s="62" t="s">
        <v>68</v>
      </c>
      <c r="B64" s="96"/>
      <c r="C64" s="151"/>
      <c r="D64" s="151"/>
      <c r="E64" s="151"/>
      <c r="F64" s="151"/>
      <c r="G64" s="151"/>
      <c r="H64" s="151"/>
      <c r="I64" s="151"/>
      <c r="J64" s="151"/>
      <c r="K64" s="151"/>
      <c r="L64" s="151"/>
      <c r="M64" s="151"/>
      <c r="N64" s="151"/>
      <c r="O64" s="96"/>
      <c r="P64" s="96"/>
      <c r="Q64" s="151"/>
      <c r="R64" s="151"/>
      <c r="S64" s="96"/>
      <c r="T64" s="96"/>
      <c r="U64" s="96"/>
      <c r="V64" s="96"/>
      <c r="W64" s="96"/>
      <c r="X64" s="96"/>
      <c r="Y64" s="96"/>
      <c r="Z64" s="96"/>
      <c r="AA64" s="96"/>
      <c r="AB64" s="96"/>
      <c r="AC64" s="96"/>
      <c r="AD64" s="20">
        <f t="shared" ca="1" si="17"/>
        <v>7</v>
      </c>
      <c r="AF64" s="22">
        <f t="shared" ca="1" si="19"/>
        <v>0</v>
      </c>
      <c r="AG64" s="22">
        <f t="shared" ca="1" si="18"/>
        <v>0</v>
      </c>
    </row>
    <row r="65" spans="1:55" ht="14.25" customHeight="1" x14ac:dyDescent="0.3">
      <c r="A65" s="23" t="s">
        <v>48</v>
      </c>
      <c r="B65" s="96"/>
      <c r="C65" s="151"/>
      <c r="D65" s="151"/>
      <c r="E65" s="151"/>
      <c r="F65" s="151"/>
      <c r="G65" s="151"/>
      <c r="H65" s="151"/>
      <c r="I65" s="151"/>
      <c r="J65" s="151"/>
      <c r="K65" s="151"/>
      <c r="L65" s="151"/>
      <c r="M65" s="151"/>
      <c r="N65" s="151"/>
      <c r="O65" s="96"/>
      <c r="P65" s="96"/>
      <c r="Q65" s="151"/>
      <c r="R65" s="151"/>
      <c r="S65" s="96"/>
      <c r="T65" s="96"/>
      <c r="U65" s="96"/>
      <c r="V65" s="96"/>
      <c r="W65" s="96"/>
      <c r="X65" s="96"/>
      <c r="Y65" s="96"/>
      <c r="Z65" s="96"/>
      <c r="AA65" s="96"/>
      <c r="AB65" s="96"/>
      <c r="AC65" s="96"/>
      <c r="AD65" s="20">
        <f t="shared" ca="1" si="17"/>
        <v>7</v>
      </c>
      <c r="AF65" s="22">
        <f t="shared" ca="1" si="19"/>
        <v>0</v>
      </c>
      <c r="AG65" s="22">
        <f t="shared" ca="1" si="18"/>
        <v>0</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96"/>
      <c r="D67" s="96"/>
      <c r="E67" s="96"/>
      <c r="F67" s="96"/>
      <c r="G67" s="96"/>
      <c r="H67" s="96"/>
      <c r="I67" s="96"/>
      <c r="J67" s="96"/>
      <c r="K67" s="96"/>
      <c r="L67" s="96"/>
      <c r="M67" s="96"/>
      <c r="N67" s="151"/>
      <c r="O67" s="151"/>
      <c r="P67" s="151"/>
      <c r="Q67" s="96"/>
      <c r="R67" s="96"/>
      <c r="S67" s="151"/>
      <c r="T67" s="151"/>
      <c r="U67" s="151"/>
      <c r="V67" s="151"/>
      <c r="W67" s="151"/>
      <c r="X67" s="151"/>
      <c r="Y67" s="151"/>
      <c r="Z67" s="151"/>
      <c r="AA67" s="151"/>
      <c r="AB67" s="151"/>
      <c r="AC67" s="151"/>
      <c r="AD67" s="20">
        <f t="shared" ca="1" si="17"/>
        <v>7</v>
      </c>
      <c r="AF67" s="22">
        <f t="shared" ca="1" si="19"/>
        <v>0</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63</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3</v>
      </c>
      <c r="N70" s="21">
        <f ca="1">NbCoulbis(N53:N63)</f>
        <v>5</v>
      </c>
      <c r="O70" s="21">
        <f t="shared" ref="O70:AC70" ca="1" si="22">NbCoulbis(O53:O65)</f>
        <v>2</v>
      </c>
      <c r="P70" s="21">
        <f t="shared" ca="1" si="22"/>
        <v>2</v>
      </c>
      <c r="Q70" s="21">
        <f t="shared" ca="1" si="22"/>
        <v>4</v>
      </c>
      <c r="R70" s="21">
        <f t="shared" ca="1" si="22"/>
        <v>4</v>
      </c>
      <c r="S70" s="21">
        <f t="shared" ref="S70:Y70" ca="1" si="23">NbCoulbis(S53:S64)</f>
        <v>2</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3</v>
      </c>
      <c r="N71" s="26">
        <f ca="1">NbCoul(N53:N63)</f>
        <v>5</v>
      </c>
      <c r="O71" s="26">
        <f t="shared" ref="O71:AC71" ca="1" si="26">NbCoul(O53:O65)</f>
        <v>2</v>
      </c>
      <c r="P71" s="26">
        <f t="shared" ca="1" si="26"/>
        <v>2</v>
      </c>
      <c r="Q71" s="26">
        <f t="shared" ca="1" si="26"/>
        <v>4</v>
      </c>
      <c r="R71" s="26">
        <f t="shared" ca="1" si="26"/>
        <v>4</v>
      </c>
      <c r="S71" s="26">
        <f t="shared" ref="S71:Y71" ca="1" si="27">NbCoul(S53:S64)</f>
        <v>3</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44707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x14ac:dyDescent="0.3">
      <c r="A75" s="19" t="s">
        <v>40</v>
      </c>
      <c r="B75" s="96"/>
      <c r="C75" s="96"/>
      <c r="D75" s="96"/>
      <c r="E75" s="96"/>
      <c r="F75" s="96"/>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x14ac:dyDescent="0.3">
      <c r="A76" s="61" t="s">
        <v>41</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x14ac:dyDescent="0.3">
      <c r="A77" s="61" t="s">
        <v>69</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x14ac:dyDescent="0.3">
      <c r="A78" s="43" t="s">
        <v>246</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x14ac:dyDescent="0.3">
      <c r="A79" s="61" t="s">
        <v>64</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x14ac:dyDescent="0.3">
      <c r="A80" s="62" t="s">
        <v>43</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62"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62"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62"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62"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67"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67" t="s">
        <v>276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ca="1">NbCoul(B90:AC90)*0.5</f>
        <v>0</v>
      </c>
      <c r="AF90" s="22">
        <f t="shared" ca="1" si="24"/>
        <v>0</v>
      </c>
      <c r="AG90" s="22">
        <f ca="1">CompteCouleurFond(B90:AC90,23)*0.5</f>
        <v>0</v>
      </c>
    </row>
    <row r="91" spans="1:34" ht="22.2" customHeight="1" thickBot="1" x14ac:dyDescent="0.4">
      <c r="A91" s="32" t="s">
        <v>64</v>
      </c>
      <c r="B91" s="728" t="s">
        <v>325</v>
      </c>
      <c r="C91" s="729"/>
      <c r="D91" s="729"/>
      <c r="E91" s="729"/>
      <c r="F91" s="730"/>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600">
        <f ca="1">SUM(AD74:AD91)</f>
        <v>0</v>
      </c>
      <c r="AF92" s="612"/>
      <c r="AG92" s="613"/>
    </row>
    <row r="93" spans="1:34" x14ac:dyDescent="0.3">
      <c r="A93" s="29" t="s">
        <v>53</v>
      </c>
      <c r="B93" s="21">
        <f ca="1">NbCoulbis(B74:B91)</f>
        <v>0</v>
      </c>
      <c r="C93" s="21">
        <f ca="1">NbCoulbis(C74:C87)</f>
        <v>0</v>
      </c>
      <c r="D93" s="21">
        <f t="shared" ref="D93:N93" ca="1" si="32">NbCoulbis(D79:D86)</f>
        <v>0</v>
      </c>
      <c r="E93" s="21">
        <f t="shared" ca="1" si="32"/>
        <v>0</v>
      </c>
      <c r="F93" s="21">
        <f t="shared" ca="1" si="32"/>
        <v>0</v>
      </c>
      <c r="G93" s="21">
        <f t="shared" ca="1" si="32"/>
        <v>0</v>
      </c>
      <c r="H93" s="21">
        <f t="shared" ca="1" si="32"/>
        <v>0</v>
      </c>
      <c r="I93" s="21">
        <f t="shared" ca="1" si="32"/>
        <v>0</v>
      </c>
      <c r="J93" s="21">
        <f t="shared" ca="1" si="32"/>
        <v>0</v>
      </c>
      <c r="K93" s="21">
        <f t="shared" ca="1" si="32"/>
        <v>0</v>
      </c>
      <c r="L93" s="21">
        <f t="shared" ca="1" si="32"/>
        <v>0</v>
      </c>
      <c r="M93" s="21">
        <f t="shared" ca="1" si="32"/>
        <v>0</v>
      </c>
      <c r="N93" s="21">
        <f t="shared" ca="1" si="32"/>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0</v>
      </c>
      <c r="D94" s="26">
        <f t="shared" ref="D94:N94" ca="1" si="35">NbCoul(D79:D86)</f>
        <v>0</v>
      </c>
      <c r="E94" s="26">
        <f t="shared" ca="1" si="35"/>
        <v>0</v>
      </c>
      <c r="F94" s="26">
        <f t="shared" ca="1" si="35"/>
        <v>0</v>
      </c>
      <c r="G94" s="26">
        <f t="shared" ca="1" si="35"/>
        <v>0</v>
      </c>
      <c r="H94" s="26">
        <f t="shared" ca="1" si="35"/>
        <v>0</v>
      </c>
      <c r="I94" s="26">
        <f t="shared" ca="1" si="35"/>
        <v>0</v>
      </c>
      <c r="J94" s="26">
        <f t="shared" ca="1" si="35"/>
        <v>0</v>
      </c>
      <c r="K94" s="26">
        <f t="shared" ca="1" si="35"/>
        <v>0</v>
      </c>
      <c r="L94" s="26">
        <f t="shared" ca="1" si="35"/>
        <v>0</v>
      </c>
      <c r="M94" s="26">
        <f t="shared" ca="1" si="35"/>
        <v>0</v>
      </c>
      <c r="N94" s="26">
        <f t="shared" ca="1" si="35"/>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602">
        <f ca="1">NbCoul(D94:AB94)*0.5+NbCoul(B94:C94)*0.25+NbCoul(AC94:AC94)*0.25</f>
        <v>0</v>
      </c>
      <c r="AF94" s="614">
        <f t="shared" ca="1" si="34"/>
        <v>0</v>
      </c>
      <c r="AG94" s="615">
        <f ca="1">CompteCouleurFond(K94:AC94,23)*0.5</f>
        <v>0</v>
      </c>
    </row>
    <row r="95" spans="1:34" ht="15" customHeight="1" x14ac:dyDescent="0.3">
      <c r="A95" s="618">
        <f>A72+1</f>
        <v>44708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151" t="s">
        <v>78</v>
      </c>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19" t="s">
        <v>41</v>
      </c>
      <c r="B99" s="96"/>
      <c r="C99" s="151"/>
      <c r="D99" s="151"/>
      <c r="E99" s="151"/>
      <c r="F99" s="151"/>
      <c r="G99" s="151"/>
      <c r="H99" s="151"/>
      <c r="I99" s="151"/>
      <c r="J99" s="151"/>
      <c r="K99" s="151"/>
      <c r="L99" s="151"/>
      <c r="M99" s="151"/>
      <c r="N99" s="151"/>
      <c r="O99" s="96"/>
      <c r="P99" s="96"/>
      <c r="Q99" s="151"/>
      <c r="R99" s="151"/>
      <c r="S99" s="193" t="s">
        <v>153</v>
      </c>
      <c r="T99" s="377"/>
      <c r="U99" s="96"/>
      <c r="V99" s="96"/>
      <c r="W99" s="96"/>
      <c r="X99" s="96"/>
      <c r="Y99" s="96"/>
      <c r="Z99" s="96"/>
      <c r="AA99" s="96"/>
      <c r="AB99" s="96"/>
      <c r="AC99" s="96"/>
      <c r="AD99" s="21">
        <f t="shared" ca="1" si="37"/>
        <v>8</v>
      </c>
      <c r="AF99" s="22">
        <f t="shared" ca="1" si="34"/>
        <v>0</v>
      </c>
      <c r="AG99" s="22">
        <f t="shared" ca="1" si="38"/>
        <v>1</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151" t="s">
        <v>80</v>
      </c>
      <c r="T101" s="151"/>
      <c r="U101" s="151"/>
      <c r="V101" s="151"/>
      <c r="W101" s="151"/>
      <c r="X101" s="151"/>
      <c r="Y101" s="151"/>
      <c r="Z101" s="151"/>
      <c r="AA101" s="151"/>
      <c r="AB101" s="151"/>
      <c r="AC101" s="151"/>
      <c r="AD101" s="21">
        <f t="shared" ca="1" si="37"/>
        <v>5.5</v>
      </c>
      <c r="AF101" s="22">
        <f t="shared" ca="1" si="34"/>
        <v>0</v>
      </c>
      <c r="AG101" s="22">
        <f t="shared" ca="1" si="38"/>
        <v>0</v>
      </c>
    </row>
    <row r="102" spans="1:33" x14ac:dyDescent="0.3">
      <c r="A102" s="61"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62" t="s">
        <v>43</v>
      </c>
      <c r="B103" s="96"/>
      <c r="C103" s="96"/>
      <c r="D103" s="96"/>
      <c r="E103" s="96"/>
      <c r="F103" s="96"/>
      <c r="G103" s="96"/>
      <c r="H103" s="96"/>
      <c r="I103" s="96"/>
      <c r="J103" s="96"/>
      <c r="K103" s="96"/>
      <c r="L103" s="96"/>
      <c r="M103" s="96"/>
      <c r="N103" s="151"/>
      <c r="O103" s="151"/>
      <c r="P103" s="151"/>
      <c r="Q103" s="96"/>
      <c r="R103" s="96"/>
      <c r="S103" s="151"/>
      <c r="T103" s="151"/>
      <c r="U103" s="151"/>
      <c r="V103" s="151"/>
      <c r="W103" s="151"/>
      <c r="X103" s="151"/>
      <c r="Y103" s="151"/>
      <c r="Z103" s="151"/>
      <c r="AA103" s="151"/>
      <c r="AB103" s="151"/>
      <c r="AC103" s="151"/>
      <c r="AD103" s="21">
        <f t="shared" ca="1" si="37"/>
        <v>7</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62" t="s">
        <v>45</v>
      </c>
      <c r="B105" s="96"/>
      <c r="C105" s="96"/>
      <c r="D105" s="96"/>
      <c r="E105" s="96"/>
      <c r="F105" s="96"/>
      <c r="G105" s="96"/>
      <c r="H105" s="96"/>
      <c r="I105" s="96"/>
      <c r="J105" s="96"/>
      <c r="K105" s="96"/>
      <c r="L105" s="96"/>
      <c r="M105" s="96"/>
      <c r="N105" s="151"/>
      <c r="O105" s="281"/>
      <c r="P105" s="281"/>
      <c r="Q105" s="96"/>
      <c r="R105" s="96"/>
      <c r="S105" s="281" t="s">
        <v>136</v>
      </c>
      <c r="T105" s="281"/>
      <c r="U105" s="281"/>
      <c r="V105" s="281"/>
      <c r="W105" s="281"/>
      <c r="X105" s="281"/>
      <c r="Y105" s="281"/>
      <c r="Z105" s="281"/>
      <c r="AA105" s="281"/>
      <c r="AB105" s="281"/>
      <c r="AC105" s="151"/>
      <c r="AD105" s="21">
        <f ca="1">NbCoul(B105:AC105)*0.5</f>
        <v>7</v>
      </c>
      <c r="AF105" s="22">
        <f t="shared" ca="1" si="34"/>
        <v>6</v>
      </c>
      <c r="AG105" s="22">
        <f t="shared" ca="1" si="38"/>
        <v>0</v>
      </c>
    </row>
    <row r="106" spans="1:33" x14ac:dyDescent="0.3">
      <c r="A106" s="62" t="s">
        <v>70</v>
      </c>
      <c r="B106" s="96"/>
      <c r="C106" s="151"/>
      <c r="D106" s="151"/>
      <c r="E106" s="151"/>
      <c r="F106" s="151"/>
      <c r="G106" s="151"/>
      <c r="H106" s="151"/>
      <c r="I106" s="151"/>
      <c r="J106" s="151"/>
      <c r="K106" s="151"/>
      <c r="L106" s="151"/>
      <c r="M106" s="151"/>
      <c r="N106" s="151"/>
      <c r="O106" s="96"/>
      <c r="P106" s="96"/>
      <c r="Q106" s="151"/>
      <c r="R106" s="151"/>
      <c r="S106" s="151"/>
      <c r="T106" s="151"/>
      <c r="U106" s="96"/>
      <c r="V106" s="96"/>
      <c r="W106" s="96"/>
      <c r="X106" s="96"/>
      <c r="Y106" s="96"/>
      <c r="Z106" s="96"/>
      <c r="AA106" s="96"/>
      <c r="AB106" s="96"/>
      <c r="AC106" s="96"/>
      <c r="AD106" s="21">
        <f ca="1">NbCoul(B106:AC106)*0.5</f>
        <v>8</v>
      </c>
      <c r="AF106" s="22">
        <f t="shared" ca="1" si="34"/>
        <v>0</v>
      </c>
      <c r="AG106" s="22">
        <f t="shared" ca="1" si="38"/>
        <v>0</v>
      </c>
    </row>
    <row r="107" spans="1:33" x14ac:dyDescent="0.3">
      <c r="A107" s="61" t="s">
        <v>64</v>
      </c>
      <c r="B107" s="96"/>
      <c r="C107" s="151" t="s">
        <v>138</v>
      </c>
      <c r="D107" s="151"/>
      <c r="E107" s="151"/>
      <c r="F107" s="151"/>
      <c r="G107" s="151"/>
      <c r="H107" s="151"/>
      <c r="I107" s="151"/>
      <c r="J107" s="151"/>
      <c r="K107" s="96"/>
      <c r="L107" s="96"/>
      <c r="M107" s="96"/>
      <c r="N107" s="96"/>
      <c r="O107" s="96"/>
      <c r="P107" s="96"/>
      <c r="Q107" s="96"/>
      <c r="R107" s="96"/>
      <c r="S107" s="96"/>
      <c r="T107" s="96"/>
      <c r="U107" s="96"/>
      <c r="V107" s="96"/>
      <c r="W107" s="96"/>
      <c r="X107" s="96"/>
      <c r="Y107" s="96"/>
      <c r="Z107" s="96"/>
      <c r="AA107" s="96"/>
      <c r="AB107" s="96"/>
      <c r="AC107" s="96"/>
      <c r="AD107" s="21">
        <f ca="1">NbCoul(B107:AC107)*0.5</f>
        <v>4</v>
      </c>
      <c r="AF107" s="22">
        <f t="shared" ca="1" si="34"/>
        <v>0</v>
      </c>
      <c r="AG107" s="22">
        <f t="shared" ca="1" si="38"/>
        <v>0</v>
      </c>
    </row>
    <row r="108" spans="1:33" x14ac:dyDescent="0.3">
      <c r="A108" s="62"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62"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151"/>
      <c r="D111" s="151"/>
      <c r="E111" s="151"/>
      <c r="F111" s="151"/>
      <c r="G111" s="151"/>
      <c r="H111" s="151"/>
      <c r="I111" s="281" t="s">
        <v>136</v>
      </c>
      <c r="J111" s="281"/>
      <c r="K111" s="281"/>
      <c r="L111" s="281"/>
      <c r="M111" s="281"/>
      <c r="N111" s="281"/>
      <c r="O111" s="96"/>
      <c r="P111" s="96"/>
      <c r="Q111" s="281"/>
      <c r="R111" s="281"/>
      <c r="S111" s="96"/>
      <c r="T111" s="96"/>
      <c r="U111" s="96"/>
      <c r="V111" s="96"/>
      <c r="W111" s="96"/>
      <c r="X111" s="96"/>
      <c r="Y111" s="96"/>
      <c r="Z111" s="96"/>
      <c r="AA111" s="96"/>
      <c r="AB111" s="96"/>
      <c r="AC111" s="96"/>
      <c r="AD111" s="21">
        <f ca="1">NbCoul(B111:AC111)*0.5</f>
        <v>7</v>
      </c>
      <c r="AF111" s="22">
        <f ca="1">CompteCouleurFond(B111:AC111,6)*0.5</f>
        <v>4</v>
      </c>
      <c r="AG111" s="22">
        <f ca="1">CompteCouleurFond(B111:AC111,23)*0.5</f>
        <v>0</v>
      </c>
    </row>
    <row r="112" spans="1:33" ht="16.8" customHeight="1" x14ac:dyDescent="0.3">
      <c r="A112" s="67"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67" t="s">
        <v>276</v>
      </c>
      <c r="B113" s="96"/>
      <c r="C113" s="151"/>
      <c r="D113" s="151"/>
      <c r="E113" s="151"/>
      <c r="F113" s="151"/>
      <c r="G113" s="151"/>
      <c r="H113" s="151"/>
      <c r="I113" s="151"/>
      <c r="J113" s="151"/>
      <c r="K113" s="151"/>
      <c r="L113" s="151"/>
      <c r="M113" s="151"/>
      <c r="N113" s="151"/>
      <c r="O113" s="96"/>
      <c r="P113" s="96"/>
      <c r="Q113" s="151"/>
      <c r="R113" s="151"/>
      <c r="S113" s="96"/>
      <c r="T113" s="96"/>
      <c r="U113" s="96"/>
      <c r="V113" s="96"/>
      <c r="W113" s="96"/>
      <c r="X113" s="96"/>
      <c r="Y113" s="96"/>
      <c r="Z113" s="96"/>
      <c r="AA113" s="96"/>
      <c r="AB113" s="96"/>
      <c r="AC113" s="96"/>
      <c r="AD113" s="21">
        <f ca="1">NbCoul(B113:AC113)*0.5</f>
        <v>7</v>
      </c>
      <c r="AF113" s="22">
        <f t="shared" ca="1" si="34"/>
        <v>0</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67.5</v>
      </c>
      <c r="AF115" s="612"/>
      <c r="AG115" s="613"/>
    </row>
    <row r="116" spans="1:33" s="15" customFormat="1" x14ac:dyDescent="0.3">
      <c r="A116" s="29" t="s">
        <v>53</v>
      </c>
      <c r="B116" s="21">
        <f ca="1">NbCoulbis(B97:B114)</f>
        <v>0</v>
      </c>
      <c r="C116" s="21">
        <f ca="1">NbCoulbis(C98:C113)</f>
        <v>5</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2</v>
      </c>
      <c r="L116" s="21">
        <f ca="1">NbCoulbis(L99:L110)</f>
        <v>2</v>
      </c>
      <c r="M116" s="21">
        <f ca="1">NbCoulbis(M99:M110)</f>
        <v>2</v>
      </c>
      <c r="N116" s="21">
        <f ca="1">NbCoulbis(N99:N108)</f>
        <v>4</v>
      </c>
      <c r="O116" s="21">
        <f ca="1">NbCoulbis(O99:O108)</f>
        <v>2</v>
      </c>
      <c r="P116" s="21">
        <f ca="1">NbCoulbis(P99:P108)</f>
        <v>2</v>
      </c>
      <c r="Q116" s="21">
        <f ca="1">NbCoulbis(Q98:Q105)</f>
        <v>1</v>
      </c>
      <c r="R116" s="21">
        <f ca="1">NbCoulbis(R98:R105)</f>
        <v>1</v>
      </c>
      <c r="S116" s="21">
        <f ca="1">NbCoulbis(S98:S105)</f>
        <v>4</v>
      </c>
      <c r="T116" s="21">
        <f t="shared" ref="T116:Y116" ca="1" si="42">NbCoulbis(T100:T105)</f>
        <v>3</v>
      </c>
      <c r="U116" s="21">
        <f t="shared" ca="1" si="42"/>
        <v>3</v>
      </c>
      <c r="V116" s="21">
        <f t="shared" ca="1" si="42"/>
        <v>3</v>
      </c>
      <c r="W116" s="21">
        <f t="shared" ca="1" si="42"/>
        <v>3</v>
      </c>
      <c r="X116" s="21">
        <f t="shared" ca="1" si="42"/>
        <v>3</v>
      </c>
      <c r="Y116" s="21">
        <f t="shared" ca="1" si="42"/>
        <v>3</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2</v>
      </c>
      <c r="L117" s="26">
        <f ca="1">NbCoul(L99:L110)</f>
        <v>2</v>
      </c>
      <c r="M117" s="26">
        <f ca="1">NbCoul(M99:M110)</f>
        <v>2</v>
      </c>
      <c r="N117" s="26">
        <f ca="1">NbCoul(N99:N108)</f>
        <v>4</v>
      </c>
      <c r="O117" s="26">
        <f ca="1">NbCoul(O99:O108)</f>
        <v>2</v>
      </c>
      <c r="P117" s="26">
        <f ca="1">NbCoul(P99:P108)</f>
        <v>2</v>
      </c>
      <c r="Q117" s="26">
        <f ca="1">NbCoul(Q98:Q105)</f>
        <v>1</v>
      </c>
      <c r="R117" s="26">
        <f ca="1">NbCoul(R98:R105)</f>
        <v>1</v>
      </c>
      <c r="S117" s="26">
        <f ca="1">NbCoul(S98:S105)</f>
        <v>5</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44709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96"/>
      <c r="D122" s="96"/>
      <c r="E122" s="96"/>
      <c r="F122" s="96"/>
      <c r="G122" s="96"/>
      <c r="H122" s="96"/>
      <c r="I122" s="96"/>
      <c r="J122" s="96"/>
      <c r="K122" s="96"/>
      <c r="L122" s="96"/>
      <c r="M122" s="96"/>
      <c r="N122" s="151"/>
      <c r="O122" s="151"/>
      <c r="P122" s="15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0</v>
      </c>
      <c r="AG122" s="22">
        <f t="shared" ca="1" si="46"/>
        <v>0</v>
      </c>
    </row>
    <row r="123" spans="1:33" ht="14.4" customHeight="1" x14ac:dyDescent="0.3">
      <c r="A123" s="61" t="s">
        <v>65</v>
      </c>
      <c r="B123" s="96"/>
      <c r="C123" s="96"/>
      <c r="D123" s="96"/>
      <c r="E123" s="96"/>
      <c r="F123" s="96"/>
      <c r="G123" s="96"/>
      <c r="H123" s="96"/>
      <c r="I123" s="96"/>
      <c r="J123" s="96"/>
      <c r="K123" s="96"/>
      <c r="L123" s="96"/>
      <c r="M123" s="96"/>
      <c r="N123" s="96"/>
      <c r="O123" s="151"/>
      <c r="P123" s="151"/>
      <c r="Q123" s="96"/>
      <c r="R123" s="96"/>
      <c r="S123" s="151"/>
      <c r="T123" s="151"/>
      <c r="U123" s="151"/>
      <c r="V123" s="151"/>
      <c r="W123" s="151"/>
      <c r="X123" s="151"/>
      <c r="Y123" s="151"/>
      <c r="Z123" s="151"/>
      <c r="AA123" s="151"/>
      <c r="AB123" s="151"/>
      <c r="AC123" s="151"/>
      <c r="AD123" s="21">
        <f t="shared" ca="1" si="45"/>
        <v>6.5</v>
      </c>
      <c r="AF123" s="22">
        <f t="shared" ca="1" si="47"/>
        <v>0</v>
      </c>
      <c r="AG123" s="22">
        <f t="shared" ca="1" si="46"/>
        <v>0</v>
      </c>
    </row>
    <row r="124" spans="1:33" ht="14.4" customHeight="1" x14ac:dyDescent="0.3">
      <c r="A124" s="43" t="s">
        <v>246</v>
      </c>
      <c r="B124" s="96"/>
      <c r="C124" s="96"/>
      <c r="D124" s="96"/>
      <c r="E124" s="96"/>
      <c r="F124" s="96"/>
      <c r="G124" s="96"/>
      <c r="H124" s="96"/>
      <c r="I124" s="96"/>
      <c r="J124" s="96"/>
      <c r="K124" s="96"/>
      <c r="L124" s="96"/>
      <c r="M124" s="151"/>
      <c r="N124" s="151"/>
      <c r="O124" s="281"/>
      <c r="P124" s="281"/>
      <c r="Q124" s="96"/>
      <c r="R124" s="96"/>
      <c r="S124" s="151"/>
      <c r="T124" s="151"/>
      <c r="U124" s="151"/>
      <c r="V124" s="151"/>
      <c r="W124" s="151"/>
      <c r="X124" s="151"/>
      <c r="Y124" s="151"/>
      <c r="Z124" s="151"/>
      <c r="AA124" s="151"/>
      <c r="AB124" s="151"/>
      <c r="AC124" s="151"/>
      <c r="AD124" s="21">
        <f t="shared" ca="1" si="45"/>
        <v>7.5</v>
      </c>
      <c r="AF124" s="22">
        <f ca="1">CompteCouleurFond(B124:AC124,6)*0.5</f>
        <v>1</v>
      </c>
      <c r="AG124" s="22">
        <f t="shared" ca="1" si="46"/>
        <v>0</v>
      </c>
    </row>
    <row r="125" spans="1:33" ht="14.4" customHeight="1" x14ac:dyDescent="0.3">
      <c r="A125" s="61" t="s">
        <v>64</v>
      </c>
      <c r="B125" s="96"/>
      <c r="C125" s="96"/>
      <c r="D125" s="151" t="s">
        <v>119</v>
      </c>
      <c r="E125" s="151"/>
      <c r="F125" s="151"/>
      <c r="G125" s="151"/>
      <c r="H125" s="151"/>
      <c r="I125" s="151"/>
      <c r="J125" s="151"/>
      <c r="K125" s="151"/>
      <c r="L125" s="151"/>
      <c r="M125" s="151"/>
      <c r="N125" s="96"/>
      <c r="O125" s="96"/>
      <c r="P125" s="96"/>
      <c r="Q125" s="96"/>
      <c r="R125" s="96"/>
      <c r="S125" s="151" t="s">
        <v>118</v>
      </c>
      <c r="T125" s="151"/>
      <c r="U125" s="151"/>
      <c r="V125" s="151"/>
      <c r="W125" s="151"/>
      <c r="X125" s="151"/>
      <c r="Y125" s="151"/>
      <c r="Z125" s="151"/>
      <c r="AA125" s="151"/>
      <c r="AB125" s="151"/>
      <c r="AC125" s="151"/>
      <c r="AD125" s="21">
        <f t="shared" ca="1" si="45"/>
        <v>10.5</v>
      </c>
      <c r="AF125" s="22">
        <f t="shared" ca="1" si="47"/>
        <v>0</v>
      </c>
      <c r="AG125" s="22">
        <f t="shared" ca="1" si="46"/>
        <v>0</v>
      </c>
    </row>
    <row r="126" spans="1:33" ht="14.4" customHeight="1" x14ac:dyDescent="0.3">
      <c r="A126" s="62"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62" t="s">
        <v>44</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62" t="s">
        <v>45</v>
      </c>
      <c r="B128" s="96"/>
      <c r="C128" s="151"/>
      <c r="D128" s="151"/>
      <c r="E128" s="151"/>
      <c r="F128" s="151"/>
      <c r="G128" s="151"/>
      <c r="H128" s="151"/>
      <c r="I128" s="281" t="s">
        <v>136</v>
      </c>
      <c r="J128" s="281"/>
      <c r="K128" s="281"/>
      <c r="L128" s="281"/>
      <c r="M128" s="281"/>
      <c r="N128" s="281"/>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62" t="s">
        <v>70</v>
      </c>
      <c r="B129" s="96"/>
      <c r="C129" s="96"/>
      <c r="D129" s="96"/>
      <c r="E129" s="96"/>
      <c r="F129" s="96"/>
      <c r="G129" s="96"/>
      <c r="H129" s="96"/>
      <c r="I129" s="96"/>
      <c r="J129" s="96"/>
      <c r="K129" s="96"/>
      <c r="L129" s="96"/>
      <c r="M129" s="96"/>
      <c r="N129" s="151"/>
      <c r="O129" s="281"/>
      <c r="P129" s="281"/>
      <c r="Q129" s="96"/>
      <c r="R129" s="96"/>
      <c r="S129" s="281" t="s">
        <v>136</v>
      </c>
      <c r="T129" s="281"/>
      <c r="U129" s="281"/>
      <c r="V129" s="281"/>
      <c r="W129" s="281"/>
      <c r="X129" s="281"/>
      <c r="Y129" s="281"/>
      <c r="Z129" s="281"/>
      <c r="AA129" s="281"/>
      <c r="AB129" s="281"/>
      <c r="AC129" s="151"/>
      <c r="AD129" s="21">
        <f t="shared" ca="1" si="45"/>
        <v>7</v>
      </c>
      <c r="AF129" s="22">
        <f t="shared" ca="1" si="47"/>
        <v>6</v>
      </c>
      <c r="AG129" s="22">
        <f t="shared" ca="1" si="46"/>
        <v>0</v>
      </c>
    </row>
    <row r="130" spans="1:34" ht="14.4" customHeight="1" x14ac:dyDescent="0.3">
      <c r="A130" s="61"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62"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62"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67" t="s">
        <v>71</v>
      </c>
      <c r="B135" s="96"/>
      <c r="C135" s="151"/>
      <c r="D135" s="151"/>
      <c r="E135" s="151"/>
      <c r="F135" s="151"/>
      <c r="G135" s="151"/>
      <c r="H135" s="151"/>
      <c r="I135" s="151"/>
      <c r="J135" s="151"/>
      <c r="K135" s="151"/>
      <c r="L135" s="151"/>
      <c r="M135" s="151"/>
      <c r="N135" s="151"/>
      <c r="O135" s="96"/>
      <c r="P135" s="96"/>
      <c r="Q135" s="281"/>
      <c r="R135" s="281"/>
      <c r="S135" s="96"/>
      <c r="T135" s="96"/>
      <c r="U135" s="96"/>
      <c r="V135" s="96"/>
      <c r="W135" s="96"/>
      <c r="X135" s="96"/>
      <c r="Y135" s="96"/>
      <c r="Z135" s="96"/>
      <c r="AA135" s="96"/>
      <c r="AB135" s="96"/>
      <c r="AC135" s="96"/>
      <c r="AD135" s="21">
        <f ca="1">NbCoul(B135:AC135)*0.5</f>
        <v>7</v>
      </c>
      <c r="AF135" s="22">
        <f t="shared" ca="1" si="47"/>
        <v>1</v>
      </c>
      <c r="AG135" s="22">
        <f t="shared" ca="1" si="46"/>
        <v>0</v>
      </c>
    </row>
    <row r="136" spans="1:34" ht="15.75" customHeight="1" x14ac:dyDescent="0.3">
      <c r="A136" s="24" t="s">
        <v>276</v>
      </c>
      <c r="B136" s="96"/>
      <c r="C136" s="151"/>
      <c r="D136" s="151"/>
      <c r="E136" s="151"/>
      <c r="F136" s="151"/>
      <c r="G136" s="151"/>
      <c r="H136" s="151"/>
      <c r="I136" s="151"/>
      <c r="J136" s="151"/>
      <c r="K136" s="151"/>
      <c r="L136" s="151"/>
      <c r="M136" s="151"/>
      <c r="N136" s="151"/>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5</v>
      </c>
      <c r="O139" s="21">
        <f t="shared" ca="1" si="49"/>
        <v>4</v>
      </c>
      <c r="P139" s="21">
        <f t="shared" ca="1" si="49"/>
        <v>4</v>
      </c>
      <c r="Q139" s="21">
        <f t="shared" ca="1" si="49"/>
        <v>2</v>
      </c>
      <c r="R139" s="21">
        <f t="shared" ca="1" si="49"/>
        <v>2</v>
      </c>
      <c r="S139" s="21">
        <f ca="1">NbCoulbis(S128:S136)</f>
        <v>1</v>
      </c>
      <c r="T139" s="21">
        <f ca="1">NbCoulbis(T128:T136)</f>
        <v>1</v>
      </c>
      <c r="U139" s="21">
        <f ca="1">NbCoulbis(U120:U134)</f>
        <v>5</v>
      </c>
      <c r="V139" s="21">
        <f ca="1">NbCoulbis(V120:V134)</f>
        <v>5</v>
      </c>
      <c r="W139" s="21">
        <f ca="1">NbCoulbis(W120:W134)</f>
        <v>5</v>
      </c>
      <c r="X139" s="21">
        <f ca="1">NbCoulbis(X120:X134)</f>
        <v>5</v>
      </c>
      <c r="Y139" s="21">
        <f ca="1">NbCoulbis(Y120:Y134)</f>
        <v>5</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4</v>
      </c>
      <c r="P140" s="26">
        <f t="shared" ca="1" si="51"/>
        <v>4</v>
      </c>
      <c r="Q140" s="26">
        <f t="shared" ca="1" si="51"/>
        <v>2</v>
      </c>
      <c r="R140" s="26">
        <f t="shared" ca="1" si="51"/>
        <v>2</v>
      </c>
      <c r="S140" s="26">
        <f ca="1">NbCoul(S128:S136)</f>
        <v>1</v>
      </c>
      <c r="T140" s="26">
        <f ca="1">NbCoul(T128:T136)</f>
        <v>1</v>
      </c>
      <c r="U140" s="26">
        <f ca="1">NbCoul(U120:U134)</f>
        <v>5</v>
      </c>
      <c r="V140" s="26">
        <f ca="1">NbCoul(V120:V134)</f>
        <v>5</v>
      </c>
      <c r="W140" s="26">
        <f ca="1">NbCoul(W120:W134)</f>
        <v>5</v>
      </c>
      <c r="X140" s="26">
        <f ca="1">NbCoul(X120:X134)</f>
        <v>5</v>
      </c>
      <c r="Y140" s="26">
        <f ca="1">NbCoul(Y120:Y134)</f>
        <v>5</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44710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4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26.5</v>
      </c>
      <c r="AF161" s="603"/>
      <c r="AG161" s="604"/>
    </row>
    <row r="162" spans="1:40" x14ac:dyDescent="0.3">
      <c r="A162" s="29" t="s">
        <v>53</v>
      </c>
      <c r="B162" s="21">
        <f ca="1">NbCoulbis(B143:B160)</f>
        <v>0</v>
      </c>
      <c r="C162" s="21">
        <f ca="1">NbCoulbis(C143:C160)</f>
        <v>0</v>
      </c>
      <c r="D162" s="21">
        <f ca="1">NbCoulbis(D143:D160)</f>
        <v>1</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14</v>
      </c>
      <c r="F167" s="582"/>
      <c r="G167" s="583">
        <f t="shared" ref="G167:G183" ca="1" si="61">E167-B167</f>
        <v>-7</v>
      </c>
      <c r="H167" s="583"/>
      <c r="I167" s="583" t="s">
        <v>323</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35</v>
      </c>
      <c r="F168" s="582"/>
      <c r="G168" s="583">
        <f t="shared" ca="1" si="61"/>
        <v>7</v>
      </c>
      <c r="H168" s="583"/>
      <c r="I168" s="735" t="s">
        <v>324</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97"/>
      <c r="J169" s="597"/>
      <c r="K169" s="597"/>
      <c r="L169" s="597"/>
      <c r="M169" s="597"/>
      <c r="N169" s="597"/>
      <c r="O169" s="597"/>
      <c r="P169" s="597"/>
      <c r="AF169" s="47"/>
      <c r="AG169" s="50"/>
      <c r="AH169" s="50"/>
      <c r="AI169" s="50"/>
      <c r="AJ169" s="50"/>
      <c r="AK169" s="50"/>
      <c r="AL169" s="50"/>
      <c r="AM169" s="54"/>
      <c r="AN169" s="50"/>
    </row>
    <row r="170" spans="1:40" ht="15" thickBot="1" x14ac:dyDescent="0.35">
      <c r="A170" s="63" t="s">
        <v>245</v>
      </c>
      <c r="B170" s="579">
        <v>21</v>
      </c>
      <c r="C170" s="580"/>
      <c r="D170" s="581"/>
      <c r="E170" s="582">
        <f t="shared" ca="1" si="60"/>
        <v>26.5</v>
      </c>
      <c r="F170" s="582"/>
      <c r="G170" s="583">
        <f ca="1">E170-B170</f>
        <v>5.5</v>
      </c>
      <c r="H170" s="583"/>
      <c r="L170" t="s">
        <v>335</v>
      </c>
      <c r="AF170" s="47"/>
      <c r="AG170" s="50"/>
      <c r="AH170" s="50"/>
      <c r="AI170" s="50"/>
      <c r="AJ170" s="50"/>
      <c r="AK170" s="50"/>
      <c r="AL170" s="50"/>
      <c r="AM170" s="54"/>
      <c r="AN170" s="50"/>
    </row>
    <row r="171" spans="1:40" ht="15" thickBot="1" x14ac:dyDescent="0.35">
      <c r="A171" s="63" t="s">
        <v>64</v>
      </c>
      <c r="B171" s="587">
        <v>0</v>
      </c>
      <c r="C171" s="587"/>
      <c r="D171" s="587"/>
      <c r="E171" s="582">
        <f t="shared" ca="1" si="60"/>
        <v>14</v>
      </c>
      <c r="F171" s="582"/>
      <c r="G171" s="583">
        <f t="shared" ca="1" si="61"/>
        <v>14</v>
      </c>
      <c r="H171" s="583"/>
      <c r="I171" s="594" t="s">
        <v>317</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28</v>
      </c>
      <c r="F172" s="582"/>
      <c r="G172" s="583">
        <f t="shared" ca="1" si="61"/>
        <v>-7</v>
      </c>
      <c r="H172" s="583"/>
      <c r="I172" s="584" t="s">
        <v>323</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0</v>
      </c>
      <c r="F173" s="582"/>
      <c r="G173" s="583">
        <f t="shared" ca="1" si="61"/>
        <v>-38</v>
      </c>
      <c r="H173" s="583"/>
      <c r="I173" s="584" t="s">
        <v>89</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28</v>
      </c>
      <c r="F174" s="582"/>
      <c r="G174" s="583">
        <f t="shared" ca="1" si="61"/>
        <v>-7</v>
      </c>
      <c r="H174" s="583"/>
      <c r="I174" s="583" t="s">
        <v>323</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28</v>
      </c>
      <c r="F175" s="582"/>
      <c r="G175" s="583">
        <f t="shared" ca="1" si="61"/>
        <v>-7</v>
      </c>
      <c r="H175" s="583"/>
      <c r="I175" s="583" t="s">
        <v>323</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7</v>
      </c>
      <c r="F176" s="582"/>
      <c r="G176" s="583">
        <f t="shared" ca="1" si="61"/>
        <v>7</v>
      </c>
      <c r="H176" s="583"/>
      <c r="I176" s="594" t="s">
        <v>317</v>
      </c>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11.5</v>
      </c>
      <c r="F177" s="582"/>
      <c r="G177" s="583">
        <f t="shared" ca="1" si="61"/>
        <v>-23.5</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24</v>
      </c>
      <c r="F178" s="582"/>
      <c r="G178" s="583">
        <f t="shared" ca="1" si="61"/>
        <v>-14</v>
      </c>
      <c r="H178" s="583"/>
      <c r="I178" s="583" t="s">
        <v>336</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31</v>
      </c>
      <c r="F180" s="582"/>
      <c r="G180" s="583">
        <f t="shared" ca="1" si="61"/>
        <v>-7</v>
      </c>
      <c r="H180" s="583"/>
      <c r="I180" s="594" t="s">
        <v>323</v>
      </c>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28</v>
      </c>
      <c r="F181" s="582"/>
      <c r="G181" s="583">
        <f t="shared" ca="1" si="61"/>
        <v>-7</v>
      </c>
      <c r="H181" s="583"/>
      <c r="I181" s="594" t="s">
        <v>323</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28</v>
      </c>
      <c r="F182" s="582"/>
      <c r="G182" s="583">
        <f t="shared" ca="1" si="61"/>
        <v>-7</v>
      </c>
      <c r="H182" s="583"/>
      <c r="I182" s="584" t="s">
        <v>323</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219</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9.8571428571428577</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76"/>
      <c r="E193" s="376"/>
      <c r="F193" s="376"/>
      <c r="G193" s="376"/>
      <c r="H193" s="376"/>
      <c r="I193" s="376"/>
      <c r="J193" s="376"/>
      <c r="K193" s="376"/>
      <c r="L193" s="571"/>
      <c r="M193" s="571"/>
      <c r="N193" s="376"/>
      <c r="O193" s="376"/>
      <c r="P193" s="376"/>
      <c r="Q193" s="376"/>
      <c r="R193" s="376"/>
      <c r="S193" s="376"/>
      <c r="T193" s="376"/>
      <c r="U193" s="376"/>
      <c r="V193" s="571"/>
      <c r="W193" s="571"/>
      <c r="X193" s="376"/>
      <c r="Y193" s="376"/>
      <c r="Z193" s="376"/>
      <c r="AA193" s="376"/>
      <c r="AB193" s="376"/>
      <c r="AC193" s="376"/>
      <c r="AD193" s="376"/>
      <c r="AE193" s="376"/>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76"/>
      <c r="G195" s="376"/>
      <c r="H195" s="376"/>
      <c r="I195" s="376"/>
      <c r="J195" s="376"/>
      <c r="K195" s="376"/>
      <c r="L195" s="571"/>
      <c r="M195" s="571"/>
      <c r="N195" s="376"/>
      <c r="O195" s="376"/>
      <c r="P195" s="376"/>
      <c r="Q195" s="376"/>
      <c r="R195" s="376"/>
      <c r="S195" s="376"/>
      <c r="T195" s="376"/>
      <c r="U195" s="376"/>
      <c r="V195" s="571"/>
      <c r="W195" s="571"/>
      <c r="X195" s="376"/>
      <c r="Y195" s="376"/>
      <c r="Z195" s="376"/>
      <c r="AA195" s="376"/>
      <c r="AB195" s="376"/>
      <c r="AC195" s="376"/>
      <c r="AD195" s="376"/>
      <c r="AE195" s="376"/>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76"/>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76"/>
      <c r="E216" s="376"/>
      <c r="F216" s="376"/>
      <c r="G216" s="376"/>
      <c r="H216" s="376"/>
      <c r="I216" s="376"/>
      <c r="J216" s="376"/>
      <c r="K216" s="376"/>
      <c r="L216" s="571"/>
      <c r="M216" s="571"/>
      <c r="N216" s="376"/>
      <c r="O216" s="376"/>
      <c r="P216" s="376"/>
      <c r="Q216" s="376"/>
      <c r="R216" s="376"/>
      <c r="S216" s="376"/>
      <c r="T216" s="376"/>
      <c r="U216" s="376"/>
      <c r="V216" s="571"/>
      <c r="W216" s="571"/>
      <c r="X216" s="376"/>
      <c r="Y216" s="376"/>
      <c r="Z216" s="376"/>
      <c r="AA216" s="376"/>
      <c r="AB216" s="376"/>
      <c r="AC216" s="376"/>
      <c r="AD216" s="376"/>
      <c r="AE216" s="376"/>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76"/>
      <c r="E218" s="376"/>
      <c r="F218" s="376"/>
      <c r="G218" s="376"/>
      <c r="H218" s="376"/>
      <c r="I218" s="376"/>
      <c r="J218" s="376"/>
      <c r="K218" s="376"/>
      <c r="L218" s="571"/>
      <c r="M218" s="571"/>
      <c r="N218" s="376"/>
      <c r="O218" s="376"/>
      <c r="P218" s="376"/>
      <c r="Q218" s="376"/>
      <c r="R218" s="376"/>
      <c r="S218" s="376"/>
      <c r="T218" s="376"/>
      <c r="U218" s="376"/>
      <c r="V218" s="571"/>
      <c r="W218" s="571"/>
      <c r="X218" s="376"/>
      <c r="Y218" s="376"/>
      <c r="Z218" s="376"/>
      <c r="AA218" s="376"/>
      <c r="AB218" s="376"/>
      <c r="AC218" s="376"/>
      <c r="AD218" s="376"/>
      <c r="AE218" s="376"/>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76"/>
      <c r="AD230" s="376"/>
      <c r="AE230" s="376"/>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AC229:AE229"/>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69:AD71"/>
    <mergeCell ref="AF69:AG73"/>
    <mergeCell ref="A72:A73"/>
    <mergeCell ref="AD72:AD73"/>
    <mergeCell ref="AD92:AD94"/>
    <mergeCell ref="AF92:AG96"/>
    <mergeCell ref="A95:A96"/>
    <mergeCell ref="AD95:AD96"/>
    <mergeCell ref="AD46:AD48"/>
    <mergeCell ref="AF46:AG50"/>
    <mergeCell ref="A49:A50"/>
    <mergeCell ref="AD49:AD50"/>
    <mergeCell ref="B91:F91"/>
    <mergeCell ref="W1:X1"/>
    <mergeCell ref="Z1:AB1"/>
    <mergeCell ref="A3:A4"/>
    <mergeCell ref="AD3:AD4"/>
    <mergeCell ref="AF3:AF4"/>
    <mergeCell ref="AD23:AD25"/>
    <mergeCell ref="AF23:AG27"/>
    <mergeCell ref="A26:A27"/>
    <mergeCell ref="AD26:AD27"/>
  </mergeCells>
  <conditionalFormatting sqref="G166:H183">
    <cfRule type="cellIs" dxfId="2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535B2-9D22-4547-91FF-1BEA1E0D3BDA}">
  <sheetPr codeName="Feuil174"/>
  <dimension ref="A1:BC231"/>
  <sheetViews>
    <sheetView showGridLines="0" zoomScale="93" zoomScaleNormal="90" workbookViewId="0">
      <selection activeCell="S113" sqref="S113"/>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330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44711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713" t="s">
        <v>331</v>
      </c>
      <c r="R5" s="715"/>
      <c r="S5" s="96"/>
      <c r="T5" s="96"/>
      <c r="U5" s="96"/>
      <c r="V5" s="96"/>
      <c r="W5" s="96"/>
      <c r="X5" s="96"/>
      <c r="Y5" s="96"/>
      <c r="Z5" s="96"/>
      <c r="AA5" s="96"/>
      <c r="AB5" s="96"/>
      <c r="AC5" s="96"/>
      <c r="AD5" s="21">
        <f t="shared" ref="AD5:AD22" ca="1" si="0">NbCoul(B5:AC5)*0.5</f>
        <v>0</v>
      </c>
      <c r="AE5" t="str">
        <f>IFERROR(INDEX($B$3:$AC$3,MATCH(TRUE,INDEX(B5:AC5&gt;0,0),0)),"")</f>
        <v>14h</v>
      </c>
      <c r="AF5" s="22">
        <f ca="1">CompteCouleurFond(B5:AC5,6)*0.5</f>
        <v>0</v>
      </c>
      <c r="AG5" s="22">
        <f ca="1">CompteCouleurFond(B5:AC5,23)*0.5</f>
        <v>0</v>
      </c>
    </row>
    <row r="6" spans="1:33" ht="15" customHeight="1" x14ac:dyDescent="0.3">
      <c r="A6" s="61"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61" t="s">
        <v>41</v>
      </c>
      <c r="B7" s="96"/>
      <c r="C7" s="96"/>
      <c r="D7" s="96"/>
      <c r="E7" s="96"/>
      <c r="F7" s="96"/>
      <c r="G7" s="96"/>
      <c r="H7" s="96"/>
      <c r="I7" s="96"/>
      <c r="J7" s="96"/>
      <c r="K7" s="151"/>
      <c r="L7" s="151"/>
      <c r="M7" s="151"/>
      <c r="N7" s="96"/>
      <c r="O7" s="96"/>
      <c r="P7" s="151"/>
      <c r="Q7" s="151"/>
      <c r="R7" s="96"/>
      <c r="S7" s="151"/>
      <c r="T7" s="151"/>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61" t="s">
        <v>65</v>
      </c>
      <c r="B8" s="96"/>
      <c r="C8" s="96"/>
      <c r="D8" s="96"/>
      <c r="E8" s="96"/>
      <c r="F8" s="96"/>
      <c r="G8" s="96"/>
      <c r="H8" s="151"/>
      <c r="I8" s="151"/>
      <c r="J8" s="151"/>
      <c r="K8" s="151"/>
      <c r="L8" s="151"/>
      <c r="M8" s="151"/>
      <c r="N8" s="96"/>
      <c r="O8" s="96"/>
      <c r="P8" s="151"/>
      <c r="Q8" s="151"/>
      <c r="R8" s="151"/>
      <c r="S8" s="96"/>
      <c r="T8" s="151"/>
      <c r="U8" s="151"/>
      <c r="V8" s="151"/>
      <c r="W8" s="151"/>
      <c r="X8" s="151"/>
      <c r="Y8" s="151"/>
      <c r="Z8" s="151"/>
      <c r="AA8" s="151"/>
      <c r="AB8" s="151"/>
      <c r="AC8" s="151"/>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43" t="s">
        <v>246</v>
      </c>
      <c r="B9" s="96"/>
      <c r="C9" s="96"/>
      <c r="D9" s="96"/>
      <c r="E9" s="96"/>
      <c r="F9" s="96"/>
      <c r="G9" s="96"/>
      <c r="H9" s="96"/>
      <c r="I9" s="96"/>
      <c r="J9" s="96"/>
      <c r="K9" s="151"/>
      <c r="L9" s="151"/>
      <c r="M9" s="151"/>
      <c r="N9" s="96"/>
      <c r="O9" s="96"/>
      <c r="P9" s="151"/>
      <c r="Q9" s="135"/>
      <c r="R9" s="151"/>
      <c r="S9" s="135"/>
      <c r="T9" s="96"/>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61" t="s">
        <v>64</v>
      </c>
      <c r="B10" s="96"/>
      <c r="C10" s="96"/>
      <c r="D10" s="96"/>
      <c r="E10" s="96"/>
      <c r="F10" s="96"/>
      <c r="G10" s="96"/>
      <c r="H10" s="96"/>
      <c r="I10" s="96"/>
      <c r="J10" s="96"/>
      <c r="K10" s="96"/>
      <c r="L10" s="96"/>
      <c r="M10" s="96"/>
      <c r="N10" s="96"/>
      <c r="O10" s="96"/>
      <c r="P10" s="96"/>
      <c r="Q10" s="96"/>
      <c r="R10" s="96"/>
      <c r="S10" s="96"/>
      <c r="T10" s="96"/>
      <c r="U10" s="96"/>
      <c r="V10" s="151" t="s">
        <v>320</v>
      </c>
      <c r="W10" s="151"/>
      <c r="X10" s="151"/>
      <c r="Y10" s="151"/>
      <c r="Z10" s="151"/>
      <c r="AA10" s="151"/>
      <c r="AB10" s="151"/>
      <c r="AC10" s="151"/>
      <c r="AD10" s="21">
        <f t="shared" ca="1" si="0"/>
        <v>4</v>
      </c>
      <c r="AE10" t="str">
        <f>IFERROR(INDEX($B$3:$AC$3,MATCH(TRUE,INDEX(B10:AC10&gt;0,0),0)),"")</f>
        <v>16h30</v>
      </c>
      <c r="AF10" s="22">
        <f ca="1">CompteCouleurFond(B10:AC10,6)*0.5</f>
        <v>0</v>
      </c>
      <c r="AG10" s="22">
        <f ca="1">CompteCouleurFond(B10:AC10,23)*0.5</f>
        <v>0</v>
      </c>
    </row>
    <row r="11" spans="1:33" ht="15" customHeight="1" x14ac:dyDescent="0.3">
      <c r="A11" s="62" t="s">
        <v>43</v>
      </c>
      <c r="B11" s="96"/>
      <c r="C11" s="96"/>
      <c r="D11" s="96"/>
      <c r="E11" s="96"/>
      <c r="F11" s="96"/>
      <c r="G11" s="96"/>
      <c r="H11" s="96"/>
      <c r="I11" s="96"/>
      <c r="J11" s="96"/>
      <c r="K11" s="96"/>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62" t="s">
        <v>44</v>
      </c>
      <c r="B12" s="96"/>
      <c r="C12" s="96"/>
      <c r="D12" s="96"/>
      <c r="E12" s="96"/>
      <c r="F12" s="96"/>
      <c r="G12" s="96"/>
      <c r="H12" s="96"/>
      <c r="I12" s="96"/>
      <c r="J12" s="96"/>
      <c r="K12" s="96"/>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62" t="s">
        <v>45</v>
      </c>
      <c r="B13" s="96"/>
      <c r="C13" s="96"/>
      <c r="D13" s="96"/>
      <c r="E13" s="96"/>
      <c r="F13" s="96"/>
      <c r="G13" s="96"/>
      <c r="H13" s="110"/>
      <c r="I13" s="110"/>
      <c r="J13" s="110"/>
      <c r="K13" s="110"/>
      <c r="L13" s="110"/>
      <c r="M13" s="110"/>
      <c r="N13" s="31"/>
      <c r="O13" s="31"/>
      <c r="P13" s="110"/>
      <c r="Q13" s="110"/>
      <c r="R13" s="110"/>
      <c r="S13" s="110"/>
      <c r="T13" s="110"/>
      <c r="U13" s="31"/>
      <c r="V13" s="110"/>
      <c r="W13" s="113" t="s">
        <v>135</v>
      </c>
      <c r="X13" s="113"/>
      <c r="Y13" s="113"/>
      <c r="Z13" s="113"/>
      <c r="AA13" s="113"/>
      <c r="AB13" s="113"/>
      <c r="AC13" s="110"/>
      <c r="AD13" s="21">
        <f t="shared" ca="1" si="0"/>
        <v>9.5</v>
      </c>
      <c r="AE13" t="str">
        <f t="shared" si="3"/>
        <v>17h</v>
      </c>
      <c r="AF13" s="22">
        <f t="shared" ca="1" si="1"/>
        <v>3</v>
      </c>
      <c r="AG13" s="22">
        <f t="shared" ca="1" si="2"/>
        <v>0</v>
      </c>
    </row>
    <row r="14" spans="1:33" ht="15" customHeight="1" x14ac:dyDescent="0.3">
      <c r="A14" s="62" t="s">
        <v>70</v>
      </c>
      <c r="B14" s="96"/>
      <c r="C14" s="96"/>
      <c r="D14" s="96"/>
      <c r="E14" s="96"/>
      <c r="F14" s="96"/>
      <c r="G14" s="96"/>
      <c r="H14" s="96"/>
      <c r="I14" s="96"/>
      <c r="J14" s="96"/>
      <c r="K14" s="96"/>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61" t="s">
        <v>64</v>
      </c>
      <c r="B15" s="96"/>
      <c r="C15" s="96"/>
      <c r="D15" s="96"/>
      <c r="E15" s="96"/>
      <c r="F15" s="96"/>
      <c r="G15" s="96"/>
      <c r="H15" s="96"/>
      <c r="I15" s="96"/>
      <c r="J15" s="96"/>
      <c r="K15" s="96"/>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62" t="s">
        <v>46</v>
      </c>
      <c r="B16" s="96"/>
      <c r="C16" s="96"/>
      <c r="D16" s="96"/>
      <c r="E16" s="96"/>
      <c r="F16" s="96"/>
      <c r="G16" s="96"/>
      <c r="H16" s="96"/>
      <c r="I16" s="96"/>
      <c r="J16" s="96"/>
      <c r="K16" s="96"/>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62" t="s">
        <v>47</v>
      </c>
      <c r="B17" s="96"/>
      <c r="C17" s="151"/>
      <c r="D17" s="151"/>
      <c r="E17" s="151"/>
      <c r="F17" s="151"/>
      <c r="G17" s="151"/>
      <c r="H17" s="151"/>
      <c r="I17" s="151"/>
      <c r="J17" s="151"/>
      <c r="K17" s="151"/>
      <c r="L17" s="151"/>
      <c r="M17" s="151"/>
      <c r="N17" s="96"/>
      <c r="O17" s="96"/>
      <c r="P17" s="151"/>
      <c r="Q17" s="151"/>
      <c r="R17" s="281" t="s">
        <v>135</v>
      </c>
      <c r="S17" s="285"/>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62" t="s">
        <v>66</v>
      </c>
      <c r="B18" s="96"/>
      <c r="C18" s="151"/>
      <c r="D18" s="151"/>
      <c r="E18" s="151"/>
      <c r="F18" s="151"/>
      <c r="G18" s="151"/>
      <c r="H18" s="151"/>
      <c r="I18" s="151"/>
      <c r="J18" s="151"/>
      <c r="K18" s="151"/>
      <c r="L18" s="151"/>
      <c r="M18" s="151"/>
      <c r="N18" s="96"/>
      <c r="O18" s="96"/>
      <c r="P18" s="151"/>
      <c r="Q18" s="151"/>
      <c r="R18" s="281" t="s">
        <v>135</v>
      </c>
      <c r="S18" s="285"/>
      <c r="T18" s="281"/>
      <c r="U18" s="281"/>
      <c r="V18" s="281"/>
      <c r="W18" s="96"/>
      <c r="X18" s="96"/>
      <c r="Y18" s="96"/>
      <c r="Z18" s="96"/>
      <c r="AA18" s="96"/>
      <c r="AB18" s="96"/>
      <c r="AC18" s="96"/>
      <c r="AD18" s="21">
        <f t="shared" ca="1" si="0"/>
        <v>9</v>
      </c>
      <c r="AE18" t="str">
        <f>IFERROR(INDEX($B$3:$AC$3,MATCH(TRUE,INDEX(B18:AC18&gt;0,0),0)),"")</f>
        <v>14h30</v>
      </c>
      <c r="AF18" s="22">
        <f ca="1">CompteCouleurFond(B18:AC18,6)*0.5</f>
        <v>2.5</v>
      </c>
      <c r="AG18" s="22">
        <f ca="1">CompteCouleurFond(B18:AC18,23)*0.5</f>
        <v>0</v>
      </c>
    </row>
    <row r="19" spans="1:33" ht="15" customHeight="1" x14ac:dyDescent="0.3">
      <c r="A19" s="24" t="s">
        <v>48</v>
      </c>
      <c r="B19" s="96"/>
      <c r="C19" s="96"/>
      <c r="D19" s="96"/>
      <c r="E19" s="96"/>
      <c r="F19" s="96"/>
      <c r="G19" s="96"/>
      <c r="H19" s="96"/>
      <c r="I19" s="96"/>
      <c r="J19" s="96"/>
      <c r="K19" s="96"/>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67"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6</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7</v>
      </c>
      <c r="W24" s="20">
        <f t="shared" ca="1" si="7"/>
        <v>5</v>
      </c>
      <c r="X24" s="20">
        <f t="shared" ca="1" si="7"/>
        <v>5</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7</v>
      </c>
      <c r="W25" s="25">
        <f t="shared" ca="1" si="10"/>
        <v>5</v>
      </c>
      <c r="X25" s="25">
        <f t="shared" ca="1" si="10"/>
        <v>5</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44712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151" t="s">
        <v>78</v>
      </c>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v>
      </c>
    </row>
    <row r="30" spans="1:33" x14ac:dyDescent="0.3">
      <c r="A30" s="19" t="s">
        <v>41</v>
      </c>
      <c r="B30" s="96"/>
      <c r="C30" s="96"/>
      <c r="D30" s="96"/>
      <c r="E30" s="96"/>
      <c r="F30" s="96"/>
      <c r="G30" s="96"/>
      <c r="H30" s="96"/>
      <c r="I30" s="96"/>
      <c r="J30" s="96"/>
      <c r="K30" s="96"/>
      <c r="L30" s="96"/>
      <c r="M30" s="96"/>
      <c r="N30" s="96"/>
      <c r="O30" s="151"/>
      <c r="P30" s="151"/>
      <c r="Q30" s="96"/>
      <c r="R30" s="96"/>
      <c r="S30" s="151"/>
      <c r="T30" s="151"/>
      <c r="U30" s="151"/>
      <c r="V30" s="151"/>
      <c r="W30" s="151"/>
      <c r="X30" s="151"/>
      <c r="Y30" s="151"/>
      <c r="Z30" s="151"/>
      <c r="AA30" s="151"/>
      <c r="AB30" s="151"/>
      <c r="AC30" s="151"/>
      <c r="AD30" s="21">
        <f t="shared" ca="1" si="11"/>
        <v>6.5</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151" t="s">
        <v>80</v>
      </c>
      <c r="T32" s="151"/>
      <c r="U32" s="151"/>
      <c r="V32" s="151"/>
      <c r="W32" s="151"/>
      <c r="X32" s="151"/>
      <c r="Y32" s="151"/>
      <c r="Z32" s="151"/>
      <c r="AA32" s="151"/>
      <c r="AB32" s="151"/>
      <c r="AC32" s="151"/>
      <c r="AD32" s="21">
        <f ca="1">NbCoul(B32:AC32)*0.5</f>
        <v>5.5</v>
      </c>
      <c r="AF32" s="22">
        <f ca="1">CompteCouleurFond(B32:AC32,6)*0.5</f>
        <v>0</v>
      </c>
      <c r="AG32" s="22">
        <f ca="1">CompteCouleurFond(B32:AC32,23)*0.5</f>
        <v>0</v>
      </c>
    </row>
    <row r="33" spans="1:33" x14ac:dyDescent="0.3">
      <c r="A33" s="61" t="s">
        <v>64</v>
      </c>
      <c r="B33" s="96"/>
      <c r="C33" s="96"/>
      <c r="D33" s="151" t="s">
        <v>119</v>
      </c>
      <c r="E33" s="151"/>
      <c r="F33" s="151"/>
      <c r="G33" s="151"/>
      <c r="H33" s="151"/>
      <c r="I33" s="151"/>
      <c r="J33" s="96"/>
      <c r="K33" s="96"/>
      <c r="L33" s="96"/>
      <c r="M33" s="96"/>
      <c r="N33" s="96"/>
      <c r="O33" s="96"/>
      <c r="P33" s="96"/>
      <c r="Q33" s="96"/>
      <c r="R33" s="96"/>
      <c r="AD33" s="21">
        <f t="shared" ca="1" si="11"/>
        <v>3</v>
      </c>
      <c r="AF33" s="22">
        <f t="shared" ca="1" si="12"/>
        <v>0</v>
      </c>
      <c r="AG33" s="22">
        <f t="shared" ca="1" si="13"/>
        <v>0</v>
      </c>
    </row>
    <row r="34" spans="1:33" x14ac:dyDescent="0.3">
      <c r="A34" s="62" t="s">
        <v>43</v>
      </c>
      <c r="B34" s="96"/>
      <c r="C34" s="151"/>
      <c r="D34" s="151"/>
      <c r="E34" s="151"/>
      <c r="F34" s="151"/>
      <c r="G34" s="151"/>
      <c r="H34" s="151"/>
      <c r="I34" s="151"/>
      <c r="J34" s="151"/>
      <c r="K34" s="151"/>
      <c r="L34" s="151"/>
      <c r="M34" s="151"/>
      <c r="N34" s="151"/>
      <c r="O34" s="96"/>
      <c r="P34" s="96"/>
      <c r="Q34" s="281"/>
      <c r="R34" s="281"/>
      <c r="S34" s="96"/>
      <c r="T34" s="96"/>
      <c r="U34" s="96"/>
      <c r="V34" s="96"/>
      <c r="W34" s="96"/>
      <c r="X34" s="96"/>
      <c r="Y34" s="96"/>
      <c r="Z34" s="96"/>
      <c r="AA34" s="96"/>
      <c r="AB34" s="96"/>
      <c r="AC34" s="96"/>
      <c r="AD34" s="21">
        <f t="shared" ca="1" si="11"/>
        <v>7</v>
      </c>
      <c r="AF34" s="22">
        <f t="shared" ca="1" si="12"/>
        <v>1</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96"/>
      <c r="D36" s="96"/>
      <c r="E36" s="96"/>
      <c r="F36" s="96"/>
      <c r="G36" s="96"/>
      <c r="H36" s="96"/>
      <c r="I36" s="96"/>
      <c r="J36" s="96"/>
      <c r="K36" s="96"/>
      <c r="L36" s="385"/>
      <c r="M36" s="193" t="s">
        <v>332</v>
      </c>
      <c r="N36" s="151"/>
      <c r="O36" s="151"/>
      <c r="P36" s="151"/>
      <c r="Q36" s="96"/>
      <c r="R36" s="96"/>
      <c r="S36" s="281" t="s">
        <v>135</v>
      </c>
      <c r="T36" s="281"/>
      <c r="U36" s="281"/>
      <c r="V36" s="281"/>
      <c r="W36" s="281"/>
      <c r="X36" s="281"/>
      <c r="Y36" s="281"/>
      <c r="Z36" s="281"/>
      <c r="AA36" s="281"/>
      <c r="AB36" s="281"/>
      <c r="AC36" s="151"/>
      <c r="AD36" s="21">
        <f t="shared" ca="1" si="11"/>
        <v>8</v>
      </c>
      <c r="AF36" s="22">
        <f t="shared" ca="1" si="12"/>
        <v>5</v>
      </c>
      <c r="AG36" s="22">
        <f t="shared" ca="1" si="13"/>
        <v>0.5</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96"/>
      <c r="C40" s="151"/>
      <c r="D40" s="151"/>
      <c r="E40" s="151"/>
      <c r="F40" s="151"/>
      <c r="G40" s="151"/>
      <c r="H40" s="151"/>
      <c r="I40" s="151"/>
      <c r="J40" s="151"/>
      <c r="K40" s="151"/>
      <c r="L40" s="151"/>
      <c r="M40" s="151"/>
      <c r="N40" s="151"/>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151"/>
      <c r="D42" s="151"/>
      <c r="E42" s="151"/>
      <c r="F42" s="151"/>
      <c r="G42" s="151"/>
      <c r="H42" s="151"/>
      <c r="I42" s="281" t="s">
        <v>135</v>
      </c>
      <c r="J42" s="281"/>
      <c r="K42" s="281"/>
      <c r="L42" s="281"/>
      <c r="M42" s="281"/>
      <c r="N42" s="281"/>
      <c r="O42" s="96"/>
      <c r="P42" s="96"/>
      <c r="Q42" s="151"/>
      <c r="R42" s="151"/>
      <c r="S42" s="96"/>
      <c r="T42" s="96"/>
      <c r="U42" s="96"/>
      <c r="V42" s="96"/>
      <c r="W42" s="96"/>
      <c r="X42" s="96"/>
      <c r="Y42" s="96"/>
      <c r="Z42" s="96"/>
      <c r="AA42" s="96"/>
      <c r="AB42" s="96"/>
      <c r="AC42" s="96"/>
      <c r="AD42" s="21">
        <f ca="1">NbCoul(B42:AC42)*0.5</f>
        <v>7</v>
      </c>
      <c r="AF42" s="22">
        <f t="shared" ca="1" si="12"/>
        <v>3</v>
      </c>
      <c r="AG42" s="22">
        <f t="shared" ca="1" si="13"/>
        <v>0</v>
      </c>
    </row>
    <row r="43" spans="1:33" x14ac:dyDescent="0.3">
      <c r="A43" s="67" t="s">
        <v>71</v>
      </c>
      <c r="B43" s="96"/>
      <c r="C43" s="151"/>
      <c r="D43" s="151"/>
      <c r="E43" s="151"/>
      <c r="F43" s="151"/>
      <c r="G43" s="151"/>
      <c r="H43" s="151"/>
      <c r="I43" s="151"/>
      <c r="J43" s="151"/>
      <c r="K43" s="151"/>
      <c r="L43" s="151"/>
      <c r="M43" s="151"/>
      <c r="N43" s="151"/>
      <c r="O43" s="96"/>
      <c r="P43" s="96"/>
      <c r="Q43" s="151"/>
      <c r="R43" s="151"/>
      <c r="S43" s="96"/>
      <c r="T43" s="96"/>
      <c r="U43" s="96"/>
      <c r="V43" s="96"/>
      <c r="W43" s="96"/>
      <c r="X43" s="96"/>
      <c r="Y43" s="96"/>
      <c r="Z43" s="96"/>
      <c r="AA43" s="96"/>
      <c r="AB43" s="96"/>
      <c r="AC43" s="96"/>
      <c r="AD43" s="21">
        <f ca="1">NbCoul(B43:AC43)*0.5</f>
        <v>7</v>
      </c>
      <c r="AF43" s="22">
        <f t="shared" ca="1" si="12"/>
        <v>0</v>
      </c>
      <c r="AG43" s="22">
        <f t="shared" ca="1" si="13"/>
        <v>0</v>
      </c>
    </row>
    <row r="44" spans="1:33" ht="14.4" customHeight="1" x14ac:dyDescent="0.3">
      <c r="A44" s="67" t="s">
        <v>276</v>
      </c>
      <c r="B44" s="96"/>
      <c r="C44" s="96"/>
      <c r="D44" s="96"/>
      <c r="E44" s="96"/>
      <c r="F44" s="96"/>
      <c r="G44" s="96"/>
      <c r="H44" s="96"/>
      <c r="I44" s="96"/>
      <c r="J44" s="96"/>
      <c r="K44" s="96"/>
      <c r="L44" s="96"/>
      <c r="M44" s="96"/>
      <c r="N44" s="151" t="s">
        <v>80</v>
      </c>
      <c r="O44" s="151"/>
      <c r="P44" s="151"/>
      <c r="Q44" s="96"/>
      <c r="R44" s="96"/>
      <c r="S44" s="151"/>
      <c r="T44" s="151"/>
      <c r="U44" s="151"/>
      <c r="V44" s="151"/>
      <c r="W44" s="151"/>
      <c r="X44" s="151"/>
      <c r="Y44" s="151"/>
      <c r="Z44" s="151"/>
      <c r="AA44" s="151"/>
      <c r="AB44" s="151"/>
      <c r="AC44" s="151"/>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65</v>
      </c>
      <c r="AF46" s="612"/>
      <c r="AG46" s="613"/>
    </row>
    <row r="47" spans="1:33" x14ac:dyDescent="0.3">
      <c r="A47" s="29" t="s">
        <v>53</v>
      </c>
      <c r="B47" s="21">
        <f ca="1">NbCoulbis(B28:B45)</f>
        <v>0</v>
      </c>
      <c r="C47" s="21">
        <f t="shared" ref="C47:AC47" ca="1" si="15">NbCoulbis(C28:C45)</f>
        <v>4</v>
      </c>
      <c r="D47" s="21">
        <f t="shared" ca="1" si="15"/>
        <v>5</v>
      </c>
      <c r="E47" s="21">
        <f t="shared" ca="1" si="15"/>
        <v>5</v>
      </c>
      <c r="F47" s="21">
        <f t="shared" ca="1" si="15"/>
        <v>5</v>
      </c>
      <c r="G47" s="21">
        <f t="shared" ca="1" si="15"/>
        <v>5</v>
      </c>
      <c r="H47" s="21">
        <f t="shared" ca="1" si="15"/>
        <v>5</v>
      </c>
      <c r="I47" s="21">
        <f t="shared" ca="1" si="15"/>
        <v>5</v>
      </c>
      <c r="J47" s="21">
        <f t="shared" ca="1" si="15"/>
        <v>4</v>
      </c>
      <c r="K47" s="21">
        <f t="shared" ca="1" si="15"/>
        <v>4</v>
      </c>
      <c r="L47" s="21">
        <f t="shared" ca="1" si="15"/>
        <v>5</v>
      </c>
      <c r="M47" s="21">
        <f t="shared" ca="1" si="15"/>
        <v>4</v>
      </c>
      <c r="N47" s="21">
        <f t="shared" ca="1" si="15"/>
        <v>7</v>
      </c>
      <c r="O47" s="21">
        <f t="shared" ca="1" si="15"/>
        <v>4</v>
      </c>
      <c r="P47" s="21">
        <f t="shared" ca="1" si="15"/>
        <v>4</v>
      </c>
      <c r="Q47" s="21">
        <f t="shared" ca="1" si="15"/>
        <v>4</v>
      </c>
      <c r="R47" s="21">
        <f t="shared" ca="1" si="15"/>
        <v>4</v>
      </c>
      <c r="S47" s="21">
        <f t="shared" ca="1" si="15"/>
        <v>5</v>
      </c>
      <c r="T47" s="21">
        <f t="shared" ca="1" si="15"/>
        <v>5</v>
      </c>
      <c r="U47" s="21">
        <f t="shared" ca="1" si="15"/>
        <v>5</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5</v>
      </c>
      <c r="E48" s="26">
        <f t="shared" ca="1" si="16"/>
        <v>5</v>
      </c>
      <c r="F48" s="26">
        <f t="shared" ca="1" si="16"/>
        <v>5</v>
      </c>
      <c r="G48" s="26">
        <f t="shared" ca="1" si="16"/>
        <v>5</v>
      </c>
      <c r="H48" s="26">
        <f t="shared" ca="1" si="16"/>
        <v>5</v>
      </c>
      <c r="I48" s="26">
        <f t="shared" ca="1" si="16"/>
        <v>5</v>
      </c>
      <c r="J48" s="26">
        <f t="shared" ca="1" si="16"/>
        <v>4</v>
      </c>
      <c r="K48" s="26">
        <f t="shared" ca="1" si="16"/>
        <v>4</v>
      </c>
      <c r="L48" s="26">
        <f t="shared" ca="1" si="16"/>
        <v>5</v>
      </c>
      <c r="M48" s="26">
        <f t="shared" ca="1" si="16"/>
        <v>5</v>
      </c>
      <c r="N48" s="26">
        <f t="shared" ca="1" si="16"/>
        <v>7</v>
      </c>
      <c r="O48" s="26">
        <f t="shared" ca="1" si="16"/>
        <v>4</v>
      </c>
      <c r="P48" s="26">
        <f t="shared" ca="1" si="16"/>
        <v>4</v>
      </c>
      <c r="Q48" s="26">
        <f t="shared" ca="1" si="16"/>
        <v>4</v>
      </c>
      <c r="R48" s="26">
        <f t="shared" ca="1" si="16"/>
        <v>4</v>
      </c>
      <c r="S48" s="26">
        <f t="shared" ca="1" si="16"/>
        <v>5</v>
      </c>
      <c r="T48" s="26">
        <f t="shared" ca="1" si="16"/>
        <v>5</v>
      </c>
      <c r="U48" s="26">
        <f t="shared" ca="1" si="16"/>
        <v>5</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44713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151" t="s">
        <v>78</v>
      </c>
      <c r="T54" s="151"/>
      <c r="U54" s="151"/>
      <c r="V54" s="151"/>
      <c r="W54" s="151"/>
      <c r="X54" s="151"/>
      <c r="Y54" s="151"/>
      <c r="Z54" s="151"/>
      <c r="AA54" s="151"/>
      <c r="AB54" s="151"/>
      <c r="AC54" s="151"/>
      <c r="AD54" s="20">
        <f t="shared" ca="1" si="17"/>
        <v>5.5</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96"/>
      <c r="E56" s="96"/>
      <c r="F56" s="96"/>
      <c r="G56" s="96"/>
      <c r="H56" s="96"/>
      <c r="I56" s="96"/>
      <c r="J56" s="96"/>
      <c r="K56" s="96"/>
      <c r="L56" s="96"/>
      <c r="M56" s="96"/>
      <c r="N56" s="96"/>
      <c r="O56" s="96"/>
      <c r="P56" s="96"/>
      <c r="Q56" s="96"/>
      <c r="R56" s="96"/>
      <c r="S56" s="96"/>
      <c r="T56" s="96"/>
      <c r="U56" s="96"/>
      <c r="V56" s="96"/>
      <c r="W56" s="96"/>
      <c r="X56" s="96"/>
      <c r="Y56" s="96"/>
      <c r="Z56" s="96"/>
      <c r="AA56" s="96"/>
      <c r="AB56" s="96"/>
      <c r="AC56" s="96"/>
      <c r="AD56" s="20">
        <f t="shared" ca="1" si="17"/>
        <v>0</v>
      </c>
      <c r="AF56" s="22">
        <f t="shared" ca="1" si="19"/>
        <v>0</v>
      </c>
      <c r="AG56" s="22">
        <f t="shared" ca="1" si="18"/>
        <v>0</v>
      </c>
    </row>
    <row r="57" spans="1:33" x14ac:dyDescent="0.3">
      <c r="A57" s="62" t="s">
        <v>43</v>
      </c>
      <c r="B57" s="96"/>
      <c r="C57" s="151"/>
      <c r="D57" s="151"/>
      <c r="E57" s="151"/>
      <c r="F57" s="151"/>
      <c r="G57" s="151"/>
      <c r="H57" s="151"/>
      <c r="I57" s="151"/>
      <c r="J57" s="151"/>
      <c r="K57" s="151"/>
      <c r="L57" s="151"/>
      <c r="M57" s="151"/>
      <c r="N57" s="151"/>
      <c r="O57" s="96"/>
      <c r="P57" s="96"/>
      <c r="Q57" s="151"/>
      <c r="R57" s="151"/>
      <c r="S57" s="96"/>
      <c r="T57" s="96"/>
      <c r="U57" s="96"/>
      <c r="V57" s="96"/>
      <c r="W57" s="96"/>
      <c r="X57" s="96"/>
      <c r="Y57" s="96"/>
      <c r="Z57" s="96"/>
      <c r="AA57" s="96"/>
      <c r="AB57" s="96"/>
      <c r="AC57" s="96"/>
      <c r="AD57" s="20">
        <f t="shared" ca="1" si="17"/>
        <v>7</v>
      </c>
      <c r="AF57" s="22">
        <f t="shared" ca="1" si="19"/>
        <v>0</v>
      </c>
      <c r="AG57" s="22">
        <f t="shared" ca="1" si="18"/>
        <v>0</v>
      </c>
    </row>
    <row r="58" spans="1:33" x14ac:dyDescent="0.3">
      <c r="A58" s="62" t="s">
        <v>44</v>
      </c>
      <c r="B58" s="96"/>
      <c r="C58" s="96"/>
      <c r="D58" s="96"/>
      <c r="E58" s="96"/>
      <c r="F58" s="96"/>
      <c r="G58" s="96"/>
      <c r="H58" s="96"/>
      <c r="I58" s="96"/>
      <c r="J58" s="96"/>
      <c r="K58" s="96"/>
      <c r="L58" s="96"/>
      <c r="M58" s="96"/>
      <c r="N58" s="96"/>
      <c r="O58" s="96"/>
      <c r="P58" s="96"/>
      <c r="Q58" s="96"/>
      <c r="R58" s="96"/>
      <c r="S58" s="96"/>
      <c r="T58" s="96"/>
      <c r="U58" s="96"/>
      <c r="V58" s="96"/>
      <c r="W58" s="96"/>
      <c r="X58" s="96"/>
      <c r="Y58" s="96"/>
      <c r="Z58" s="96"/>
      <c r="AA58" s="96"/>
      <c r="AB58" s="96"/>
      <c r="AC58" s="96"/>
      <c r="AD58" s="20">
        <f t="shared" ca="1" si="17"/>
        <v>0</v>
      </c>
      <c r="AF58" s="22">
        <f t="shared" ca="1" si="19"/>
        <v>0</v>
      </c>
      <c r="AG58" s="22">
        <f t="shared" ca="1" si="18"/>
        <v>0</v>
      </c>
    </row>
    <row r="59" spans="1:33" x14ac:dyDescent="0.3">
      <c r="A59" s="62" t="s">
        <v>45</v>
      </c>
      <c r="B59" s="96"/>
      <c r="C59" s="96"/>
      <c r="D59" s="96"/>
      <c r="E59" s="96"/>
      <c r="F59" s="96"/>
      <c r="G59" s="96"/>
      <c r="H59" s="151" t="s">
        <v>78</v>
      </c>
      <c r="I59" s="151"/>
      <c r="J59" s="151"/>
      <c r="K59" s="151"/>
      <c r="L59" s="151"/>
      <c r="M59" s="151"/>
      <c r="N59" s="151"/>
      <c r="O59" s="151"/>
      <c r="P59" s="151"/>
      <c r="Q59" s="96"/>
      <c r="R59" s="96"/>
      <c r="S59" s="151"/>
      <c r="T59" s="151"/>
      <c r="U59" s="151"/>
      <c r="V59" s="151"/>
      <c r="W59" s="151"/>
      <c r="X59" s="151"/>
      <c r="Y59" s="151"/>
      <c r="Z59" s="151"/>
      <c r="AA59" s="151"/>
      <c r="AB59" s="151"/>
      <c r="AC59" s="151"/>
      <c r="AD59" s="20">
        <f t="shared" ca="1" si="17"/>
        <v>10</v>
      </c>
      <c r="AF59" s="22">
        <f t="shared" ca="1" si="19"/>
        <v>0</v>
      </c>
      <c r="AG59" s="22">
        <f t="shared" ca="1" si="18"/>
        <v>0</v>
      </c>
    </row>
    <row r="60" spans="1:33" x14ac:dyDescent="0.3">
      <c r="A60" s="62" t="s">
        <v>70</v>
      </c>
      <c r="B60" s="96"/>
      <c r="C60" s="151" t="s">
        <v>129</v>
      </c>
      <c r="D60" s="151"/>
      <c r="E60" s="151"/>
      <c r="F60" s="151"/>
      <c r="G60" s="151"/>
      <c r="H60" s="151" t="s">
        <v>80</v>
      </c>
      <c r="I60" s="151" t="s">
        <v>80</v>
      </c>
      <c r="J60" s="151" t="s">
        <v>80</v>
      </c>
      <c r="K60" s="151" t="s">
        <v>80</v>
      </c>
      <c r="L60" s="151" t="s">
        <v>80</v>
      </c>
      <c r="M60" s="151" t="s">
        <v>80</v>
      </c>
      <c r="N60" s="151"/>
      <c r="O60" s="96"/>
      <c r="P60" s="96"/>
      <c r="Q60" s="281"/>
      <c r="R60" s="281"/>
      <c r="S60" s="378"/>
      <c r="T60" s="193" t="s">
        <v>332</v>
      </c>
      <c r="U60" s="96"/>
      <c r="V60" s="96"/>
      <c r="W60" s="96"/>
      <c r="X60" s="96"/>
      <c r="Y60" s="96"/>
      <c r="Z60" s="96"/>
      <c r="AA60" s="96"/>
      <c r="AB60" s="96"/>
      <c r="AC60" s="96"/>
      <c r="AD60" s="20">
        <f t="shared" ca="1" si="17"/>
        <v>8</v>
      </c>
      <c r="AF60" s="22">
        <f t="shared" ca="1" si="19"/>
        <v>1</v>
      </c>
      <c r="AG60" s="22">
        <f t="shared" ca="1" si="18"/>
        <v>0.5</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62" t="s">
        <v>47</v>
      </c>
      <c r="B63" s="96"/>
      <c r="C63" s="96"/>
      <c r="D63" s="96"/>
      <c r="E63" s="96"/>
      <c r="F63" s="96"/>
      <c r="G63" s="96"/>
      <c r="H63" s="96"/>
      <c r="I63" s="96"/>
      <c r="J63" s="96"/>
      <c r="K63" s="96"/>
      <c r="L63" s="96"/>
      <c r="M63" s="96"/>
      <c r="N63" s="151"/>
      <c r="O63" s="151"/>
      <c r="P63" s="151"/>
      <c r="Q63" s="294"/>
      <c r="R63" s="294"/>
      <c r="S63" s="281" t="s">
        <v>135</v>
      </c>
      <c r="T63" s="281"/>
      <c r="U63" s="281"/>
      <c r="V63" s="281"/>
      <c r="W63" s="281"/>
      <c r="X63" s="281"/>
      <c r="Y63" s="281"/>
      <c r="Z63" s="281"/>
      <c r="AA63" s="281"/>
      <c r="AB63" s="281"/>
      <c r="AC63" s="151"/>
      <c r="AD63" s="20">
        <f t="shared" ca="1" si="17"/>
        <v>7</v>
      </c>
      <c r="AF63" s="22">
        <f t="shared" ca="1" si="19"/>
        <v>5</v>
      </c>
      <c r="AG63" s="22">
        <f t="shared" ca="1" si="18"/>
        <v>0</v>
      </c>
    </row>
    <row r="64" spans="1:33" x14ac:dyDescent="0.3">
      <c r="A64" s="62" t="s">
        <v>68</v>
      </c>
      <c r="B64" s="96"/>
      <c r="C64" s="151"/>
      <c r="D64" s="151"/>
      <c r="E64" s="151"/>
      <c r="F64" s="151"/>
      <c r="G64" s="151"/>
      <c r="H64" s="151"/>
      <c r="I64" s="151"/>
      <c r="J64" s="151"/>
      <c r="K64" s="151"/>
      <c r="L64" s="151"/>
      <c r="M64" s="151"/>
      <c r="N64" s="151"/>
      <c r="O64" s="96"/>
      <c r="P64" s="96"/>
      <c r="Q64" s="151"/>
      <c r="R64" s="151"/>
      <c r="S64" s="96"/>
      <c r="T64" s="96"/>
      <c r="U64" s="96"/>
      <c r="V64" s="96"/>
      <c r="W64" s="96"/>
      <c r="X64" s="96"/>
      <c r="Y64" s="96"/>
      <c r="Z64" s="96"/>
      <c r="AA64" s="96"/>
      <c r="AB64" s="96"/>
      <c r="AC64" s="96"/>
      <c r="AD64" s="20">
        <f t="shared" ca="1" si="17"/>
        <v>7</v>
      </c>
      <c r="AF64" s="22">
        <f t="shared" ca="1" si="19"/>
        <v>0</v>
      </c>
      <c r="AG64" s="22">
        <f t="shared" ca="1" si="18"/>
        <v>0</v>
      </c>
    </row>
    <row r="65" spans="1:55" ht="14.25" customHeight="1" x14ac:dyDescent="0.3">
      <c r="A65" s="23" t="s">
        <v>48</v>
      </c>
      <c r="B65" s="96"/>
      <c r="C65" s="151"/>
      <c r="D65" s="151"/>
      <c r="E65" s="151"/>
      <c r="F65" s="151"/>
      <c r="G65" s="151"/>
      <c r="H65" s="151"/>
      <c r="I65" s="281" t="s">
        <v>135</v>
      </c>
      <c r="J65" s="281"/>
      <c r="K65" s="281"/>
      <c r="L65" s="281"/>
      <c r="M65" s="281"/>
      <c r="N65" s="281"/>
      <c r="O65" s="96"/>
      <c r="P65" s="96"/>
      <c r="Q65" s="151"/>
      <c r="R65" s="151"/>
      <c r="S65" s="96"/>
      <c r="T65" s="96"/>
      <c r="U65" s="96"/>
      <c r="V65" s="96"/>
      <c r="W65" s="96"/>
      <c r="X65" s="96"/>
      <c r="Y65" s="96"/>
      <c r="Z65" s="96"/>
      <c r="AA65" s="96"/>
      <c r="AB65" s="96"/>
      <c r="AC65" s="96"/>
      <c r="AD65" s="20">
        <f t="shared" ca="1" si="17"/>
        <v>7</v>
      </c>
      <c r="AF65" s="22">
        <f t="shared" ca="1" si="19"/>
        <v>3</v>
      </c>
      <c r="AG65" s="22">
        <f t="shared" ca="1" si="18"/>
        <v>0</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96"/>
      <c r="D67" s="96"/>
      <c r="E67" s="96"/>
      <c r="F67" s="96"/>
      <c r="G67" s="96"/>
      <c r="H67" s="96"/>
      <c r="I67" s="96"/>
      <c r="J67" s="96"/>
      <c r="K67" s="96"/>
      <c r="L67" s="96"/>
      <c r="M67" s="96"/>
      <c r="N67" s="151"/>
      <c r="O67" s="281"/>
      <c r="P67" s="281"/>
      <c r="Q67" s="96"/>
      <c r="R67" s="96"/>
      <c r="S67" s="151"/>
      <c r="T67" s="151"/>
      <c r="U67" s="151"/>
      <c r="V67" s="151"/>
      <c r="W67" s="151"/>
      <c r="X67" s="151"/>
      <c r="Y67" s="151"/>
      <c r="Z67" s="151"/>
      <c r="AA67" s="151"/>
      <c r="AB67" s="151"/>
      <c r="AC67" s="151"/>
      <c r="AD67" s="20">
        <f t="shared" ca="1" si="17"/>
        <v>7</v>
      </c>
      <c r="AF67" s="22">
        <f t="shared" ca="1" si="19"/>
        <v>1</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65.5</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4</v>
      </c>
      <c r="R70" s="21">
        <f t="shared" ca="1" si="22"/>
        <v>4</v>
      </c>
      <c r="S70" s="21">
        <f t="shared" ref="S70:Y70" ca="1" si="23">NbCoulbis(S53:S64)</f>
        <v>4</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4</v>
      </c>
      <c r="R71" s="26">
        <f t="shared" ca="1" si="26"/>
        <v>4</v>
      </c>
      <c r="S71" s="26">
        <f t="shared" ref="S71:Y71" ca="1" si="27">NbCoul(S53:S64)</f>
        <v>4</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44714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x14ac:dyDescent="0.3">
      <c r="A74" s="19" t="s">
        <v>64</v>
      </c>
      <c r="B74" s="96"/>
      <c r="C74" s="96"/>
      <c r="D74" s="96"/>
      <c r="E74" s="96"/>
      <c r="F74" s="96"/>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x14ac:dyDescent="0.3">
      <c r="A75" s="19" t="s">
        <v>40</v>
      </c>
      <c r="B75" s="96"/>
      <c r="C75" s="96"/>
      <c r="D75" s="96"/>
      <c r="E75" s="96"/>
      <c r="F75" s="96"/>
      <c r="G75" s="96"/>
      <c r="H75" s="96"/>
      <c r="I75" s="96"/>
      <c r="J75" s="96"/>
      <c r="K75" s="96"/>
      <c r="L75" s="96"/>
      <c r="M75" s="96"/>
      <c r="N75" s="151" t="s">
        <v>79</v>
      </c>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v>
      </c>
    </row>
    <row r="76" spans="1:55" x14ac:dyDescent="0.3">
      <c r="A76" s="61" t="s">
        <v>41</v>
      </c>
      <c r="B76" s="96"/>
      <c r="C76" s="96"/>
      <c r="D76" s="96"/>
      <c r="E76" s="96"/>
      <c r="F76" s="96"/>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x14ac:dyDescent="0.3">
      <c r="A77" s="61" t="s">
        <v>69</v>
      </c>
      <c r="B77" s="96"/>
      <c r="C77" s="96"/>
      <c r="D77" s="96"/>
      <c r="E77" s="96"/>
      <c r="F77" s="96"/>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x14ac:dyDescent="0.3">
      <c r="A78" s="43" t="s">
        <v>246</v>
      </c>
      <c r="B78" s="96"/>
      <c r="C78" s="96"/>
      <c r="D78" s="96"/>
      <c r="E78" s="96"/>
      <c r="F78" s="96"/>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x14ac:dyDescent="0.3">
      <c r="A79" s="61" t="s">
        <v>64</v>
      </c>
      <c r="B79" s="96"/>
      <c r="C79" s="96"/>
      <c r="D79" s="151" t="s">
        <v>119</v>
      </c>
      <c r="E79" s="151"/>
      <c r="F79" s="151"/>
      <c r="G79" s="151"/>
      <c r="H79" s="151"/>
      <c r="I79" s="151"/>
      <c r="J79" s="96"/>
      <c r="K79" s="96"/>
      <c r="L79" s="96"/>
      <c r="M79" s="96"/>
      <c r="N79" s="96"/>
      <c r="O79" s="96"/>
      <c r="P79" s="96"/>
      <c r="Q79" s="96"/>
      <c r="R79" s="96"/>
      <c r="S79" s="96"/>
      <c r="T79" s="96"/>
      <c r="U79" s="96"/>
      <c r="V79" s="96"/>
      <c r="W79" s="96"/>
      <c r="X79" s="96"/>
      <c r="Y79" s="96"/>
      <c r="Z79" s="96"/>
      <c r="AA79" s="96"/>
      <c r="AB79" s="96"/>
      <c r="AC79" s="96"/>
      <c r="AD79" s="21">
        <f t="shared" ca="1" si="28"/>
        <v>3</v>
      </c>
      <c r="AF79" s="22">
        <f t="shared" ca="1" si="24"/>
        <v>0</v>
      </c>
      <c r="AG79" s="22">
        <f t="shared" ca="1" si="29"/>
        <v>0</v>
      </c>
    </row>
    <row r="80" spans="1:55" x14ac:dyDescent="0.3">
      <c r="A80" s="62" t="s">
        <v>43</v>
      </c>
      <c r="B80" s="96"/>
      <c r="C80" s="96"/>
      <c r="D80" s="96"/>
      <c r="E80" s="96"/>
      <c r="F80" s="96"/>
      <c r="G80" s="96"/>
      <c r="H80" s="96"/>
      <c r="I80" s="96"/>
      <c r="J80" s="96"/>
      <c r="K80" s="96"/>
      <c r="L80" s="96"/>
      <c r="M80" s="96"/>
      <c r="N80" s="151"/>
      <c r="O80" s="151"/>
      <c r="P80" s="151"/>
      <c r="Q80" s="96"/>
      <c r="R80" s="96"/>
      <c r="S80" s="151"/>
      <c r="T80" s="151"/>
      <c r="U80" s="151"/>
      <c r="V80" s="151"/>
      <c r="W80" s="151"/>
      <c r="X80" s="151"/>
      <c r="Y80" s="151"/>
      <c r="Z80" s="151"/>
      <c r="AA80" s="151"/>
      <c r="AB80" s="151"/>
      <c r="AC80" s="151"/>
      <c r="AD80" s="21">
        <f ca="1">NbCoul(B80:AC80)*0.5</f>
        <v>7</v>
      </c>
      <c r="AF80" s="22">
        <f t="shared" ca="1" si="24"/>
        <v>0</v>
      </c>
      <c r="AG80" s="22">
        <f t="shared" ca="1" si="29"/>
        <v>0</v>
      </c>
    </row>
    <row r="81" spans="1:34" x14ac:dyDescent="0.3">
      <c r="A81" s="62"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62" t="s">
        <v>45</v>
      </c>
      <c r="B82" s="96"/>
      <c r="C82" s="151"/>
      <c r="D82" s="151"/>
      <c r="E82" s="151"/>
      <c r="F82" s="151"/>
      <c r="G82" s="151"/>
      <c r="H82" s="151"/>
      <c r="I82" s="281" t="s">
        <v>135</v>
      </c>
      <c r="J82" s="281"/>
      <c r="K82" s="281"/>
      <c r="L82" s="281"/>
      <c r="M82" s="281"/>
      <c r="N82" s="281"/>
      <c r="O82" s="96"/>
      <c r="P82" s="96"/>
      <c r="Q82" s="151"/>
      <c r="R82" s="151"/>
      <c r="S82" s="151"/>
      <c r="T82" s="96"/>
      <c r="U82" s="96"/>
      <c r="V82" s="96"/>
      <c r="W82" s="96"/>
      <c r="X82" s="96"/>
      <c r="Y82" s="96"/>
      <c r="Z82" s="96"/>
      <c r="AA82" s="96"/>
      <c r="AB82" s="96"/>
      <c r="AC82" s="96"/>
      <c r="AD82" s="21">
        <f ca="1">NbCoul(B82:AC82)*0.5</f>
        <v>7.5</v>
      </c>
      <c r="AF82" s="22">
        <f ca="1">CompteCouleurFond(B82:AC82,6)*0.5</f>
        <v>3</v>
      </c>
      <c r="AG82" s="22">
        <f ca="1">CompteCouleurFond(B82:AC82,23)*0.5</f>
        <v>0</v>
      </c>
    </row>
    <row r="83" spans="1:34" x14ac:dyDescent="0.3">
      <c r="A83" s="62" t="s">
        <v>70</v>
      </c>
      <c r="B83" s="96"/>
      <c r="C83" s="96"/>
      <c r="D83" s="96"/>
      <c r="E83" s="96"/>
      <c r="F83" s="96"/>
      <c r="G83" s="96"/>
      <c r="H83" s="96"/>
      <c r="I83" s="96"/>
      <c r="J83" s="96"/>
      <c r="K83" s="96"/>
      <c r="L83" s="96"/>
      <c r="M83" s="96"/>
      <c r="N83" s="151"/>
      <c r="O83" s="151"/>
      <c r="P83" s="151"/>
      <c r="Q83" s="96"/>
      <c r="R83" s="96"/>
      <c r="S83" s="151"/>
      <c r="T83" s="151"/>
      <c r="U83" s="151"/>
      <c r="V83" s="151"/>
      <c r="W83" s="151"/>
      <c r="X83" s="151"/>
      <c r="Y83" s="151"/>
      <c r="Z83" s="151"/>
      <c r="AA83" s="151"/>
      <c r="AB83" s="151"/>
      <c r="AC83" s="151"/>
      <c r="AD83" s="21">
        <f t="shared" ca="1" si="28"/>
        <v>7</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151"/>
      <c r="D85" s="151"/>
      <c r="E85" s="151"/>
      <c r="F85" s="151"/>
      <c r="G85" s="151"/>
      <c r="H85" s="151"/>
      <c r="I85" s="151"/>
      <c r="J85" s="151"/>
      <c r="K85" s="151"/>
      <c r="L85" s="151"/>
      <c r="M85" s="151"/>
      <c r="N85" s="151"/>
      <c r="O85" s="96"/>
      <c r="P85" s="96"/>
      <c r="Q85" s="96"/>
      <c r="R85" s="96"/>
      <c r="S85" s="96"/>
      <c r="T85" s="96"/>
      <c r="U85" s="96"/>
      <c r="V85" s="96"/>
      <c r="W85" s="96"/>
      <c r="X85" s="96"/>
      <c r="Y85" s="96"/>
      <c r="Z85" s="96"/>
      <c r="AA85" s="96"/>
      <c r="AB85" s="96"/>
      <c r="AC85" s="96"/>
      <c r="AD85" s="21">
        <f t="shared" ca="1" si="28"/>
        <v>6</v>
      </c>
      <c r="AF85" s="22">
        <f t="shared" ca="1" si="24"/>
        <v>0</v>
      </c>
      <c r="AG85" s="22">
        <f t="shared" ca="1" si="29"/>
        <v>0</v>
      </c>
    </row>
    <row r="86" spans="1:34" x14ac:dyDescent="0.3">
      <c r="A86" s="62" t="s">
        <v>47</v>
      </c>
      <c r="B86" s="96"/>
      <c r="C86" s="96"/>
      <c r="D86" s="96"/>
      <c r="E86" s="96"/>
      <c r="F86" s="96"/>
      <c r="G86" s="96"/>
      <c r="H86" s="96"/>
      <c r="I86" s="96"/>
      <c r="J86" s="96"/>
      <c r="K86" s="96"/>
      <c r="L86" s="96"/>
      <c r="M86" s="96"/>
      <c r="N86" s="151"/>
      <c r="O86" s="151"/>
      <c r="P86" s="151"/>
      <c r="Q86" s="96"/>
      <c r="R86" s="96"/>
      <c r="S86" s="281" t="s">
        <v>135</v>
      </c>
      <c r="T86" s="281"/>
      <c r="U86" s="281"/>
      <c r="V86" s="281"/>
      <c r="W86" s="281"/>
      <c r="X86" s="281"/>
      <c r="Y86" s="281"/>
      <c r="Z86" s="281"/>
      <c r="AA86" s="281"/>
      <c r="AB86" s="281"/>
      <c r="AC86" s="151"/>
      <c r="AD86" s="20">
        <f ca="1">NbCoul(B86:AC86)*0.5</f>
        <v>7</v>
      </c>
      <c r="AF86" s="22">
        <f t="shared" ca="1" si="24"/>
        <v>5</v>
      </c>
      <c r="AG86" s="22">
        <f ca="1">CompteCouleurFond(B86:AC86,23)*0.5</f>
        <v>0</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151"/>
      <c r="L88" s="151"/>
      <c r="M88" s="193" t="s">
        <v>332</v>
      </c>
      <c r="N88" s="151"/>
      <c r="O88" s="96"/>
      <c r="P88" s="96"/>
      <c r="Q88" s="151"/>
      <c r="R88" s="151"/>
      <c r="S88" s="96"/>
      <c r="T88" s="151"/>
      <c r="U88" s="151"/>
      <c r="V88" s="151"/>
      <c r="W88" s="151"/>
      <c r="X88" s="151"/>
      <c r="Y88" s="151"/>
      <c r="Z88" s="151"/>
      <c r="AA88" s="151"/>
      <c r="AB88" s="151"/>
      <c r="AC88" s="151"/>
      <c r="AD88" s="21">
        <f t="shared" ca="1" si="28"/>
        <v>8</v>
      </c>
      <c r="AF88" s="22">
        <f t="shared" ca="1" si="24"/>
        <v>0</v>
      </c>
      <c r="AG88" s="22">
        <f t="shared" ca="1" si="29"/>
        <v>0.5</v>
      </c>
    </row>
    <row r="89" spans="1:34" ht="16.8" customHeight="1" x14ac:dyDescent="0.3">
      <c r="A89" s="67" t="s">
        <v>71</v>
      </c>
      <c r="B89" s="96"/>
      <c r="C89" s="151"/>
      <c r="D89" s="151"/>
      <c r="E89" s="151"/>
      <c r="F89" s="151"/>
      <c r="G89" s="151"/>
      <c r="H89" s="151"/>
      <c r="I89" s="151"/>
      <c r="J89" s="151"/>
      <c r="K89" s="151"/>
      <c r="L89" s="151"/>
      <c r="M89" s="151"/>
      <c r="N89" s="151"/>
      <c r="O89" s="96"/>
      <c r="P89" s="96"/>
      <c r="Q89" s="151"/>
      <c r="R89" s="151"/>
      <c r="S89" s="96"/>
      <c r="T89" s="96"/>
      <c r="U89" s="96"/>
      <c r="V89" s="96"/>
      <c r="W89" s="96"/>
      <c r="X89" s="96"/>
      <c r="Y89" s="96"/>
      <c r="Z89" s="96"/>
      <c r="AA89" s="96"/>
      <c r="AB89" s="96"/>
      <c r="AC89" s="96"/>
      <c r="AD89" s="21">
        <f t="shared" ca="1" si="28"/>
        <v>7</v>
      </c>
      <c r="AF89" s="22">
        <f t="shared" ca="1" si="24"/>
        <v>0</v>
      </c>
      <c r="AG89" s="22">
        <f t="shared" ca="1" si="29"/>
        <v>0</v>
      </c>
    </row>
    <row r="90" spans="1:34" ht="15" customHeight="1" x14ac:dyDescent="0.3">
      <c r="A90" s="67" t="s">
        <v>276</v>
      </c>
      <c r="B90" s="96"/>
      <c r="C90" s="151"/>
      <c r="D90" s="151"/>
      <c r="E90" s="151"/>
      <c r="F90" s="151"/>
      <c r="G90" s="151"/>
      <c r="H90" s="151"/>
      <c r="I90" s="151"/>
      <c r="J90" s="151"/>
      <c r="K90" s="151"/>
      <c r="L90" s="151"/>
      <c r="M90" s="151"/>
      <c r="N90" s="151"/>
      <c r="O90" s="96"/>
      <c r="P90" s="96"/>
      <c r="Q90" s="281"/>
      <c r="R90" s="281"/>
      <c r="S90" s="96"/>
      <c r="T90" s="96"/>
      <c r="U90" s="96"/>
      <c r="V90" s="96"/>
      <c r="W90" s="96"/>
      <c r="X90" s="96"/>
      <c r="Y90" s="96"/>
      <c r="Z90" s="96"/>
      <c r="AA90" s="96"/>
      <c r="AB90" s="96"/>
      <c r="AC90" s="96"/>
      <c r="AD90" s="21">
        <f ca="1">NbCoul(B90:AC90)*0.5</f>
        <v>7</v>
      </c>
      <c r="AF90" s="22">
        <f t="shared" ca="1" si="24"/>
        <v>1</v>
      </c>
      <c r="AG90" s="22">
        <f ca="1">CompteCouleurFond(B90:AC90,23)*0.5</f>
        <v>0</v>
      </c>
    </row>
    <row r="91" spans="1:34" ht="22.2" customHeight="1" thickBot="1" x14ac:dyDescent="0.4">
      <c r="A91" s="32" t="s">
        <v>64</v>
      </c>
      <c r="B91" s="739"/>
      <c r="C91" s="739"/>
      <c r="D91" s="739"/>
      <c r="E91" s="739"/>
      <c r="F91" s="739"/>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66.5</v>
      </c>
      <c r="AF92" s="612"/>
      <c r="AG92" s="613"/>
    </row>
    <row r="93" spans="1:34" x14ac:dyDescent="0.3">
      <c r="A93" s="29" t="s">
        <v>53</v>
      </c>
      <c r="B93" s="21">
        <f ca="1">NbCoulbis(B74:B91)</f>
        <v>0</v>
      </c>
      <c r="C93" s="21">
        <f ca="1">NbCoulbis(C74:C87)</f>
        <v>2</v>
      </c>
      <c r="D93" s="21">
        <f t="shared" ref="D93:N93" ca="1" si="32">NbCoulbis(D79:D86)</f>
        <v>3</v>
      </c>
      <c r="E93" s="21">
        <f t="shared" ca="1" si="32"/>
        <v>3</v>
      </c>
      <c r="F93" s="21">
        <f t="shared" ca="1" si="32"/>
        <v>3</v>
      </c>
      <c r="G93" s="21">
        <f t="shared" ca="1" si="32"/>
        <v>3</v>
      </c>
      <c r="H93" s="21">
        <f t="shared" ca="1" si="32"/>
        <v>3</v>
      </c>
      <c r="I93" s="21">
        <f t="shared" ca="1" si="32"/>
        <v>3</v>
      </c>
      <c r="J93" s="21">
        <f t="shared" ca="1" si="32"/>
        <v>2</v>
      </c>
      <c r="K93" s="21">
        <f t="shared" ca="1" si="32"/>
        <v>2</v>
      </c>
      <c r="L93" s="21">
        <f t="shared" ca="1" si="32"/>
        <v>2</v>
      </c>
      <c r="M93" s="21">
        <f t="shared" ca="1" si="32"/>
        <v>2</v>
      </c>
      <c r="N93" s="21">
        <f t="shared" ca="1" si="32"/>
        <v>5</v>
      </c>
      <c r="O93" s="21">
        <f ca="1">NbCoulbis(O75:O86)</f>
        <v>4</v>
      </c>
      <c r="P93" s="21">
        <f ca="1">NbCoulbis(P75:P86)</f>
        <v>4</v>
      </c>
      <c r="Q93" s="21">
        <f ca="1">NbCoulbis(Q75:Q86)</f>
        <v>1</v>
      </c>
      <c r="R93" s="21">
        <f ca="1">NbCoulbis(R75:R86)</f>
        <v>1</v>
      </c>
      <c r="S93" s="21">
        <f ca="1">NbCoulbis(S75:S85)</f>
        <v>4</v>
      </c>
      <c r="T93" s="21">
        <f ca="1">NbCoulbis(T76:T86)</f>
        <v>3</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3</v>
      </c>
      <c r="E94" s="26">
        <f t="shared" ca="1" si="35"/>
        <v>3</v>
      </c>
      <c r="F94" s="26">
        <f t="shared" ca="1" si="35"/>
        <v>3</v>
      </c>
      <c r="G94" s="26">
        <f t="shared" ca="1" si="35"/>
        <v>3</v>
      </c>
      <c r="H94" s="26">
        <f t="shared" ca="1" si="35"/>
        <v>3</v>
      </c>
      <c r="I94" s="26">
        <f t="shared" ca="1" si="35"/>
        <v>3</v>
      </c>
      <c r="J94" s="26">
        <f t="shared" ca="1" si="35"/>
        <v>2</v>
      </c>
      <c r="K94" s="26">
        <f t="shared" ca="1" si="35"/>
        <v>2</v>
      </c>
      <c r="L94" s="26">
        <f t="shared" ca="1" si="35"/>
        <v>2</v>
      </c>
      <c r="M94" s="26">
        <f t="shared" ca="1" si="35"/>
        <v>2</v>
      </c>
      <c r="N94" s="26">
        <f t="shared" ca="1" si="35"/>
        <v>5</v>
      </c>
      <c r="O94" s="26">
        <f ca="1">NbCoul(O75:O86)</f>
        <v>4</v>
      </c>
      <c r="P94" s="26">
        <f ca="1">NbCoul(P75:P86)</f>
        <v>4</v>
      </c>
      <c r="Q94" s="26">
        <f ca="1">NbCoul(Q75:Q86)</f>
        <v>1</v>
      </c>
      <c r="R94" s="26">
        <f ca="1">NbCoul(R75:R86)</f>
        <v>1</v>
      </c>
      <c r="S94" s="26">
        <f ca="1">NbCoul(S75:S85)</f>
        <v>4</v>
      </c>
      <c r="T94" s="26">
        <f ca="1">NbCoul(T76:T86)</f>
        <v>3</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44715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151"/>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v>
      </c>
    </row>
    <row r="99" spans="1:33" x14ac:dyDescent="0.3">
      <c r="A99" s="19" t="s">
        <v>41</v>
      </c>
      <c r="B99" s="96"/>
      <c r="C99" s="151"/>
      <c r="D99" s="151"/>
      <c r="E99" s="151"/>
      <c r="F99" s="151"/>
      <c r="G99" s="151"/>
      <c r="H99" s="151"/>
      <c r="I99" s="151"/>
      <c r="J99" s="151"/>
      <c r="K99" s="151"/>
      <c r="L99" s="151"/>
      <c r="M99" s="151"/>
      <c r="N99" s="151"/>
      <c r="O99" s="96"/>
      <c r="P99" s="96"/>
      <c r="Q99" s="193" t="s">
        <v>153</v>
      </c>
      <c r="R99" s="377"/>
      <c r="S99" s="96"/>
      <c r="T99" s="96"/>
      <c r="U99" s="96"/>
      <c r="V99" s="96"/>
      <c r="W99" s="96"/>
      <c r="X99" s="96"/>
      <c r="Y99" s="96"/>
      <c r="Z99" s="96"/>
      <c r="AA99" s="96"/>
      <c r="AB99" s="96"/>
      <c r="AC99" s="96"/>
      <c r="AD99" s="21">
        <f t="shared" ca="1" si="37"/>
        <v>7</v>
      </c>
      <c r="AF99" s="22">
        <f t="shared" ca="1" si="34"/>
        <v>0</v>
      </c>
      <c r="AG99" s="22">
        <f t="shared" ca="1" si="38"/>
        <v>1</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61" t="s">
        <v>64</v>
      </c>
      <c r="B102" s="96"/>
      <c r="C102" s="151" t="s">
        <v>138</v>
      </c>
      <c r="D102" s="151"/>
      <c r="E102" s="151"/>
      <c r="F102" s="151"/>
      <c r="G102" s="151"/>
      <c r="H102" s="151"/>
      <c r="I102" s="151"/>
      <c r="J102" s="151"/>
      <c r="K102" s="151"/>
      <c r="L102" s="96"/>
      <c r="M102" s="96"/>
      <c r="N102" s="96"/>
      <c r="O102" s="96"/>
      <c r="P102" s="96"/>
      <c r="Q102" s="96"/>
      <c r="R102" s="96"/>
      <c r="S102" s="96"/>
      <c r="T102" s="96"/>
      <c r="U102" s="96"/>
      <c r="V102" s="96"/>
      <c r="W102" s="96"/>
      <c r="X102" s="96"/>
      <c r="Y102" s="96"/>
      <c r="Z102" s="96"/>
      <c r="AA102" s="96"/>
      <c r="AB102" s="96"/>
      <c r="AC102" s="96"/>
      <c r="AD102" s="21">
        <f t="shared" ca="1" si="37"/>
        <v>4.5</v>
      </c>
      <c r="AF102" s="22">
        <f t="shared" ca="1" si="34"/>
        <v>0</v>
      </c>
      <c r="AG102" s="22">
        <f t="shared" ca="1" si="38"/>
        <v>0</v>
      </c>
    </row>
    <row r="103" spans="1:33" x14ac:dyDescent="0.3">
      <c r="A103" s="62" t="s">
        <v>43</v>
      </c>
      <c r="B103" s="96"/>
      <c r="C103" s="151"/>
      <c r="D103" s="151"/>
      <c r="E103" s="151"/>
      <c r="F103" s="151"/>
      <c r="G103" s="151"/>
      <c r="H103" s="151"/>
      <c r="I103" s="151"/>
      <c r="J103" s="151"/>
      <c r="K103" s="151"/>
      <c r="L103" s="151"/>
      <c r="M103" s="151"/>
      <c r="N103" s="151"/>
      <c r="O103" s="96"/>
      <c r="P103" s="96"/>
      <c r="Q103" s="151"/>
      <c r="R103" s="151"/>
      <c r="S103" s="96"/>
      <c r="T103" s="96"/>
      <c r="U103" s="96"/>
      <c r="V103" s="96"/>
      <c r="W103" s="96"/>
      <c r="X103" s="96"/>
      <c r="Y103" s="96"/>
      <c r="Z103" s="96"/>
      <c r="AA103" s="96"/>
      <c r="AB103" s="96"/>
      <c r="AC103" s="96"/>
      <c r="AD103" s="21">
        <f t="shared" ca="1" si="37"/>
        <v>7</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62" t="s">
        <v>45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62" t="s">
        <v>70</v>
      </c>
      <c r="B106" s="96"/>
      <c r="C106" s="151"/>
      <c r="D106" s="151"/>
      <c r="E106" s="151"/>
      <c r="F106" s="151"/>
      <c r="G106" s="151"/>
      <c r="H106" s="151"/>
      <c r="I106" s="151"/>
      <c r="J106" s="15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v>
      </c>
    </row>
    <row r="107" spans="1:33" x14ac:dyDescent="0.3">
      <c r="A107" s="61"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62" t="s">
        <v>46</v>
      </c>
      <c r="B108" s="96"/>
      <c r="C108" s="151" t="s">
        <v>80</v>
      </c>
      <c r="D108" s="151"/>
      <c r="E108" s="151"/>
      <c r="F108" s="151"/>
      <c r="G108" s="151"/>
      <c r="H108" s="151"/>
      <c r="I108" s="281" t="s">
        <v>135</v>
      </c>
      <c r="J108" s="281"/>
      <c r="K108" s="281"/>
      <c r="L108" s="281"/>
      <c r="M108" s="281"/>
      <c r="N108" s="281"/>
      <c r="O108" s="96"/>
      <c r="P108" s="96"/>
      <c r="Q108" s="281"/>
      <c r="R108" s="281"/>
      <c r="S108" s="96"/>
      <c r="T108" s="96"/>
      <c r="U108" s="96"/>
      <c r="V108" s="96"/>
      <c r="W108" s="96"/>
      <c r="X108" s="96"/>
      <c r="Y108" s="96"/>
      <c r="Z108" s="96"/>
      <c r="AA108" s="96"/>
      <c r="AB108" s="96"/>
      <c r="AC108" s="96"/>
      <c r="AD108" s="21">
        <f ca="1">NbCoul(B108:AC108)*0.5</f>
        <v>7</v>
      </c>
      <c r="AF108" s="22">
        <f t="shared" ca="1" si="34"/>
        <v>4</v>
      </c>
      <c r="AG108" s="22">
        <f t="shared" ca="1" si="38"/>
        <v>0</v>
      </c>
    </row>
    <row r="109" spans="1:33" x14ac:dyDescent="0.3">
      <c r="A109" s="62" t="s">
        <v>47</v>
      </c>
      <c r="B109" s="96"/>
      <c r="C109" s="96"/>
      <c r="D109" s="96"/>
      <c r="E109" s="96"/>
      <c r="F109" s="96"/>
      <c r="G109" s="96"/>
      <c r="H109" s="96"/>
      <c r="I109" s="96"/>
      <c r="J109" s="96"/>
      <c r="K109" s="96"/>
      <c r="L109" s="151"/>
      <c r="M109" s="151"/>
      <c r="N109" s="151"/>
      <c r="O109" s="151"/>
      <c r="P109" s="151"/>
      <c r="Q109" s="96"/>
      <c r="R109" s="96"/>
      <c r="S109" s="151"/>
      <c r="T109" s="151"/>
      <c r="U109" s="151"/>
      <c r="V109" s="151"/>
      <c r="W109" s="151"/>
      <c r="X109" s="151"/>
      <c r="Y109" s="151"/>
      <c r="Z109" s="151"/>
      <c r="AA109" s="151"/>
      <c r="AB109" s="151"/>
      <c r="AC109" s="151"/>
      <c r="AD109" s="21">
        <f t="shared" ca="1" si="37"/>
        <v>8</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96"/>
      <c r="D111" s="96"/>
      <c r="E111" s="96"/>
      <c r="F111" s="96"/>
      <c r="G111" s="96"/>
      <c r="H111" s="96"/>
      <c r="I111" s="96"/>
      <c r="J111" s="96"/>
      <c r="K111" s="151"/>
      <c r="L111" s="151"/>
      <c r="M111" s="151"/>
      <c r="N111" s="151"/>
      <c r="O111" s="281"/>
      <c r="P111" s="281"/>
      <c r="Q111" s="96"/>
      <c r="R111" s="96"/>
      <c r="S111" s="281" t="s">
        <v>135</v>
      </c>
      <c r="T111" s="281"/>
      <c r="U111" s="281"/>
      <c r="V111" s="281"/>
      <c r="W111" s="281"/>
      <c r="X111" s="281"/>
      <c r="Y111" s="281"/>
      <c r="Z111" s="281"/>
      <c r="AA111" s="281"/>
      <c r="AB111" s="281"/>
      <c r="AC111" s="151"/>
      <c r="AD111" s="21">
        <f ca="1">NbCoul(B111:AC111)*0.5</f>
        <v>8.5</v>
      </c>
      <c r="AF111" s="22">
        <f ca="1">CompteCouleurFond(B111:AC111,6)*0.5</f>
        <v>6</v>
      </c>
      <c r="AG111" s="22">
        <f ca="1">CompteCouleurFond(B111:AC111,23)*0.5</f>
        <v>0</v>
      </c>
    </row>
    <row r="112" spans="1:33" ht="16.8" customHeight="1" x14ac:dyDescent="0.3">
      <c r="A112" s="67"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67"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70</v>
      </c>
      <c r="AF115" s="612"/>
      <c r="AG115" s="613"/>
    </row>
    <row r="116" spans="1:33" s="15" customFormat="1" x14ac:dyDescent="0.3">
      <c r="A116" s="29" t="s">
        <v>53</v>
      </c>
      <c r="B116" s="21">
        <f ca="1">NbCoulbis(B97:B114)</f>
        <v>0</v>
      </c>
      <c r="C116" s="21">
        <f ca="1">NbCoulbis(C98:C113)</f>
        <v>5</v>
      </c>
      <c r="D116" s="21">
        <f t="shared" ref="D116:I116" ca="1" si="41">NbCoulbis(D98:D110)</f>
        <v>5</v>
      </c>
      <c r="E116" s="21">
        <f t="shared" ca="1" si="41"/>
        <v>5</v>
      </c>
      <c r="F116" s="21">
        <f t="shared" ca="1" si="41"/>
        <v>5</v>
      </c>
      <c r="G116" s="21">
        <f t="shared" ca="1" si="41"/>
        <v>5</v>
      </c>
      <c r="H116" s="21">
        <f t="shared" ca="1" si="41"/>
        <v>5</v>
      </c>
      <c r="I116" s="21">
        <f t="shared" ca="1" si="41"/>
        <v>5</v>
      </c>
      <c r="J116" s="21">
        <f ca="1">NbCoulbis(J99:J110)</f>
        <v>5</v>
      </c>
      <c r="K116" s="21">
        <f ca="1">NbCoulbis(K99:K110)</f>
        <v>5</v>
      </c>
      <c r="L116" s="21">
        <f ca="1">NbCoulbis(L99:L110)</f>
        <v>5</v>
      </c>
      <c r="M116" s="21">
        <f ca="1">NbCoulbis(M99:M110)</f>
        <v>5</v>
      </c>
      <c r="N116" s="21">
        <f ca="1">NbCoulbis(N99:N108)</f>
        <v>4</v>
      </c>
      <c r="O116" s="21">
        <f ca="1">NbCoulbis(O99:O108)</f>
        <v>0</v>
      </c>
      <c r="P116" s="21">
        <f ca="1">NbCoulbis(P99:P108)</f>
        <v>0</v>
      </c>
      <c r="Q116" s="21">
        <f ca="1">NbCoulbis(Q98:Q105)</f>
        <v>1</v>
      </c>
      <c r="R116" s="21">
        <f ca="1">NbCoulbis(R98:R105)</f>
        <v>1</v>
      </c>
      <c r="S116" s="21">
        <f ca="1">NbCoulbis(S98:S105)</f>
        <v>1</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0</v>
      </c>
      <c r="AA116" s="21">
        <f ca="1">NbCoulbis(AA100:AA108)</f>
        <v>0</v>
      </c>
      <c r="AB116" s="21">
        <f ca="1">NbCoulbis(AB100:AB108)</f>
        <v>0</v>
      </c>
      <c r="AC116" s="21">
        <f ca="1">NbCoulbis(AC100:AC108)</f>
        <v>0</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5</v>
      </c>
      <c r="E117" s="26">
        <f t="shared" ca="1" si="43"/>
        <v>5</v>
      </c>
      <c r="F117" s="26">
        <f t="shared" ca="1" si="43"/>
        <v>5</v>
      </c>
      <c r="G117" s="26">
        <f t="shared" ca="1" si="43"/>
        <v>5</v>
      </c>
      <c r="H117" s="26">
        <f t="shared" ca="1" si="43"/>
        <v>5</v>
      </c>
      <c r="I117" s="26">
        <f t="shared" ca="1" si="43"/>
        <v>5</v>
      </c>
      <c r="J117" s="26">
        <f ca="1">NbCoul(J99:J110)</f>
        <v>5</v>
      </c>
      <c r="K117" s="26">
        <f ca="1">NbCoul(K99:K110)</f>
        <v>5</v>
      </c>
      <c r="L117" s="26">
        <f ca="1">NbCoul(L99:L110)</f>
        <v>5</v>
      </c>
      <c r="M117" s="26">
        <f ca="1">NbCoul(M99:M110)</f>
        <v>5</v>
      </c>
      <c r="N117" s="26">
        <f ca="1">NbCoul(N99:N108)</f>
        <v>4</v>
      </c>
      <c r="O117" s="26">
        <f ca="1">NbCoul(O99:O108)</f>
        <v>0</v>
      </c>
      <c r="P117" s="26">
        <f ca="1">NbCoul(P99:P108)</f>
        <v>0</v>
      </c>
      <c r="Q117" s="26">
        <f ca="1">NbCoul(Q98:Q105)</f>
        <v>2</v>
      </c>
      <c r="R117" s="26">
        <f ca="1">NbCoul(R98:R105)</f>
        <v>2</v>
      </c>
      <c r="S117" s="26">
        <f ca="1">NbCoul(S98:S105)</f>
        <v>1</v>
      </c>
      <c r="T117" s="26">
        <f t="shared" ref="T117:Y117" ca="1" si="44">NbCoul(T100:T105)</f>
        <v>0</v>
      </c>
      <c r="U117" s="26">
        <f t="shared" ca="1" si="44"/>
        <v>0</v>
      </c>
      <c r="V117" s="26">
        <f t="shared" ca="1" si="44"/>
        <v>0</v>
      </c>
      <c r="W117" s="26">
        <f t="shared" ca="1" si="44"/>
        <v>0</v>
      </c>
      <c r="X117" s="26">
        <f t="shared" ca="1" si="44"/>
        <v>0</v>
      </c>
      <c r="Y117" s="26">
        <f t="shared" ca="1" si="44"/>
        <v>0</v>
      </c>
      <c r="Z117" s="26">
        <f ca="1">NbCoul(Z100:Z108)</f>
        <v>0</v>
      </c>
      <c r="AA117" s="26">
        <f ca="1">NbCoul(AA100:AA108)</f>
        <v>0</v>
      </c>
      <c r="AB117" s="26">
        <f ca="1">NbCoul(AB100:AB108)</f>
        <v>0</v>
      </c>
      <c r="AC117" s="26">
        <f ca="1">NbCoul(AC100:AC108)</f>
        <v>0</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44716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151"/>
      <c r="D122" s="151"/>
      <c r="E122" s="151"/>
      <c r="F122" s="151"/>
      <c r="G122" s="151"/>
      <c r="H122" s="151"/>
      <c r="I122" s="151"/>
      <c r="J122" s="151"/>
      <c r="K122" s="151"/>
      <c r="L122" s="151"/>
      <c r="M122" s="151"/>
      <c r="N122" s="151"/>
      <c r="O122" s="96"/>
      <c r="P122" s="96"/>
      <c r="Q122" s="281"/>
      <c r="R122" s="281"/>
      <c r="S122" s="96"/>
      <c r="T122" s="96"/>
      <c r="U122" s="96"/>
      <c r="V122" s="96"/>
      <c r="W122" s="96"/>
      <c r="X122" s="96"/>
      <c r="Y122" s="96"/>
      <c r="Z122" s="96"/>
      <c r="AA122" s="96"/>
      <c r="AB122" s="96"/>
      <c r="AC122" s="96"/>
      <c r="AD122" s="21">
        <f t="shared" ca="1" si="45"/>
        <v>7</v>
      </c>
      <c r="AF122" s="22">
        <f t="shared" ref="AF122:AF137" ca="1" si="47">CompteCouleurFond(B122:AC122,6)*0.5</f>
        <v>1</v>
      </c>
      <c r="AG122" s="22">
        <f t="shared" ca="1" si="46"/>
        <v>0</v>
      </c>
    </row>
    <row r="123" spans="1:33" ht="14.4" customHeight="1" x14ac:dyDescent="0.3">
      <c r="A123" s="61" t="s">
        <v>65</v>
      </c>
      <c r="B123" s="96"/>
      <c r="C123" s="96"/>
      <c r="D123" s="96"/>
      <c r="E123" s="96"/>
      <c r="F123" s="96"/>
      <c r="G123" s="96"/>
      <c r="H123" s="96"/>
      <c r="I123" s="96"/>
      <c r="J123" s="96"/>
      <c r="K123" s="96"/>
      <c r="L123" s="96"/>
      <c r="M123" s="96"/>
      <c r="N123" s="96"/>
      <c r="O123" s="281" t="s">
        <v>78</v>
      </c>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43" t="s">
        <v>246</v>
      </c>
      <c r="B124" s="96"/>
      <c r="C124" s="96"/>
      <c r="D124" s="96"/>
      <c r="E124" s="96"/>
      <c r="F124" s="96"/>
      <c r="G124" s="96"/>
      <c r="H124" s="96"/>
      <c r="I124" s="96"/>
      <c r="J124" s="96"/>
      <c r="K124" s="96"/>
      <c r="L124" s="96"/>
      <c r="M124" s="96"/>
      <c r="N124" s="96"/>
      <c r="O124" s="151" t="s">
        <v>80</v>
      </c>
      <c r="P124" s="151"/>
      <c r="Q124" s="96"/>
      <c r="R124" s="96"/>
      <c r="S124" s="281"/>
      <c r="T124" s="281"/>
      <c r="U124" s="151"/>
      <c r="V124" s="151"/>
      <c r="W124" s="151"/>
      <c r="X124" s="151"/>
      <c r="Y124" s="151"/>
      <c r="Z124" s="151"/>
      <c r="AA124" s="151"/>
      <c r="AB124" s="151"/>
      <c r="AC124" s="151"/>
      <c r="AD124" s="21">
        <f t="shared" ca="1" si="45"/>
        <v>6.5</v>
      </c>
      <c r="AF124" s="22">
        <f ca="1">CompteCouleurFond(B124:AC124,6)*0.5</f>
        <v>1</v>
      </c>
      <c r="AG124" s="22">
        <f t="shared" ca="1" si="46"/>
        <v>0</v>
      </c>
    </row>
    <row r="125" spans="1:33" ht="14.4" customHeight="1" x14ac:dyDescent="0.3">
      <c r="A125" s="61" t="s">
        <v>64</v>
      </c>
      <c r="B125" s="96"/>
      <c r="C125" s="96"/>
      <c r="D125" s="151" t="s">
        <v>119</v>
      </c>
      <c r="E125" s="151"/>
      <c r="F125" s="151"/>
      <c r="G125" s="151"/>
      <c r="H125" s="151"/>
      <c r="I125" s="151"/>
      <c r="J125" s="151"/>
      <c r="K125" s="151"/>
      <c r="L125" s="151"/>
      <c r="M125" s="151"/>
      <c r="N125" s="96"/>
      <c r="O125" s="96"/>
      <c r="P125" s="96"/>
      <c r="Q125" s="96"/>
      <c r="R125" s="96"/>
      <c r="S125" s="96"/>
      <c r="T125" s="96"/>
      <c r="U125" s="96"/>
      <c r="V125" s="96"/>
      <c r="W125" s="96"/>
      <c r="X125" s="96"/>
      <c r="Y125" s="96"/>
      <c r="Z125" s="96"/>
      <c r="AA125" s="96"/>
      <c r="AB125" s="96"/>
      <c r="AC125" s="96"/>
      <c r="AD125" s="21">
        <f t="shared" ca="1" si="45"/>
        <v>5</v>
      </c>
      <c r="AF125" s="22">
        <f t="shared" ca="1" si="47"/>
        <v>0</v>
      </c>
      <c r="AG125" s="22">
        <f t="shared" ca="1" si="46"/>
        <v>0</v>
      </c>
    </row>
    <row r="126" spans="1:33" ht="14.4" customHeight="1" x14ac:dyDescent="0.3">
      <c r="A126" s="62" t="s">
        <v>43</v>
      </c>
      <c r="B126" s="96"/>
      <c r="C126" s="96"/>
      <c r="D126" s="96"/>
      <c r="E126" s="96"/>
      <c r="F126" s="96"/>
      <c r="G126" s="96"/>
      <c r="H126" s="96"/>
      <c r="I126" s="96"/>
      <c r="J126" s="96"/>
      <c r="K126" s="96"/>
      <c r="L126" s="96"/>
      <c r="M126" s="96"/>
      <c r="N126" s="151"/>
      <c r="O126" s="281"/>
      <c r="P126" s="281"/>
      <c r="Q126" s="96"/>
      <c r="R126" s="96"/>
      <c r="S126" s="151"/>
      <c r="T126" s="151"/>
      <c r="U126" s="151"/>
      <c r="V126" s="151"/>
      <c r="W126" s="151"/>
      <c r="X126" s="151"/>
      <c r="Y126" s="151"/>
      <c r="Z126" s="151"/>
      <c r="AA126" s="151"/>
      <c r="AB126" s="151"/>
      <c r="AC126" s="151"/>
      <c r="AD126" s="21">
        <f t="shared" ca="1" si="45"/>
        <v>7</v>
      </c>
      <c r="AF126" s="22">
        <f t="shared" ca="1" si="47"/>
        <v>1</v>
      </c>
      <c r="AG126" s="22">
        <f t="shared" ca="1" si="46"/>
        <v>0</v>
      </c>
    </row>
    <row r="127" spans="1:33" ht="14.4" customHeight="1" x14ac:dyDescent="0.3">
      <c r="A127" s="62" t="s">
        <v>44</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62" t="s">
        <v>45</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62" t="s">
        <v>70</v>
      </c>
      <c r="B129" s="96"/>
      <c r="C129" s="96"/>
      <c r="D129" s="96"/>
      <c r="E129" s="96"/>
      <c r="F129" s="96"/>
      <c r="G129" s="96"/>
      <c r="H129" s="96"/>
      <c r="I129" s="96"/>
      <c r="J129" s="96"/>
      <c r="K129" s="96"/>
      <c r="L129" s="96"/>
      <c r="M129" s="151"/>
      <c r="N129" s="151"/>
      <c r="O129" s="96"/>
      <c r="P129" s="96"/>
      <c r="Q129" s="295"/>
      <c r="R129" s="295"/>
      <c r="S129" s="96"/>
      <c r="T129" s="151"/>
      <c r="U129" s="281" t="s">
        <v>135</v>
      </c>
      <c r="V129" s="281"/>
      <c r="W129" s="281"/>
      <c r="X129" s="281"/>
      <c r="Y129" s="281"/>
      <c r="Z129" s="281"/>
      <c r="AA129" s="281"/>
      <c r="AB129" s="281"/>
      <c r="AC129" s="151"/>
      <c r="AD129" s="21">
        <f t="shared" ca="1" si="45"/>
        <v>7</v>
      </c>
      <c r="AF129" s="22">
        <f t="shared" ca="1" si="47"/>
        <v>4</v>
      </c>
      <c r="AG129" s="22">
        <f t="shared" ca="1" si="46"/>
        <v>0</v>
      </c>
    </row>
    <row r="130" spans="1:34" ht="14.4" customHeight="1" x14ac:dyDescent="0.3">
      <c r="A130" s="61"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62" t="s">
        <v>46</v>
      </c>
      <c r="B131" s="96"/>
      <c r="C131" s="151"/>
      <c r="D131" s="151"/>
      <c r="E131" s="151"/>
      <c r="F131" s="151"/>
      <c r="G131" s="151"/>
      <c r="H131" s="151"/>
      <c r="I131" s="281" t="s">
        <v>135</v>
      </c>
      <c r="J131" s="281"/>
      <c r="K131" s="281"/>
      <c r="L131" s="281"/>
      <c r="M131" s="281"/>
      <c r="N131" s="281"/>
      <c r="O131" s="96"/>
      <c r="P131" s="96"/>
      <c r="Q131" s="96"/>
      <c r="R131" s="96"/>
      <c r="S131" s="96"/>
      <c r="T131" s="96"/>
      <c r="U131" s="96"/>
      <c r="V131" s="96"/>
      <c r="W131" s="96"/>
      <c r="X131" s="96"/>
      <c r="Y131" s="96"/>
      <c r="Z131" s="96"/>
      <c r="AA131" s="96"/>
      <c r="AB131" s="96"/>
      <c r="AC131" s="96"/>
      <c r="AD131" s="21">
        <f t="shared" ca="1" si="45"/>
        <v>6</v>
      </c>
      <c r="AF131" s="22">
        <f t="shared" ca="1" si="47"/>
        <v>3</v>
      </c>
      <c r="AG131" s="22">
        <f t="shared" ca="1" si="46"/>
        <v>0</v>
      </c>
      <c r="AH131" s="20"/>
    </row>
    <row r="132" spans="1:34" ht="14.25" customHeight="1" x14ac:dyDescent="0.3">
      <c r="A132" s="62"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151"/>
      <c r="D134" s="151"/>
      <c r="E134" s="151"/>
      <c r="F134" s="151"/>
      <c r="G134" s="151"/>
      <c r="H134" s="151"/>
      <c r="I134" s="151"/>
      <c r="J134" s="151"/>
      <c r="K134" s="151"/>
      <c r="L134" s="151"/>
      <c r="M134" s="151"/>
      <c r="N134" s="151"/>
      <c r="O134" s="96"/>
      <c r="P134" s="96"/>
      <c r="Q134" s="281"/>
      <c r="R134" s="281"/>
      <c r="S134" s="151"/>
      <c r="T134" s="96"/>
      <c r="U134" s="96"/>
      <c r="V134" s="96"/>
      <c r="W134" s="96"/>
      <c r="X134" s="96"/>
      <c r="Y134" s="96"/>
      <c r="Z134" s="96"/>
      <c r="AA134" s="96"/>
      <c r="AB134" s="96"/>
      <c r="AC134" s="96"/>
      <c r="AD134" s="21">
        <f ca="1">NbCoul(B134:AC134)*0.5</f>
        <v>7.5</v>
      </c>
      <c r="AF134" s="22">
        <f t="shared" ca="1" si="47"/>
        <v>1</v>
      </c>
      <c r="AG134" s="22">
        <f t="shared" ca="1" si="46"/>
        <v>0</v>
      </c>
    </row>
    <row r="135" spans="1:34" ht="14.4" customHeight="1" x14ac:dyDescent="0.3">
      <c r="A135" s="67" t="s">
        <v>71</v>
      </c>
      <c r="B135" s="96"/>
      <c r="C135" s="96"/>
      <c r="D135" s="96"/>
      <c r="E135" s="96"/>
      <c r="F135" s="96"/>
      <c r="G135" s="96"/>
      <c r="H135" s="96"/>
      <c r="I135" s="96"/>
      <c r="J135" s="96"/>
      <c r="K135" s="96"/>
      <c r="L135" s="96"/>
      <c r="M135" s="96"/>
      <c r="N135" s="151"/>
      <c r="O135" s="151"/>
      <c r="P135" s="151"/>
      <c r="Q135" s="96"/>
      <c r="R135" s="96"/>
      <c r="S135" s="281"/>
      <c r="T135" s="281"/>
      <c r="U135" s="151"/>
      <c r="V135" s="151"/>
      <c r="W135" s="151"/>
      <c r="X135" s="151"/>
      <c r="Y135" s="151"/>
      <c r="Z135" s="151"/>
      <c r="AA135" s="151"/>
      <c r="AB135" s="151"/>
      <c r="AC135" s="151"/>
      <c r="AD135" s="21">
        <f ca="1">NbCoul(B135:AC135)*0.5</f>
        <v>7</v>
      </c>
      <c r="AF135" s="22">
        <f t="shared" ca="1" si="47"/>
        <v>1</v>
      </c>
      <c r="AG135" s="22">
        <f t="shared" ca="1" si="46"/>
        <v>0</v>
      </c>
    </row>
    <row r="136" spans="1:34" ht="15.75" customHeight="1" x14ac:dyDescent="0.3">
      <c r="A136" s="24" t="s">
        <v>276</v>
      </c>
      <c r="B136" s="96"/>
      <c r="C136" s="151"/>
      <c r="D136" s="151"/>
      <c r="E136" s="151"/>
      <c r="F136" s="151"/>
      <c r="G136" s="151"/>
      <c r="H136" s="151"/>
      <c r="I136" s="151"/>
      <c r="J136" s="151"/>
      <c r="K136" s="151"/>
      <c r="L136" s="151"/>
      <c r="M136" s="151"/>
      <c r="N136" s="151"/>
      <c r="O136" s="96"/>
      <c r="P136" s="96"/>
      <c r="Q136" s="151"/>
      <c r="R136" s="151"/>
      <c r="S136" s="96"/>
      <c r="T136" s="96"/>
      <c r="U136" s="96"/>
      <c r="V136" s="96"/>
      <c r="W136" s="96"/>
      <c r="X136" s="96"/>
      <c r="Y136" s="96"/>
      <c r="Z136" s="96"/>
      <c r="AA136" s="96"/>
      <c r="AB136" s="96"/>
      <c r="AC136" s="96"/>
      <c r="AD136" s="21">
        <f t="shared" ca="1" si="45"/>
        <v>7</v>
      </c>
      <c r="AF136" s="22">
        <f t="shared" ca="1" si="47"/>
        <v>0</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3</v>
      </c>
      <c r="N139" s="21">
        <f t="shared" ca="1" si="49"/>
        <v>3</v>
      </c>
      <c r="O139" s="21">
        <f t="shared" ca="1" si="49"/>
        <v>3</v>
      </c>
      <c r="P139" s="21">
        <f t="shared" ca="1" si="49"/>
        <v>3</v>
      </c>
      <c r="Q139" s="21">
        <f t="shared" ca="1" si="49"/>
        <v>2</v>
      </c>
      <c r="R139" s="21">
        <f t="shared" ca="1" si="49"/>
        <v>2</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3</v>
      </c>
      <c r="N140" s="26">
        <f t="shared" ca="1" si="51"/>
        <v>3</v>
      </c>
      <c r="O140" s="26">
        <f t="shared" ca="1" si="51"/>
        <v>3</v>
      </c>
      <c r="P140" s="26">
        <f t="shared" ca="1" si="51"/>
        <v>3</v>
      </c>
      <c r="Q140" s="26">
        <f t="shared" ca="1" si="51"/>
        <v>2</v>
      </c>
      <c r="R140" s="26">
        <f t="shared" ca="1" si="51"/>
        <v>2</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44717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4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151"/>
      <c r="E152" s="151"/>
      <c r="F152" s="151"/>
      <c r="G152" s="151"/>
      <c r="H152" s="151"/>
      <c r="I152" s="281" t="s">
        <v>135</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33.5</v>
      </c>
      <c r="F168" s="582"/>
      <c r="G168" s="583">
        <f t="shared" ca="1" si="61"/>
        <v>5.5</v>
      </c>
      <c r="H168" s="583"/>
      <c r="I168" s="735" t="s">
        <v>333</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26.5</v>
      </c>
      <c r="F169" s="582"/>
      <c r="G169" s="583">
        <f ca="1">E169-B169</f>
        <v>5.5</v>
      </c>
      <c r="H169" s="583"/>
      <c r="I169" s="738" t="s">
        <v>334</v>
      </c>
      <c r="J169" s="738"/>
      <c r="K169" s="738"/>
      <c r="L169" s="738"/>
      <c r="M169" s="738"/>
      <c r="N169" s="738"/>
      <c r="O169" s="738"/>
      <c r="P169" s="738"/>
      <c r="AF169" s="47"/>
      <c r="AG169" s="50"/>
      <c r="AH169" s="50"/>
      <c r="AI169" s="50"/>
      <c r="AJ169" s="50"/>
      <c r="AK169" s="50"/>
      <c r="AL169" s="50"/>
      <c r="AM169" s="54"/>
      <c r="AN169" s="50"/>
    </row>
    <row r="170" spans="1:40" ht="15" thickBot="1" x14ac:dyDescent="0.35">
      <c r="A170" s="63" t="s">
        <v>245</v>
      </c>
      <c r="B170" s="579">
        <v>21</v>
      </c>
      <c r="C170" s="580"/>
      <c r="D170" s="581"/>
      <c r="E170" s="582">
        <f t="shared" ca="1" si="60"/>
        <v>25</v>
      </c>
      <c r="F170" s="582"/>
      <c r="G170" s="583">
        <f ca="1">E170-B170</f>
        <v>4</v>
      </c>
      <c r="H170" s="583"/>
      <c r="K170" t="s">
        <v>333</v>
      </c>
      <c r="AF170" s="47"/>
      <c r="AG170" s="50"/>
      <c r="AH170" s="50"/>
      <c r="AI170" s="50"/>
      <c r="AJ170" s="50"/>
      <c r="AK170" s="50"/>
      <c r="AL170" s="50"/>
      <c r="AM170" s="54"/>
      <c r="AN170" s="50"/>
    </row>
    <row r="171" spans="1:40" ht="15" thickBot="1" x14ac:dyDescent="0.35">
      <c r="A171" s="63" t="s">
        <v>64</v>
      </c>
      <c r="B171" s="587">
        <v>0</v>
      </c>
      <c r="C171" s="587"/>
      <c r="D171" s="587"/>
      <c r="E171" s="582">
        <f t="shared" ca="1" si="60"/>
        <v>19.5</v>
      </c>
      <c r="F171" s="582"/>
      <c r="G171" s="583">
        <f t="shared" ca="1" si="61"/>
        <v>19.5</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0</v>
      </c>
      <c r="F173" s="582"/>
      <c r="G173" s="583">
        <f t="shared" ca="1" si="61"/>
        <v>-38</v>
      </c>
      <c r="H173" s="583"/>
      <c r="I173" s="584" t="s">
        <v>89</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19</v>
      </c>
      <c r="F177" s="582"/>
      <c r="G177" s="583">
        <f t="shared" ca="1" si="61"/>
        <v>-16</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594"/>
      <c r="J180" s="589"/>
      <c r="K180" s="589"/>
      <c r="L180" s="589"/>
      <c r="M180" s="589"/>
      <c r="N180" s="589"/>
      <c r="O180" s="589"/>
      <c r="P180" s="595"/>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291</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11.9</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84"/>
      <c r="E193" s="384"/>
      <c r="F193" s="384"/>
      <c r="G193" s="384"/>
      <c r="H193" s="384"/>
      <c r="I193" s="384"/>
      <c r="J193" s="384"/>
      <c r="K193" s="384"/>
      <c r="L193" s="571"/>
      <c r="M193" s="571"/>
      <c r="N193" s="384"/>
      <c r="O193" s="384"/>
      <c r="P193" s="384"/>
      <c r="Q193" s="384"/>
      <c r="R193" s="384"/>
      <c r="S193" s="384"/>
      <c r="T193" s="384"/>
      <c r="U193" s="384"/>
      <c r="V193" s="571"/>
      <c r="W193" s="571"/>
      <c r="X193" s="384"/>
      <c r="Y193" s="384"/>
      <c r="Z193" s="384"/>
      <c r="AA193" s="384"/>
      <c r="AB193" s="384"/>
      <c r="AC193" s="384"/>
      <c r="AD193" s="384"/>
      <c r="AE193" s="384"/>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84"/>
      <c r="G195" s="384"/>
      <c r="H195" s="384"/>
      <c r="I195" s="384"/>
      <c r="J195" s="384"/>
      <c r="K195" s="384"/>
      <c r="L195" s="571"/>
      <c r="M195" s="571"/>
      <c r="N195" s="384"/>
      <c r="O195" s="384"/>
      <c r="P195" s="384"/>
      <c r="Q195" s="384"/>
      <c r="R195" s="384"/>
      <c r="S195" s="384"/>
      <c r="T195" s="384"/>
      <c r="U195" s="384"/>
      <c r="V195" s="571"/>
      <c r="W195" s="571"/>
      <c r="X195" s="384"/>
      <c r="Y195" s="384"/>
      <c r="Z195" s="384"/>
      <c r="AA195" s="384"/>
      <c r="AB195" s="384"/>
      <c r="AC195" s="384"/>
      <c r="AD195" s="384"/>
      <c r="AE195" s="384"/>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84"/>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84"/>
      <c r="E216" s="384"/>
      <c r="F216" s="384"/>
      <c r="G216" s="384"/>
      <c r="H216" s="384"/>
      <c r="I216" s="384"/>
      <c r="J216" s="384"/>
      <c r="K216" s="384"/>
      <c r="L216" s="571"/>
      <c r="M216" s="571"/>
      <c r="N216" s="384"/>
      <c r="O216" s="384"/>
      <c r="P216" s="384"/>
      <c r="Q216" s="384"/>
      <c r="R216" s="384"/>
      <c r="S216" s="384"/>
      <c r="T216" s="384"/>
      <c r="U216" s="384"/>
      <c r="V216" s="571"/>
      <c r="W216" s="571"/>
      <c r="X216" s="384"/>
      <c r="Y216" s="384"/>
      <c r="Z216" s="384"/>
      <c r="AA216" s="384"/>
      <c r="AB216" s="384"/>
      <c r="AC216" s="384"/>
      <c r="AD216" s="384"/>
      <c r="AE216" s="384"/>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84"/>
      <c r="E218" s="384"/>
      <c r="F218" s="384"/>
      <c r="G218" s="384"/>
      <c r="H218" s="384"/>
      <c r="I218" s="384"/>
      <c r="J218" s="384"/>
      <c r="K218" s="384"/>
      <c r="L218" s="571"/>
      <c r="M218" s="571"/>
      <c r="N218" s="384"/>
      <c r="O218" s="384"/>
      <c r="P218" s="384"/>
      <c r="Q218" s="384"/>
      <c r="R218" s="384"/>
      <c r="S218" s="384"/>
      <c r="T218" s="384"/>
      <c r="U218" s="384"/>
      <c r="V218" s="571"/>
      <c r="W218" s="571"/>
      <c r="X218" s="384"/>
      <c r="Y218" s="384"/>
      <c r="Z218" s="384"/>
      <c r="AA218" s="384"/>
      <c r="AB218" s="384"/>
      <c r="AC218" s="384"/>
      <c r="AD218" s="384"/>
      <c r="AE218" s="384"/>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84"/>
      <c r="AD230" s="384"/>
      <c r="AE230" s="384"/>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4">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AF138:AG142"/>
    <mergeCell ref="A141:A142"/>
    <mergeCell ref="AD141:AD142"/>
    <mergeCell ref="AD161:AD163"/>
    <mergeCell ref="AF161:AG163"/>
    <mergeCell ref="B91:F91"/>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Q5:R5"/>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s>
  <conditionalFormatting sqref="G166:H183">
    <cfRule type="cellIs" dxfId="2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DBF68-A3BA-4F67-988D-260B58CF271A}">
  <sheetPr codeName="Feuil175"/>
  <dimension ref="A1:BC231"/>
  <sheetViews>
    <sheetView showGridLines="0" zoomScale="90" zoomScaleNormal="90" workbookViewId="0">
      <selection activeCell="I7" sqref="I7:K1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348</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44718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19" t="s">
        <v>64</v>
      </c>
      <c r="B5" s="96"/>
      <c r="C5" s="96"/>
      <c r="D5" s="96"/>
      <c r="E5" s="96"/>
      <c r="F5" s="96"/>
      <c r="G5" s="96"/>
      <c r="H5" s="96"/>
      <c r="I5" s="96"/>
      <c r="J5" s="96"/>
      <c r="K5" s="96"/>
      <c r="L5" s="96"/>
      <c r="M5" s="96"/>
      <c r="N5" s="96"/>
      <c r="O5" s="96"/>
      <c r="P5" s="96"/>
      <c r="Q5" s="713"/>
      <c r="R5" s="715"/>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thickBot="1" x14ac:dyDescent="0.35">
      <c r="A6" s="61" t="s">
        <v>40</v>
      </c>
      <c r="B6" s="390"/>
      <c r="C6" s="390"/>
      <c r="D6" s="390"/>
      <c r="E6" s="390"/>
      <c r="F6" s="390"/>
      <c r="G6" s="390"/>
      <c r="H6" s="390"/>
      <c r="I6" s="390"/>
      <c r="J6" s="390"/>
      <c r="K6" s="390"/>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740" t="s">
        <v>338</v>
      </c>
      <c r="C7" s="741"/>
      <c r="D7" s="741"/>
      <c r="E7" s="741"/>
      <c r="F7" s="741"/>
      <c r="G7" s="741"/>
      <c r="H7" s="742"/>
      <c r="I7" s="740" t="s">
        <v>337</v>
      </c>
      <c r="J7" s="741"/>
      <c r="K7" s="742"/>
      <c r="L7" s="387" t="s">
        <v>79</v>
      </c>
      <c r="M7" s="151"/>
      <c r="N7" s="151"/>
      <c r="O7" s="96"/>
      <c r="P7" s="96"/>
      <c r="Q7" s="151"/>
      <c r="R7" s="151"/>
      <c r="S7" s="281"/>
      <c r="T7" s="281"/>
      <c r="U7" s="151"/>
      <c r="V7" s="96"/>
      <c r="W7" s="281"/>
      <c r="X7" s="281"/>
      <c r="Y7" s="151"/>
      <c r="Z7" s="151"/>
      <c r="AA7" s="151"/>
      <c r="AB7" s="151"/>
      <c r="AC7" s="151"/>
      <c r="AD7" s="21">
        <f t="shared" ca="1" si="0"/>
        <v>7.5</v>
      </c>
      <c r="AF7" s="22">
        <f ca="1">CompteCouleurFond(B7:AC7,6)*0.5</f>
        <v>2</v>
      </c>
      <c r="AG7" s="22">
        <f ca="1">CompteCouleurFond(B7:AC7,23)*0.5</f>
        <v>0</v>
      </c>
    </row>
    <row r="8" spans="1:33" ht="15" customHeight="1" x14ac:dyDescent="0.3">
      <c r="A8" s="392" t="s">
        <v>65</v>
      </c>
      <c r="B8" s="743"/>
      <c r="C8" s="744"/>
      <c r="D8" s="744"/>
      <c r="E8" s="744"/>
      <c r="F8" s="744"/>
      <c r="G8" s="744"/>
      <c r="H8" s="745"/>
      <c r="I8" s="743"/>
      <c r="J8" s="744"/>
      <c r="K8" s="745"/>
      <c r="L8" s="387" t="s">
        <v>80</v>
      </c>
      <c r="M8" s="151"/>
      <c r="N8" s="151"/>
      <c r="O8" s="96"/>
      <c r="P8" s="96"/>
      <c r="Q8" s="151"/>
      <c r="R8" s="281"/>
      <c r="S8" s="151"/>
      <c r="T8" s="151"/>
      <c r="U8" s="96"/>
      <c r="V8" s="151"/>
      <c r="W8" s="281"/>
      <c r="X8" s="281"/>
      <c r="Y8" s="151"/>
      <c r="Z8" s="151"/>
      <c r="AA8" s="281"/>
      <c r="AB8" s="281"/>
      <c r="AC8" s="151"/>
      <c r="AD8" s="21">
        <f t="shared" ca="1" si="0"/>
        <v>7.5</v>
      </c>
      <c r="AE8" t="str">
        <f>IFERROR(INDEX($B$3:$AC$3,MATCH(TRUE,INDEX(B8:AC8&gt;0,0),0)),"")</f>
        <v>11h30</v>
      </c>
      <c r="AF8" s="22">
        <f t="shared" ref="AF8:AF22" ca="1" si="1">CompteCouleurFond(B8:AC8,6)*0.5</f>
        <v>2.5</v>
      </c>
      <c r="AG8" s="22">
        <f t="shared" ref="AG8:AG22" ca="1" si="2">CompteCouleurFond(B8:AC8,23)*0.5</f>
        <v>0</v>
      </c>
    </row>
    <row r="9" spans="1:33" ht="15" customHeight="1" x14ac:dyDescent="0.3">
      <c r="A9" s="393" t="s">
        <v>246</v>
      </c>
      <c r="B9" s="743"/>
      <c r="C9" s="744"/>
      <c r="D9" s="744"/>
      <c r="E9" s="744"/>
      <c r="F9" s="744"/>
      <c r="G9" s="744"/>
      <c r="H9" s="745"/>
      <c r="I9" s="743"/>
      <c r="J9" s="744"/>
      <c r="K9" s="745"/>
      <c r="L9" s="387" t="s">
        <v>78</v>
      </c>
      <c r="M9" s="151"/>
      <c r="N9" s="151"/>
      <c r="O9" s="96"/>
      <c r="P9" s="96"/>
      <c r="Q9" s="135"/>
      <c r="R9" s="151"/>
      <c r="S9" s="135"/>
      <c r="T9" s="96"/>
      <c r="U9" s="281"/>
      <c r="V9" s="281"/>
      <c r="W9" s="151"/>
      <c r="X9" s="151"/>
      <c r="Y9" s="151"/>
      <c r="Z9" s="151"/>
      <c r="AA9" s="281"/>
      <c r="AB9" s="281"/>
      <c r="AC9" s="151"/>
      <c r="AD9" s="21">
        <f t="shared" ca="1" si="0"/>
        <v>7.5</v>
      </c>
      <c r="AF9" s="22">
        <f ca="1">CompteCouleurFond(B9:AC9,6)*0.5</f>
        <v>2</v>
      </c>
      <c r="AG9" s="22">
        <f ca="1">CompteCouleurFond(B9:AC9,23)*0.5</f>
        <v>0</v>
      </c>
    </row>
    <row r="10" spans="1:33" ht="15" customHeight="1" x14ac:dyDescent="0.3">
      <c r="A10" s="392" t="s">
        <v>64</v>
      </c>
      <c r="B10" s="743"/>
      <c r="C10" s="744"/>
      <c r="D10" s="744"/>
      <c r="E10" s="744"/>
      <c r="F10" s="744"/>
      <c r="G10" s="744"/>
      <c r="H10" s="745"/>
      <c r="I10" s="743"/>
      <c r="J10" s="744"/>
      <c r="K10" s="745"/>
      <c r="L10" s="388"/>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743"/>
      <c r="C11" s="744"/>
      <c r="D11" s="744"/>
      <c r="E11" s="744"/>
      <c r="F11" s="744"/>
      <c r="G11" s="744"/>
      <c r="H11" s="745"/>
      <c r="I11" s="743"/>
      <c r="J11" s="744"/>
      <c r="K11" s="745"/>
      <c r="L11" s="388"/>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743"/>
      <c r="C12" s="744"/>
      <c r="D12" s="744"/>
      <c r="E12" s="744"/>
      <c r="F12" s="744"/>
      <c r="G12" s="744"/>
      <c r="H12" s="745"/>
      <c r="I12" s="743"/>
      <c r="J12" s="744"/>
      <c r="K12" s="745"/>
      <c r="L12" s="388"/>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743"/>
      <c r="C13" s="744"/>
      <c r="D13" s="744"/>
      <c r="E13" s="744"/>
      <c r="F13" s="744"/>
      <c r="G13" s="744"/>
      <c r="H13" s="745"/>
      <c r="I13" s="743"/>
      <c r="J13" s="744"/>
      <c r="K13" s="745"/>
      <c r="L13" s="389"/>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743"/>
      <c r="C14" s="744"/>
      <c r="D14" s="744"/>
      <c r="E14" s="744"/>
      <c r="F14" s="744"/>
      <c r="G14" s="744"/>
      <c r="H14" s="745"/>
      <c r="I14" s="743"/>
      <c r="J14" s="744"/>
      <c r="K14" s="745"/>
      <c r="L14" s="388"/>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743"/>
      <c r="C15" s="744"/>
      <c r="D15" s="744"/>
      <c r="E15" s="744"/>
      <c r="F15" s="744"/>
      <c r="G15" s="744"/>
      <c r="H15" s="745"/>
      <c r="I15" s="743"/>
      <c r="J15" s="744"/>
      <c r="K15" s="745"/>
      <c r="L15" s="388"/>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743"/>
      <c r="C16" s="744"/>
      <c r="D16" s="744"/>
      <c r="E16" s="744"/>
      <c r="F16" s="744"/>
      <c r="G16" s="744"/>
      <c r="H16" s="745"/>
      <c r="I16" s="743"/>
      <c r="J16" s="744"/>
      <c r="K16" s="745"/>
      <c r="L16" s="388"/>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743"/>
      <c r="C17" s="744"/>
      <c r="D17" s="744"/>
      <c r="E17" s="744"/>
      <c r="F17" s="744"/>
      <c r="G17" s="744"/>
      <c r="H17" s="745"/>
      <c r="I17" s="743"/>
      <c r="J17" s="744"/>
      <c r="K17" s="745"/>
      <c r="L17" s="388"/>
      <c r="M17" s="96"/>
      <c r="N17" s="96"/>
      <c r="O17" s="96"/>
      <c r="P17" s="96"/>
      <c r="Q17" s="96"/>
      <c r="R17" s="96"/>
      <c r="S17" s="134"/>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743"/>
      <c r="C18" s="744"/>
      <c r="D18" s="744"/>
      <c r="E18" s="744"/>
      <c r="F18" s="744"/>
      <c r="G18" s="744"/>
      <c r="H18" s="745"/>
      <c r="I18" s="743"/>
      <c r="J18" s="744"/>
      <c r="K18" s="745"/>
      <c r="L18" s="387"/>
      <c r="M18" s="151"/>
      <c r="N18" s="151"/>
      <c r="O18" s="96"/>
      <c r="P18" s="96"/>
      <c r="Q18" s="396"/>
      <c r="R18" s="281"/>
      <c r="S18" s="134"/>
      <c r="T18" s="151"/>
      <c r="U18" s="281"/>
      <c r="V18" s="281"/>
      <c r="W18" s="151"/>
      <c r="X18" s="151"/>
      <c r="Y18" s="281"/>
      <c r="Z18" s="281"/>
      <c r="AA18" s="151"/>
      <c r="AB18" s="151"/>
      <c r="AC18" s="151"/>
      <c r="AD18" s="21">
        <f t="shared" ca="1" si="0"/>
        <v>7.5</v>
      </c>
      <c r="AE18" t="str">
        <f>IFERROR(INDEX($B$3:$AC$3,MATCH(TRUE,INDEX(B18:AC18&gt;0,0),0)),"")</f>
        <v/>
      </c>
      <c r="AF18" s="22">
        <f ca="1">CompteCouleurFond(B18:AC18,6)*0.5</f>
        <v>2.5</v>
      </c>
      <c r="AG18" s="22">
        <f ca="1">CompteCouleurFond(B18:AC18,23)*0.5</f>
        <v>0</v>
      </c>
    </row>
    <row r="19" spans="1:33" ht="15" customHeight="1" thickBot="1" x14ac:dyDescent="0.35">
      <c r="A19" s="395" t="s">
        <v>48</v>
      </c>
      <c r="B19" s="746"/>
      <c r="C19" s="747"/>
      <c r="D19" s="747"/>
      <c r="E19" s="747"/>
      <c r="F19" s="747"/>
      <c r="G19" s="747"/>
      <c r="H19" s="748"/>
      <c r="I19" s="746"/>
      <c r="J19" s="747"/>
      <c r="K19" s="748"/>
      <c r="L19" s="387" t="s">
        <v>78</v>
      </c>
      <c r="M19" s="151"/>
      <c r="N19" s="151"/>
      <c r="O19" s="96"/>
      <c r="P19" s="96"/>
      <c r="Q19" s="151"/>
      <c r="R19" s="96"/>
      <c r="S19" s="281"/>
      <c r="T19" s="281"/>
      <c r="U19" s="151"/>
      <c r="V19" s="151"/>
      <c r="W19" s="151"/>
      <c r="X19" s="151"/>
      <c r="Y19" s="281"/>
      <c r="Z19" s="281"/>
      <c r="AA19" s="151"/>
      <c r="AB19" s="151"/>
      <c r="AC19" s="151"/>
      <c r="AD19" s="21">
        <f ca="1">NbCoul(B19:AC19)*0.5</f>
        <v>7.5</v>
      </c>
      <c r="AE19" t="str">
        <f>IFERROR(INDEX($B$3:$AC$3,MATCH(TRUE,INDEX(B19:AC19&gt;0,0),0)),"")</f>
        <v>11h30</v>
      </c>
      <c r="AF19" s="22">
        <f ca="1">CompteCouleurFond(B19:AC19,6)*0.5</f>
        <v>2</v>
      </c>
      <c r="AG19" s="22">
        <f ca="1">CompteCouleurFond(B19:AC19,23)*0.5</f>
        <v>0</v>
      </c>
    </row>
    <row r="20" spans="1:33" ht="15" customHeight="1" x14ac:dyDescent="0.3">
      <c r="A20" s="67" t="s">
        <v>71</v>
      </c>
      <c r="B20" s="391"/>
      <c r="C20" s="391"/>
      <c r="D20" s="391"/>
      <c r="E20" s="391"/>
      <c r="F20" s="391"/>
      <c r="G20" s="391"/>
      <c r="H20" s="391"/>
      <c r="I20" s="391"/>
      <c r="J20" s="391"/>
      <c r="K20" s="391"/>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67"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101"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2</v>
      </c>
      <c r="X23" s="84">
        <f t="shared" ca="1" si="4"/>
        <v>2</v>
      </c>
      <c r="Y23" s="84">
        <f t="shared" ca="1" si="4"/>
        <v>2</v>
      </c>
      <c r="Z23" s="84">
        <f t="shared" ca="1" si="4"/>
        <v>2</v>
      </c>
      <c r="AA23" s="84">
        <f t="shared" ca="1" si="4"/>
        <v>2</v>
      </c>
      <c r="AB23" s="84">
        <f t="shared" ca="1" si="4"/>
        <v>2</v>
      </c>
      <c r="AC23" s="84">
        <f t="shared" ca="1" si="4"/>
        <v>0</v>
      </c>
      <c r="AD23" s="600">
        <f>SUM(AC8:AC21)</f>
        <v>0</v>
      </c>
      <c r="AF23" s="612"/>
      <c r="AG23" s="613"/>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5</v>
      </c>
      <c r="M24" s="20">
        <f t="shared" ca="1" si="6"/>
        <v>5</v>
      </c>
      <c r="N24" s="20">
        <f t="shared" ca="1" si="6"/>
        <v>5</v>
      </c>
      <c r="O24" s="20">
        <f t="shared" ca="1" si="6"/>
        <v>0</v>
      </c>
      <c r="P24" s="20">
        <f t="shared" ca="1" si="6"/>
        <v>0</v>
      </c>
      <c r="Q24" s="20">
        <f t="shared" ca="1" si="6"/>
        <v>5</v>
      </c>
      <c r="R24" s="20">
        <f t="shared" ca="1" si="6"/>
        <v>4</v>
      </c>
      <c r="S24" s="20">
        <f t="shared" ca="1" si="6"/>
        <v>4</v>
      </c>
      <c r="T24" s="20">
        <f t="shared" ref="T24:AC24" ca="1" si="7">NbCoulbis(T7:T22)</f>
        <v>4</v>
      </c>
      <c r="U24" s="20">
        <f t="shared" ca="1" si="7"/>
        <v>4</v>
      </c>
      <c r="V24" s="20">
        <f t="shared" ca="1" si="7"/>
        <v>4</v>
      </c>
      <c r="W24" s="20">
        <f t="shared" ca="1" si="7"/>
        <v>5</v>
      </c>
      <c r="X24" s="20">
        <f t="shared" ca="1" si="7"/>
        <v>5</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5</v>
      </c>
      <c r="M25" s="25">
        <f t="shared" ca="1" si="9"/>
        <v>5</v>
      </c>
      <c r="N25" s="25">
        <f t="shared" ca="1" si="9"/>
        <v>5</v>
      </c>
      <c r="O25" s="25">
        <f t="shared" ca="1" si="9"/>
        <v>0</v>
      </c>
      <c r="P25" s="25">
        <f t="shared" ca="1" si="9"/>
        <v>0</v>
      </c>
      <c r="Q25" s="25">
        <f t="shared" ca="1" si="9"/>
        <v>5</v>
      </c>
      <c r="R25" s="25">
        <f t="shared" ca="1" si="9"/>
        <v>4</v>
      </c>
      <c r="S25" s="25">
        <f t="shared" ca="1" si="9"/>
        <v>4</v>
      </c>
      <c r="T25" s="25">
        <f t="shared" ref="T25:AC25" ca="1" si="10">NbCoul(T7:T22)</f>
        <v>4</v>
      </c>
      <c r="U25" s="25">
        <f t="shared" ca="1" si="10"/>
        <v>4</v>
      </c>
      <c r="V25" s="25">
        <f t="shared" ca="1" si="10"/>
        <v>4</v>
      </c>
      <c r="W25" s="25">
        <f t="shared" ca="1" si="10"/>
        <v>5</v>
      </c>
      <c r="X25" s="25">
        <f t="shared" ca="1" si="10"/>
        <v>5</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44719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19"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19" t="s">
        <v>40</v>
      </c>
      <c r="B29" s="96"/>
      <c r="C29" s="96"/>
      <c r="D29" s="96"/>
      <c r="E29" s="96"/>
      <c r="F29" s="96"/>
      <c r="G29" s="96"/>
      <c r="H29" s="96"/>
      <c r="I29" s="96"/>
      <c r="J29" s="96"/>
      <c r="K29" s="96"/>
      <c r="L29" s="96"/>
      <c r="M29" s="96"/>
      <c r="N29" s="398" t="s">
        <v>332</v>
      </c>
      <c r="O29" s="151" t="s">
        <v>78</v>
      </c>
      <c r="P29" s="151"/>
      <c r="Q29" s="96"/>
      <c r="R29" s="96"/>
      <c r="S29" s="151"/>
      <c r="T29" s="151"/>
      <c r="U29" s="151"/>
      <c r="V29" s="151"/>
      <c r="W29" s="151"/>
      <c r="X29" s="151"/>
      <c r="Y29" s="151"/>
      <c r="Z29" s="151"/>
      <c r="AA29" s="151"/>
      <c r="AB29" s="151"/>
      <c r="AC29" s="151"/>
      <c r="AD29" s="21">
        <f t="shared" ca="1" si="11"/>
        <v>7</v>
      </c>
      <c r="AF29" s="22">
        <f t="shared" ca="1" si="12"/>
        <v>0</v>
      </c>
      <c r="AG29" s="22">
        <f t="shared" ca="1" si="13"/>
        <v>0.5</v>
      </c>
    </row>
    <row r="30" spans="1:33" x14ac:dyDescent="0.3">
      <c r="A30" s="19" t="s">
        <v>41</v>
      </c>
      <c r="B30" s="96"/>
      <c r="C30" s="151"/>
      <c r="D30" s="151"/>
      <c r="E30" s="151"/>
      <c r="F30" s="151"/>
      <c r="G30" s="151"/>
      <c r="H30" s="151"/>
      <c r="I30" s="151"/>
      <c r="J30" s="151"/>
      <c r="K30" s="151"/>
      <c r="L30" s="151"/>
      <c r="M30" s="151"/>
      <c r="N30" s="151"/>
      <c r="O30" s="96"/>
      <c r="P30" s="96"/>
      <c r="Q30" s="151"/>
      <c r="R30" s="151"/>
      <c r="S30" s="151"/>
      <c r="T30" s="151"/>
      <c r="U30" s="151"/>
      <c r="V30" s="96"/>
      <c r="W30" s="96"/>
      <c r="X30" s="96"/>
      <c r="Y30" s="96"/>
      <c r="Z30" s="96"/>
      <c r="AA30" s="96"/>
      <c r="AB30" s="96"/>
      <c r="AC30" s="96"/>
      <c r="AD30" s="21">
        <f t="shared" ca="1" si="11"/>
        <v>8.5</v>
      </c>
      <c r="AF30" s="22">
        <f t="shared" ca="1" si="12"/>
        <v>0</v>
      </c>
      <c r="AG30" s="22">
        <f t="shared" ca="1" si="13"/>
        <v>0</v>
      </c>
    </row>
    <row r="31" spans="1:33" x14ac:dyDescent="0.3">
      <c r="A31" s="61"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4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61" t="s">
        <v>64</v>
      </c>
      <c r="B33" s="96"/>
      <c r="C33" s="151" t="s">
        <v>339</v>
      </c>
      <c r="D33" s="151" t="s">
        <v>80</v>
      </c>
      <c r="E33" s="151" t="s">
        <v>80</v>
      </c>
      <c r="F33" s="151" t="s">
        <v>80</v>
      </c>
      <c r="G33" s="151" t="s">
        <v>80</v>
      </c>
      <c r="H33" s="151" t="s">
        <v>80</v>
      </c>
      <c r="I33" s="151" t="s">
        <v>78</v>
      </c>
      <c r="J33" s="151" t="s">
        <v>78</v>
      </c>
      <c r="K33" s="151" t="s">
        <v>78</v>
      </c>
      <c r="L33" s="151" t="s">
        <v>78</v>
      </c>
      <c r="M33" s="96"/>
      <c r="N33" s="96"/>
      <c r="O33" s="96"/>
      <c r="P33" s="96"/>
      <c r="Q33" s="96"/>
      <c r="R33" s="96"/>
      <c r="S33" s="397" t="s">
        <v>118</v>
      </c>
      <c r="T33" s="397"/>
      <c r="U33" s="397"/>
      <c r="V33" s="397"/>
      <c r="W33" s="397"/>
      <c r="X33" s="397"/>
      <c r="Y33" s="397"/>
      <c r="Z33" s="397"/>
      <c r="AA33" s="397"/>
      <c r="AB33" s="397"/>
      <c r="AC33" s="397"/>
      <c r="AD33" s="21">
        <f t="shared" ca="1" si="11"/>
        <v>10.5</v>
      </c>
      <c r="AF33" s="22">
        <f t="shared" ca="1" si="12"/>
        <v>0</v>
      </c>
      <c r="AG33" s="22">
        <f t="shared" ca="1" si="13"/>
        <v>0</v>
      </c>
    </row>
    <row r="34" spans="1:33" x14ac:dyDescent="0.3">
      <c r="A34" s="62"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62"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62" t="s">
        <v>45</v>
      </c>
      <c r="B36" s="96"/>
      <c r="C36" s="151"/>
      <c r="D36" s="151"/>
      <c r="E36" s="151"/>
      <c r="F36" s="151"/>
      <c r="G36" s="151"/>
      <c r="H36" s="151"/>
      <c r="I36" s="151"/>
      <c r="J36" s="151"/>
      <c r="K36" s="151"/>
      <c r="L36" s="188"/>
      <c r="M36" s="151"/>
      <c r="N36" s="151"/>
      <c r="O36" s="96"/>
      <c r="P36" s="96"/>
      <c r="Q36" s="281"/>
      <c r="R36" s="281"/>
      <c r="S36" s="96"/>
      <c r="T36" s="96"/>
      <c r="U36" s="96"/>
      <c r="V36" s="96"/>
      <c r="W36" s="96"/>
      <c r="X36" s="96"/>
      <c r="Y36" s="96"/>
      <c r="Z36" s="96"/>
      <c r="AA36" s="96"/>
      <c r="AB36" s="96"/>
      <c r="AC36" s="96"/>
      <c r="AD36" s="21">
        <f t="shared" ca="1" si="11"/>
        <v>7</v>
      </c>
      <c r="AF36" s="22">
        <f t="shared" ca="1" si="12"/>
        <v>1</v>
      </c>
      <c r="AG36" s="22">
        <f t="shared" ca="1" si="13"/>
        <v>0</v>
      </c>
    </row>
    <row r="37" spans="1:33" x14ac:dyDescent="0.3">
      <c r="A37" s="62"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61"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62"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62" t="s">
        <v>47</v>
      </c>
      <c r="B40" s="96"/>
      <c r="C40" s="96"/>
      <c r="D40" s="96"/>
      <c r="E40" s="96"/>
      <c r="F40" s="96"/>
      <c r="G40" s="96"/>
      <c r="H40" s="96"/>
      <c r="I40" s="281" t="s">
        <v>135</v>
      </c>
      <c r="J40" s="281"/>
      <c r="K40" s="281"/>
      <c r="L40" s="281"/>
      <c r="M40" s="281"/>
      <c r="N40" s="281"/>
      <c r="O40" s="281"/>
      <c r="P40" s="281"/>
      <c r="Q40" s="96"/>
      <c r="R40" s="96"/>
      <c r="S40" s="151" t="s">
        <v>80</v>
      </c>
      <c r="T40" s="151"/>
      <c r="U40" s="151"/>
      <c r="V40" s="151"/>
      <c r="W40" s="151"/>
      <c r="X40" s="151"/>
      <c r="Y40" s="151"/>
      <c r="Z40" s="151"/>
      <c r="AA40" s="151"/>
      <c r="AB40" s="151"/>
      <c r="AC40" s="151"/>
      <c r="AD40" s="21">
        <f ca="1">NbCoul(B40:AC40)*0.5</f>
        <v>9.5</v>
      </c>
      <c r="AF40" s="22">
        <f t="shared" ca="1" si="12"/>
        <v>4</v>
      </c>
      <c r="AG40" s="22">
        <f t="shared" ca="1" si="13"/>
        <v>0</v>
      </c>
    </row>
    <row r="41" spans="1:33" x14ac:dyDescent="0.3">
      <c r="A41" s="62"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23" t="s">
        <v>48</v>
      </c>
      <c r="B42" s="96"/>
      <c r="C42" s="96"/>
      <c r="D42" s="96"/>
      <c r="E42" s="96"/>
      <c r="F42" s="96"/>
      <c r="G42" s="96"/>
      <c r="H42" s="96"/>
      <c r="I42" s="96"/>
      <c r="J42" s="96"/>
      <c r="K42" s="96"/>
      <c r="L42" s="96"/>
      <c r="M42" s="151"/>
      <c r="N42" s="151"/>
      <c r="O42" s="151"/>
      <c r="P42" s="151"/>
      <c r="Q42" s="96"/>
      <c r="R42" s="96"/>
      <c r="S42" s="281" t="s">
        <v>135</v>
      </c>
      <c r="T42" s="281"/>
      <c r="U42" s="281"/>
      <c r="V42" s="281"/>
      <c r="W42" s="281"/>
      <c r="X42" s="281"/>
      <c r="Y42" s="281"/>
      <c r="Z42" s="281"/>
      <c r="AA42" s="281"/>
      <c r="AB42" s="281"/>
      <c r="AC42" s="151"/>
      <c r="AD42" s="21">
        <f ca="1">NbCoul(B42:AC42)*0.5</f>
        <v>7.5</v>
      </c>
      <c r="AF42" s="22">
        <f t="shared" ca="1" si="12"/>
        <v>5</v>
      </c>
      <c r="AG42" s="22">
        <f t="shared" ca="1" si="13"/>
        <v>0</v>
      </c>
    </row>
    <row r="43" spans="1:33" x14ac:dyDescent="0.3">
      <c r="A43" s="67"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67" t="s">
        <v>276</v>
      </c>
      <c r="B44" s="96"/>
      <c r="C44" s="151" t="s">
        <v>346</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3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64</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5</v>
      </c>
      <c r="J47" s="21">
        <f t="shared" ca="1" si="15"/>
        <v>5</v>
      </c>
      <c r="K47" s="21">
        <f t="shared" ca="1" si="15"/>
        <v>5</v>
      </c>
      <c r="L47" s="21">
        <f t="shared" ca="1" si="15"/>
        <v>5</v>
      </c>
      <c r="M47" s="21">
        <f t="shared" ca="1" si="15"/>
        <v>5</v>
      </c>
      <c r="N47" s="21">
        <f t="shared" ca="1" si="15"/>
        <v>6</v>
      </c>
      <c r="O47" s="21">
        <f t="shared" ca="1" si="15"/>
        <v>4</v>
      </c>
      <c r="P47" s="21">
        <f t="shared" ca="1" si="15"/>
        <v>4</v>
      </c>
      <c r="Q47" s="21">
        <f t="shared" ca="1" si="15"/>
        <v>3</v>
      </c>
      <c r="R47" s="21">
        <f t="shared" ca="1" si="15"/>
        <v>3</v>
      </c>
      <c r="S47" s="21">
        <f t="shared" ca="1" si="15"/>
        <v>6</v>
      </c>
      <c r="T47" s="21">
        <f t="shared" ca="1" si="15"/>
        <v>6</v>
      </c>
      <c r="U47" s="21">
        <f t="shared" ca="1" si="15"/>
        <v>6</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5</v>
      </c>
      <c r="J48" s="26">
        <f t="shared" ca="1" si="16"/>
        <v>5</v>
      </c>
      <c r="K48" s="26">
        <f t="shared" ca="1" si="16"/>
        <v>5</v>
      </c>
      <c r="L48" s="26">
        <f t="shared" ca="1" si="16"/>
        <v>5</v>
      </c>
      <c r="M48" s="26">
        <f t="shared" ca="1" si="16"/>
        <v>5</v>
      </c>
      <c r="N48" s="26">
        <f t="shared" ca="1" si="16"/>
        <v>7</v>
      </c>
      <c r="O48" s="26">
        <f t="shared" ca="1" si="16"/>
        <v>4</v>
      </c>
      <c r="P48" s="26">
        <f t="shared" ca="1" si="16"/>
        <v>4</v>
      </c>
      <c r="Q48" s="26">
        <f t="shared" ca="1" si="16"/>
        <v>3</v>
      </c>
      <c r="R48" s="26">
        <f t="shared" ca="1" si="16"/>
        <v>3</v>
      </c>
      <c r="S48" s="26">
        <f t="shared" ca="1" si="16"/>
        <v>6</v>
      </c>
      <c r="T48" s="26">
        <f t="shared" ca="1" si="16"/>
        <v>6</v>
      </c>
      <c r="U48" s="26">
        <f t="shared" ca="1" si="16"/>
        <v>6</v>
      </c>
      <c r="V48" s="26">
        <f t="shared" ca="1" si="16"/>
        <v>5</v>
      </c>
      <c r="W48" s="26">
        <f t="shared" ca="1" si="16"/>
        <v>5</v>
      </c>
      <c r="X48" s="26">
        <f t="shared" ca="1" si="16"/>
        <v>5</v>
      </c>
      <c r="Y48" s="26">
        <f t="shared" ca="1" si="16"/>
        <v>5</v>
      </c>
      <c r="Z48" s="26">
        <f t="shared" ca="1" si="16"/>
        <v>5</v>
      </c>
      <c r="AA48" s="26">
        <f t="shared" ca="1" si="16"/>
        <v>5</v>
      </c>
      <c r="AB48" s="26">
        <f t="shared" ca="1" si="16"/>
        <v>5</v>
      </c>
      <c r="AC48" s="26">
        <f t="shared" ca="1" si="16"/>
        <v>5</v>
      </c>
      <c r="AD48" s="602"/>
      <c r="AF48" s="614">
        <f ca="1">CompteCouleurFond(B48:AC48,6)*0.5</f>
        <v>0</v>
      </c>
      <c r="AG48" s="615">
        <f ca="1">CompteCouleurFond(K48:AC48,23)*0.5</f>
        <v>0</v>
      </c>
    </row>
    <row r="49" spans="1:33" ht="15" customHeight="1" x14ac:dyDescent="0.3">
      <c r="A49" s="618">
        <f>A26+1</f>
        <v>44720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56" t="s">
        <v>26</v>
      </c>
      <c r="T50" s="56" t="s">
        <v>27</v>
      </c>
      <c r="U50" s="56" t="s">
        <v>28</v>
      </c>
      <c r="V50" s="56" t="s">
        <v>29</v>
      </c>
      <c r="W50" s="56" t="s">
        <v>30</v>
      </c>
      <c r="X50" s="56" t="s">
        <v>31</v>
      </c>
      <c r="Y50" s="56" t="s">
        <v>32</v>
      </c>
      <c r="Z50" s="56" t="s">
        <v>33</v>
      </c>
      <c r="AA50" s="56" t="s">
        <v>34</v>
      </c>
      <c r="AB50" s="56" t="s">
        <v>35</v>
      </c>
      <c r="AC50" s="56" t="s">
        <v>39</v>
      </c>
      <c r="AD50" s="621"/>
      <c r="AF50" s="616"/>
      <c r="AG50" s="617"/>
    </row>
    <row r="51" spans="1:33" x14ac:dyDescent="0.3">
      <c r="A51" s="19" t="s">
        <v>64</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19" t="s">
        <v>40</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7"/>
        <v>0</v>
      </c>
      <c r="AF52" s="22">
        <f ca="1">CompteCouleurFond(B52:AC52,6)*0.5</f>
        <v>0</v>
      </c>
      <c r="AG52" s="22">
        <f t="shared" ca="1" si="18"/>
        <v>0</v>
      </c>
    </row>
    <row r="53" spans="1:33" x14ac:dyDescent="0.3">
      <c r="A53" s="61" t="s">
        <v>41</v>
      </c>
      <c r="B53" s="96"/>
      <c r="C53" s="96"/>
      <c r="D53" s="96"/>
      <c r="E53" s="96"/>
      <c r="F53" s="96"/>
      <c r="G53" s="96"/>
      <c r="H53" s="96"/>
      <c r="I53" s="96"/>
      <c r="J53" s="96"/>
      <c r="K53" s="96"/>
      <c r="L53" s="96"/>
      <c r="M53" s="96"/>
      <c r="N53" s="96"/>
      <c r="O53" s="96"/>
      <c r="P53" s="96"/>
      <c r="Q53" s="96"/>
      <c r="R53" s="96"/>
      <c r="S53" s="96"/>
      <c r="T53" s="96"/>
      <c r="U53" s="96"/>
      <c r="V53" s="96"/>
      <c r="W53" s="96"/>
      <c r="X53" s="96"/>
      <c r="Y53" s="96"/>
      <c r="Z53" s="96"/>
      <c r="AA53" s="96"/>
      <c r="AB53" s="96"/>
      <c r="AC53" s="96"/>
      <c r="AD53" s="20">
        <f t="shared" ca="1" si="17"/>
        <v>0</v>
      </c>
      <c r="AF53" s="22">
        <f t="shared" ref="AF53:AF68" ca="1" si="19">CompteCouleurFond(B53:AC53,6)*0.5</f>
        <v>0</v>
      </c>
      <c r="AG53" s="22">
        <f t="shared" ca="1" si="18"/>
        <v>0</v>
      </c>
    </row>
    <row r="54" spans="1:33" x14ac:dyDescent="0.3">
      <c r="A54" s="61" t="s">
        <v>65</v>
      </c>
      <c r="B54" s="96"/>
      <c r="C54" s="96"/>
      <c r="D54" s="96"/>
      <c r="E54" s="96"/>
      <c r="F54" s="96"/>
      <c r="G54" s="96"/>
      <c r="H54" s="96"/>
      <c r="I54" s="96"/>
      <c r="J54" s="96"/>
      <c r="K54" s="96"/>
      <c r="L54" s="96"/>
      <c r="M54" s="96"/>
      <c r="N54" s="96"/>
      <c r="O54" s="96"/>
      <c r="P54" s="96"/>
      <c r="Q54" s="96"/>
      <c r="R54" s="96"/>
      <c r="S54" s="96"/>
      <c r="T54" s="96"/>
      <c r="U54" s="96"/>
      <c r="V54" s="96"/>
      <c r="W54" s="96"/>
      <c r="X54" s="96"/>
      <c r="Y54" s="96"/>
      <c r="Z54" s="96"/>
      <c r="AA54" s="96"/>
      <c r="AB54" s="96"/>
      <c r="AC54" s="96"/>
      <c r="AD54" s="20">
        <f t="shared" ca="1" si="17"/>
        <v>0</v>
      </c>
      <c r="AF54" s="22">
        <f t="shared" ca="1" si="19"/>
        <v>0</v>
      </c>
      <c r="AG54" s="22">
        <f t="shared" ca="1" si="18"/>
        <v>0</v>
      </c>
    </row>
    <row r="55" spans="1:33" x14ac:dyDescent="0.3">
      <c r="A55" s="43" t="s">
        <v>246</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7"/>
        <v>0</v>
      </c>
      <c r="AF55" s="22">
        <f t="shared" ca="1" si="19"/>
        <v>0</v>
      </c>
      <c r="AG55" s="22">
        <f t="shared" ca="1" si="18"/>
        <v>0</v>
      </c>
    </row>
    <row r="56" spans="1:33" ht="15.6" customHeight="1" x14ac:dyDescent="0.3">
      <c r="A56" s="61" t="s">
        <v>64</v>
      </c>
      <c r="B56" s="96"/>
      <c r="C56" s="96"/>
      <c r="D56" s="151" t="s">
        <v>119</v>
      </c>
      <c r="E56" s="151"/>
      <c r="F56" s="151"/>
      <c r="G56" s="151"/>
      <c r="H56" s="151"/>
      <c r="I56" s="151"/>
      <c r="J56" s="96"/>
      <c r="K56" s="96"/>
      <c r="L56" s="96"/>
      <c r="M56" s="96"/>
      <c r="N56" s="96"/>
      <c r="O56" s="96"/>
      <c r="P56" s="96"/>
      <c r="Q56" s="96"/>
      <c r="R56" s="96"/>
      <c r="S56" s="96"/>
      <c r="T56" s="96"/>
      <c r="U56" s="96"/>
      <c r="V56" s="96"/>
      <c r="W56" s="96"/>
      <c r="X56" s="96"/>
      <c r="Y56" s="96"/>
      <c r="Z56" s="96"/>
      <c r="AA56" s="96"/>
      <c r="AB56" s="96"/>
      <c r="AC56" s="96"/>
      <c r="AD56" s="20">
        <f t="shared" ca="1" si="17"/>
        <v>3</v>
      </c>
      <c r="AF56" s="22">
        <f t="shared" ca="1" si="19"/>
        <v>0</v>
      </c>
      <c r="AG56" s="22">
        <f t="shared" ca="1" si="18"/>
        <v>0</v>
      </c>
    </row>
    <row r="57" spans="1:33" x14ac:dyDescent="0.3">
      <c r="A57" s="62" t="s">
        <v>43</v>
      </c>
      <c r="B57" s="96"/>
      <c r="C57" s="96"/>
      <c r="D57" s="96"/>
      <c r="E57" s="96"/>
      <c r="F57" s="96"/>
      <c r="G57" s="96"/>
      <c r="H57" s="96"/>
      <c r="I57" s="96"/>
      <c r="J57" s="96"/>
      <c r="K57" s="96"/>
      <c r="L57" s="96"/>
      <c r="M57" s="96"/>
      <c r="N57" s="96"/>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62" t="s">
        <v>44</v>
      </c>
      <c r="B58" s="96"/>
      <c r="C58" s="96"/>
      <c r="D58" s="96"/>
      <c r="E58" s="96"/>
      <c r="F58" s="96"/>
      <c r="G58" s="96"/>
      <c r="H58" s="96"/>
      <c r="I58" s="281" t="s">
        <v>343</v>
      </c>
      <c r="J58" s="281"/>
      <c r="K58" s="281"/>
      <c r="L58" s="281"/>
      <c r="M58" s="281"/>
      <c r="N58" s="281"/>
      <c r="O58" s="281"/>
      <c r="P58" s="281"/>
      <c r="Q58" s="96"/>
      <c r="R58" s="96"/>
      <c r="S58" s="151" t="s">
        <v>147</v>
      </c>
      <c r="T58" s="151"/>
      <c r="U58" s="151"/>
      <c r="V58" s="151"/>
      <c r="W58" s="151"/>
      <c r="X58" s="151"/>
      <c r="Y58" s="151"/>
      <c r="Z58" s="151"/>
      <c r="AA58" s="151"/>
      <c r="AB58" s="151"/>
      <c r="AC58" s="151"/>
      <c r="AD58" s="20">
        <f t="shared" ca="1" si="17"/>
        <v>9.5</v>
      </c>
      <c r="AF58" s="22">
        <f t="shared" ca="1" si="19"/>
        <v>4</v>
      </c>
      <c r="AG58" s="22">
        <f t="shared" ca="1" si="18"/>
        <v>0</v>
      </c>
    </row>
    <row r="59" spans="1:33" x14ac:dyDescent="0.3">
      <c r="A59" s="62" t="s">
        <v>45</v>
      </c>
      <c r="B59" s="96"/>
      <c r="C59" s="96"/>
      <c r="D59" s="96"/>
      <c r="E59" s="96"/>
      <c r="F59" s="96"/>
      <c r="G59" s="96"/>
      <c r="H59" s="96"/>
      <c r="I59" s="96"/>
      <c r="J59" s="96"/>
      <c r="K59" s="96"/>
      <c r="L59" s="96"/>
      <c r="M59" s="96"/>
      <c r="N59" s="377"/>
      <c r="O59" s="151"/>
      <c r="P59" s="151"/>
      <c r="Q59" s="96"/>
      <c r="R59" s="96"/>
      <c r="S59" s="151"/>
      <c r="T59" s="151"/>
      <c r="U59" s="151"/>
      <c r="V59" s="151"/>
      <c r="W59" s="151"/>
      <c r="X59" s="151"/>
      <c r="Y59" s="151"/>
      <c r="Z59" s="151"/>
      <c r="AA59" s="151"/>
      <c r="AB59" s="151"/>
      <c r="AC59" s="151"/>
      <c r="AD59" s="20">
        <f t="shared" ca="1" si="17"/>
        <v>7</v>
      </c>
      <c r="AF59" s="22">
        <f t="shared" ca="1" si="19"/>
        <v>0</v>
      </c>
      <c r="AG59" s="22">
        <f t="shared" ca="1" si="18"/>
        <v>0.5</v>
      </c>
    </row>
    <row r="60" spans="1:33" x14ac:dyDescent="0.3">
      <c r="A60" s="62"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61"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62"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151"/>
      <c r="AD62" s="20">
        <f t="shared" ca="1" si="17"/>
        <v>4.5</v>
      </c>
      <c r="AF62" s="22">
        <f t="shared" ca="1" si="19"/>
        <v>4</v>
      </c>
      <c r="AG62" s="22">
        <f t="shared" ca="1" si="18"/>
        <v>0</v>
      </c>
    </row>
    <row r="63" spans="1:33" x14ac:dyDescent="0.3">
      <c r="A63" s="62" t="s">
        <v>47</v>
      </c>
      <c r="B63" s="96"/>
      <c r="C63" s="151"/>
      <c r="D63" s="151"/>
      <c r="E63" s="151"/>
      <c r="F63" s="151"/>
      <c r="G63" s="151"/>
      <c r="H63" s="151"/>
      <c r="I63" s="151"/>
      <c r="J63" s="151"/>
      <c r="K63" s="151"/>
      <c r="L63" s="151"/>
      <c r="M63" s="151"/>
      <c r="N63" s="151"/>
      <c r="O63" s="96"/>
      <c r="P63" s="96"/>
      <c r="Q63" s="281"/>
      <c r="R63" s="281"/>
      <c r="S63" s="96"/>
      <c r="T63" s="96"/>
      <c r="U63" s="96"/>
      <c r="V63" s="96"/>
      <c r="W63" s="96"/>
      <c r="X63" s="96"/>
      <c r="Y63" s="96"/>
      <c r="Z63" s="96"/>
      <c r="AA63" s="96"/>
      <c r="AB63" s="96"/>
      <c r="AC63" s="96"/>
      <c r="AD63" s="20">
        <f t="shared" ca="1" si="17"/>
        <v>7</v>
      </c>
      <c r="AF63" s="22">
        <f t="shared" ca="1" si="19"/>
        <v>1</v>
      </c>
      <c r="AG63" s="22">
        <f t="shared" ca="1" si="18"/>
        <v>0</v>
      </c>
    </row>
    <row r="64" spans="1:33" x14ac:dyDescent="0.3">
      <c r="A64" s="62" t="s">
        <v>68</v>
      </c>
      <c r="B64" s="96"/>
      <c r="C64" s="151"/>
      <c r="D64" s="151"/>
      <c r="E64" s="151"/>
      <c r="F64" s="151"/>
      <c r="G64" s="151"/>
      <c r="H64" s="151"/>
      <c r="I64" s="151"/>
      <c r="J64" s="151"/>
      <c r="K64" s="151"/>
      <c r="L64" s="151"/>
      <c r="M64" s="151"/>
      <c r="N64" s="151"/>
      <c r="O64" s="96"/>
      <c r="P64" s="96"/>
      <c r="Q64" s="151"/>
      <c r="R64" s="151"/>
      <c r="S64" s="151"/>
      <c r="T64" s="151"/>
      <c r="U64" s="377"/>
      <c r="V64" s="96"/>
      <c r="W64" s="96"/>
      <c r="X64" s="96"/>
      <c r="Y64" s="96"/>
      <c r="Z64" s="96"/>
      <c r="AA64" s="96"/>
      <c r="AB64" s="96"/>
      <c r="AC64" s="96"/>
      <c r="AD64" s="20">
        <f t="shared" ca="1" si="17"/>
        <v>8.5</v>
      </c>
      <c r="AF64" s="22">
        <f t="shared" ca="1" si="19"/>
        <v>0</v>
      </c>
      <c r="AG64" s="22">
        <f t="shared" ca="1" si="18"/>
        <v>0.5</v>
      </c>
    </row>
    <row r="65" spans="1:55" ht="14.25" customHeight="1" x14ac:dyDescent="0.3">
      <c r="A65" s="23" t="s">
        <v>48</v>
      </c>
      <c r="B65" s="96"/>
      <c r="C65" s="151"/>
      <c r="D65" s="151"/>
      <c r="E65" s="151"/>
      <c r="F65" s="151"/>
      <c r="G65" s="151"/>
      <c r="H65" s="151"/>
      <c r="I65" s="151"/>
      <c r="J65" s="151"/>
      <c r="K65" s="151"/>
      <c r="L65" s="151"/>
      <c r="M65" s="151"/>
      <c r="N65" s="377"/>
      <c r="O65" s="96"/>
      <c r="P65" s="96"/>
      <c r="Q65" s="151"/>
      <c r="R65" s="151"/>
      <c r="S65" s="151"/>
      <c r="T65" s="96"/>
      <c r="U65" s="96"/>
      <c r="V65" s="96"/>
      <c r="W65" s="96"/>
      <c r="X65" s="96"/>
      <c r="Y65" s="96"/>
      <c r="Z65" s="96"/>
      <c r="AA65" s="96"/>
      <c r="AB65" s="96"/>
      <c r="AC65" s="96"/>
      <c r="AD65" s="20">
        <f t="shared" ca="1" si="17"/>
        <v>7.5</v>
      </c>
      <c r="AF65" s="22">
        <f t="shared" ca="1" si="19"/>
        <v>0</v>
      </c>
      <c r="AG65" s="22">
        <f t="shared" ca="1" si="18"/>
        <v>0.5</v>
      </c>
    </row>
    <row r="66" spans="1:55" ht="14.25" customHeight="1" x14ac:dyDescent="0.3">
      <c r="A66" s="67"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4.25" customHeight="1" x14ac:dyDescent="0.3">
      <c r="A67" s="67"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8.600000000000001" customHeight="1" thickBot="1" x14ac:dyDescent="0.35">
      <c r="A68" s="3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61</v>
      </c>
      <c r="AF69" s="612"/>
      <c r="AG69" s="613"/>
    </row>
    <row r="70" spans="1:55" x14ac:dyDescent="0.3">
      <c r="A70" s="29" t="s">
        <v>53</v>
      </c>
      <c r="B70" s="21">
        <f ca="1">NbCoulbis(B51:B68)</f>
        <v>0</v>
      </c>
      <c r="C70" s="21">
        <f ca="1">NbCoulbis(C51:C63)</f>
        <v>1</v>
      </c>
      <c r="D70" s="21">
        <f t="shared" ref="D70:M70" ca="1" si="21">NbCoulbis(D54:D63)</f>
        <v>2</v>
      </c>
      <c r="E70" s="21">
        <f t="shared" ca="1" si="21"/>
        <v>2</v>
      </c>
      <c r="F70" s="21">
        <f t="shared" ca="1" si="21"/>
        <v>2</v>
      </c>
      <c r="G70" s="21">
        <f t="shared" ca="1" si="21"/>
        <v>2</v>
      </c>
      <c r="H70" s="21">
        <f t="shared" ca="1" si="21"/>
        <v>2</v>
      </c>
      <c r="I70" s="21">
        <f t="shared" ca="1" si="21"/>
        <v>3</v>
      </c>
      <c r="J70" s="21">
        <f t="shared" ca="1" si="21"/>
        <v>2</v>
      </c>
      <c r="K70" s="21">
        <f t="shared" ca="1" si="21"/>
        <v>2</v>
      </c>
      <c r="L70" s="21">
        <f t="shared" ca="1" si="21"/>
        <v>2</v>
      </c>
      <c r="M70" s="21">
        <f t="shared" ca="1" si="21"/>
        <v>2</v>
      </c>
      <c r="N70" s="21">
        <f ca="1">NbCoulbis(N53:N63)</f>
        <v>2</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1</v>
      </c>
      <c r="D71" s="26">
        <f t="shared" ref="D71:M71" ca="1" si="25">NbCoul(D54:D63)</f>
        <v>2</v>
      </c>
      <c r="E71" s="26">
        <f t="shared" ca="1" si="25"/>
        <v>2</v>
      </c>
      <c r="F71" s="26">
        <f t="shared" ca="1" si="25"/>
        <v>2</v>
      </c>
      <c r="G71" s="26">
        <f t="shared" ca="1" si="25"/>
        <v>2</v>
      </c>
      <c r="H71" s="26">
        <f t="shared" ca="1" si="25"/>
        <v>2</v>
      </c>
      <c r="I71" s="26">
        <f t="shared" ca="1" si="25"/>
        <v>3</v>
      </c>
      <c r="J71" s="26">
        <f t="shared" ca="1" si="25"/>
        <v>2</v>
      </c>
      <c r="K71" s="26">
        <f t="shared" ca="1" si="25"/>
        <v>2</v>
      </c>
      <c r="L71" s="26">
        <f t="shared" ca="1" si="25"/>
        <v>2</v>
      </c>
      <c r="M71" s="26">
        <f t="shared" ca="1" si="25"/>
        <v>2</v>
      </c>
      <c r="N71" s="26">
        <f ca="1">NbCoul(N53:N63)</f>
        <v>3</v>
      </c>
      <c r="O71" s="26">
        <f t="shared" ref="O71:AC71" ca="1" si="26">NbCoul(O53:O65)</f>
        <v>2</v>
      </c>
      <c r="P71" s="26">
        <f t="shared" ca="1" si="26"/>
        <v>2</v>
      </c>
      <c r="Q71" s="26">
        <f t="shared" ca="1" si="26"/>
        <v>3</v>
      </c>
      <c r="R71" s="26">
        <f t="shared" ca="1" si="26"/>
        <v>3</v>
      </c>
      <c r="S71" s="26">
        <f t="shared" ref="S71:Y71" ca="1" si="27">NbCoul(S53:S64)</f>
        <v>3</v>
      </c>
      <c r="T71" s="26">
        <f t="shared" ca="1" si="27"/>
        <v>3</v>
      </c>
      <c r="U71" s="26">
        <f t="shared" ca="1" si="27"/>
        <v>4</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44721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ht="14.4" customHeight="1" x14ac:dyDescent="0.3">
      <c r="A74" s="19"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19" t="s">
        <v>40</v>
      </c>
      <c r="B75" s="96"/>
      <c r="C75" s="323"/>
      <c r="D75" s="323"/>
      <c r="E75" s="323"/>
      <c r="F75" s="323"/>
      <c r="G75" s="96"/>
      <c r="H75" s="96"/>
      <c r="I75" s="96"/>
      <c r="J75" s="96"/>
      <c r="K75" s="96"/>
      <c r="L75" s="96"/>
      <c r="M75" s="96"/>
      <c r="N75" s="151"/>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v>
      </c>
    </row>
    <row r="76" spans="1:55" ht="14.4" customHeight="1" x14ac:dyDescent="0.3">
      <c r="A76" s="61"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61"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4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61" t="s">
        <v>64</v>
      </c>
      <c r="B79" s="96"/>
      <c r="C79" s="323"/>
      <c r="D79" s="323"/>
      <c r="E79" s="323"/>
      <c r="F79" s="323"/>
      <c r="G79" s="96"/>
      <c r="H79" s="96"/>
      <c r="I79" s="96"/>
      <c r="J79" s="96"/>
      <c r="K79" s="96"/>
      <c r="L79" s="96"/>
      <c r="M79" s="96"/>
      <c r="N79" s="96"/>
      <c r="O79" s="96"/>
      <c r="P79" s="96"/>
      <c r="Q79" s="96"/>
      <c r="R79" s="96"/>
      <c r="S79" s="96"/>
      <c r="T79" s="96"/>
      <c r="U79" s="151" t="s">
        <v>118</v>
      </c>
      <c r="V79" s="151"/>
      <c r="W79" s="151"/>
      <c r="X79" s="151"/>
      <c r="Y79" s="151"/>
      <c r="Z79" s="151"/>
      <c r="AA79" s="151"/>
      <c r="AB79" s="151"/>
      <c r="AC79" s="151"/>
      <c r="AD79" s="21">
        <f t="shared" ca="1" si="28"/>
        <v>4.5</v>
      </c>
      <c r="AF79" s="22">
        <f t="shared" ca="1" si="24"/>
        <v>0</v>
      </c>
      <c r="AG79" s="22">
        <f t="shared" ca="1" si="29"/>
        <v>0</v>
      </c>
    </row>
    <row r="80" spans="1:55" ht="14.4" customHeight="1" x14ac:dyDescent="0.3">
      <c r="A80" s="62" t="s">
        <v>43</v>
      </c>
      <c r="B80" s="96"/>
      <c r="C80" s="323"/>
      <c r="D80" s="323"/>
      <c r="E80" s="323"/>
      <c r="F80" s="323"/>
      <c r="G80" s="96"/>
      <c r="H80" s="96"/>
      <c r="I80" s="96"/>
      <c r="J80" s="96"/>
      <c r="K80" s="96"/>
      <c r="L80" s="96"/>
      <c r="M80" s="96"/>
      <c r="N80" s="96"/>
      <c r="O80" s="96"/>
      <c r="P80" s="96"/>
      <c r="Q80" s="96"/>
      <c r="R80" s="96"/>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62" t="s">
        <v>44</v>
      </c>
      <c r="B81" s="96"/>
      <c r="C81" s="151"/>
      <c r="D81" s="151"/>
      <c r="E81" s="151"/>
      <c r="F81" s="151"/>
      <c r="G81" s="151"/>
      <c r="H81" s="151"/>
      <c r="I81" s="151"/>
      <c r="J81" s="151"/>
      <c r="K81" s="151"/>
      <c r="L81" s="151"/>
      <c r="M81" s="151"/>
      <c r="N81" s="377"/>
      <c r="O81" s="96"/>
      <c r="P81" s="96"/>
      <c r="Q81" s="151"/>
      <c r="R81" s="151"/>
      <c r="S81" s="96"/>
      <c r="T81" s="96"/>
      <c r="U81" s="96"/>
      <c r="V81" s="96"/>
      <c r="W81" s="96"/>
      <c r="X81" s="96"/>
      <c r="Y81" s="96"/>
      <c r="Z81" s="96"/>
      <c r="AA81" s="96"/>
      <c r="AB81" s="96"/>
      <c r="AC81" s="96"/>
      <c r="AD81" s="21">
        <f t="shared" ca="1" si="28"/>
        <v>7</v>
      </c>
      <c r="AF81" s="22">
        <f t="shared" ca="1" si="24"/>
        <v>0</v>
      </c>
      <c r="AG81" s="22">
        <f t="shared" ca="1" si="29"/>
        <v>0.5</v>
      </c>
    </row>
    <row r="82" spans="1:34" x14ac:dyDescent="0.3">
      <c r="A82" s="62" t="s">
        <v>45</v>
      </c>
      <c r="B82" s="96"/>
      <c r="C82" s="151"/>
      <c r="D82" s="151"/>
      <c r="E82" s="151"/>
      <c r="F82" s="151"/>
      <c r="G82" s="151"/>
      <c r="H82" s="151"/>
      <c r="I82" s="151"/>
      <c r="J82" s="151"/>
      <c r="K82" s="151"/>
      <c r="L82" s="151"/>
      <c r="M82" s="151"/>
      <c r="N82" s="151"/>
      <c r="O82" s="96"/>
      <c r="P82" s="96"/>
      <c r="Q82" s="281"/>
      <c r="R82" s="281"/>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62"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61"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62" t="s">
        <v>46</v>
      </c>
      <c r="B85" s="96"/>
      <c r="C85" s="151" t="s">
        <v>190</v>
      </c>
      <c r="D85" s="151"/>
      <c r="E85" s="151"/>
      <c r="F85" s="151"/>
      <c r="G85" s="151"/>
      <c r="H85" s="151"/>
      <c r="I85" s="281" t="s">
        <v>136</v>
      </c>
      <c r="J85" s="281"/>
      <c r="K85" s="281"/>
      <c r="L85" s="281"/>
      <c r="M85" s="281"/>
      <c r="N85" s="281"/>
      <c r="O85" s="96"/>
      <c r="P85" s="96"/>
      <c r="Q85" s="96"/>
      <c r="R85" s="96"/>
      <c r="S85" s="96"/>
      <c r="T85" s="96"/>
      <c r="U85" s="96"/>
      <c r="V85" s="96"/>
      <c r="W85" s="96"/>
      <c r="X85" s="96"/>
      <c r="Y85" s="96"/>
      <c r="Z85" s="96"/>
      <c r="AA85" s="96"/>
      <c r="AB85" s="96"/>
      <c r="AC85" s="96"/>
      <c r="AD85" s="21">
        <f t="shared" ca="1" si="28"/>
        <v>6</v>
      </c>
      <c r="AF85" s="22">
        <f t="shared" ca="1" si="24"/>
        <v>3</v>
      </c>
      <c r="AG85" s="22">
        <f t="shared" ca="1" si="29"/>
        <v>0</v>
      </c>
    </row>
    <row r="86" spans="1:34" x14ac:dyDescent="0.3">
      <c r="A86" s="62" t="s">
        <v>47</v>
      </c>
      <c r="B86" s="96"/>
      <c r="C86" s="151"/>
      <c r="D86" s="151"/>
      <c r="E86" s="151"/>
      <c r="F86" s="151"/>
      <c r="G86" s="151"/>
      <c r="H86" s="151"/>
      <c r="I86" s="151"/>
      <c r="J86" s="151"/>
      <c r="K86" s="151"/>
      <c r="L86" s="151"/>
      <c r="M86" s="151"/>
      <c r="N86" s="151"/>
      <c r="O86" s="96"/>
      <c r="P86" s="96"/>
      <c r="Q86" s="151"/>
      <c r="R86" s="151"/>
      <c r="S86" s="377"/>
      <c r="T86" s="96"/>
      <c r="U86" s="96"/>
      <c r="V86" s="96"/>
      <c r="W86" s="96"/>
      <c r="X86" s="96"/>
      <c r="Y86" s="96"/>
      <c r="Z86" s="96"/>
      <c r="AA86" s="96"/>
      <c r="AB86" s="96"/>
      <c r="AC86" s="96"/>
      <c r="AD86" s="20">
        <f ca="1">NbCoul(B86:AC86)*0.5</f>
        <v>7.5</v>
      </c>
      <c r="AF86" s="22">
        <f t="shared" ca="1" si="24"/>
        <v>0</v>
      </c>
      <c r="AG86" s="22">
        <f ca="1">CompteCouleurFond(B86:AC86,23)*0.5</f>
        <v>0.5</v>
      </c>
    </row>
    <row r="87" spans="1:34" ht="14.25" customHeight="1" x14ac:dyDescent="0.3">
      <c r="A87" s="62"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23" t="s">
        <v>48</v>
      </c>
      <c r="B88" s="96"/>
      <c r="C88" s="96"/>
      <c r="D88" s="96"/>
      <c r="E88" s="96"/>
      <c r="F88" s="96"/>
      <c r="G88" s="96"/>
      <c r="H88" s="96"/>
      <c r="I88" s="96"/>
      <c r="J88" s="96"/>
      <c r="K88" s="151"/>
      <c r="L88" s="151"/>
      <c r="M88" s="151"/>
      <c r="N88" s="151"/>
      <c r="O88" s="151"/>
      <c r="P88" s="151"/>
      <c r="Q88" s="96"/>
      <c r="R88" s="96"/>
      <c r="S88" s="281" t="s">
        <v>136</v>
      </c>
      <c r="T88" s="281"/>
      <c r="U88" s="281"/>
      <c r="V88" s="281"/>
      <c r="W88" s="281"/>
      <c r="X88" s="281"/>
      <c r="Y88" s="281"/>
      <c r="Z88" s="281"/>
      <c r="AA88" s="281"/>
      <c r="AB88" s="281"/>
      <c r="AC88" s="151"/>
      <c r="AD88" s="21">
        <f t="shared" ca="1" si="28"/>
        <v>8.5</v>
      </c>
      <c r="AF88" s="22">
        <f t="shared" ca="1" si="24"/>
        <v>5</v>
      </c>
      <c r="AG88" s="22">
        <f t="shared" ca="1" si="29"/>
        <v>0</v>
      </c>
    </row>
    <row r="89" spans="1:34" ht="16.8" customHeight="1" x14ac:dyDescent="0.3">
      <c r="A89" s="67" t="s">
        <v>71</v>
      </c>
      <c r="B89" s="96"/>
      <c r="C89" s="96"/>
      <c r="D89" s="96"/>
      <c r="E89" s="96"/>
      <c r="F89" s="96"/>
      <c r="G89" s="96"/>
      <c r="H89" s="96"/>
      <c r="I89" s="96"/>
      <c r="J89" s="96"/>
      <c r="K89" s="96"/>
      <c r="L89" s="96"/>
      <c r="M89" s="96"/>
      <c r="N89" s="377"/>
      <c r="O89" s="151"/>
      <c r="P89" s="151"/>
      <c r="Q89" s="96"/>
      <c r="R89" s="96"/>
      <c r="S89" s="151"/>
      <c r="T89" s="151"/>
      <c r="U89" s="151"/>
      <c r="V89" s="151"/>
      <c r="W89" s="151"/>
      <c r="X89" s="151"/>
      <c r="Y89" s="151"/>
      <c r="Z89" s="151"/>
      <c r="AA89" s="151"/>
      <c r="AB89" s="151"/>
      <c r="AC89" s="151"/>
      <c r="AD89" s="21">
        <f t="shared" ca="1" si="28"/>
        <v>7</v>
      </c>
      <c r="AF89" s="22">
        <f t="shared" ca="1" si="24"/>
        <v>0</v>
      </c>
      <c r="AG89" s="22">
        <f t="shared" ca="1" si="29"/>
        <v>0.5</v>
      </c>
    </row>
    <row r="90" spans="1:34" ht="15" customHeight="1" x14ac:dyDescent="0.3">
      <c r="A90" s="67" t="s">
        <v>276</v>
      </c>
      <c r="B90" s="96"/>
      <c r="C90" s="96"/>
      <c r="D90" s="96"/>
      <c r="E90" s="96"/>
      <c r="F90" s="96"/>
      <c r="G90" s="96"/>
      <c r="H90" s="96"/>
      <c r="I90" s="96"/>
      <c r="J90" s="96"/>
      <c r="K90" s="96"/>
      <c r="L90" s="96"/>
      <c r="M90" s="96"/>
      <c r="N90" s="151"/>
      <c r="O90" s="151"/>
      <c r="P90" s="151"/>
      <c r="Q90" s="96"/>
      <c r="R90" s="96"/>
      <c r="S90" s="151"/>
      <c r="T90" s="151"/>
      <c r="U90" s="151"/>
      <c r="V90" s="151"/>
      <c r="W90" s="151"/>
      <c r="X90" s="151"/>
      <c r="Y90" s="151"/>
      <c r="Z90" s="151"/>
      <c r="AA90" s="151"/>
      <c r="AB90" s="151"/>
      <c r="AC90" s="151"/>
      <c r="AD90" s="21">
        <f ca="1">NbCoul(B90:AC90)*0.5</f>
        <v>7</v>
      </c>
      <c r="AF90" s="22">
        <f t="shared" ca="1" si="24"/>
        <v>0</v>
      </c>
      <c r="AG90" s="22">
        <f ca="1">CompteCouleurFond(B90:AC90,23)*0.5</f>
        <v>0</v>
      </c>
    </row>
    <row r="91" spans="1:34" ht="22.2" customHeight="1" thickBot="1" x14ac:dyDescent="0.4">
      <c r="A91" s="32" t="s">
        <v>64</v>
      </c>
      <c r="B91" s="739"/>
      <c r="C91" s="739"/>
      <c r="D91" s="739"/>
      <c r="E91" s="739"/>
      <c r="F91" s="739"/>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61.5</v>
      </c>
      <c r="AF92" s="612"/>
      <c r="AG92" s="613"/>
    </row>
    <row r="93" spans="1:34" x14ac:dyDescent="0.3">
      <c r="A93" s="29" t="s">
        <v>53</v>
      </c>
      <c r="B93" s="21">
        <f ca="1">NbCoulbis(B74:B91)</f>
        <v>0</v>
      </c>
      <c r="C93" s="21">
        <f ca="1">NbCoulbis(C74:C87)</f>
        <v>4</v>
      </c>
      <c r="D93" s="21">
        <f t="shared" ref="D93:N93" ca="1" si="32">NbCoulbis(D79:D86)</f>
        <v>4</v>
      </c>
      <c r="E93" s="21">
        <f t="shared" ca="1" si="32"/>
        <v>4</v>
      </c>
      <c r="F93" s="21">
        <f t="shared" ca="1" si="32"/>
        <v>4</v>
      </c>
      <c r="G93" s="21">
        <f t="shared" ca="1" si="32"/>
        <v>4</v>
      </c>
      <c r="H93" s="21">
        <f t="shared" ca="1" si="32"/>
        <v>4</v>
      </c>
      <c r="I93" s="21">
        <f t="shared" ca="1" si="32"/>
        <v>4</v>
      </c>
      <c r="J93" s="21">
        <f t="shared" ca="1" si="32"/>
        <v>4</v>
      </c>
      <c r="K93" s="21">
        <f t="shared" ca="1" si="32"/>
        <v>4</v>
      </c>
      <c r="L93" s="21">
        <f t="shared" ca="1" si="32"/>
        <v>4</v>
      </c>
      <c r="M93" s="21">
        <f t="shared" ca="1" si="32"/>
        <v>4</v>
      </c>
      <c r="N93" s="21">
        <f t="shared" ca="1" si="32"/>
        <v>3</v>
      </c>
      <c r="O93" s="21">
        <f ca="1">NbCoulbis(O75:O86)</f>
        <v>1</v>
      </c>
      <c r="P93" s="21">
        <f ca="1">NbCoulbis(P75:P86)</f>
        <v>1</v>
      </c>
      <c r="Q93" s="21">
        <f ca="1">NbCoulbis(Q75:Q86)</f>
        <v>3</v>
      </c>
      <c r="R93" s="21">
        <f ca="1">NbCoulbis(R75:R86)</f>
        <v>3</v>
      </c>
      <c r="S93" s="21">
        <f ca="1">NbCoulbis(S75:S85)</f>
        <v>1</v>
      </c>
      <c r="T93" s="21">
        <f ca="1">NbCoulbis(T76:T86)</f>
        <v>0</v>
      </c>
      <c r="U93" s="21">
        <f ca="1">NbCoulbis(U81:U91)</f>
        <v>3</v>
      </c>
      <c r="V93" s="21">
        <f ca="1">NbCoulbis(V81:V91)</f>
        <v>3</v>
      </c>
      <c r="W93" s="21">
        <f ca="1">NbCoulbis(W81:W91)</f>
        <v>3</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4</v>
      </c>
      <c r="D94" s="26">
        <f t="shared" ref="D94:N94" ca="1" si="35">NbCoul(D79:D86)</f>
        <v>4</v>
      </c>
      <c r="E94" s="26">
        <f t="shared" ca="1" si="35"/>
        <v>4</v>
      </c>
      <c r="F94" s="26">
        <f t="shared" ca="1" si="35"/>
        <v>4</v>
      </c>
      <c r="G94" s="26">
        <f t="shared" ca="1" si="35"/>
        <v>4</v>
      </c>
      <c r="H94" s="26">
        <f t="shared" ca="1" si="35"/>
        <v>4</v>
      </c>
      <c r="I94" s="26">
        <f t="shared" ca="1" si="35"/>
        <v>4</v>
      </c>
      <c r="J94" s="26">
        <f t="shared" ca="1" si="35"/>
        <v>4</v>
      </c>
      <c r="K94" s="26">
        <f t="shared" ca="1" si="35"/>
        <v>4</v>
      </c>
      <c r="L94" s="26">
        <f t="shared" ca="1" si="35"/>
        <v>4</v>
      </c>
      <c r="M94" s="26">
        <f t="shared" ca="1" si="35"/>
        <v>4</v>
      </c>
      <c r="N94" s="26">
        <f t="shared" ca="1" si="35"/>
        <v>4</v>
      </c>
      <c r="O94" s="26">
        <f ca="1">NbCoul(O75:O86)</f>
        <v>1</v>
      </c>
      <c r="P94" s="26">
        <f ca="1">NbCoul(P75:P86)</f>
        <v>1</v>
      </c>
      <c r="Q94" s="26">
        <f ca="1">NbCoul(Q75:Q86)</f>
        <v>3</v>
      </c>
      <c r="R94" s="26">
        <f ca="1">NbCoul(R75:R86)</f>
        <v>3</v>
      </c>
      <c r="S94" s="26">
        <f ca="1">NbCoul(S75:S85)</f>
        <v>1</v>
      </c>
      <c r="T94" s="26">
        <f ca="1">NbCoul(T76:T86)</f>
        <v>0</v>
      </c>
      <c r="U94" s="26">
        <f ca="1">NbCoul(U81:U91)</f>
        <v>3</v>
      </c>
      <c r="V94" s="26">
        <f ca="1">NbCoul(V81:V91)</f>
        <v>3</v>
      </c>
      <c r="W94" s="26">
        <f ca="1">NbCoul(W81:W91)</f>
        <v>3</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44722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19"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19" t="s">
        <v>40</v>
      </c>
      <c r="B98" s="96"/>
      <c r="C98" s="96"/>
      <c r="D98" s="96"/>
      <c r="E98" s="96"/>
      <c r="F98" s="96"/>
      <c r="G98" s="96"/>
      <c r="H98" s="96"/>
      <c r="I98" s="96"/>
      <c r="J98" s="96"/>
      <c r="K98" s="96"/>
      <c r="L98" s="96"/>
      <c r="M98" s="96"/>
      <c r="N98" s="398" t="s">
        <v>332</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0.5</v>
      </c>
    </row>
    <row r="99" spans="1:33" x14ac:dyDescent="0.3">
      <c r="A99" s="19" t="s">
        <v>41</v>
      </c>
      <c r="B99" s="96"/>
      <c r="C99" s="151"/>
      <c r="D99" s="151"/>
      <c r="E99" s="151"/>
      <c r="F99" s="151"/>
      <c r="G99" s="151"/>
      <c r="H99" s="151"/>
      <c r="I99" s="151"/>
      <c r="J99" s="151"/>
      <c r="K99" s="151"/>
      <c r="L99" s="151"/>
      <c r="M99" s="151"/>
      <c r="N99" s="151"/>
      <c r="O99" s="96"/>
      <c r="P99" s="96"/>
      <c r="Q99" s="281"/>
      <c r="R99" s="281"/>
      <c r="S99" s="96"/>
      <c r="T99" s="96"/>
      <c r="U99" s="96"/>
      <c r="V99" s="96"/>
      <c r="W99" s="96"/>
      <c r="X99" s="96"/>
      <c r="Y99" s="96"/>
      <c r="Z99" s="96"/>
      <c r="AA99" s="96"/>
      <c r="AB99" s="96"/>
      <c r="AC99" s="96"/>
      <c r="AD99" s="21">
        <f t="shared" ca="1" si="37"/>
        <v>7</v>
      </c>
      <c r="AF99" s="22">
        <f t="shared" ca="1" si="34"/>
        <v>1</v>
      </c>
      <c r="AG99" s="22">
        <f t="shared" ca="1" si="38"/>
        <v>0</v>
      </c>
    </row>
    <row r="100" spans="1:33" x14ac:dyDescent="0.3">
      <c r="A100" s="61"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4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61"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62"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62" t="s">
        <v>44</v>
      </c>
      <c r="B104" s="96"/>
      <c r="C104" s="96"/>
      <c r="D104" s="96"/>
      <c r="E104" s="96"/>
      <c r="F104" s="96"/>
      <c r="G104" s="96"/>
      <c r="H104" s="96"/>
      <c r="I104" s="96"/>
      <c r="J104" s="96"/>
      <c r="K104" s="96"/>
      <c r="L104" s="96"/>
      <c r="M104" s="96"/>
      <c r="N104" s="151"/>
      <c r="O104" s="281"/>
      <c r="P104" s="281"/>
      <c r="Q104" s="96"/>
      <c r="R104" s="96"/>
      <c r="S104" s="151" t="s">
        <v>80</v>
      </c>
      <c r="T104" s="151"/>
      <c r="U104" s="151"/>
      <c r="V104" s="151"/>
      <c r="W104" s="151"/>
      <c r="X104" s="151"/>
      <c r="Y104" s="151"/>
      <c r="Z104" s="151"/>
      <c r="AA104" s="151"/>
      <c r="AB104" s="151"/>
      <c r="AC104" s="151"/>
      <c r="AD104" s="21">
        <f ca="1">NbCoul(B104:AC104)*0.5</f>
        <v>7</v>
      </c>
      <c r="AF104" s="22">
        <f t="shared" ca="1" si="34"/>
        <v>1</v>
      </c>
      <c r="AG104" s="22">
        <f t="shared" ca="1" si="38"/>
        <v>0</v>
      </c>
    </row>
    <row r="105" spans="1:33" x14ac:dyDescent="0.3">
      <c r="A105" s="62" t="s">
        <v>45</v>
      </c>
      <c r="B105" s="96"/>
      <c r="C105" s="96"/>
      <c r="D105" s="96"/>
      <c r="E105" s="96"/>
      <c r="F105" s="96"/>
      <c r="G105" s="96"/>
      <c r="H105" s="96"/>
      <c r="I105" s="96"/>
      <c r="J105" s="96"/>
      <c r="K105" s="96"/>
      <c r="L105" s="96"/>
      <c r="M105" s="96"/>
      <c r="N105" s="151"/>
      <c r="O105" s="151"/>
      <c r="P105" s="151"/>
      <c r="Q105" s="96"/>
      <c r="R105" s="96"/>
      <c r="S105" s="151"/>
      <c r="T105" s="151"/>
      <c r="U105" s="151"/>
      <c r="V105" s="151"/>
      <c r="W105" s="151"/>
      <c r="X105" s="151"/>
      <c r="Y105" s="151"/>
      <c r="Z105" s="151"/>
      <c r="AA105" s="151"/>
      <c r="AB105" s="151"/>
      <c r="AC105" s="151"/>
      <c r="AD105" s="21">
        <f ca="1">NbCoul(B105:AC105)*0.5</f>
        <v>7</v>
      </c>
      <c r="AF105" s="22">
        <f t="shared" ca="1" si="34"/>
        <v>0</v>
      </c>
      <c r="AG105" s="22">
        <f t="shared" ca="1" si="38"/>
        <v>0</v>
      </c>
    </row>
    <row r="106" spans="1:33" x14ac:dyDescent="0.3">
      <c r="A106" s="62"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61" t="s">
        <v>64</v>
      </c>
      <c r="B107" s="96"/>
      <c r="C107" s="151" t="s">
        <v>138</v>
      </c>
      <c r="D107" s="151"/>
      <c r="E107" s="151"/>
      <c r="F107" s="151"/>
      <c r="G107" s="151"/>
      <c r="H107" s="151"/>
      <c r="I107" s="151"/>
      <c r="J107" s="151"/>
      <c r="K107" s="96"/>
      <c r="L107" s="96"/>
      <c r="M107" s="96"/>
      <c r="N107" s="96"/>
      <c r="O107" s="96"/>
      <c r="P107" s="96"/>
      <c r="Q107" s="96"/>
      <c r="R107" s="96"/>
      <c r="S107" s="96"/>
      <c r="T107" s="96"/>
      <c r="U107" s="96"/>
      <c r="V107" s="96"/>
      <c r="W107" s="96"/>
      <c r="X107" s="96"/>
      <c r="Y107" s="96"/>
      <c r="Z107" s="96"/>
      <c r="AA107" s="96"/>
      <c r="AB107" s="96"/>
      <c r="AC107" s="96"/>
      <c r="AD107" s="21">
        <f ca="1">NbCoul(B107:AC107)*0.5</f>
        <v>4</v>
      </c>
      <c r="AF107" s="22">
        <f t="shared" ca="1" si="34"/>
        <v>0</v>
      </c>
      <c r="AG107" s="22">
        <f t="shared" ca="1" si="38"/>
        <v>0</v>
      </c>
    </row>
    <row r="108" spans="1:33" x14ac:dyDescent="0.3">
      <c r="A108" s="62"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96"/>
      <c r="AD108" s="21">
        <f ca="1">NbCoul(B108:AC108)*0.5</f>
        <v>5</v>
      </c>
      <c r="AF108" s="22">
        <f t="shared" ca="1" si="34"/>
        <v>5</v>
      </c>
      <c r="AG108" s="22">
        <f t="shared" ca="1" si="38"/>
        <v>0</v>
      </c>
    </row>
    <row r="109" spans="1:33" x14ac:dyDescent="0.3">
      <c r="A109" s="62" t="s">
        <v>47</v>
      </c>
      <c r="B109" s="96"/>
      <c r="C109" s="151"/>
      <c r="D109" s="151"/>
      <c r="E109" s="151"/>
      <c r="F109" s="151"/>
      <c r="G109" s="151"/>
      <c r="H109" s="151"/>
      <c r="I109" s="151"/>
      <c r="J109" s="151"/>
      <c r="K109" s="151"/>
      <c r="L109" s="151"/>
      <c r="M109" s="151"/>
      <c r="N109" s="151"/>
      <c r="O109" s="96"/>
      <c r="P109" s="96"/>
      <c r="Q109" s="151"/>
      <c r="R109" s="151"/>
      <c r="S109" s="96"/>
      <c r="T109" s="96"/>
      <c r="U109" s="96"/>
      <c r="V109" s="96"/>
      <c r="W109" s="96"/>
      <c r="X109" s="96"/>
      <c r="Y109" s="96"/>
      <c r="Z109" s="96"/>
      <c r="AA109" s="96"/>
      <c r="AB109" s="96"/>
      <c r="AC109" s="96"/>
      <c r="AD109" s="21">
        <f t="shared" ca="1" si="37"/>
        <v>7</v>
      </c>
      <c r="AF109" s="22">
        <f t="shared" ca="1" si="34"/>
        <v>0</v>
      </c>
      <c r="AG109" s="22">
        <f t="shared" ca="1" si="38"/>
        <v>0</v>
      </c>
    </row>
    <row r="110" spans="1:33" x14ac:dyDescent="0.3">
      <c r="A110" s="62"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62" t="s">
        <v>48</v>
      </c>
      <c r="B111" s="96"/>
      <c r="C111" s="151"/>
      <c r="D111" s="151"/>
      <c r="E111" s="151"/>
      <c r="F111" s="151"/>
      <c r="G111" s="151"/>
      <c r="H111" s="151"/>
      <c r="I111" s="281"/>
      <c r="J111" s="281"/>
      <c r="K111" s="281"/>
      <c r="L111" s="281"/>
      <c r="M111" s="281"/>
      <c r="N111" s="281"/>
      <c r="O111" s="96"/>
      <c r="P111" s="96"/>
      <c r="Q111" s="151"/>
      <c r="R111" s="151"/>
      <c r="S111" s="96"/>
      <c r="T111" s="96"/>
      <c r="U111" s="96"/>
      <c r="V111" s="96"/>
      <c r="W111" s="96"/>
      <c r="X111" s="96"/>
      <c r="Y111" s="96"/>
      <c r="Z111" s="96"/>
      <c r="AA111" s="96"/>
      <c r="AB111" s="96"/>
      <c r="AC111" s="96"/>
      <c r="AD111" s="21">
        <f ca="1">NbCoul(B111:AC111)*0.5</f>
        <v>7</v>
      </c>
      <c r="AF111" s="22">
        <f ca="1">CompteCouleurFond(B111:AC111,6)*0.5</f>
        <v>3</v>
      </c>
      <c r="AG111" s="22">
        <f ca="1">CompteCouleurFond(B111:AC111,23)*0.5</f>
        <v>0</v>
      </c>
    </row>
    <row r="112" spans="1:33" ht="16.8" customHeight="1" x14ac:dyDescent="0.3">
      <c r="A112" s="67" t="s">
        <v>71</v>
      </c>
      <c r="B112" s="96"/>
      <c r="C112" s="96"/>
      <c r="D112" s="96"/>
      <c r="E112" s="96"/>
      <c r="F112" s="96"/>
      <c r="G112" s="96"/>
      <c r="H112" s="96"/>
      <c r="I112" s="96"/>
      <c r="J112" s="96"/>
      <c r="K112" s="151"/>
      <c r="L112" s="151"/>
      <c r="M112" s="151"/>
      <c r="N112" s="151"/>
      <c r="O112" s="151"/>
      <c r="P112" s="151"/>
      <c r="Q112" s="96"/>
      <c r="R112" s="96"/>
      <c r="S112" s="151"/>
      <c r="T112" s="151"/>
      <c r="U112" s="151"/>
      <c r="V112" s="151"/>
      <c r="W112" s="151"/>
      <c r="X112" s="151"/>
      <c r="Y112" s="151"/>
      <c r="Z112" s="151"/>
      <c r="AA112" s="151"/>
      <c r="AB112" s="151"/>
      <c r="AC112" s="151"/>
      <c r="AD112" s="21">
        <f t="shared" ca="1" si="37"/>
        <v>8.5</v>
      </c>
      <c r="AF112" s="22">
        <f t="shared" ca="1" si="34"/>
        <v>0</v>
      </c>
      <c r="AG112" s="22">
        <f t="shared" ca="1" si="38"/>
        <v>0</v>
      </c>
    </row>
    <row r="113" spans="1:33" ht="14.4" customHeight="1" x14ac:dyDescent="0.3">
      <c r="A113" s="67"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3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2</v>
      </c>
      <c r="R115" s="94">
        <f t="shared" ca="1" si="40"/>
        <v>2</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66.5</v>
      </c>
      <c r="AF115" s="612"/>
      <c r="AG115" s="613"/>
    </row>
    <row r="116" spans="1:33" s="15" customFormat="1" x14ac:dyDescent="0.3">
      <c r="A116" s="29" t="s">
        <v>53</v>
      </c>
      <c r="B116" s="21">
        <f ca="1">NbCoulbis(B97:B114)</f>
        <v>0</v>
      </c>
      <c r="C116" s="21">
        <f ca="1">NbCoulbis(C98:C113)</f>
        <v>5</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2</v>
      </c>
      <c r="L116" s="21">
        <f ca="1">NbCoulbis(L99:L110)</f>
        <v>2</v>
      </c>
      <c r="M116" s="21">
        <f ca="1">NbCoulbis(M99:M110)</f>
        <v>2</v>
      </c>
      <c r="N116" s="21">
        <f ca="1">NbCoulbis(N99:N108)</f>
        <v>3</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5</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2</v>
      </c>
      <c r="L117" s="26">
        <f ca="1">NbCoul(L99:L110)</f>
        <v>2</v>
      </c>
      <c r="M117" s="26">
        <f ca="1">NbCoul(M99:M110)</f>
        <v>2</v>
      </c>
      <c r="N117" s="26">
        <f ca="1">NbCoul(N99:N108)</f>
        <v>3</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44723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19"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19"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19" t="s">
        <v>41</v>
      </c>
      <c r="B122" s="96"/>
      <c r="C122" s="151"/>
      <c r="D122" s="151"/>
      <c r="E122" s="151"/>
      <c r="F122" s="151"/>
      <c r="G122" s="151"/>
      <c r="H122" s="151"/>
      <c r="I122" s="151"/>
      <c r="J122" s="151"/>
      <c r="K122" s="151"/>
      <c r="L122" s="151"/>
      <c r="M122" s="151"/>
      <c r="N122" s="377"/>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0.5</v>
      </c>
    </row>
    <row r="123" spans="1:33" ht="14.4" customHeight="1" x14ac:dyDescent="0.3">
      <c r="A123" s="61" t="s">
        <v>65</v>
      </c>
      <c r="B123" s="96"/>
      <c r="C123" s="96"/>
      <c r="D123" s="96"/>
      <c r="E123" s="96"/>
      <c r="F123" s="96"/>
      <c r="G123" s="96"/>
      <c r="H123" s="96"/>
      <c r="I123" s="96"/>
      <c r="J123" s="96"/>
      <c r="K123" s="96"/>
      <c r="L123" s="96"/>
      <c r="M123" s="151"/>
      <c r="N123" s="151"/>
      <c r="O123" s="151"/>
      <c r="P123" s="151"/>
      <c r="Q123" s="96"/>
      <c r="R123" s="96"/>
      <c r="S123" s="151"/>
      <c r="T123" s="151"/>
      <c r="U123" s="151"/>
      <c r="V123" s="151"/>
      <c r="W123" s="151"/>
      <c r="X123" s="151"/>
      <c r="Y123" s="151"/>
      <c r="Z123" s="151"/>
      <c r="AA123" s="151"/>
      <c r="AB123" s="151"/>
      <c r="AC123" s="151"/>
      <c r="AD123" s="21">
        <f t="shared" ca="1" si="45"/>
        <v>7.5</v>
      </c>
      <c r="AF123" s="22">
        <f t="shared" ca="1" si="47"/>
        <v>0</v>
      </c>
      <c r="AG123" s="22">
        <f t="shared" ca="1" si="46"/>
        <v>0</v>
      </c>
    </row>
    <row r="124" spans="1:33" ht="14.4" customHeight="1" x14ac:dyDescent="0.3">
      <c r="A124" s="43" t="s">
        <v>246</v>
      </c>
      <c r="B124" s="96"/>
      <c r="C124" s="96"/>
      <c r="D124" s="96"/>
      <c r="E124" s="96"/>
      <c r="F124" s="96"/>
      <c r="G124" s="96"/>
      <c r="H124" s="96"/>
      <c r="I124" s="96"/>
      <c r="J124" s="96"/>
      <c r="K124" s="96"/>
      <c r="L124" s="96"/>
      <c r="M124" s="151"/>
      <c r="N124" s="151"/>
      <c r="O124" s="281"/>
      <c r="P124" s="281"/>
      <c r="Q124" s="96"/>
      <c r="R124" s="96"/>
      <c r="S124" s="151"/>
      <c r="T124" s="151"/>
      <c r="U124" s="151"/>
      <c r="V124" s="151"/>
      <c r="W124" s="151"/>
      <c r="X124" s="151"/>
      <c r="Y124" s="151"/>
      <c r="Z124" s="151"/>
      <c r="AA124" s="151"/>
      <c r="AB124" s="151"/>
      <c r="AC124" s="151"/>
      <c r="AD124" s="21">
        <f t="shared" ca="1" si="45"/>
        <v>7.5</v>
      </c>
      <c r="AF124" s="22">
        <f ca="1">CompteCouleurFond(B124:AC124,6)*0.5</f>
        <v>1</v>
      </c>
      <c r="AG124" s="22">
        <f t="shared" ca="1" si="46"/>
        <v>0</v>
      </c>
    </row>
    <row r="125" spans="1:33" ht="14.4" customHeight="1" x14ac:dyDescent="0.3">
      <c r="A125" s="61"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62"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62" t="s">
        <v>44</v>
      </c>
      <c r="B127" s="96"/>
      <c r="C127" s="96"/>
      <c r="D127" s="96"/>
      <c r="E127" s="96"/>
      <c r="F127" s="96"/>
      <c r="G127" s="96"/>
      <c r="H127" s="96"/>
      <c r="I127" s="96"/>
      <c r="J127" s="96"/>
      <c r="K127" s="96"/>
      <c r="L127" s="96"/>
      <c r="M127" s="96"/>
      <c r="N127" s="377"/>
      <c r="O127" s="281"/>
      <c r="P127" s="281"/>
      <c r="Q127" s="96"/>
      <c r="R127" s="96"/>
      <c r="S127" s="281" t="s">
        <v>136</v>
      </c>
      <c r="T127" s="281"/>
      <c r="U127" s="281"/>
      <c r="V127" s="281"/>
      <c r="W127" s="281"/>
      <c r="X127" s="281"/>
      <c r="Y127" s="281"/>
      <c r="Z127" s="281"/>
      <c r="AA127" s="281"/>
      <c r="AB127" s="281"/>
      <c r="AC127" s="151"/>
      <c r="AD127" s="21">
        <f t="shared" ca="1" si="45"/>
        <v>7</v>
      </c>
      <c r="AF127" s="22">
        <f t="shared" ca="1" si="47"/>
        <v>6</v>
      </c>
      <c r="AG127" s="22">
        <f t="shared" ca="1" si="46"/>
        <v>0.5</v>
      </c>
    </row>
    <row r="128" spans="1:33" ht="14.4" customHeight="1" x14ac:dyDescent="0.3">
      <c r="A128" s="62" t="s">
        <v>45</v>
      </c>
      <c r="B128" s="96"/>
      <c r="C128" s="151"/>
      <c r="D128" s="151"/>
      <c r="E128" s="151"/>
      <c r="F128" s="151"/>
      <c r="G128" s="151"/>
      <c r="H128" s="151"/>
      <c r="I128" s="281" t="s">
        <v>136</v>
      </c>
      <c r="J128" s="281"/>
      <c r="K128" s="281"/>
      <c r="L128" s="281"/>
      <c r="M128" s="281"/>
      <c r="N128" s="281"/>
      <c r="O128" s="96"/>
      <c r="P128" s="96"/>
      <c r="Q128" s="281"/>
      <c r="R128" s="281"/>
      <c r="S128" s="96"/>
      <c r="T128" s="96"/>
      <c r="U128" s="96"/>
      <c r="V128" s="96"/>
      <c r="W128" s="96"/>
      <c r="X128" s="96"/>
      <c r="Y128" s="96"/>
      <c r="Z128" s="96"/>
      <c r="AA128" s="96"/>
      <c r="AB128" s="96"/>
      <c r="AC128" s="96"/>
      <c r="AD128" s="21">
        <f t="shared" ca="1" si="45"/>
        <v>7</v>
      </c>
      <c r="AF128" s="22">
        <f t="shared" ca="1" si="47"/>
        <v>4</v>
      </c>
      <c r="AG128" s="22">
        <f t="shared" ca="1" si="46"/>
        <v>0</v>
      </c>
    </row>
    <row r="129" spans="1:34" ht="14.4" customHeight="1" x14ac:dyDescent="0.3">
      <c r="A129" s="62"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61" t="s">
        <v>64</v>
      </c>
      <c r="B130" s="96"/>
      <c r="C130" s="96"/>
      <c r="D130" s="151" t="s">
        <v>118</v>
      </c>
      <c r="E130" s="151"/>
      <c r="F130" s="151"/>
      <c r="G130" s="151"/>
      <c r="H130" s="151"/>
      <c r="I130" s="151"/>
      <c r="J130" s="151"/>
      <c r="K130" s="151"/>
      <c r="L130" s="151"/>
      <c r="M130" s="96"/>
      <c r="N130" s="96"/>
      <c r="O130" s="96"/>
      <c r="P130" s="96"/>
      <c r="Q130" s="96"/>
      <c r="R130" s="96"/>
      <c r="S130" s="96"/>
      <c r="T130" s="96"/>
      <c r="U130" s="96"/>
      <c r="V130" s="96"/>
      <c r="W130" s="96"/>
      <c r="X130" s="96"/>
      <c r="Y130" s="96"/>
      <c r="Z130" s="96"/>
      <c r="AA130" s="96"/>
      <c r="AB130" s="96"/>
      <c r="AC130" s="96"/>
      <c r="AD130" s="21">
        <f t="shared" ca="1" si="45"/>
        <v>4.5</v>
      </c>
      <c r="AF130" s="22">
        <f t="shared" ca="1" si="47"/>
        <v>0</v>
      </c>
      <c r="AG130" s="22">
        <f t="shared" ca="1" si="46"/>
        <v>0</v>
      </c>
    </row>
    <row r="131" spans="1:34" ht="14.4" customHeight="1" x14ac:dyDescent="0.3">
      <c r="A131" s="62"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62" t="s">
        <v>47</v>
      </c>
      <c r="B132" s="96"/>
      <c r="C132" s="151"/>
      <c r="D132" s="151"/>
      <c r="E132" s="151"/>
      <c r="F132" s="151"/>
      <c r="G132" s="151"/>
      <c r="H132" s="151"/>
      <c r="I132" s="151"/>
      <c r="J132" s="151"/>
      <c r="K132" s="151"/>
      <c r="L132" s="151"/>
      <c r="M132" s="151"/>
      <c r="N132" s="151"/>
      <c r="O132" s="96"/>
      <c r="P132" s="96"/>
      <c r="Q132" s="295"/>
      <c r="R132" s="295"/>
      <c r="S132" s="96"/>
      <c r="T132" s="96"/>
      <c r="U132" s="96"/>
      <c r="V132" s="96"/>
      <c r="W132" s="96"/>
      <c r="X132" s="96"/>
      <c r="Y132" s="96"/>
      <c r="Z132" s="96"/>
      <c r="AA132" s="96"/>
      <c r="AB132" s="96"/>
      <c r="AC132" s="96"/>
      <c r="AD132" s="21">
        <f t="shared" ca="1" si="45"/>
        <v>7</v>
      </c>
      <c r="AF132" s="22">
        <f t="shared" ca="1" si="47"/>
        <v>0</v>
      </c>
      <c r="AG132" s="22">
        <f t="shared" ca="1" si="46"/>
        <v>0</v>
      </c>
    </row>
    <row r="133" spans="1:34" ht="14.4" customHeight="1" x14ac:dyDescent="0.3">
      <c r="A133" s="62"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23" t="s">
        <v>48</v>
      </c>
      <c r="B134" s="96"/>
      <c r="C134" s="151"/>
      <c r="D134" s="151"/>
      <c r="E134" s="151"/>
      <c r="F134" s="151"/>
      <c r="G134" s="151"/>
      <c r="H134" s="151"/>
      <c r="I134" s="151"/>
      <c r="J134" s="151"/>
      <c r="K134" s="151"/>
      <c r="L134" s="151"/>
      <c r="M134" s="151"/>
      <c r="N134" s="151"/>
      <c r="O134" s="96"/>
      <c r="P134" s="96"/>
      <c r="Q134" s="281"/>
      <c r="R134" s="281"/>
      <c r="S134" s="96"/>
      <c r="T134" s="96"/>
      <c r="U134" s="96"/>
      <c r="V134" s="96"/>
      <c r="W134" s="96"/>
      <c r="X134" s="96"/>
      <c r="Y134" s="96"/>
      <c r="Z134" s="96"/>
      <c r="AA134" s="96"/>
      <c r="AB134" s="96"/>
      <c r="AC134" s="96"/>
      <c r="AD134" s="21">
        <f ca="1">NbCoul(B134:AC134)*0.5</f>
        <v>7</v>
      </c>
      <c r="AF134" s="22">
        <f t="shared" ca="1" si="47"/>
        <v>1</v>
      </c>
      <c r="AG134" s="22">
        <f t="shared" ca="1" si="46"/>
        <v>0</v>
      </c>
    </row>
    <row r="135" spans="1:34" ht="14.4" customHeight="1" x14ac:dyDescent="0.3">
      <c r="A135" s="67" t="s">
        <v>71</v>
      </c>
      <c r="B135" s="96"/>
      <c r="C135" s="96"/>
      <c r="D135" s="96"/>
      <c r="E135" s="96"/>
      <c r="F135" s="96"/>
      <c r="G135" s="96"/>
      <c r="H135" s="96"/>
      <c r="I135" s="96"/>
      <c r="J135" s="96"/>
      <c r="K135" s="96"/>
      <c r="L135" s="96"/>
      <c r="M135" s="96"/>
      <c r="N135" s="151"/>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24" t="s">
        <v>276</v>
      </c>
      <c r="B136" s="96"/>
      <c r="C136" s="96"/>
      <c r="D136" s="96"/>
      <c r="E136" s="96"/>
      <c r="F136" s="96"/>
      <c r="G136" s="96"/>
      <c r="H136" s="96"/>
      <c r="I136" s="96"/>
      <c r="J136" s="96"/>
      <c r="K136" s="96"/>
      <c r="L136" s="96"/>
      <c r="M136" s="96"/>
      <c r="N136" s="151"/>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3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68.5</v>
      </c>
      <c r="AF138" s="612"/>
      <c r="AG138" s="613"/>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2</v>
      </c>
      <c r="M139" s="21">
        <f t="shared" ca="1" si="49"/>
        <v>4</v>
      </c>
      <c r="N139" s="21">
        <f t="shared" ca="1" si="49"/>
        <v>3</v>
      </c>
      <c r="O139" s="21">
        <f t="shared" ca="1" si="49"/>
        <v>3</v>
      </c>
      <c r="P139" s="21">
        <f t="shared" ca="1" si="49"/>
        <v>3</v>
      </c>
      <c r="Q139" s="21">
        <f t="shared" ca="1" si="49"/>
        <v>2</v>
      </c>
      <c r="R139" s="21">
        <f t="shared" ca="1" si="49"/>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2</v>
      </c>
      <c r="M140" s="26">
        <f t="shared" ca="1" si="51"/>
        <v>4</v>
      </c>
      <c r="N140" s="26">
        <f t="shared" ca="1" si="51"/>
        <v>5</v>
      </c>
      <c r="O140" s="26">
        <f t="shared" ca="1" si="51"/>
        <v>3</v>
      </c>
      <c r="P140" s="26">
        <f t="shared" ca="1" si="51"/>
        <v>3</v>
      </c>
      <c r="Q140" s="26">
        <f t="shared" ca="1" si="51"/>
        <v>2</v>
      </c>
      <c r="R140" s="26">
        <f t="shared" ca="1" si="51"/>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44724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19"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19"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19"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61"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43" t="s">
        <v>246</v>
      </c>
      <c r="B147" s="96"/>
      <c r="C147" s="96"/>
      <c r="D147" s="151"/>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6</v>
      </c>
      <c r="AF147" s="22">
        <f t="shared" ca="1" si="50"/>
        <v>0</v>
      </c>
      <c r="AG147" s="22">
        <f t="shared" ca="1" si="52"/>
        <v>0</v>
      </c>
    </row>
    <row r="148" spans="1:33" ht="15" customHeight="1" x14ac:dyDescent="0.3">
      <c r="A148" s="61"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62"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62" t="s">
        <v>44</v>
      </c>
      <c r="B150" s="96"/>
      <c r="C150" s="96"/>
      <c r="D150" s="151"/>
      <c r="E150" s="151"/>
      <c r="F150" s="151"/>
      <c r="G150" s="151"/>
      <c r="H150" s="151"/>
      <c r="I150" s="281" t="s">
        <v>136</v>
      </c>
      <c r="J150" s="281"/>
      <c r="K150" s="281"/>
      <c r="L150" s="281"/>
      <c r="M150" s="281"/>
      <c r="N150" s="281"/>
      <c r="O150" s="151"/>
      <c r="P150" s="96"/>
      <c r="Q150" s="96"/>
      <c r="R150" s="96"/>
      <c r="S150" s="96"/>
      <c r="T150" s="96"/>
      <c r="U150" s="96"/>
      <c r="V150" s="96"/>
      <c r="W150" s="96"/>
      <c r="X150" s="96"/>
      <c r="Y150" s="96"/>
      <c r="Z150" s="96"/>
      <c r="AA150" s="96"/>
      <c r="AB150" s="96"/>
      <c r="AC150" s="96"/>
      <c r="AD150" s="21">
        <f t="shared" ca="1" si="53"/>
        <v>6</v>
      </c>
      <c r="AF150" s="22">
        <f t="shared" ca="1" si="50"/>
        <v>3</v>
      </c>
      <c r="AG150" s="22">
        <f t="shared" ca="1" si="52"/>
        <v>0</v>
      </c>
    </row>
    <row r="151" spans="1:33" ht="15" customHeight="1" x14ac:dyDescent="0.3">
      <c r="A151" s="62"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62"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61"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62"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62"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62"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23"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62"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23"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32"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28</v>
      </c>
      <c r="AF161" s="603"/>
      <c r="AG161" s="604"/>
    </row>
    <row r="162" spans="1:40" x14ac:dyDescent="0.3">
      <c r="A162" s="29" t="s">
        <v>53</v>
      </c>
      <c r="B162" s="21">
        <f ca="1">NbCoulbis(B143:B160)</f>
        <v>0</v>
      </c>
      <c r="C162" s="21">
        <f ca="1">NbCoulbis(C143:C160)</f>
        <v>0</v>
      </c>
      <c r="D162" s="21">
        <f ca="1">NbCoulbis(D143:D160)</f>
        <v>3</v>
      </c>
      <c r="E162" s="21">
        <f ca="1">NbCoulbis(E143:E160)</f>
        <v>3</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3</v>
      </c>
      <c r="E163" s="26">
        <f ca="1">NbCoul(E143:E160)</f>
        <v>3</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28</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35</v>
      </c>
      <c r="F168" s="582"/>
      <c r="G168" s="583">
        <f t="shared" ca="1" si="61"/>
        <v>7</v>
      </c>
      <c r="H168" s="583"/>
      <c r="I168" s="735" t="s">
        <v>340</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738"/>
      <c r="J169" s="738"/>
      <c r="K169" s="738"/>
      <c r="L169" s="738"/>
      <c r="M169" s="738"/>
      <c r="N169" s="738"/>
      <c r="O169" s="738"/>
      <c r="P169" s="738"/>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18</v>
      </c>
      <c r="F171" s="582"/>
      <c r="G171" s="583">
        <f t="shared" ca="1" si="61"/>
        <v>18</v>
      </c>
      <c r="H171" s="583"/>
      <c r="I171" s="594" t="s">
        <v>342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0</v>
      </c>
      <c r="F172" s="582"/>
      <c r="G172" s="583">
        <f t="shared" ca="1" si="61"/>
        <v>-35</v>
      </c>
      <c r="H172" s="583"/>
      <c r="I172" s="584" t="s">
        <v>89</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36.5</v>
      </c>
      <c r="F173" s="582"/>
      <c r="G173" s="583">
        <f t="shared" ca="1" si="61"/>
        <v>-1.5</v>
      </c>
      <c r="H173" s="583"/>
      <c r="I173" s="584" t="s">
        <v>341</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0</v>
      </c>
      <c r="F175" s="582"/>
      <c r="G175" s="583">
        <f t="shared" ca="1" si="61"/>
        <v>-35</v>
      </c>
      <c r="H175" s="583"/>
      <c r="I175" s="583" t="s">
        <v>89</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8.5</v>
      </c>
      <c r="F176" s="582"/>
      <c r="G176" s="583">
        <f t="shared" ca="1" si="61"/>
        <v>8.5</v>
      </c>
      <c r="H176" s="583"/>
      <c r="I176" s="594" t="s">
        <v>204</v>
      </c>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15.5</v>
      </c>
      <c r="F177" s="582"/>
      <c r="G177" s="583">
        <f t="shared" ca="1" si="61"/>
        <v>-19.5</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45</v>
      </c>
      <c r="F180" s="582"/>
      <c r="G180" s="583">
        <f t="shared" ca="1" si="61"/>
        <v>7</v>
      </c>
      <c r="H180" s="583"/>
      <c r="I180" s="735" t="s">
        <v>345</v>
      </c>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36.5</v>
      </c>
      <c r="F181" s="582"/>
      <c r="G181" s="583">
        <f t="shared" ca="1" si="61"/>
        <v>1.5</v>
      </c>
      <c r="H181" s="583"/>
      <c r="I181" s="594" t="s">
        <v>344</v>
      </c>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277</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11.057142857142857</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86"/>
      <c r="E193" s="386"/>
      <c r="F193" s="386"/>
      <c r="G193" s="386"/>
      <c r="H193" s="386"/>
      <c r="I193" s="386"/>
      <c r="J193" s="386"/>
      <c r="K193" s="386"/>
      <c r="L193" s="571"/>
      <c r="M193" s="571"/>
      <c r="N193" s="386"/>
      <c r="O193" s="386"/>
      <c r="P193" s="386"/>
      <c r="Q193" s="386"/>
      <c r="R193" s="386"/>
      <c r="S193" s="386"/>
      <c r="T193" s="386"/>
      <c r="U193" s="386"/>
      <c r="V193" s="571"/>
      <c r="W193" s="571"/>
      <c r="X193" s="386"/>
      <c r="Y193" s="386"/>
      <c r="Z193" s="386"/>
      <c r="AA193" s="386"/>
      <c r="AB193" s="386"/>
      <c r="AC193" s="386"/>
      <c r="AD193" s="386"/>
      <c r="AE193" s="386"/>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86"/>
      <c r="G195" s="386"/>
      <c r="H195" s="386"/>
      <c r="I195" s="386"/>
      <c r="J195" s="386"/>
      <c r="K195" s="386"/>
      <c r="L195" s="571"/>
      <c r="M195" s="571"/>
      <c r="N195" s="386"/>
      <c r="O195" s="386"/>
      <c r="P195" s="386"/>
      <c r="Q195" s="386"/>
      <c r="R195" s="386"/>
      <c r="S195" s="386"/>
      <c r="T195" s="386"/>
      <c r="U195" s="386"/>
      <c r="V195" s="571"/>
      <c r="W195" s="571"/>
      <c r="X195" s="386"/>
      <c r="Y195" s="386"/>
      <c r="Z195" s="386"/>
      <c r="AA195" s="386"/>
      <c r="AB195" s="386"/>
      <c r="AC195" s="386"/>
      <c r="AD195" s="386"/>
      <c r="AE195" s="386"/>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86"/>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86"/>
      <c r="E216" s="386"/>
      <c r="F216" s="386"/>
      <c r="G216" s="386"/>
      <c r="H216" s="386"/>
      <c r="I216" s="386"/>
      <c r="J216" s="386"/>
      <c r="K216" s="386"/>
      <c r="L216" s="571"/>
      <c r="M216" s="571"/>
      <c r="N216" s="386"/>
      <c r="O216" s="386"/>
      <c r="P216" s="386"/>
      <c r="Q216" s="386"/>
      <c r="R216" s="386"/>
      <c r="S216" s="386"/>
      <c r="T216" s="386"/>
      <c r="U216" s="386"/>
      <c r="V216" s="571"/>
      <c r="W216" s="571"/>
      <c r="X216" s="386"/>
      <c r="Y216" s="386"/>
      <c r="Z216" s="386"/>
      <c r="AA216" s="386"/>
      <c r="AB216" s="386"/>
      <c r="AC216" s="386"/>
      <c r="AD216" s="386"/>
      <c r="AE216" s="386"/>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86"/>
      <c r="E218" s="386"/>
      <c r="F218" s="386"/>
      <c r="G218" s="386"/>
      <c r="H218" s="386"/>
      <c r="I218" s="386"/>
      <c r="J218" s="386"/>
      <c r="K218" s="386"/>
      <c r="L218" s="571"/>
      <c r="M218" s="571"/>
      <c r="N218" s="386"/>
      <c r="O218" s="386"/>
      <c r="P218" s="386"/>
      <c r="Q218" s="386"/>
      <c r="R218" s="386"/>
      <c r="S218" s="386"/>
      <c r="T218" s="386"/>
      <c r="U218" s="386"/>
      <c r="V218" s="571"/>
      <c r="W218" s="571"/>
      <c r="X218" s="386"/>
      <c r="Y218" s="386"/>
      <c r="Z218" s="386"/>
      <c r="AA218" s="386"/>
      <c r="AB218" s="386"/>
      <c r="AC218" s="386"/>
      <c r="AD218" s="386"/>
      <c r="AE218" s="386"/>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86"/>
      <c r="AD230" s="386"/>
      <c r="AE230" s="386"/>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6">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Q5:R5"/>
    <mergeCell ref="AD69:AD71"/>
    <mergeCell ref="AF69:AG73"/>
    <mergeCell ref="A72:A73"/>
    <mergeCell ref="AD72:AD73"/>
    <mergeCell ref="B91:F91"/>
    <mergeCell ref="AD92:AD94"/>
    <mergeCell ref="AF92:AG96"/>
    <mergeCell ref="A95:A96"/>
    <mergeCell ref="AD95:AD96"/>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V219:W219"/>
    <mergeCell ref="N215:O215"/>
    <mergeCell ref="P215:R215"/>
    <mergeCell ref="S215:U215"/>
    <mergeCell ref="V215:W215"/>
    <mergeCell ref="X215:Y215"/>
    <mergeCell ref="Z215:AB215"/>
    <mergeCell ref="B218:C218"/>
    <mergeCell ref="L218:M218"/>
    <mergeCell ref="V218:W218"/>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V231:W231"/>
    <mergeCell ref="X231:Y231"/>
    <mergeCell ref="Z231:AB231"/>
    <mergeCell ref="AC231:AE231"/>
    <mergeCell ref="B7:H19"/>
    <mergeCell ref="I7:K19"/>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s>
  <conditionalFormatting sqref="G166:H183">
    <cfRule type="cellIs" dxfId="2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60F48-4F3E-42D2-A422-CC02A0612D1F}">
  <sheetPr codeName="Feuil176"/>
  <dimension ref="A1:BC231"/>
  <sheetViews>
    <sheetView showGridLines="0" topLeftCell="A8" zoomScale="90" zoomScaleNormal="90" workbookViewId="0">
      <selection activeCell="E81" sqref="E81"/>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347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44725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56" t="s">
        <v>9</v>
      </c>
      <c r="C4" s="56" t="s">
        <v>10</v>
      </c>
      <c r="D4" s="56" t="s">
        <v>11</v>
      </c>
      <c r="E4" s="56" t="s">
        <v>12</v>
      </c>
      <c r="F4" s="56" t="s">
        <v>13</v>
      </c>
      <c r="G4" s="56" t="s">
        <v>14</v>
      </c>
      <c r="H4" s="56" t="s">
        <v>15</v>
      </c>
      <c r="I4" s="56" t="s">
        <v>16</v>
      </c>
      <c r="J4" s="56" t="s">
        <v>17</v>
      </c>
      <c r="K4" s="56" t="s">
        <v>18</v>
      </c>
      <c r="L4" s="56" t="s">
        <v>19</v>
      </c>
      <c r="M4" s="56" t="s">
        <v>20</v>
      </c>
      <c r="N4" s="56" t="s">
        <v>21</v>
      </c>
      <c r="O4" s="56" t="s">
        <v>22</v>
      </c>
      <c r="P4" s="56" t="s">
        <v>23</v>
      </c>
      <c r="Q4" s="56" t="s">
        <v>24</v>
      </c>
      <c r="R4" s="56" t="s">
        <v>25</v>
      </c>
      <c r="S4" s="56" t="s">
        <v>26</v>
      </c>
      <c r="T4" s="56" t="s">
        <v>27</v>
      </c>
      <c r="U4" s="56" t="s">
        <v>28</v>
      </c>
      <c r="V4" s="56" t="s">
        <v>29</v>
      </c>
      <c r="W4" s="56" t="s">
        <v>30</v>
      </c>
      <c r="X4" s="56" t="s">
        <v>31</v>
      </c>
      <c r="Y4" s="56" t="s">
        <v>32</v>
      </c>
      <c r="Z4" s="56" t="s">
        <v>33</v>
      </c>
      <c r="AA4" s="56" t="s">
        <v>34</v>
      </c>
      <c r="AB4" s="56" t="s">
        <v>35</v>
      </c>
      <c r="AC4" s="56"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325"/>
      <c r="D7" s="325"/>
      <c r="E7" s="325"/>
      <c r="F7" s="325"/>
      <c r="G7" s="325"/>
      <c r="H7" s="325"/>
      <c r="I7" s="325"/>
      <c r="J7" s="325"/>
      <c r="K7" s="325"/>
      <c r="L7" s="151"/>
      <c r="M7" s="151"/>
      <c r="N7" s="96"/>
      <c r="O7" s="96"/>
      <c r="P7" s="151"/>
      <c r="Q7" s="151"/>
      <c r="R7" s="281" t="s">
        <v>264</v>
      </c>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263"/>
      <c r="H8" s="263"/>
      <c r="I8" s="325"/>
      <c r="J8" s="325"/>
      <c r="K8" s="325"/>
      <c r="L8" s="151"/>
      <c r="M8" s="151"/>
      <c r="N8" s="96"/>
      <c r="O8" s="96"/>
      <c r="P8" s="151"/>
      <c r="Q8" s="151"/>
      <c r="R8" s="151"/>
      <c r="S8" s="151"/>
      <c r="T8" s="151"/>
      <c r="U8" s="294"/>
      <c r="V8" s="151"/>
      <c r="W8" s="151"/>
      <c r="X8" s="151"/>
      <c r="Y8" s="151"/>
      <c r="Z8" s="151"/>
      <c r="AA8" s="151"/>
      <c r="AB8" s="151"/>
      <c r="AC8" s="151"/>
      <c r="AD8" s="21">
        <f t="shared" ca="1" si="0"/>
        <v>9</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263"/>
      <c r="J9" s="263"/>
      <c r="K9" s="409" t="s">
        <v>94</v>
      </c>
      <c r="L9" s="151"/>
      <c r="M9" s="151"/>
      <c r="N9" s="96"/>
      <c r="O9" s="96"/>
      <c r="P9" s="151"/>
      <c r="Q9" s="135"/>
      <c r="R9" s="151"/>
      <c r="S9" s="135"/>
      <c r="T9" s="96"/>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263"/>
      <c r="I12" s="263"/>
      <c r="J12" s="263"/>
      <c r="K12" s="263"/>
      <c r="L12" s="96"/>
      <c r="M12" s="96"/>
      <c r="N12" s="96"/>
      <c r="O12" s="96"/>
      <c r="P12" s="96"/>
      <c r="Q12" s="96"/>
      <c r="R12" s="96"/>
      <c r="S12" s="96"/>
      <c r="T12" s="96"/>
      <c r="U12" s="96"/>
      <c r="V12" s="96"/>
      <c r="W12" s="252"/>
      <c r="X12" s="252"/>
      <c r="Y12" s="252"/>
      <c r="Z12" s="252"/>
      <c r="AA12" s="252"/>
      <c r="AB12" s="252"/>
      <c r="AC12" s="252"/>
      <c r="AD12" s="21">
        <f t="shared" ca="1" si="0"/>
        <v>0</v>
      </c>
      <c r="AE12" t="str">
        <f t="shared" ref="AE12:AE20"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31"/>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264</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263"/>
      <c r="D18" s="263"/>
      <c r="E18" s="263"/>
      <c r="F18" s="263"/>
      <c r="G18" s="263"/>
      <c r="H18" s="263"/>
      <c r="I18" s="263"/>
      <c r="J18" s="263"/>
      <c r="K18" s="263"/>
      <c r="L18" s="151"/>
      <c r="M18" s="151"/>
      <c r="N18" s="96"/>
      <c r="O18" s="96"/>
      <c r="P18" s="151"/>
      <c r="Q18" s="396"/>
      <c r="R18" s="151"/>
      <c r="S18" s="134"/>
      <c r="T18" s="151"/>
      <c r="U18" s="151"/>
      <c r="V18" s="151"/>
      <c r="W18" s="151"/>
      <c r="X18" s="151"/>
      <c r="Y18" s="151"/>
      <c r="Z18" s="151"/>
      <c r="AA18" s="151"/>
      <c r="AB18" s="151"/>
      <c r="AC18" s="151"/>
      <c r="AD18" s="21">
        <f t="shared" ca="1" si="0"/>
        <v>7.5</v>
      </c>
      <c r="AE18" t="str">
        <f>IFERROR(INDEX($B$3:$AC$3,MATCH(TRUE,INDEX(B18:AC18&gt;0,0),0)),"")</f>
        <v/>
      </c>
      <c r="AF18" s="22">
        <f ca="1">CompteCouleurFond(B18:AC18,6)*0.5</f>
        <v>0</v>
      </c>
      <c r="AG18" s="22">
        <f ca="1">CompteCouleurFond(B18:AC18,23)*0.5</f>
        <v>0</v>
      </c>
    </row>
    <row r="19" spans="1:33" ht="15" customHeight="1" x14ac:dyDescent="0.3">
      <c r="A19" s="395" t="s">
        <v>48</v>
      </c>
      <c r="B19" s="263"/>
      <c r="C19" s="263"/>
      <c r="D19" s="263"/>
      <c r="E19" s="263"/>
      <c r="F19" s="263"/>
      <c r="G19" s="263"/>
      <c r="H19" s="325"/>
      <c r="I19" s="325"/>
      <c r="J19" s="325"/>
      <c r="K19" s="325"/>
      <c r="L19" s="151"/>
      <c r="M19" s="151"/>
      <c r="N19" s="96"/>
      <c r="O19" s="96"/>
      <c r="P19" s="151"/>
      <c r="Q19" s="151"/>
      <c r="R19" s="151"/>
      <c r="S19" s="151"/>
      <c r="T19" s="151"/>
      <c r="U19" s="151"/>
      <c r="V19" s="96"/>
      <c r="W19" s="281" t="s">
        <v>136</v>
      </c>
      <c r="X19" s="281"/>
      <c r="Y19" s="281"/>
      <c r="Z19" s="281"/>
      <c r="AA19" s="281"/>
      <c r="AB19" s="281"/>
      <c r="AC19" s="151"/>
      <c r="AD19" s="21">
        <f ca="1">NbCoul(B19:AC19)*0.5</f>
        <v>9.5</v>
      </c>
      <c r="AE19" t="str">
        <f>IFERROR(INDEX($B$3:$AC$3,MATCH(TRUE,INDEX(B19:AC19&gt;0,0),0)),"")</f>
        <v>17h</v>
      </c>
      <c r="AF19" s="22">
        <f ca="1">CompteCouleurFond(B19:AC19,6)*0.5</f>
        <v>3</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151" t="s">
        <v>276</v>
      </c>
      <c r="W21" s="151"/>
      <c r="X21" s="151"/>
      <c r="Y21" s="151"/>
      <c r="Z21" s="151"/>
      <c r="AA21" s="151"/>
      <c r="AB21" s="151"/>
      <c r="AC21" s="151"/>
      <c r="AD21" s="21">
        <f ca="1">NbCoul(B21:AC21)*0.5</f>
        <v>4</v>
      </c>
      <c r="AE21" t="str">
        <f>IFERROR(INDEX($B$3:$AC$3,MATCH(TRUE,INDEX(B21:AC21&gt;0,0),0)),"")</f>
        <v>16h30</v>
      </c>
      <c r="AF21" s="22">
        <f ca="1">CompteCouleurFond(B21:AC21,6)*0.5</f>
        <v>0</v>
      </c>
      <c r="AG21" s="22">
        <f ca="1">CompteCouleurFond(B21:AC21,23)*0.5</f>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6</v>
      </c>
      <c r="S24" s="20">
        <f t="shared" ca="1" si="6"/>
        <v>5</v>
      </c>
      <c r="T24" s="20">
        <f t="shared" ref="T24:AC24" ca="1" si="7">NbCoulbis(T7:T22)</f>
        <v>5</v>
      </c>
      <c r="U24" s="20">
        <f t="shared" ca="1" si="7"/>
        <v>5</v>
      </c>
      <c r="V24" s="20">
        <f t="shared" ca="1" si="7"/>
        <v>6</v>
      </c>
      <c r="W24" s="20">
        <f t="shared" ca="1" si="7"/>
        <v>5</v>
      </c>
      <c r="X24" s="20">
        <f t="shared" ca="1" si="7"/>
        <v>5</v>
      </c>
      <c r="Y24" s="20">
        <f t="shared" ca="1" si="7"/>
        <v>5</v>
      </c>
      <c r="Z24" s="20">
        <f t="shared" ca="1" si="7"/>
        <v>5</v>
      </c>
      <c r="AA24" s="20">
        <f t="shared" ca="1" si="7"/>
        <v>5</v>
      </c>
      <c r="AB24" s="20">
        <f t="shared" ca="1" si="7"/>
        <v>5</v>
      </c>
      <c r="AC24" s="20">
        <f t="shared" ca="1" si="7"/>
        <v>5</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6</v>
      </c>
      <c r="S25" s="25">
        <f t="shared" ca="1" si="9"/>
        <v>5</v>
      </c>
      <c r="T25" s="25">
        <f t="shared" ref="T25:AC25" ca="1" si="10">NbCoul(T7:T22)</f>
        <v>5</v>
      </c>
      <c r="U25" s="25">
        <f t="shared" ca="1" si="10"/>
        <v>5</v>
      </c>
      <c r="V25" s="25">
        <f t="shared" ca="1" si="10"/>
        <v>6</v>
      </c>
      <c r="W25" s="25">
        <f t="shared" ca="1" si="10"/>
        <v>5</v>
      </c>
      <c r="X25" s="25">
        <f t="shared" ca="1" si="10"/>
        <v>5</v>
      </c>
      <c r="Y25" s="25">
        <f t="shared" ca="1" si="10"/>
        <v>5</v>
      </c>
      <c r="Z25" s="25">
        <f t="shared" ca="1" si="10"/>
        <v>5</v>
      </c>
      <c r="AA25" s="25">
        <f t="shared" ca="1" si="10"/>
        <v>5</v>
      </c>
      <c r="AB25" s="25">
        <f t="shared" ca="1" si="10"/>
        <v>5</v>
      </c>
      <c r="AC25" s="25">
        <f t="shared" ca="1" si="10"/>
        <v>5</v>
      </c>
      <c r="AD25" s="602"/>
      <c r="AF25" s="614"/>
      <c r="AG25" s="615"/>
    </row>
    <row r="26" spans="1:33" ht="15" customHeight="1" x14ac:dyDescent="0.3">
      <c r="A26" s="618">
        <f>A3+1</f>
        <v>44726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56" t="s">
        <v>9</v>
      </c>
      <c r="C27" s="56" t="s">
        <v>10</v>
      </c>
      <c r="D27" s="56" t="s">
        <v>11</v>
      </c>
      <c r="E27" s="56" t="s">
        <v>12</v>
      </c>
      <c r="F27" s="56" t="s">
        <v>13</v>
      </c>
      <c r="G27" s="56" t="s">
        <v>14</v>
      </c>
      <c r="H27" s="56" t="s">
        <v>15</v>
      </c>
      <c r="I27" s="56" t="s">
        <v>16</v>
      </c>
      <c r="J27" s="56" t="s">
        <v>17</v>
      </c>
      <c r="K27" s="56" t="s">
        <v>18</v>
      </c>
      <c r="L27" s="56" t="s">
        <v>19</v>
      </c>
      <c r="M27" s="56" t="s">
        <v>20</v>
      </c>
      <c r="N27" s="56" t="s">
        <v>21</v>
      </c>
      <c r="O27" s="56" t="s">
        <v>22</v>
      </c>
      <c r="P27" s="56" t="s">
        <v>23</v>
      </c>
      <c r="Q27" s="56" t="s">
        <v>24</v>
      </c>
      <c r="R27" s="56" t="s">
        <v>25</v>
      </c>
      <c r="S27" s="56" t="s">
        <v>26</v>
      </c>
      <c r="T27" s="56" t="s">
        <v>27</v>
      </c>
      <c r="U27" s="56" t="s">
        <v>28</v>
      </c>
      <c r="V27" s="56" t="s">
        <v>29</v>
      </c>
      <c r="W27" s="56" t="s">
        <v>30</v>
      </c>
      <c r="X27" s="56" t="s">
        <v>31</v>
      </c>
      <c r="Y27" s="56" t="s">
        <v>32</v>
      </c>
      <c r="Z27" s="56" t="s">
        <v>33</v>
      </c>
      <c r="AA27" s="56" t="s">
        <v>34</v>
      </c>
      <c r="AB27" s="56" t="s">
        <v>35</v>
      </c>
      <c r="AC27" s="56"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400"/>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c r="D30" s="151"/>
      <c r="E30" s="151"/>
      <c r="F30" s="151"/>
      <c r="G30" s="151"/>
      <c r="H30" s="151"/>
      <c r="I30" s="151"/>
      <c r="J30" s="151"/>
      <c r="K30" s="151"/>
      <c r="L30" s="151"/>
      <c r="M30" s="151"/>
      <c r="N30" s="151"/>
      <c r="O30" s="96"/>
      <c r="P30" s="96"/>
      <c r="Q30" s="281"/>
      <c r="R30" s="281"/>
      <c r="S30" s="96"/>
      <c r="T30" s="96"/>
      <c r="U30" s="96"/>
      <c r="V30" s="96"/>
      <c r="W30" s="96"/>
      <c r="X30" s="96"/>
      <c r="Y30" s="96"/>
      <c r="Z30" s="96"/>
      <c r="AA30" s="96"/>
      <c r="AB30" s="96"/>
      <c r="AC30" s="96"/>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t="s">
        <v>351</v>
      </c>
      <c r="D35" s="151"/>
      <c r="E35" s="151"/>
      <c r="F35" s="151"/>
      <c r="G35" s="151"/>
      <c r="H35" s="151"/>
      <c r="I35" s="281" t="s">
        <v>264</v>
      </c>
      <c r="J35" s="281"/>
      <c r="K35" s="281"/>
      <c r="L35" s="281"/>
      <c r="M35" s="281"/>
      <c r="N35" s="281"/>
      <c r="O35" s="96"/>
      <c r="P35" s="96"/>
      <c r="Q35" s="151"/>
      <c r="R35" s="151"/>
      <c r="S35" s="96"/>
      <c r="T35" s="96"/>
      <c r="U35" s="96"/>
      <c r="V35" s="96"/>
      <c r="W35" s="96"/>
      <c r="X35" s="96"/>
      <c r="Y35" s="96"/>
      <c r="Z35" s="96"/>
      <c r="AA35" s="96"/>
      <c r="AB35" s="96"/>
      <c r="AC35" s="96"/>
      <c r="AD35" s="21">
        <f t="shared" ca="1" si="11"/>
        <v>7</v>
      </c>
      <c r="AF35" s="22">
        <f t="shared" ca="1" si="12"/>
        <v>3</v>
      </c>
      <c r="AG35" s="22">
        <f t="shared" ca="1" si="13"/>
        <v>0</v>
      </c>
    </row>
    <row r="36" spans="1:33" x14ac:dyDescent="0.3">
      <c r="A36" s="394" t="s">
        <v>45</v>
      </c>
      <c r="B36" s="96"/>
      <c r="C36" s="151"/>
      <c r="D36" s="151"/>
      <c r="E36" s="151"/>
      <c r="F36" s="151"/>
      <c r="G36" s="151"/>
      <c r="H36" s="151"/>
      <c r="I36" s="151"/>
      <c r="J36" s="151"/>
      <c r="K36" s="151"/>
      <c r="L36" s="188"/>
      <c r="M36" s="151"/>
      <c r="N36" s="193" t="s">
        <v>332</v>
      </c>
      <c r="O36" s="96"/>
      <c r="P36" s="96"/>
      <c r="Q36" s="151"/>
      <c r="R36" s="151"/>
      <c r="S36" s="96"/>
      <c r="T36" s="96"/>
      <c r="U36" s="96"/>
      <c r="V36" s="96"/>
      <c r="W36" s="96"/>
      <c r="X36" s="96"/>
      <c r="Y36" s="96"/>
      <c r="Z36" s="96"/>
      <c r="AA36" s="96"/>
      <c r="AB36" s="96"/>
      <c r="AC36" s="96"/>
      <c r="AD36" s="21">
        <f t="shared" ca="1" si="11"/>
        <v>7</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281" t="s">
        <v>136</v>
      </c>
      <c r="V39" s="281"/>
      <c r="W39" s="281"/>
      <c r="X39" s="281"/>
      <c r="Y39" s="281"/>
      <c r="Z39" s="281"/>
      <c r="AA39" s="281"/>
      <c r="AB39" s="281"/>
      <c r="AC39" s="96"/>
      <c r="AD39" s="21">
        <f ca="1">NbCoul(B39:AC39)*0.5</f>
        <v>4</v>
      </c>
      <c r="AF39" s="22">
        <f t="shared" ca="1" si="12"/>
        <v>4</v>
      </c>
      <c r="AG39" s="22">
        <f t="shared" ca="1" si="13"/>
        <v>0</v>
      </c>
    </row>
    <row r="40" spans="1:33" x14ac:dyDescent="0.3">
      <c r="A40" s="394" t="s">
        <v>47</v>
      </c>
      <c r="B40" s="96"/>
      <c r="C40" s="96"/>
      <c r="D40" s="96"/>
      <c r="E40" s="96"/>
      <c r="F40" s="96"/>
      <c r="G40" s="96"/>
      <c r="H40" s="96"/>
      <c r="I40" s="96"/>
      <c r="J40" s="96"/>
      <c r="K40" s="96"/>
      <c r="L40" s="96"/>
      <c r="M40" s="96"/>
      <c r="N40" s="151" t="s">
        <v>352</v>
      </c>
      <c r="O40" s="151"/>
      <c r="P40" s="151"/>
      <c r="Q40" s="96"/>
      <c r="R40" s="96"/>
      <c r="S40" s="281"/>
      <c r="T40" s="281"/>
      <c r="U40" s="151"/>
      <c r="V40" s="151"/>
      <c r="W40" s="151"/>
      <c r="X40" s="151"/>
      <c r="Y40" s="151"/>
      <c r="Z40" s="151"/>
      <c r="AA40" s="151"/>
      <c r="AB40" s="151"/>
      <c r="AC40" s="151"/>
      <c r="AD40" s="21">
        <f ca="1">NbCoul(B40:AC40)*0.5</f>
        <v>7</v>
      </c>
      <c r="AF40" s="22">
        <f t="shared" ca="1" si="12"/>
        <v>1</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96"/>
      <c r="D42" s="96"/>
      <c r="E42" s="96"/>
      <c r="F42" s="96"/>
      <c r="G42" s="96"/>
      <c r="H42" s="96"/>
      <c r="I42" s="96"/>
      <c r="J42" s="96"/>
      <c r="K42" s="96"/>
      <c r="L42" s="96"/>
      <c r="M42" s="96"/>
      <c r="N42" s="151"/>
      <c r="O42" s="281"/>
      <c r="P42" s="281"/>
      <c r="Q42" s="96"/>
      <c r="R42" s="96"/>
      <c r="S42" s="151"/>
      <c r="T42" s="151"/>
      <c r="U42" s="151"/>
      <c r="V42" s="151"/>
      <c r="W42" s="151"/>
      <c r="X42" s="151"/>
      <c r="Y42" s="151"/>
      <c r="Z42" s="151"/>
      <c r="AA42" s="151"/>
      <c r="AB42" s="151"/>
      <c r="AC42" s="151"/>
      <c r="AD42" s="21">
        <f ca="1">NbCoul(B42:AC42)*0.5</f>
        <v>7</v>
      </c>
      <c r="AF42" s="22">
        <f t="shared" ca="1" si="12"/>
        <v>1</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96"/>
      <c r="N45" s="151" t="s">
        <v>80</v>
      </c>
      <c r="O45" s="151"/>
      <c r="P45" s="151"/>
      <c r="Q45" s="96"/>
      <c r="R45" s="96"/>
      <c r="S45" s="151"/>
      <c r="T45" s="151"/>
      <c r="U45" s="151"/>
      <c r="V45" s="96"/>
      <c r="W45" s="151"/>
      <c r="X45" s="151"/>
      <c r="Y45" s="151"/>
      <c r="Z45" s="151"/>
      <c r="AA45" s="151"/>
      <c r="AB45" s="151"/>
      <c r="AC45" s="151"/>
      <c r="AD45" s="21">
        <f ca="1">NbCoul(B45:AC45)*0.5</f>
        <v>6.5</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52.5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6</v>
      </c>
      <c r="O47" s="21">
        <f t="shared" ca="1" si="15"/>
        <v>3</v>
      </c>
      <c r="P47" s="21">
        <f t="shared" ca="1" si="15"/>
        <v>3</v>
      </c>
      <c r="Q47" s="21">
        <f t="shared" ca="1" si="15"/>
        <v>4</v>
      </c>
      <c r="R47" s="21">
        <f t="shared" ca="1" si="15"/>
        <v>4</v>
      </c>
      <c r="S47" s="21">
        <f t="shared" ca="1" si="15"/>
        <v>3</v>
      </c>
      <c r="T47" s="21">
        <f t="shared" ca="1" si="15"/>
        <v>3</v>
      </c>
      <c r="U47" s="21">
        <f t="shared" ca="1" si="15"/>
        <v>4</v>
      </c>
      <c r="V47" s="21">
        <f t="shared" ca="1" si="15"/>
        <v>3</v>
      </c>
      <c r="W47" s="21">
        <f t="shared" ca="1" si="15"/>
        <v>4</v>
      </c>
      <c r="X47" s="21">
        <f t="shared" ca="1" si="15"/>
        <v>4</v>
      </c>
      <c r="Y47" s="21">
        <f t="shared" ca="1" si="15"/>
        <v>4</v>
      </c>
      <c r="Z47" s="21">
        <f t="shared" ca="1" si="15"/>
        <v>4</v>
      </c>
      <c r="AA47" s="21">
        <f t="shared" ca="1" si="15"/>
        <v>4</v>
      </c>
      <c r="AB47" s="21">
        <f t="shared" ca="1" si="15"/>
        <v>4</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3</v>
      </c>
      <c r="P48" s="26">
        <f t="shared" ca="1" si="16"/>
        <v>3</v>
      </c>
      <c r="Q48" s="26">
        <f t="shared" ca="1" si="16"/>
        <v>4</v>
      </c>
      <c r="R48" s="26">
        <f t="shared" ca="1" si="16"/>
        <v>4</v>
      </c>
      <c r="S48" s="26">
        <f t="shared" ca="1" si="16"/>
        <v>3</v>
      </c>
      <c r="T48" s="26">
        <f t="shared" ca="1" si="16"/>
        <v>3</v>
      </c>
      <c r="U48" s="26">
        <f t="shared" ca="1" si="16"/>
        <v>4</v>
      </c>
      <c r="V48" s="26">
        <f t="shared" ca="1" si="16"/>
        <v>3</v>
      </c>
      <c r="W48" s="26">
        <f t="shared" ca="1" si="16"/>
        <v>4</v>
      </c>
      <c r="X48" s="26">
        <f t="shared" ca="1" si="16"/>
        <v>4</v>
      </c>
      <c r="Y48" s="26">
        <f t="shared" ca="1" si="16"/>
        <v>4</v>
      </c>
      <c r="Z48" s="26">
        <f t="shared" ca="1" si="16"/>
        <v>4</v>
      </c>
      <c r="AA48" s="26">
        <f t="shared" ca="1" si="16"/>
        <v>4</v>
      </c>
      <c r="AB48" s="26">
        <f t="shared" ca="1" si="16"/>
        <v>4</v>
      </c>
      <c r="AC48" s="26">
        <f t="shared" ca="1" si="16"/>
        <v>3</v>
      </c>
      <c r="AD48" s="602"/>
      <c r="AF48" s="614">
        <f ca="1">CompteCouleurFond(B48:AC48,6)*0.5</f>
        <v>0</v>
      </c>
      <c r="AG48" s="615">
        <f ca="1">CompteCouleurFond(K48:AC48,23)*0.5</f>
        <v>0</v>
      </c>
    </row>
    <row r="49" spans="1:33" ht="15" customHeight="1" x14ac:dyDescent="0.3">
      <c r="A49" s="618">
        <f>A26+1</f>
        <v>44727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ht="15" thickBot="1" x14ac:dyDescent="0.35">
      <c r="A50" s="619"/>
      <c r="B50" s="56" t="s">
        <v>9</v>
      </c>
      <c r="C50" s="56" t="s">
        <v>10</v>
      </c>
      <c r="D50" s="56" t="s">
        <v>11</v>
      </c>
      <c r="E50" s="56" t="s">
        <v>12</v>
      </c>
      <c r="F50" s="56" t="s">
        <v>13</v>
      </c>
      <c r="G50" s="56" t="s">
        <v>14</v>
      </c>
      <c r="H50" s="56" t="s">
        <v>15</v>
      </c>
      <c r="I50" s="56" t="s">
        <v>16</v>
      </c>
      <c r="J50" s="56" t="s">
        <v>17</v>
      </c>
      <c r="K50" s="56" t="s">
        <v>18</v>
      </c>
      <c r="L50" s="56" t="s">
        <v>19</v>
      </c>
      <c r="M50" s="56" t="s">
        <v>20</v>
      </c>
      <c r="N50" s="56" t="s">
        <v>21</v>
      </c>
      <c r="O50" s="56" t="s">
        <v>22</v>
      </c>
      <c r="P50" s="56" t="s">
        <v>23</v>
      </c>
      <c r="Q50" s="56" t="s">
        <v>24</v>
      </c>
      <c r="R50" s="56" t="s">
        <v>25</v>
      </c>
      <c r="S50" s="411" t="s">
        <v>26</v>
      </c>
      <c r="T50" s="411" t="s">
        <v>27</v>
      </c>
      <c r="U50" s="411" t="s">
        <v>28</v>
      </c>
      <c r="V50" s="56" t="s">
        <v>29</v>
      </c>
      <c r="W50" s="56" t="s">
        <v>30</v>
      </c>
      <c r="X50" s="56" t="s">
        <v>31</v>
      </c>
      <c r="Y50" s="56" t="s">
        <v>32</v>
      </c>
      <c r="Z50" s="56" t="s">
        <v>33</v>
      </c>
      <c r="AA50" s="56" t="s">
        <v>34</v>
      </c>
      <c r="AB50" s="56" t="s">
        <v>35</v>
      </c>
      <c r="AC50" s="56" t="s">
        <v>39</v>
      </c>
      <c r="AD50" s="621"/>
      <c r="AF50" s="616"/>
      <c r="AG50" s="617"/>
    </row>
    <row r="51" spans="1:33" x14ac:dyDescent="0.3">
      <c r="A51" s="401" t="s">
        <v>64</v>
      </c>
      <c r="B51" s="96"/>
      <c r="C51" s="96"/>
      <c r="D51" s="96"/>
      <c r="E51" s="96"/>
      <c r="F51" s="96"/>
      <c r="G51" s="96"/>
      <c r="H51" s="96"/>
      <c r="I51" s="96"/>
      <c r="J51" s="96"/>
      <c r="K51" s="96"/>
      <c r="L51" s="96"/>
      <c r="M51" s="96"/>
      <c r="N51" s="96"/>
      <c r="O51" s="96"/>
      <c r="P51" s="96"/>
      <c r="Q51" s="96"/>
      <c r="R51" s="410"/>
      <c r="S51" s="749" t="s">
        <v>356</v>
      </c>
      <c r="T51" s="750"/>
      <c r="U51" s="751"/>
      <c r="V51" s="388"/>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x14ac:dyDescent="0.3">
      <c r="A52" s="401" t="s">
        <v>40</v>
      </c>
      <c r="B52" s="96"/>
      <c r="C52" s="96"/>
      <c r="D52" s="96"/>
      <c r="E52" s="96"/>
      <c r="F52" s="96"/>
      <c r="G52" s="96"/>
      <c r="H52" s="96"/>
      <c r="I52" s="96"/>
      <c r="J52" s="96"/>
      <c r="K52" s="96"/>
      <c r="L52" s="96"/>
      <c r="M52" s="96"/>
      <c r="N52" s="96"/>
      <c r="O52" s="96"/>
      <c r="P52" s="96"/>
      <c r="Q52" s="96"/>
      <c r="R52" s="410"/>
      <c r="S52" s="752"/>
      <c r="T52" s="753"/>
      <c r="U52" s="754"/>
      <c r="V52" s="388"/>
      <c r="W52" s="96"/>
      <c r="X52" s="96"/>
      <c r="Y52" s="96"/>
      <c r="Z52" s="96"/>
      <c r="AA52" s="96"/>
      <c r="AB52" s="96"/>
      <c r="AC52" s="96"/>
      <c r="AD52" s="20">
        <f t="shared" ca="1" si="17"/>
        <v>0</v>
      </c>
      <c r="AF52" s="22">
        <f ca="1">CompteCouleurFond(B52:AC52,6)*0.5</f>
        <v>0</v>
      </c>
      <c r="AG52" s="22">
        <f t="shared" ca="1" si="18"/>
        <v>0</v>
      </c>
    </row>
    <row r="53" spans="1:33" x14ac:dyDescent="0.3">
      <c r="A53" s="392" t="s">
        <v>41</v>
      </c>
      <c r="B53" s="96"/>
      <c r="C53" s="96"/>
      <c r="D53" s="96"/>
      <c r="E53" s="96"/>
      <c r="F53" s="96"/>
      <c r="G53" s="96"/>
      <c r="H53" s="96"/>
      <c r="I53" s="96"/>
      <c r="J53" s="96"/>
      <c r="K53" s="96"/>
      <c r="L53" s="96"/>
      <c r="M53" s="96"/>
      <c r="N53" s="96"/>
      <c r="O53" s="96"/>
      <c r="P53" s="96"/>
      <c r="Q53" s="96"/>
      <c r="R53" s="410"/>
      <c r="S53" s="752"/>
      <c r="T53" s="753"/>
      <c r="U53" s="754"/>
      <c r="V53" s="388"/>
      <c r="W53" s="96"/>
      <c r="X53" s="96"/>
      <c r="Y53" s="96"/>
      <c r="Z53" s="96"/>
      <c r="AA53" s="96"/>
      <c r="AB53" s="96"/>
      <c r="AC53" s="96"/>
      <c r="AD53" s="20">
        <f t="shared" ca="1" si="17"/>
        <v>0</v>
      </c>
      <c r="AF53" s="22">
        <f t="shared" ref="AF53:AF68" ca="1" si="19">CompteCouleurFond(B53:AC53,6)*0.5</f>
        <v>0</v>
      </c>
      <c r="AG53" s="22">
        <f t="shared" ca="1" si="18"/>
        <v>0</v>
      </c>
    </row>
    <row r="54" spans="1:33" x14ac:dyDescent="0.3">
      <c r="A54" s="392" t="s">
        <v>65</v>
      </c>
      <c r="B54" s="96"/>
      <c r="C54" s="96"/>
      <c r="D54" s="96"/>
      <c r="E54" s="96"/>
      <c r="F54" s="96"/>
      <c r="G54" s="96"/>
      <c r="H54" s="96"/>
      <c r="I54" s="96"/>
      <c r="J54" s="96"/>
      <c r="K54" s="96"/>
      <c r="L54" s="96"/>
      <c r="M54" s="96"/>
      <c r="N54" s="96"/>
      <c r="O54" s="96"/>
      <c r="P54" s="96"/>
      <c r="Q54" s="96"/>
      <c r="R54" s="410"/>
      <c r="S54" s="752"/>
      <c r="T54" s="753"/>
      <c r="U54" s="754"/>
      <c r="V54" s="388"/>
      <c r="W54" s="96"/>
      <c r="X54" s="96"/>
      <c r="Y54" s="96"/>
      <c r="Z54" s="96"/>
      <c r="AA54" s="96"/>
      <c r="AB54" s="96"/>
      <c r="AC54" s="96"/>
      <c r="AD54" s="20">
        <f t="shared" ca="1" si="17"/>
        <v>0</v>
      </c>
      <c r="AF54" s="22">
        <f t="shared" ca="1" si="19"/>
        <v>0</v>
      </c>
      <c r="AG54" s="22">
        <f t="shared" ca="1" si="18"/>
        <v>0</v>
      </c>
    </row>
    <row r="55" spans="1:33" x14ac:dyDescent="0.3">
      <c r="A55" s="393" t="s">
        <v>246</v>
      </c>
      <c r="B55" s="96"/>
      <c r="C55" s="96"/>
      <c r="D55" s="96"/>
      <c r="E55" s="96"/>
      <c r="F55" s="96"/>
      <c r="G55" s="96"/>
      <c r="H55" s="96"/>
      <c r="I55" s="96"/>
      <c r="J55" s="96"/>
      <c r="K55" s="96"/>
      <c r="L55" s="96"/>
      <c r="M55" s="96"/>
      <c r="N55" s="96"/>
      <c r="O55" s="96"/>
      <c r="P55" s="96"/>
      <c r="Q55" s="96"/>
      <c r="R55" s="410"/>
      <c r="S55" s="752"/>
      <c r="T55" s="753"/>
      <c r="U55" s="754"/>
      <c r="V55" s="388"/>
      <c r="W55" s="96"/>
      <c r="X55" s="96"/>
      <c r="Y55" s="96"/>
      <c r="Z55" s="96"/>
      <c r="AA55" s="96"/>
      <c r="AB55" s="96"/>
      <c r="AC55" s="96"/>
      <c r="AD55" s="20">
        <f t="shared" ca="1" si="17"/>
        <v>0</v>
      </c>
      <c r="AF55" s="22">
        <f t="shared" ca="1" si="19"/>
        <v>0</v>
      </c>
      <c r="AG55" s="22">
        <f t="shared" ca="1" si="18"/>
        <v>0</v>
      </c>
    </row>
    <row r="56" spans="1:33" ht="15.6" customHeight="1" thickBot="1" x14ac:dyDescent="0.35">
      <c r="A56" s="392" t="s">
        <v>64</v>
      </c>
      <c r="B56" s="96"/>
      <c r="C56" s="96"/>
      <c r="D56" s="96"/>
      <c r="E56" s="96"/>
      <c r="F56" s="96"/>
      <c r="G56" s="96"/>
      <c r="H56" s="96"/>
      <c r="I56" s="96"/>
      <c r="J56" s="96"/>
      <c r="K56" s="96"/>
      <c r="L56" s="96"/>
      <c r="M56" s="96"/>
      <c r="N56" s="96"/>
      <c r="O56" s="96"/>
      <c r="P56" s="96"/>
      <c r="Q56" s="96"/>
      <c r="R56" s="410"/>
      <c r="S56" s="755"/>
      <c r="T56" s="756"/>
      <c r="U56" s="757"/>
      <c r="V56" s="388"/>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151"/>
      <c r="O57" s="281"/>
      <c r="P57" s="281"/>
      <c r="Q57" s="96"/>
      <c r="R57" s="96"/>
      <c r="S57" s="412"/>
      <c r="T57" s="412"/>
      <c r="U57" s="412"/>
      <c r="V57" s="151"/>
      <c r="W57" s="151"/>
      <c r="X57" s="151"/>
      <c r="Y57" s="151"/>
      <c r="Z57" s="151"/>
      <c r="AA57" s="151"/>
      <c r="AB57" s="151"/>
      <c r="AC57" s="151"/>
      <c r="AD57" s="20">
        <f t="shared" ca="1" si="17"/>
        <v>7</v>
      </c>
      <c r="AF57" s="22">
        <f t="shared" ca="1" si="19"/>
        <v>1</v>
      </c>
      <c r="AG57" s="22">
        <f t="shared" ca="1" si="18"/>
        <v>0</v>
      </c>
    </row>
    <row r="58" spans="1:33" x14ac:dyDescent="0.3">
      <c r="A58" s="394" t="s">
        <v>44</v>
      </c>
      <c r="B58" s="96"/>
      <c r="C58" s="151" t="s">
        <v>354</v>
      </c>
      <c r="D58" s="151"/>
      <c r="E58" s="151"/>
      <c r="F58" s="151"/>
      <c r="G58" s="151"/>
      <c r="H58" s="151"/>
      <c r="I58" s="281" t="s">
        <v>264</v>
      </c>
      <c r="J58" s="281"/>
      <c r="K58" s="281"/>
      <c r="L58" s="281"/>
      <c r="M58" s="281"/>
      <c r="N58" s="377"/>
      <c r="O58" s="96"/>
      <c r="P58" s="96"/>
      <c r="Q58" s="151"/>
      <c r="R58" s="151"/>
      <c r="S58" s="408"/>
      <c r="T58" s="408"/>
      <c r="U58" s="408"/>
      <c r="V58" s="151"/>
      <c r="W58" s="96"/>
      <c r="X58" s="96"/>
      <c r="Y58" s="96"/>
      <c r="Z58" s="96"/>
      <c r="AA58" s="96"/>
      <c r="AB58" s="96"/>
      <c r="AC58" s="96"/>
      <c r="AD58" s="20">
        <f t="shared" ca="1" si="17"/>
        <v>9</v>
      </c>
      <c r="AF58" s="22">
        <f t="shared" ca="1" si="19"/>
        <v>2.5</v>
      </c>
      <c r="AG58" s="22">
        <f t="shared" ca="1" si="18"/>
        <v>0.5</v>
      </c>
    </row>
    <row r="59" spans="1:33" x14ac:dyDescent="0.3">
      <c r="A59" s="394" t="s">
        <v>45</v>
      </c>
      <c r="B59" s="96"/>
      <c r="C59" s="96"/>
      <c r="D59" s="96"/>
      <c r="E59" s="96"/>
      <c r="F59" s="96"/>
      <c r="G59" s="96"/>
      <c r="H59" s="96"/>
      <c r="I59" s="96"/>
      <c r="J59" s="96"/>
      <c r="K59" s="96"/>
      <c r="L59" s="96"/>
      <c r="M59" s="96"/>
      <c r="N59" s="151"/>
      <c r="O59" s="151"/>
      <c r="P59" s="151"/>
      <c r="Q59" s="96"/>
      <c r="R59" s="96"/>
      <c r="S59" s="408"/>
      <c r="T59" s="408"/>
      <c r="U59" s="408"/>
      <c r="V59" s="151"/>
      <c r="W59" s="151"/>
      <c r="X59" s="151"/>
      <c r="Y59" s="151"/>
      <c r="Z59" s="151"/>
      <c r="AA59" s="151"/>
      <c r="AB59" s="151"/>
      <c r="AC59" s="151"/>
      <c r="AD59" s="20">
        <f t="shared" ca="1" si="17"/>
        <v>7</v>
      </c>
      <c r="AF59" s="22">
        <f t="shared" ca="1" si="19"/>
        <v>0</v>
      </c>
      <c r="AG59" s="22">
        <f t="shared" ca="1" si="18"/>
        <v>0</v>
      </c>
    </row>
    <row r="60" spans="1:33" x14ac:dyDescent="0.3">
      <c r="A60" s="394"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408"/>
      <c r="T62" s="408"/>
      <c r="U62" s="408"/>
      <c r="V62" s="281" t="s">
        <v>264</v>
      </c>
      <c r="W62" s="281"/>
      <c r="X62" s="281"/>
      <c r="Y62" s="281"/>
      <c r="Z62" s="281"/>
      <c r="AA62" s="281"/>
      <c r="AB62" s="281"/>
      <c r="AC62" s="96"/>
      <c r="AD62" s="20">
        <f t="shared" ca="1" si="17"/>
        <v>5</v>
      </c>
      <c r="AF62" s="22">
        <f t="shared" ca="1" si="19"/>
        <v>3.5</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281"/>
      <c r="R63" s="281"/>
      <c r="S63" s="408"/>
      <c r="T63" s="408"/>
      <c r="U63" s="408"/>
      <c r="V63" s="96"/>
      <c r="W63" s="96"/>
      <c r="X63" s="96"/>
      <c r="Y63" s="96"/>
      <c r="Z63" s="96"/>
      <c r="AA63" s="96"/>
      <c r="AB63" s="96"/>
      <c r="AC63" s="96"/>
      <c r="AD63" s="20">
        <f t="shared" ca="1" si="17"/>
        <v>8.5</v>
      </c>
      <c r="AF63" s="22">
        <f t="shared" ca="1" si="19"/>
        <v>1</v>
      </c>
      <c r="AG63" s="22">
        <f t="shared" ca="1" si="18"/>
        <v>0</v>
      </c>
    </row>
    <row r="64" spans="1:33" x14ac:dyDescent="0.3">
      <c r="A64" s="394" t="s">
        <v>68</v>
      </c>
      <c r="B64" s="96"/>
      <c r="C64" s="151"/>
      <c r="D64" s="151"/>
      <c r="E64" s="151"/>
      <c r="F64" s="151"/>
      <c r="G64" s="151"/>
      <c r="H64" s="151"/>
      <c r="I64" s="151"/>
      <c r="J64" s="151"/>
      <c r="K64" s="151"/>
      <c r="L64" s="151"/>
      <c r="M64" s="151"/>
      <c r="N64" s="151"/>
      <c r="O64" s="96"/>
      <c r="P64" s="96"/>
      <c r="Q64" s="151"/>
      <c r="R64" s="151"/>
      <c r="S64" s="408"/>
      <c r="T64" s="408"/>
      <c r="U64" s="408"/>
      <c r="V64" s="96"/>
      <c r="W64" s="96"/>
      <c r="X64" s="96"/>
      <c r="Y64" s="96"/>
      <c r="Z64" s="96"/>
      <c r="AA64" s="96"/>
      <c r="AB64" s="96"/>
      <c r="AC64" s="96"/>
      <c r="AD64" s="20">
        <f t="shared" ca="1" si="17"/>
        <v>8.5</v>
      </c>
      <c r="AF64" s="22">
        <f t="shared" ca="1" si="19"/>
        <v>0</v>
      </c>
      <c r="AG64" s="22">
        <f t="shared" ca="1" si="18"/>
        <v>0</v>
      </c>
    </row>
    <row r="65" spans="1:55" ht="14.25" customHeight="1" x14ac:dyDescent="0.3">
      <c r="A65" s="404" t="s">
        <v>48</v>
      </c>
      <c r="B65" s="96"/>
      <c r="C65" s="151"/>
      <c r="D65" s="151"/>
      <c r="E65" s="151"/>
      <c r="F65" s="151"/>
      <c r="G65" s="151"/>
      <c r="H65" s="151"/>
      <c r="I65" s="151"/>
      <c r="J65" s="151"/>
      <c r="K65" s="151"/>
      <c r="L65" s="151"/>
      <c r="M65" s="151"/>
      <c r="N65" s="151"/>
      <c r="O65" s="96"/>
      <c r="P65" s="96"/>
      <c r="Q65" s="151"/>
      <c r="R65" s="151"/>
      <c r="S65" s="408"/>
      <c r="T65" s="408"/>
      <c r="U65" s="408"/>
      <c r="V65" s="96"/>
      <c r="W65" s="96"/>
      <c r="X65" s="96"/>
      <c r="Y65" s="96"/>
      <c r="Z65" s="96"/>
      <c r="AA65" s="96"/>
      <c r="AB65" s="96"/>
      <c r="AC65" s="96"/>
      <c r="AD65" s="20">
        <f t="shared" ca="1" si="17"/>
        <v>8.5</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377"/>
      <c r="O66" s="151"/>
      <c r="P66" s="151"/>
      <c r="Q66" s="96"/>
      <c r="R66" s="96"/>
      <c r="S66" s="408"/>
      <c r="T66" s="408"/>
      <c r="U66" s="408"/>
      <c r="V66" s="151"/>
      <c r="W66" s="151"/>
      <c r="X66" s="151"/>
      <c r="Y66" s="151"/>
      <c r="Z66" s="151"/>
      <c r="AA66" s="151"/>
      <c r="AB66" s="151"/>
      <c r="AC66" s="151"/>
      <c r="AD66" s="20">
        <f t="shared" ca="1" si="17"/>
        <v>7</v>
      </c>
      <c r="AF66" s="22">
        <f t="shared" ca="1" si="19"/>
        <v>0</v>
      </c>
      <c r="AG66" s="22">
        <f t="shared" ca="1" si="18"/>
        <v>0.5</v>
      </c>
    </row>
    <row r="67" spans="1:55" ht="15" customHeight="1" x14ac:dyDescent="0.3">
      <c r="A67" s="402" t="s">
        <v>276</v>
      </c>
      <c r="B67" s="96"/>
      <c r="C67" s="151"/>
      <c r="D67" s="151"/>
      <c r="E67" s="151"/>
      <c r="F67" s="151"/>
      <c r="G67" s="151"/>
      <c r="H67" s="151"/>
      <c r="I67" s="151"/>
      <c r="J67" s="151"/>
      <c r="K67" s="151"/>
      <c r="L67" s="151"/>
      <c r="M67" s="151"/>
      <c r="N67" s="281"/>
      <c r="O67" s="96"/>
      <c r="P67" s="96"/>
      <c r="Q67" s="151"/>
      <c r="R67" s="151"/>
      <c r="S67" s="408"/>
      <c r="T67" s="408"/>
      <c r="U67" s="408"/>
      <c r="V67" s="96"/>
      <c r="W67" s="96"/>
      <c r="X67" s="96"/>
      <c r="Y67" s="96"/>
      <c r="Z67" s="96"/>
      <c r="AA67" s="96"/>
      <c r="AB67" s="96"/>
      <c r="AC67" s="96"/>
      <c r="AD67" s="20">
        <f t="shared" ca="1" si="17"/>
        <v>8.5</v>
      </c>
      <c r="AF67" s="22">
        <f t="shared" ca="1" si="19"/>
        <v>0.5</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96"/>
      <c r="N68" s="151" t="s">
        <v>350</v>
      </c>
      <c r="O68" s="151"/>
      <c r="P68" s="151"/>
      <c r="Q68" s="96"/>
      <c r="R68" s="96"/>
      <c r="S68" s="151"/>
      <c r="T68" s="151"/>
      <c r="U68" s="151"/>
      <c r="V68" s="96"/>
      <c r="W68" s="151"/>
      <c r="X68" s="151"/>
      <c r="Y68" s="151"/>
      <c r="Z68" s="151"/>
      <c r="AA68" s="151"/>
      <c r="AB68" s="151"/>
      <c r="AC68" s="151"/>
      <c r="AD68" s="20">
        <f t="shared" ca="1" si="17"/>
        <v>6.5</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0</v>
      </c>
      <c r="T69" s="71">
        <f t="shared" ca="1" si="20"/>
        <v>0</v>
      </c>
      <c r="U69" s="71">
        <f t="shared" ca="1" si="20"/>
        <v>0</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75.5</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3</v>
      </c>
      <c r="O70" s="21">
        <f t="shared" ref="O70:AC70" ca="1" si="22">NbCoulbis(O53:O65)</f>
        <v>2</v>
      </c>
      <c r="P70" s="21">
        <f t="shared" ca="1" si="22"/>
        <v>2</v>
      </c>
      <c r="Q70" s="21">
        <f t="shared" ca="1" si="22"/>
        <v>4</v>
      </c>
      <c r="R70" s="21">
        <f t="shared" ca="1" si="22"/>
        <v>4</v>
      </c>
      <c r="S70" s="21">
        <f t="shared" ref="S70:Y70" ca="1" si="23">NbCoulbis(S53:S64)</f>
        <v>0</v>
      </c>
      <c r="T70" s="21">
        <f t="shared" ca="1" si="23"/>
        <v>0</v>
      </c>
      <c r="U70" s="21">
        <f t="shared" ca="1" si="23"/>
        <v>0</v>
      </c>
      <c r="V70" s="21">
        <f t="shared" ca="1" si="23"/>
        <v>4</v>
      </c>
      <c r="W70" s="21">
        <f t="shared" ca="1" si="23"/>
        <v>3</v>
      </c>
      <c r="X70" s="21">
        <f t="shared" ca="1" si="23"/>
        <v>3</v>
      </c>
      <c r="Y70" s="21">
        <f t="shared" ca="1" si="23"/>
        <v>3</v>
      </c>
      <c r="Z70" s="21">
        <f t="shared" ca="1" si="22"/>
        <v>3</v>
      </c>
      <c r="AA70" s="21">
        <f t="shared" ca="1" si="22"/>
        <v>3</v>
      </c>
      <c r="AB70" s="21">
        <f t="shared" ca="1" si="22"/>
        <v>3</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4</v>
      </c>
      <c r="O71" s="26">
        <f t="shared" ref="O71:AC71" ca="1" si="26">NbCoul(O53:O65)</f>
        <v>2</v>
      </c>
      <c r="P71" s="26">
        <f t="shared" ca="1" si="26"/>
        <v>2</v>
      </c>
      <c r="Q71" s="26">
        <f t="shared" ca="1" si="26"/>
        <v>4</v>
      </c>
      <c r="R71" s="26">
        <f t="shared" ca="1" si="26"/>
        <v>4</v>
      </c>
      <c r="S71" s="26">
        <f t="shared" ref="S71:Y71" ca="1" si="27">NbCoul(S53:S64)</f>
        <v>6</v>
      </c>
      <c r="T71" s="26">
        <f t="shared" ca="1" si="27"/>
        <v>6</v>
      </c>
      <c r="U71" s="26">
        <f t="shared" ca="1" si="27"/>
        <v>6</v>
      </c>
      <c r="V71" s="26">
        <f t="shared" ca="1" si="27"/>
        <v>4</v>
      </c>
      <c r="W71" s="26">
        <f t="shared" ca="1" si="27"/>
        <v>3</v>
      </c>
      <c r="X71" s="26">
        <f t="shared" ca="1" si="27"/>
        <v>3</v>
      </c>
      <c r="Y71" s="26">
        <f t="shared" ca="1" si="27"/>
        <v>3</v>
      </c>
      <c r="Z71" s="26">
        <f t="shared" ca="1" si="26"/>
        <v>3</v>
      </c>
      <c r="AA71" s="26">
        <f t="shared" ca="1" si="26"/>
        <v>3</v>
      </c>
      <c r="AB71" s="26">
        <f t="shared" ca="1" si="26"/>
        <v>3</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44728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56" t="s">
        <v>9</v>
      </c>
      <c r="C73" s="56" t="s">
        <v>10</v>
      </c>
      <c r="D73" s="56" t="s">
        <v>11</v>
      </c>
      <c r="E73" s="56" t="s">
        <v>12</v>
      </c>
      <c r="F73" s="56" t="s">
        <v>13</v>
      </c>
      <c r="G73" s="56" t="s">
        <v>14</v>
      </c>
      <c r="H73" s="56" t="s">
        <v>15</v>
      </c>
      <c r="I73" s="56" t="s">
        <v>16</v>
      </c>
      <c r="J73" s="56" t="s">
        <v>17</v>
      </c>
      <c r="K73" s="56" t="s">
        <v>18</v>
      </c>
      <c r="L73" s="56" t="s">
        <v>19</v>
      </c>
      <c r="M73" s="56" t="s">
        <v>20</v>
      </c>
      <c r="N73" s="56" t="s">
        <v>21</v>
      </c>
      <c r="O73" s="56" t="s">
        <v>22</v>
      </c>
      <c r="P73" s="56" t="s">
        <v>23</v>
      </c>
      <c r="Q73" s="56" t="s">
        <v>24</v>
      </c>
      <c r="R73" s="56" t="s">
        <v>25</v>
      </c>
      <c r="S73" s="56" t="s">
        <v>26</v>
      </c>
      <c r="T73" s="56" t="s">
        <v>27</v>
      </c>
      <c r="U73" s="56" t="s">
        <v>28</v>
      </c>
      <c r="V73" s="56" t="s">
        <v>29</v>
      </c>
      <c r="W73" s="56" t="s">
        <v>30</v>
      </c>
      <c r="X73" s="56" t="s">
        <v>31</v>
      </c>
      <c r="Y73" s="56" t="s">
        <v>32</v>
      </c>
      <c r="Z73" s="56" t="s">
        <v>33</v>
      </c>
      <c r="AA73" s="56" t="s">
        <v>34</v>
      </c>
      <c r="AB73" s="56" t="s">
        <v>35</v>
      </c>
      <c r="AC73" s="56"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23"/>
      <c r="D75" s="323"/>
      <c r="E75" s="323"/>
      <c r="F75" s="323"/>
      <c r="G75" s="96"/>
      <c r="H75" s="96"/>
      <c r="I75" s="96"/>
      <c r="J75" s="96"/>
      <c r="K75" s="96"/>
      <c r="L75" s="96"/>
      <c r="M75" s="96"/>
      <c r="N75" s="193" t="s">
        <v>332</v>
      </c>
      <c r="O75" s="281"/>
      <c r="P75" s="281"/>
      <c r="Q75" s="96"/>
      <c r="R75" s="96"/>
      <c r="S75" s="151"/>
      <c r="T75" s="151"/>
      <c r="U75" s="151"/>
      <c r="V75" s="151"/>
      <c r="W75" s="151"/>
      <c r="X75" s="151"/>
      <c r="Y75" s="151"/>
      <c r="Z75" s="151"/>
      <c r="AA75" s="151"/>
      <c r="AB75" s="151"/>
      <c r="AC75" s="151"/>
      <c r="AD75" s="21">
        <f ca="1">NbCoul(B75:AC75)*0.5</f>
        <v>7</v>
      </c>
      <c r="AF75" s="22">
        <f t="shared" ca="1" si="24"/>
        <v>1</v>
      </c>
      <c r="AG75" s="22">
        <f t="shared" ca="1" si="29"/>
        <v>0.5</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151"/>
      <c r="N80" s="151"/>
      <c r="O80" s="96"/>
      <c r="P80" s="96"/>
      <c r="Q80" s="151"/>
      <c r="R80" s="151"/>
      <c r="S80" s="96"/>
      <c r="T80" s="96"/>
      <c r="U80" s="96"/>
      <c r="V80" s="96"/>
      <c r="W80" s="96"/>
      <c r="X80" s="96"/>
      <c r="Y80" s="96"/>
      <c r="Z80" s="96"/>
      <c r="AA80" s="96"/>
      <c r="AB80" s="96"/>
      <c r="AC80" s="96"/>
      <c r="AD80" s="21">
        <f ca="1">NbCoul(B80:AC80)*0.5</f>
        <v>7</v>
      </c>
      <c r="AF80" s="22">
        <f t="shared" ca="1" si="24"/>
        <v>0</v>
      </c>
      <c r="AG80" s="22">
        <f t="shared" ca="1" si="29"/>
        <v>0</v>
      </c>
    </row>
    <row r="81" spans="1:34" x14ac:dyDescent="0.3">
      <c r="A81" s="394" t="s">
        <v>44</v>
      </c>
      <c r="B81" s="96"/>
      <c r="C81" s="151"/>
      <c r="D81" s="151"/>
      <c r="E81" s="151"/>
      <c r="F81" s="151"/>
      <c r="G81" s="151"/>
      <c r="H81" s="151"/>
      <c r="I81" s="151"/>
      <c r="J81" s="151"/>
      <c r="K81" s="151"/>
      <c r="L81" s="151"/>
      <c r="M81" s="151"/>
      <c r="N81" s="151"/>
      <c r="O81" s="96"/>
      <c r="P81" s="96"/>
      <c r="Q81" s="151"/>
      <c r="R81" s="151"/>
      <c r="S81" s="377"/>
      <c r="T81" s="377"/>
      <c r="U81" s="96"/>
      <c r="V81" s="96"/>
      <c r="W81" s="96"/>
      <c r="X81" s="96"/>
      <c r="Y81" s="96"/>
      <c r="Z81" s="96"/>
      <c r="AA81" s="96"/>
      <c r="AB81" s="96"/>
      <c r="AC81" s="96"/>
      <c r="AD81" s="21">
        <f t="shared" ca="1" si="28"/>
        <v>8</v>
      </c>
      <c r="AF81" s="22">
        <f t="shared" ca="1" si="24"/>
        <v>0</v>
      </c>
      <c r="AG81" s="22">
        <f t="shared" ca="1" si="29"/>
        <v>1</v>
      </c>
    </row>
    <row r="82" spans="1:34" x14ac:dyDescent="0.3">
      <c r="A82" s="394" t="s">
        <v>45</v>
      </c>
      <c r="B82" s="96"/>
      <c r="C82" s="151"/>
      <c r="D82" s="151"/>
      <c r="E82" s="151"/>
      <c r="F82" s="151"/>
      <c r="G82" s="151"/>
      <c r="H82" s="151"/>
      <c r="I82" s="151"/>
      <c r="J82" s="151"/>
      <c r="K82" s="151"/>
      <c r="L82" s="151"/>
      <c r="M82" s="151"/>
      <c r="N82" s="151"/>
      <c r="O82" s="96"/>
      <c r="P82" s="96"/>
      <c r="Q82" s="281"/>
      <c r="R82" s="281"/>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394"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96"/>
      <c r="O86" s="151" t="s">
        <v>174</v>
      </c>
      <c r="P86" s="151"/>
      <c r="Q86" s="96"/>
      <c r="R86" s="96"/>
      <c r="S86" s="281" t="s">
        <v>264</v>
      </c>
      <c r="T86" s="281"/>
      <c r="U86" s="281"/>
      <c r="V86" s="281"/>
      <c r="W86" s="281"/>
      <c r="X86" s="281"/>
      <c r="Y86" s="281"/>
      <c r="Z86" s="281"/>
      <c r="AA86" s="281"/>
      <c r="AB86" s="281"/>
      <c r="AC86" s="151"/>
      <c r="AD86" s="20">
        <f ca="1">NbCoul(B86:AC86)*0.5</f>
        <v>6.5</v>
      </c>
      <c r="AF86" s="22">
        <f t="shared" ca="1" si="24"/>
        <v>5</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t="s">
        <v>129</v>
      </c>
      <c r="D88" s="151"/>
      <c r="E88" s="151"/>
      <c r="F88" s="151"/>
      <c r="G88" s="151"/>
      <c r="H88" s="151"/>
      <c r="I88" s="281" t="s">
        <v>264</v>
      </c>
      <c r="J88" s="281"/>
      <c r="K88" s="281"/>
      <c r="L88" s="281"/>
      <c r="M88" s="281"/>
      <c r="N88" s="281"/>
      <c r="O88" s="96"/>
      <c r="P88" s="96"/>
      <c r="Q88" s="96"/>
      <c r="R88" s="96"/>
      <c r="S88" s="96"/>
      <c r="T88" s="96"/>
      <c r="U88" s="96"/>
      <c r="V88" s="96"/>
      <c r="W88" s="96"/>
      <c r="X88" s="96"/>
      <c r="Y88" s="96"/>
      <c r="Z88" s="96"/>
      <c r="AA88" s="96"/>
      <c r="AB88" s="96"/>
      <c r="AC88" s="96"/>
      <c r="AD88" s="21">
        <f t="shared" ca="1" si="28"/>
        <v>6</v>
      </c>
      <c r="AF88" s="22">
        <f t="shared" ca="1" si="24"/>
        <v>3</v>
      </c>
      <c r="AG88" s="22">
        <f t="shared" ca="1" si="29"/>
        <v>0</v>
      </c>
    </row>
    <row r="89" spans="1:34" ht="16.8" customHeight="1" x14ac:dyDescent="0.3">
      <c r="A89" s="402" t="s">
        <v>71</v>
      </c>
      <c r="B89" s="96"/>
      <c r="C89" s="96"/>
      <c r="D89" s="96"/>
      <c r="E89" s="96"/>
      <c r="F89" s="96"/>
      <c r="G89" s="96"/>
      <c r="H89" s="96"/>
      <c r="I89" s="96"/>
      <c r="J89" s="96"/>
      <c r="K89" s="96"/>
      <c r="L89" s="96"/>
      <c r="M89" s="96"/>
      <c r="N89" s="151"/>
      <c r="O89" s="151"/>
      <c r="P89" s="151"/>
      <c r="Q89" s="96"/>
      <c r="R89" s="96"/>
      <c r="S89" s="151"/>
      <c r="T89" s="151"/>
      <c r="U89" s="151"/>
      <c r="V89" s="151"/>
      <c r="W89" s="151"/>
      <c r="X89" s="151"/>
      <c r="Y89" s="151"/>
      <c r="Z89" s="151"/>
      <c r="AA89" s="151"/>
      <c r="AB89" s="151"/>
      <c r="AC89" s="151"/>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96"/>
      <c r="O90" s="96"/>
      <c r="P90" s="96"/>
      <c r="Q90" s="96"/>
      <c r="R90" s="96"/>
      <c r="S90" s="151"/>
      <c r="T90" s="151"/>
      <c r="U90" s="151"/>
      <c r="V90" s="151"/>
      <c r="W90" s="151"/>
      <c r="X90" s="151"/>
      <c r="Y90" s="151"/>
      <c r="Z90" s="151"/>
      <c r="AA90" s="151"/>
      <c r="AB90" s="151"/>
      <c r="AC90" s="151"/>
      <c r="AD90" s="21">
        <f ca="1">NbCoul(B90:AC90)*0.5</f>
        <v>5.5</v>
      </c>
      <c r="AF90" s="22">
        <f t="shared" ca="1" si="24"/>
        <v>0</v>
      </c>
      <c r="AG90" s="22">
        <f ca="1">CompteCouleurFond(B90:AC90,23)*0.5</f>
        <v>0</v>
      </c>
    </row>
    <row r="91" spans="1:34" ht="17.399999999999999" customHeight="1" thickBot="1" x14ac:dyDescent="0.4">
      <c r="A91" s="407" t="s">
        <v>353</v>
      </c>
      <c r="B91" s="370"/>
      <c r="C91" s="370"/>
      <c r="D91" s="370"/>
      <c r="E91" s="370"/>
      <c r="F91" s="370"/>
      <c r="G91" s="96"/>
      <c r="H91" s="96"/>
      <c r="I91" s="96"/>
      <c r="J91" s="96"/>
      <c r="K91" s="96"/>
      <c r="L91" s="96"/>
      <c r="M91" s="96"/>
      <c r="N91" s="151" t="s">
        <v>80</v>
      </c>
      <c r="O91" s="151"/>
      <c r="P91" s="151"/>
      <c r="Q91" s="96"/>
      <c r="R91" s="96"/>
      <c r="S91" s="151"/>
      <c r="T91" s="151"/>
      <c r="U91" s="151"/>
      <c r="V91" s="151"/>
      <c r="W91" s="151"/>
      <c r="X91" s="151"/>
      <c r="Y91" s="151"/>
      <c r="Z91" s="151"/>
      <c r="AA91" s="151"/>
      <c r="AB91" s="151"/>
      <c r="AC91" s="151"/>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61</v>
      </c>
      <c r="AF92" s="612"/>
      <c r="AG92" s="613"/>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3</v>
      </c>
      <c r="L93" s="21">
        <f t="shared" ca="1" si="32"/>
        <v>3</v>
      </c>
      <c r="M93" s="21">
        <f t="shared" ca="1" si="32"/>
        <v>3</v>
      </c>
      <c r="N93" s="21">
        <f t="shared" ca="1" si="32"/>
        <v>3</v>
      </c>
      <c r="O93" s="21">
        <f ca="1">NbCoulbis(O75:O86)</f>
        <v>2</v>
      </c>
      <c r="P93" s="21">
        <f ca="1">NbCoulbis(P75:P86)</f>
        <v>2</v>
      </c>
      <c r="Q93" s="21">
        <f ca="1">NbCoulbis(Q75:Q86)</f>
        <v>3</v>
      </c>
      <c r="R93" s="21">
        <f ca="1">NbCoulbis(R75:R86)</f>
        <v>3</v>
      </c>
      <c r="S93" s="21">
        <f ca="1">NbCoulbis(S75:S85)</f>
        <v>1</v>
      </c>
      <c r="T93" s="21">
        <f ca="1">NbCoulbis(T76:T86)</f>
        <v>1</v>
      </c>
      <c r="U93" s="21">
        <f ca="1">NbCoulbis(U81:U91)</f>
        <v>4</v>
      </c>
      <c r="V93" s="21">
        <f ca="1">NbCoulbis(V81:V91)</f>
        <v>4</v>
      </c>
      <c r="W93" s="21">
        <f ca="1">NbCoulbis(W81:W91)</f>
        <v>4</v>
      </c>
      <c r="X93" s="21">
        <f t="shared" ref="X93:AC93" ca="1" si="33">NbCoulbis(X75:X91)</f>
        <v>5</v>
      </c>
      <c r="Y93" s="21">
        <f t="shared" ca="1" si="33"/>
        <v>5</v>
      </c>
      <c r="Z93" s="21">
        <f t="shared" ca="1" si="33"/>
        <v>5</v>
      </c>
      <c r="AA93" s="21">
        <f t="shared" ca="1" si="33"/>
        <v>5</v>
      </c>
      <c r="AB93" s="21">
        <f t="shared" ca="1" si="33"/>
        <v>5</v>
      </c>
      <c r="AC93" s="21">
        <f t="shared" ca="1" si="33"/>
        <v>5</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3</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3</v>
      </c>
      <c r="L94" s="26">
        <f t="shared" ca="1" si="35"/>
        <v>3</v>
      </c>
      <c r="M94" s="26">
        <f t="shared" ca="1" si="35"/>
        <v>3</v>
      </c>
      <c r="N94" s="26">
        <f t="shared" ca="1" si="35"/>
        <v>3</v>
      </c>
      <c r="O94" s="26">
        <f ca="1">NbCoul(O75:O86)</f>
        <v>2</v>
      </c>
      <c r="P94" s="26">
        <f ca="1">NbCoul(P75:P86)</f>
        <v>2</v>
      </c>
      <c r="Q94" s="26">
        <f ca="1">NbCoul(Q75:Q86)</f>
        <v>3</v>
      </c>
      <c r="R94" s="26">
        <f ca="1">NbCoul(R75:R86)</f>
        <v>3</v>
      </c>
      <c r="S94" s="26">
        <f ca="1">NbCoul(S75:S85)</f>
        <v>2</v>
      </c>
      <c r="T94" s="26">
        <f ca="1">NbCoul(T76:T86)</f>
        <v>2</v>
      </c>
      <c r="U94" s="26">
        <f ca="1">NbCoul(U81:U91)</f>
        <v>4</v>
      </c>
      <c r="V94" s="26">
        <f ca="1">NbCoul(V81:V91)</f>
        <v>4</v>
      </c>
      <c r="W94" s="26">
        <f ca="1">NbCoul(W81:W91)</f>
        <v>4</v>
      </c>
      <c r="X94" s="26">
        <f t="shared" ref="X94:AC94" ca="1" si="36">NbCoul(X75:X91)</f>
        <v>5</v>
      </c>
      <c r="Y94" s="26">
        <f t="shared" ca="1" si="36"/>
        <v>5</v>
      </c>
      <c r="Z94" s="26">
        <f t="shared" ca="1" si="36"/>
        <v>5</v>
      </c>
      <c r="AA94" s="26">
        <f t="shared" ca="1" si="36"/>
        <v>5</v>
      </c>
      <c r="AB94" s="26">
        <f t="shared" ca="1" si="36"/>
        <v>5</v>
      </c>
      <c r="AC94" s="26">
        <f t="shared" ca="1" si="36"/>
        <v>5</v>
      </c>
      <c r="AD94" s="602">
        <f ca="1">NbCoul(D94:AB94)*0.5+NbCoul(B94:C94)*0.25+NbCoul(AC94:AC94)*0.25</f>
        <v>0</v>
      </c>
      <c r="AF94" s="614">
        <f t="shared" ca="1" si="34"/>
        <v>0</v>
      </c>
      <c r="AG94" s="615">
        <f ca="1">CompteCouleurFond(K94:AC94,23)*0.5</f>
        <v>0</v>
      </c>
    </row>
    <row r="95" spans="1:34" ht="15" customHeight="1" x14ac:dyDescent="0.3">
      <c r="A95" s="618">
        <f>A72+1</f>
        <v>44729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56" t="s">
        <v>9</v>
      </c>
      <c r="C96" s="56" t="s">
        <v>10</v>
      </c>
      <c r="D96" s="56" t="s">
        <v>11</v>
      </c>
      <c r="E96" s="56" t="s">
        <v>12</v>
      </c>
      <c r="F96" s="56" t="s">
        <v>13</v>
      </c>
      <c r="G96" s="56" t="s">
        <v>14</v>
      </c>
      <c r="H96" s="56" t="s">
        <v>15</v>
      </c>
      <c r="I96" s="56" t="s">
        <v>16</v>
      </c>
      <c r="J96" s="56" t="s">
        <v>17</v>
      </c>
      <c r="K96" s="56" t="s">
        <v>18</v>
      </c>
      <c r="L96" s="56" t="s">
        <v>19</v>
      </c>
      <c r="M96" s="56" t="s">
        <v>20</v>
      </c>
      <c r="N96" s="56" t="s">
        <v>21</v>
      </c>
      <c r="O96" s="56" t="s">
        <v>22</v>
      </c>
      <c r="P96" s="56" t="s">
        <v>23</v>
      </c>
      <c r="Q96" s="56" t="s">
        <v>24</v>
      </c>
      <c r="R96" s="56" t="s">
        <v>25</v>
      </c>
      <c r="S96" s="56" t="s">
        <v>26</v>
      </c>
      <c r="T96" s="56" t="s">
        <v>27</v>
      </c>
      <c r="U96" s="56" t="s">
        <v>28</v>
      </c>
      <c r="V96" s="56" t="s">
        <v>29</v>
      </c>
      <c r="W96" s="56" t="s">
        <v>30</v>
      </c>
      <c r="X96" s="56" t="s">
        <v>31</v>
      </c>
      <c r="Y96" s="56" t="s">
        <v>32</v>
      </c>
      <c r="Z96" s="56" t="s">
        <v>33</v>
      </c>
      <c r="AA96" s="56" t="s">
        <v>34</v>
      </c>
      <c r="AB96" s="56" t="s">
        <v>35</v>
      </c>
      <c r="AC96" s="56"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398" t="s">
        <v>332</v>
      </c>
      <c r="O98" s="281"/>
      <c r="P98" s="281"/>
      <c r="Q98" s="96"/>
      <c r="R98" s="96"/>
      <c r="S98" s="281"/>
      <c r="T98" s="281"/>
      <c r="U98" s="151"/>
      <c r="V98" s="151"/>
      <c r="W98" s="151"/>
      <c r="X98" s="151"/>
      <c r="Y98" s="151"/>
      <c r="Z98" s="151"/>
      <c r="AA98" s="151"/>
      <c r="AB98" s="151"/>
      <c r="AC98" s="151"/>
      <c r="AD98" s="21">
        <f t="shared" ca="1" si="37"/>
        <v>7</v>
      </c>
      <c r="AF98" s="22">
        <f t="shared" ca="1" si="34"/>
        <v>2</v>
      </c>
      <c r="AG98" s="22">
        <f t="shared" ca="1" si="38"/>
        <v>0.5</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281"/>
      <c r="T101" s="281"/>
      <c r="U101" s="151"/>
      <c r="V101" s="151"/>
      <c r="W101" s="151"/>
      <c r="X101" s="151"/>
      <c r="Y101" s="151"/>
      <c r="Z101" s="151"/>
      <c r="AA101" s="151"/>
      <c r="AB101" s="151"/>
      <c r="AC101" s="151"/>
      <c r="AD101" s="21">
        <f t="shared" ca="1" si="37"/>
        <v>5.5</v>
      </c>
      <c r="AF101" s="22">
        <f t="shared" ca="1" si="34"/>
        <v>1</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151"/>
      <c r="M103" s="151"/>
      <c r="N103" s="151"/>
      <c r="O103" s="151"/>
      <c r="P103" s="151"/>
      <c r="Q103" s="96"/>
      <c r="R103" s="96"/>
      <c r="S103" s="151"/>
      <c r="T103" s="151"/>
      <c r="U103" s="151"/>
      <c r="V103" s="151"/>
      <c r="W103" s="151"/>
      <c r="X103" s="151"/>
      <c r="Y103" s="151"/>
      <c r="Z103" s="151"/>
      <c r="AA103" s="151"/>
      <c r="AB103" s="151"/>
      <c r="AC103" s="151"/>
      <c r="AD103" s="21">
        <f t="shared" ca="1" si="37"/>
        <v>8</v>
      </c>
      <c r="AF103" s="22">
        <f t="shared" ca="1" si="34"/>
        <v>0</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151"/>
      <c r="R104" s="151"/>
      <c r="S104" s="96"/>
      <c r="T104" s="96"/>
      <c r="U104" s="96"/>
      <c r="V104" s="96"/>
      <c r="W104" s="96"/>
      <c r="X104" s="96"/>
      <c r="Y104" s="96"/>
      <c r="Z104" s="96"/>
      <c r="AA104" s="96"/>
      <c r="AB104" s="96"/>
      <c r="AC104" s="96"/>
      <c r="AD104" s="21">
        <f ca="1">NbCoul(B104:AC104)*0.5</f>
        <v>7</v>
      </c>
      <c r="AF104" s="22">
        <f t="shared" ca="1" si="34"/>
        <v>0</v>
      </c>
      <c r="AG104" s="22">
        <f t="shared" ca="1" si="38"/>
        <v>0</v>
      </c>
    </row>
    <row r="105" spans="1:33" x14ac:dyDescent="0.3">
      <c r="A105" s="394" t="s">
        <v>45</v>
      </c>
      <c r="B105" s="96"/>
      <c r="C105" s="151"/>
      <c r="D105" s="151"/>
      <c r="E105" s="151"/>
      <c r="F105" s="151"/>
      <c r="G105" s="151"/>
      <c r="H105" s="151"/>
      <c r="I105" s="151"/>
      <c r="J105" s="151"/>
      <c r="K105" s="151"/>
      <c r="L105" s="151"/>
      <c r="M105" s="151"/>
      <c r="N105" s="151"/>
      <c r="O105" s="96"/>
      <c r="P105" s="96"/>
      <c r="Q105" s="151"/>
      <c r="R105" s="151"/>
      <c r="S105" s="96"/>
      <c r="T105" s="96"/>
      <c r="U105" s="96"/>
      <c r="V105" s="96"/>
      <c r="W105" s="96"/>
      <c r="X105" s="96"/>
      <c r="Y105" s="96"/>
      <c r="Z105" s="96"/>
      <c r="AA105" s="96"/>
      <c r="AB105" s="96"/>
      <c r="AC105" s="96"/>
      <c r="AD105" s="21">
        <f ca="1">NbCoul(B105:AC105)*0.5</f>
        <v>7</v>
      </c>
      <c r="AF105" s="22">
        <f t="shared" ca="1" si="34"/>
        <v>0</v>
      </c>
      <c r="AG105" s="22">
        <f t="shared" ca="1" si="38"/>
        <v>0</v>
      </c>
    </row>
    <row r="106" spans="1:33" x14ac:dyDescent="0.3">
      <c r="A106" s="394"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281" t="s">
        <v>136</v>
      </c>
      <c r="V108" s="281"/>
      <c r="W108" s="281"/>
      <c r="X108" s="281"/>
      <c r="Y108" s="281"/>
      <c r="Z108" s="281"/>
      <c r="AA108" s="281"/>
      <c r="AB108" s="281"/>
      <c r="AC108" s="151"/>
      <c r="AD108" s="21">
        <f ca="1">NbCoul(B108:AC108)*0.5</f>
        <v>4.5</v>
      </c>
      <c r="AF108" s="22">
        <f t="shared" ca="1" si="34"/>
        <v>4</v>
      </c>
      <c r="AG108" s="22">
        <f t="shared" ca="1" si="38"/>
        <v>0</v>
      </c>
    </row>
    <row r="109" spans="1:33" x14ac:dyDescent="0.3">
      <c r="A109" s="394" t="s">
        <v>47</v>
      </c>
      <c r="B109" s="96"/>
      <c r="C109" s="151"/>
      <c r="D109" s="151"/>
      <c r="E109" s="151"/>
      <c r="F109" s="151"/>
      <c r="G109" s="151"/>
      <c r="H109" s="151"/>
      <c r="I109" s="281" t="s">
        <v>264</v>
      </c>
      <c r="J109" s="281"/>
      <c r="K109" s="281"/>
      <c r="L109" s="281"/>
      <c r="M109" s="281"/>
      <c r="N109" s="281"/>
      <c r="O109" s="96"/>
      <c r="P109" s="96"/>
      <c r="Q109" s="151"/>
      <c r="R109" s="151"/>
      <c r="S109" s="96"/>
      <c r="T109" s="96"/>
      <c r="U109" s="96"/>
      <c r="V109" s="96"/>
      <c r="W109" s="96"/>
      <c r="X109" s="96"/>
      <c r="Y109" s="96"/>
      <c r="Z109" s="96"/>
      <c r="AA109" s="96"/>
      <c r="AB109" s="96"/>
      <c r="AC109" s="96"/>
      <c r="AD109" s="21">
        <f t="shared" ca="1" si="37"/>
        <v>7</v>
      </c>
      <c r="AF109" s="22">
        <f t="shared" ca="1" si="34"/>
        <v>3</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93" t="s">
        <v>189</v>
      </c>
      <c r="T112" s="193"/>
      <c r="U112" s="151"/>
      <c r="V112" s="151"/>
      <c r="W112" s="151"/>
      <c r="X112" s="151"/>
      <c r="Y112" s="151"/>
      <c r="Z112" s="151"/>
      <c r="AA112" s="151"/>
      <c r="AB112" s="151"/>
      <c r="AC112" s="151"/>
      <c r="AD112" s="21">
        <f t="shared" ca="1" si="37"/>
        <v>7</v>
      </c>
      <c r="AF112" s="22">
        <f t="shared" ca="1" si="34"/>
        <v>0</v>
      </c>
      <c r="AG112" s="22">
        <f t="shared" ca="1" si="38"/>
        <v>1</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07" t="s">
        <v>353</v>
      </c>
      <c r="B114" s="96"/>
      <c r="C114" s="151" t="s">
        <v>129</v>
      </c>
      <c r="D114" s="151"/>
      <c r="E114" s="151"/>
      <c r="F114" s="151"/>
      <c r="G114" s="151"/>
      <c r="H114" s="151"/>
      <c r="I114" s="151"/>
      <c r="J114" s="151"/>
      <c r="K114" s="96"/>
      <c r="L114" s="151"/>
      <c r="M114" s="151"/>
      <c r="N114" s="151"/>
      <c r="O114" s="151"/>
      <c r="P114" s="151"/>
      <c r="Q114" s="96"/>
      <c r="R114" s="96"/>
      <c r="S114" s="151"/>
      <c r="T114" s="151"/>
      <c r="U114" s="96"/>
      <c r="V114" s="96"/>
      <c r="W114" s="96"/>
      <c r="X114" s="96"/>
      <c r="Y114" s="96"/>
      <c r="Z114" s="96"/>
      <c r="AA114" s="96"/>
      <c r="AB114" s="96"/>
      <c r="AC114" s="96"/>
      <c r="AD114" s="21">
        <f ca="1">NbCoul(B114:AC114)*0.5</f>
        <v>7.5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67.5</v>
      </c>
      <c r="AF115" s="612"/>
      <c r="AG115" s="613"/>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4</v>
      </c>
      <c r="M116" s="21">
        <f ca="1">NbCoulbis(M99:M110)</f>
        <v>4</v>
      </c>
      <c r="N116" s="21">
        <f ca="1">NbCoulbis(N99:N108)</f>
        <v>3</v>
      </c>
      <c r="O116" s="21">
        <f ca="1">NbCoulbis(O99:O108)</f>
        <v>1</v>
      </c>
      <c r="P116" s="21">
        <f ca="1">NbCoulbis(P99:P108)</f>
        <v>1</v>
      </c>
      <c r="Q116" s="21">
        <f ca="1">NbCoulbis(Q98:Q105)</f>
        <v>2</v>
      </c>
      <c r="R116" s="21">
        <f ca="1">NbCoulbis(R98:R105)</f>
        <v>2</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4</v>
      </c>
      <c r="M117" s="26">
        <f ca="1">NbCoul(M99:M110)</f>
        <v>4</v>
      </c>
      <c r="N117" s="26">
        <f ca="1">NbCoul(N99:N108)</f>
        <v>3</v>
      </c>
      <c r="O117" s="26">
        <f ca="1">NbCoul(O99:O108)</f>
        <v>1</v>
      </c>
      <c r="P117" s="26">
        <f ca="1">NbCoul(P99:P108)</f>
        <v>1</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44730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56" t="s">
        <v>9</v>
      </c>
      <c r="C119" s="56" t="s">
        <v>10</v>
      </c>
      <c r="D119" s="56" t="s">
        <v>11</v>
      </c>
      <c r="E119" s="56" t="s">
        <v>12</v>
      </c>
      <c r="F119" s="56" t="s">
        <v>13</v>
      </c>
      <c r="G119" s="56" t="s">
        <v>14</v>
      </c>
      <c r="H119" s="56" t="s">
        <v>15</v>
      </c>
      <c r="I119" s="56" t="s">
        <v>16</v>
      </c>
      <c r="J119" s="56" t="s">
        <v>17</v>
      </c>
      <c r="K119" s="56" t="s">
        <v>18</v>
      </c>
      <c r="L119" s="56" t="s">
        <v>19</v>
      </c>
      <c r="M119" s="56" t="s">
        <v>20</v>
      </c>
      <c r="N119" s="56" t="s">
        <v>21</v>
      </c>
      <c r="O119" s="56" t="s">
        <v>22</v>
      </c>
      <c r="P119" s="56" t="s">
        <v>23</v>
      </c>
      <c r="Q119" s="56" t="s">
        <v>24</v>
      </c>
      <c r="R119" s="56" t="s">
        <v>25</v>
      </c>
      <c r="S119" s="56" t="s">
        <v>26</v>
      </c>
      <c r="T119" s="56" t="s">
        <v>27</v>
      </c>
      <c r="U119" s="56" t="s">
        <v>28</v>
      </c>
      <c r="V119" s="56" t="s">
        <v>29</v>
      </c>
      <c r="W119" s="56" t="s">
        <v>30</v>
      </c>
      <c r="X119" s="56" t="s">
        <v>31</v>
      </c>
      <c r="Y119" s="56" t="s">
        <v>32</v>
      </c>
      <c r="Z119" s="56" t="s">
        <v>33</v>
      </c>
      <c r="AA119" s="56" t="s">
        <v>34</v>
      </c>
      <c r="AB119" s="56" t="s">
        <v>35</v>
      </c>
      <c r="AC119" s="56"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151"/>
      <c r="D122" s="151"/>
      <c r="E122" s="151"/>
      <c r="F122" s="151"/>
      <c r="G122" s="151"/>
      <c r="H122" s="151"/>
      <c r="I122" s="151"/>
      <c r="J122" s="151"/>
      <c r="K122" s="151"/>
      <c r="L122" s="151"/>
      <c r="M122" s="151"/>
      <c r="N122" s="151"/>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78</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151" t="s">
        <v>84</v>
      </c>
      <c r="O127" s="281"/>
      <c r="P127" s="281"/>
      <c r="Q127" s="96"/>
      <c r="R127" s="96"/>
      <c r="S127" s="281" t="s">
        <v>264</v>
      </c>
      <c r="T127" s="281"/>
      <c r="U127" s="281"/>
      <c r="V127" s="281"/>
      <c r="W127" s="281"/>
      <c r="X127" s="281"/>
      <c r="Y127" s="281"/>
      <c r="Z127" s="281"/>
      <c r="AA127" s="281"/>
      <c r="AB127" s="281"/>
      <c r="AC127" s="151"/>
      <c r="AD127" s="21">
        <f t="shared" ca="1" si="45"/>
        <v>7</v>
      </c>
      <c r="AF127" s="22">
        <f t="shared" ca="1" si="47"/>
        <v>6</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281"/>
      <c r="R128" s="281"/>
      <c r="S128" s="96"/>
      <c r="T128" s="96"/>
      <c r="U128" s="96"/>
      <c r="V128" s="96"/>
      <c r="W128" s="96"/>
      <c r="X128" s="96"/>
      <c r="Y128" s="96"/>
      <c r="Z128" s="96"/>
      <c r="AA128" s="96"/>
      <c r="AB128" s="96"/>
      <c r="AC128" s="96"/>
      <c r="AD128" s="21">
        <f t="shared" ca="1" si="45"/>
        <v>7</v>
      </c>
      <c r="AF128" s="22">
        <f t="shared" ca="1" si="47"/>
        <v>1</v>
      </c>
      <c r="AG128" s="22">
        <f t="shared" ca="1" si="46"/>
        <v>0</v>
      </c>
    </row>
    <row r="129" spans="1:34" ht="14.4" customHeight="1" x14ac:dyDescent="0.3">
      <c r="A129" s="394"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t="s">
        <v>263</v>
      </c>
      <c r="D131" s="151"/>
      <c r="E131" s="151"/>
      <c r="F131" s="151"/>
      <c r="G131" s="151"/>
      <c r="H131" s="151"/>
      <c r="I131" s="281" t="s">
        <v>264</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294"/>
      <c r="R132" s="294"/>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151" t="s">
        <v>79</v>
      </c>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151" t="s">
        <v>80</v>
      </c>
      <c r="O136" s="281"/>
      <c r="P136" s="281"/>
      <c r="Q136" s="96"/>
      <c r="R136" s="96"/>
      <c r="S136" s="151"/>
      <c r="T136" s="151"/>
      <c r="U136" s="151"/>
      <c r="V136" s="151"/>
      <c r="W136" s="151"/>
      <c r="X136" s="151"/>
      <c r="Y136" s="151"/>
      <c r="Z136" s="151"/>
      <c r="AA136" s="151"/>
      <c r="AB136" s="151"/>
      <c r="AC136" s="151"/>
      <c r="AD136" s="21">
        <f t="shared" ca="1" si="45"/>
        <v>7</v>
      </c>
      <c r="AF136" s="22">
        <f t="shared" ca="1" si="47"/>
        <v>1</v>
      </c>
      <c r="AG136" s="22">
        <f t="shared" ca="1" si="46"/>
        <v>0</v>
      </c>
    </row>
    <row r="137" spans="1:34" ht="15" customHeight="1" thickBot="1" x14ac:dyDescent="0.35">
      <c r="A137" s="407" t="s">
        <v>353</v>
      </c>
      <c r="B137" s="96"/>
      <c r="C137" s="96"/>
      <c r="D137" s="96"/>
      <c r="E137" s="96"/>
      <c r="F137" s="96"/>
      <c r="G137" s="96"/>
      <c r="H137" s="96"/>
      <c r="I137" s="96"/>
      <c r="J137" s="96"/>
      <c r="K137" s="96"/>
      <c r="L137" s="96"/>
      <c r="M137" s="96"/>
      <c r="N137" s="96"/>
      <c r="O137" s="151" t="s">
        <v>80</v>
      </c>
      <c r="P137" s="151"/>
      <c r="Q137" s="96"/>
      <c r="R137" s="96"/>
      <c r="S137" s="151"/>
      <c r="T137" s="151"/>
      <c r="U137" s="151"/>
      <c r="V137" s="96"/>
      <c r="W137" s="151"/>
      <c r="X137" s="151"/>
      <c r="Y137" s="151"/>
      <c r="Z137" s="151"/>
      <c r="AA137" s="151"/>
      <c r="AB137" s="151"/>
      <c r="AC137" s="151"/>
      <c r="AD137" s="21">
        <f ca="1">NbCoul(B137:AC137)*0.5</f>
        <v>6</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61.5</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4</v>
      </c>
      <c r="O139" s="21">
        <f t="shared" ca="1" si="49"/>
        <v>2</v>
      </c>
      <c r="P139" s="21">
        <f t="shared" ca="1" si="49"/>
        <v>2</v>
      </c>
      <c r="Q139" s="21">
        <f t="shared" ca="1" si="49"/>
        <v>3</v>
      </c>
      <c r="R139" s="21">
        <f t="shared" ca="1" si="49"/>
        <v>3</v>
      </c>
      <c r="S139" s="21">
        <f ca="1">NbCoulbis(S128:S136)</f>
        <v>2</v>
      </c>
      <c r="T139" s="21">
        <f ca="1">NbCoulbis(T128:T136)</f>
        <v>2</v>
      </c>
      <c r="U139" s="21">
        <f ca="1">NbCoulbis(U120:U134)</f>
        <v>2</v>
      </c>
      <c r="V139" s="21">
        <f ca="1">NbCoulbis(V120:V134)</f>
        <v>2</v>
      </c>
      <c r="W139" s="21">
        <f ca="1">NbCoulbis(W120:W134)</f>
        <v>2</v>
      </c>
      <c r="X139" s="21">
        <f ca="1">NbCoulbis(X120:X134)</f>
        <v>2</v>
      </c>
      <c r="Y139" s="21">
        <f ca="1">NbCoulbis(Y120:Y134)</f>
        <v>2</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4</v>
      </c>
      <c r="O140" s="26">
        <f t="shared" ca="1" si="51"/>
        <v>2</v>
      </c>
      <c r="P140" s="26">
        <f t="shared" ca="1" si="51"/>
        <v>2</v>
      </c>
      <c r="Q140" s="26">
        <f t="shared" ca="1" si="51"/>
        <v>3</v>
      </c>
      <c r="R140" s="26">
        <f t="shared" ca="1" si="51"/>
        <v>3</v>
      </c>
      <c r="S140" s="26">
        <f ca="1">NbCoul(S128:S136)</f>
        <v>2</v>
      </c>
      <c r="T140" s="26">
        <f ca="1">NbCoul(T128:T136)</f>
        <v>2</v>
      </c>
      <c r="U140" s="26">
        <f ca="1">NbCoul(U120:U134)</f>
        <v>2</v>
      </c>
      <c r="V140" s="26">
        <f ca="1">NbCoul(V120:V134)</f>
        <v>2</v>
      </c>
      <c r="W140" s="26">
        <f ca="1">NbCoul(W120:W134)</f>
        <v>2</v>
      </c>
      <c r="X140" s="26">
        <f ca="1">NbCoul(X120:X134)</f>
        <v>2</v>
      </c>
      <c r="Y140" s="26">
        <f ca="1">NbCoul(Y120:Y134)</f>
        <v>2</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44731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56" t="s">
        <v>9</v>
      </c>
      <c r="C142" s="56" t="s">
        <v>10</v>
      </c>
      <c r="D142" s="56" t="s">
        <v>11</v>
      </c>
      <c r="E142" s="56" t="s">
        <v>12</v>
      </c>
      <c r="F142" s="56" t="s">
        <v>13</v>
      </c>
      <c r="G142" s="56" t="s">
        <v>14</v>
      </c>
      <c r="H142" s="56" t="s">
        <v>15</v>
      </c>
      <c r="I142" s="56" t="s">
        <v>16</v>
      </c>
      <c r="J142" s="56" t="s">
        <v>17</v>
      </c>
      <c r="K142" s="56" t="s">
        <v>18</v>
      </c>
      <c r="L142" s="56" t="s">
        <v>19</v>
      </c>
      <c r="M142" s="56" t="s">
        <v>20</v>
      </c>
      <c r="N142" s="56" t="s">
        <v>21</v>
      </c>
      <c r="O142" s="56" t="s">
        <v>22</v>
      </c>
      <c r="P142" s="56" t="s">
        <v>23</v>
      </c>
      <c r="Q142" s="56" t="s">
        <v>24</v>
      </c>
      <c r="R142" s="56" t="s">
        <v>25</v>
      </c>
      <c r="S142" s="56" t="s">
        <v>26</v>
      </c>
      <c r="T142" s="56" t="s">
        <v>27</v>
      </c>
      <c r="U142" s="56" t="s">
        <v>28</v>
      </c>
      <c r="V142" s="56" t="s">
        <v>29</v>
      </c>
      <c r="W142" s="56" t="s">
        <v>30</v>
      </c>
      <c r="X142" s="56" t="s">
        <v>31</v>
      </c>
      <c r="Y142" s="56" t="s">
        <v>32</v>
      </c>
      <c r="Z142" s="56" t="s">
        <v>33</v>
      </c>
      <c r="AA142" s="56" t="s">
        <v>34</v>
      </c>
      <c r="AB142" s="56" t="s">
        <v>35</v>
      </c>
      <c r="AC142" s="56"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264</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14</v>
      </c>
      <c r="F167" s="582"/>
      <c r="G167" s="583">
        <f t="shared" ref="G167:G183" ca="1" si="61">E167-B167</f>
        <v>-7</v>
      </c>
      <c r="H167" s="583"/>
      <c r="I167" s="583" t="s">
        <v>151</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14</v>
      </c>
      <c r="F169" s="582"/>
      <c r="G169" s="583">
        <f ca="1">E169-B169</f>
        <v>-7</v>
      </c>
      <c r="H169" s="583"/>
      <c r="I169" s="738" t="s">
        <v>89</v>
      </c>
      <c r="J169" s="738"/>
      <c r="K169" s="738"/>
      <c r="L169" s="738"/>
      <c r="M169" s="738"/>
      <c r="N169" s="738"/>
      <c r="O169" s="738"/>
      <c r="P169" s="738"/>
      <c r="AF169" s="47"/>
      <c r="AG169" s="50"/>
      <c r="AH169" s="50"/>
      <c r="AI169" s="50"/>
      <c r="AJ169" s="50"/>
      <c r="AK169" s="50"/>
      <c r="AL169" s="50"/>
      <c r="AM169" s="54"/>
      <c r="AN169" s="50"/>
    </row>
    <row r="170" spans="1:40" ht="15" thickBot="1" x14ac:dyDescent="0.35">
      <c r="A170" s="63" t="s">
        <v>245</v>
      </c>
      <c r="B170" s="579">
        <v>21</v>
      </c>
      <c r="C170" s="580"/>
      <c r="D170" s="581"/>
      <c r="E170" s="582">
        <f t="shared" ca="1" si="60"/>
        <v>25</v>
      </c>
      <c r="F170" s="582"/>
      <c r="G170" s="583">
        <f ca="1">E170-B170</f>
        <v>4</v>
      </c>
      <c r="H170" s="583"/>
      <c r="K170" t="s">
        <v>355</v>
      </c>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0</v>
      </c>
      <c r="F175" s="582"/>
      <c r="G175" s="583">
        <f t="shared" ca="1" si="61"/>
        <v>-35</v>
      </c>
      <c r="H175" s="583"/>
      <c r="I175" s="583" t="s">
        <v>89</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20.5</v>
      </c>
      <c r="F177" s="582"/>
      <c r="G177" s="583">
        <f t="shared" ca="1" si="61"/>
        <v>-14.5</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31</v>
      </c>
      <c r="F180" s="582"/>
      <c r="G180" s="583">
        <f t="shared" ca="1" si="61"/>
        <v>-7</v>
      </c>
      <c r="H180" s="583"/>
      <c r="I180" s="735" t="s">
        <v>132</v>
      </c>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28</v>
      </c>
      <c r="F181" s="582"/>
      <c r="G181" s="583">
        <f t="shared" ca="1" si="61"/>
        <v>-7</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39</v>
      </c>
      <c r="F182" s="582"/>
      <c r="G182" s="583">
        <f t="shared" ca="1" si="61"/>
        <v>4</v>
      </c>
      <c r="H182" s="583"/>
      <c r="I182" s="584" t="s">
        <v>358</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 t="s">
        <v>64</v>
      </c>
      <c r="B183" s="587">
        <v>0</v>
      </c>
      <c r="C183" s="587"/>
      <c r="D183" s="587"/>
      <c r="E183" s="582">
        <f t="shared" ca="1" si="60"/>
        <v>33.5</v>
      </c>
      <c r="F183" s="582"/>
      <c r="G183" s="583">
        <f t="shared" ca="1" si="61"/>
        <v>33.5</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280.5</v>
      </c>
      <c r="F184" s="589"/>
      <c r="AF184" s="45"/>
      <c r="AG184" s="50"/>
      <c r="AH184" s="50"/>
      <c r="AI184" s="50"/>
      <c r="AJ184" s="50"/>
      <c r="AK184" s="50"/>
      <c r="AL184" s="50"/>
      <c r="AM184" s="50"/>
      <c r="AN184" s="50"/>
    </row>
    <row r="185" spans="1:53" ht="15" thickBot="1" x14ac:dyDescent="0.35">
      <c r="B185" s="38" t="s">
        <v>61</v>
      </c>
      <c r="C185" s="590">
        <f>SUM(B166:D183)/35</f>
        <v>12.457142857142857</v>
      </c>
      <c r="D185" s="591"/>
      <c r="E185" s="38" t="s">
        <v>61</v>
      </c>
      <c r="F185" s="592">
        <f ca="1">SUM(E166:F183)/35</f>
        <v>11.428571428571429</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399"/>
      <c r="E193" s="399"/>
      <c r="F193" s="399"/>
      <c r="G193" s="399"/>
      <c r="H193" s="399"/>
      <c r="I193" s="399"/>
      <c r="J193" s="399"/>
      <c r="K193" s="399"/>
      <c r="L193" s="571"/>
      <c r="M193" s="571"/>
      <c r="N193" s="399"/>
      <c r="O193" s="399"/>
      <c r="P193" s="399"/>
      <c r="Q193" s="399"/>
      <c r="R193" s="399"/>
      <c r="S193" s="399"/>
      <c r="T193" s="399"/>
      <c r="U193" s="399"/>
      <c r="V193" s="571"/>
      <c r="W193" s="571"/>
      <c r="X193" s="399"/>
      <c r="Y193" s="399"/>
      <c r="Z193" s="399"/>
      <c r="AA193" s="399"/>
      <c r="AB193" s="399"/>
      <c r="AC193" s="399"/>
      <c r="AD193" s="399"/>
      <c r="AE193" s="399"/>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399"/>
      <c r="G195" s="399"/>
      <c r="H195" s="399"/>
      <c r="I195" s="399"/>
      <c r="J195" s="399"/>
      <c r="K195" s="399"/>
      <c r="L195" s="571"/>
      <c r="M195" s="571"/>
      <c r="N195" s="399"/>
      <c r="O195" s="399"/>
      <c r="P195" s="399"/>
      <c r="Q195" s="399"/>
      <c r="R195" s="399"/>
      <c r="S195" s="399"/>
      <c r="T195" s="399"/>
      <c r="U195" s="399"/>
      <c r="V195" s="571"/>
      <c r="W195" s="571"/>
      <c r="X195" s="399"/>
      <c r="Y195" s="399"/>
      <c r="Z195" s="399"/>
      <c r="AA195" s="399"/>
      <c r="AB195" s="399"/>
      <c r="AC195" s="399"/>
      <c r="AD195" s="399"/>
      <c r="AE195" s="399"/>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399"/>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399"/>
      <c r="E216" s="399"/>
      <c r="F216" s="399"/>
      <c r="G216" s="399"/>
      <c r="H216" s="399"/>
      <c r="I216" s="399"/>
      <c r="J216" s="399"/>
      <c r="K216" s="399"/>
      <c r="L216" s="571"/>
      <c r="M216" s="571"/>
      <c r="N216" s="399"/>
      <c r="O216" s="399"/>
      <c r="P216" s="399"/>
      <c r="Q216" s="399"/>
      <c r="R216" s="399"/>
      <c r="S216" s="399"/>
      <c r="T216" s="399"/>
      <c r="U216" s="399"/>
      <c r="V216" s="571"/>
      <c r="W216" s="571"/>
      <c r="X216" s="399"/>
      <c r="Y216" s="399"/>
      <c r="Z216" s="399"/>
      <c r="AA216" s="399"/>
      <c r="AB216" s="399"/>
      <c r="AC216" s="399"/>
      <c r="AD216" s="399"/>
      <c r="AE216" s="399"/>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399"/>
      <c r="E218" s="399"/>
      <c r="F218" s="399"/>
      <c r="G218" s="399"/>
      <c r="H218" s="399"/>
      <c r="I218" s="399"/>
      <c r="J218" s="399"/>
      <c r="K218" s="399"/>
      <c r="L218" s="571"/>
      <c r="M218" s="571"/>
      <c r="N218" s="399"/>
      <c r="O218" s="399"/>
      <c r="P218" s="399"/>
      <c r="Q218" s="399"/>
      <c r="R218" s="399"/>
      <c r="S218" s="399"/>
      <c r="T218" s="399"/>
      <c r="U218" s="399"/>
      <c r="V218" s="571"/>
      <c r="W218" s="571"/>
      <c r="X218" s="399"/>
      <c r="Y218" s="399"/>
      <c r="Z218" s="399"/>
      <c r="AA218" s="399"/>
      <c r="AB218" s="399"/>
      <c r="AC218" s="399"/>
      <c r="AD218" s="399"/>
      <c r="AE218" s="399"/>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399"/>
      <c r="AD230" s="399"/>
      <c r="AE230" s="399"/>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W1:X1"/>
    <mergeCell ref="Z1:AB1"/>
    <mergeCell ref="A3:A4"/>
    <mergeCell ref="AD3:AD4"/>
    <mergeCell ref="AF3:AF4"/>
    <mergeCell ref="AD46:AD48"/>
    <mergeCell ref="AF46:AG50"/>
    <mergeCell ref="A49:A50"/>
    <mergeCell ref="AD49:AD50"/>
    <mergeCell ref="AD69:AD71"/>
    <mergeCell ref="AF69:AG73"/>
    <mergeCell ref="A72:A73"/>
    <mergeCell ref="AD72:AD73"/>
    <mergeCell ref="AD23:AD25"/>
    <mergeCell ref="AF23:AG27"/>
    <mergeCell ref="A26:A27"/>
    <mergeCell ref="AD26:AD27"/>
    <mergeCell ref="AF138:AG142"/>
    <mergeCell ref="A141:A142"/>
    <mergeCell ref="AD141:AD142"/>
    <mergeCell ref="S51:U56"/>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AD161:AD163"/>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1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6F2EA-F081-450C-A912-662E5EA49436}">
  <sheetPr codeName="Feuil177"/>
  <dimension ref="A1:BC231"/>
  <sheetViews>
    <sheetView showGridLines="0" topLeftCell="A101" zoomScale="90" zoomScaleNormal="90" workbookViewId="0">
      <selection activeCell="I177" sqref="I177:P177"/>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357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44732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263"/>
      <c r="D7" s="263"/>
      <c r="E7" s="263"/>
      <c r="F7" s="263"/>
      <c r="G7" s="263"/>
      <c r="H7" s="263"/>
      <c r="I7" s="263"/>
      <c r="J7" s="263"/>
      <c r="K7" s="263"/>
      <c r="L7" s="151"/>
      <c r="M7" s="151"/>
      <c r="N7" s="96"/>
      <c r="O7" s="96"/>
      <c r="P7" s="151"/>
      <c r="Q7" s="151"/>
      <c r="R7" s="151"/>
      <c r="S7" s="151"/>
      <c r="T7" s="151"/>
      <c r="U7" s="96"/>
      <c r="V7" s="151"/>
      <c r="W7" s="151"/>
      <c r="X7" s="151"/>
      <c r="Y7" s="151"/>
      <c r="Z7" s="151"/>
      <c r="AA7" s="151"/>
      <c r="AB7" s="151"/>
      <c r="AC7" s="151"/>
      <c r="AD7" s="21">
        <f t="shared" ca="1" si="0"/>
        <v>7.5</v>
      </c>
      <c r="AF7" s="22">
        <f ca="1">CompteCouleurFond(B7:AC7,6)*0.5</f>
        <v>0</v>
      </c>
      <c r="AG7" s="22">
        <f ca="1">CompteCouleurFond(B7:AC7,23)*0.5</f>
        <v>0</v>
      </c>
    </row>
    <row r="8" spans="1:33" ht="15" customHeight="1" x14ac:dyDescent="0.3">
      <c r="A8" s="392" t="s">
        <v>65</v>
      </c>
      <c r="B8" s="263"/>
      <c r="C8" s="263"/>
      <c r="D8" s="263"/>
      <c r="E8" s="263"/>
      <c r="F8" s="263"/>
      <c r="G8" s="263"/>
      <c r="H8" s="263"/>
      <c r="I8" s="325"/>
      <c r="J8" s="325"/>
      <c r="K8" s="325"/>
      <c r="L8" s="151"/>
      <c r="M8" s="151"/>
      <c r="N8" s="96"/>
      <c r="O8" s="96"/>
      <c r="P8" s="151"/>
      <c r="Q8" s="151"/>
      <c r="R8" s="96"/>
      <c r="S8" s="151"/>
      <c r="T8" s="151"/>
      <c r="U8" s="151"/>
      <c r="V8" s="151"/>
      <c r="W8" s="151"/>
      <c r="X8" s="151"/>
      <c r="Y8" s="151"/>
      <c r="Z8" s="151"/>
      <c r="AA8" s="151"/>
      <c r="AB8" s="151"/>
      <c r="AC8" s="151"/>
      <c r="AD8" s="21">
        <f t="shared" ca="1" si="0"/>
        <v>9</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263"/>
      <c r="J9" s="263"/>
      <c r="K9" s="409"/>
      <c r="L9" s="151"/>
      <c r="M9" s="151"/>
      <c r="N9" s="96"/>
      <c r="O9" s="96"/>
      <c r="P9" s="151"/>
      <c r="Q9" s="135"/>
      <c r="R9" s="151"/>
      <c r="S9" s="134"/>
      <c r="T9" s="151"/>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263"/>
      <c r="I12" s="263"/>
      <c r="J12" s="263"/>
      <c r="K12" s="263"/>
      <c r="L12" s="96"/>
      <c r="M12" s="96"/>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325"/>
      <c r="I13" s="325"/>
      <c r="J13" s="325"/>
      <c r="K13" s="325"/>
      <c r="L13" s="110"/>
      <c r="M13" s="110"/>
      <c r="N13" s="31"/>
      <c r="O13" s="31"/>
      <c r="P13" s="110"/>
      <c r="Q13" s="110"/>
      <c r="R13" s="110"/>
      <c r="S13" s="110"/>
      <c r="T13" s="31"/>
      <c r="U13" s="110"/>
      <c r="V13" s="110"/>
      <c r="W13" s="296" t="s">
        <v>136</v>
      </c>
      <c r="X13" s="113"/>
      <c r="Y13" s="113"/>
      <c r="Z13" s="113"/>
      <c r="AA13" s="113"/>
      <c r="AB13" s="113"/>
      <c r="AC13" s="110"/>
      <c r="AD13" s="21">
        <f t="shared" ca="1" si="0"/>
        <v>9.5</v>
      </c>
      <c r="AE13" t="str">
        <f t="shared" si="3"/>
        <v>17h</v>
      </c>
      <c r="AF13" s="22">
        <f t="shared" ca="1" si="1"/>
        <v>3</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136</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325"/>
      <c r="D18" s="325"/>
      <c r="E18" s="325"/>
      <c r="F18" s="325"/>
      <c r="G18" s="325"/>
      <c r="H18" s="325"/>
      <c r="I18" s="325"/>
      <c r="J18" s="325"/>
      <c r="K18" s="325"/>
      <c r="L18" s="151"/>
      <c r="M18" s="151"/>
      <c r="N18" s="96"/>
      <c r="O18" s="96"/>
      <c r="P18" s="151"/>
      <c r="Q18" s="135"/>
      <c r="R18" s="281" t="s">
        <v>136</v>
      </c>
      <c r="S18" s="285"/>
      <c r="T18" s="281"/>
      <c r="U18" s="281"/>
      <c r="V18" s="281"/>
      <c r="W18" s="96"/>
      <c r="X18" s="96"/>
      <c r="Y18" s="96"/>
      <c r="Z18" s="96"/>
      <c r="AA18" s="96"/>
      <c r="AB18" s="96"/>
      <c r="AC18" s="96"/>
      <c r="AD18" s="21">
        <f t="shared" ca="1" si="0"/>
        <v>9</v>
      </c>
      <c r="AE18" t="str">
        <f>IFERROR(INDEX($B$3:$AC$3,MATCH(TRUE,INDEX(B18:AC18&gt;0,0),0)),"")</f>
        <v>14h30</v>
      </c>
      <c r="AF18" s="22">
        <f ca="1">CompteCouleurFond(B18:AC18,6)*0.5</f>
        <v>2.5</v>
      </c>
      <c r="AG18" s="22">
        <f ca="1">CompteCouleurFond(B18:AC18,23)*0.5</f>
        <v>0</v>
      </c>
    </row>
    <row r="19" spans="1:33" ht="15" customHeight="1" x14ac:dyDescent="0.3">
      <c r="A19" s="395" t="s">
        <v>48</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6</v>
      </c>
      <c r="M24" s="20">
        <f t="shared" ca="1" si="6"/>
        <v>6</v>
      </c>
      <c r="N24" s="20">
        <f t="shared" ca="1" si="6"/>
        <v>0</v>
      </c>
      <c r="O24" s="20">
        <f t="shared" ca="1" si="6"/>
        <v>0</v>
      </c>
      <c r="P24" s="20">
        <f t="shared" ca="1" si="6"/>
        <v>6</v>
      </c>
      <c r="Q24" s="20">
        <f t="shared" ca="1" si="6"/>
        <v>6</v>
      </c>
      <c r="R24" s="20">
        <f t="shared" ca="1" si="6"/>
        <v>5</v>
      </c>
      <c r="S24" s="20">
        <f t="shared" ca="1" si="6"/>
        <v>5</v>
      </c>
      <c r="T24" s="20">
        <f t="shared" ref="T24:AC24" ca="1" si="7">NbCoulbis(T7:T22)</f>
        <v>5</v>
      </c>
      <c r="U24" s="20">
        <f t="shared" ca="1" si="7"/>
        <v>5</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5</v>
      </c>
      <c r="V25" s="25">
        <f t="shared" ca="1" si="10"/>
        <v>6</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44733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t="s">
        <v>79</v>
      </c>
      <c r="D30" s="151"/>
      <c r="E30" s="151"/>
      <c r="F30" s="151"/>
      <c r="G30" s="151"/>
      <c r="H30" s="151"/>
      <c r="I30" s="151"/>
      <c r="J30" s="151"/>
      <c r="K30" s="151"/>
      <c r="L30" s="151"/>
      <c r="M30" s="151"/>
      <c r="N30" s="334" t="s">
        <v>253</v>
      </c>
      <c r="O30" s="96"/>
      <c r="P30" s="96"/>
      <c r="Q30" s="151"/>
      <c r="R30" s="151"/>
      <c r="S30" s="96"/>
      <c r="T30" s="96"/>
      <c r="U30" s="96"/>
      <c r="V30" s="96"/>
      <c r="W30" s="96"/>
      <c r="X30" s="96"/>
      <c r="Y30" s="96"/>
      <c r="Z30" s="96"/>
      <c r="AA30" s="96"/>
      <c r="AB30" s="96"/>
      <c r="AC30" s="416"/>
      <c r="AD30" s="21">
        <f t="shared" ca="1" si="11"/>
        <v>7</v>
      </c>
      <c r="AF30" s="22">
        <f t="shared" ca="1" si="12"/>
        <v>0</v>
      </c>
      <c r="AG30" s="22">
        <f t="shared" ca="1" si="13"/>
        <v>0.5</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t="s">
        <v>94</v>
      </c>
      <c r="D35" s="151"/>
      <c r="E35" s="151"/>
      <c r="F35" s="151"/>
      <c r="G35" s="151"/>
      <c r="H35" s="151"/>
      <c r="I35" s="151"/>
      <c r="J35" s="151"/>
      <c r="K35" s="151"/>
      <c r="L35" s="151"/>
      <c r="M35" s="151"/>
      <c r="N35" s="151"/>
      <c r="O35" s="96"/>
      <c r="P35" s="96"/>
      <c r="Q35" s="281"/>
      <c r="R35" s="281"/>
      <c r="S35" s="151"/>
      <c r="T35" s="151"/>
      <c r="U35" s="96"/>
      <c r="V35" s="96"/>
      <c r="W35" s="96"/>
      <c r="X35" s="96"/>
      <c r="Y35" s="96"/>
      <c r="Z35" s="96"/>
      <c r="AA35" s="96"/>
      <c r="AB35" s="96"/>
      <c r="AC35" s="96"/>
      <c r="AD35" s="21">
        <f t="shared" ca="1" si="11"/>
        <v>8</v>
      </c>
      <c r="AF35" s="22">
        <f t="shared" ca="1" si="12"/>
        <v>1</v>
      </c>
      <c r="AG35" s="22">
        <f t="shared" ca="1" si="13"/>
        <v>0</v>
      </c>
    </row>
    <row r="36" spans="1:33" x14ac:dyDescent="0.3">
      <c r="A36" s="394" t="s">
        <v>45</v>
      </c>
      <c r="B36" s="96"/>
      <c r="C36" s="96"/>
      <c r="D36" s="96"/>
      <c r="E36" s="96"/>
      <c r="F36" s="96"/>
      <c r="G36" s="96"/>
      <c r="H36" s="96"/>
      <c r="I36" s="758" t="s">
        <v>364</v>
      </c>
      <c r="J36" s="759"/>
      <c r="K36" s="759"/>
      <c r="L36" s="759"/>
      <c r="M36" s="760"/>
      <c r="N36" s="334" t="s">
        <v>363</v>
      </c>
      <c r="O36" s="151"/>
      <c r="P36" s="151"/>
      <c r="Q36" s="96"/>
      <c r="R36" s="96"/>
      <c r="S36" s="281"/>
      <c r="T36" s="281"/>
      <c r="U36" s="151"/>
      <c r="V36" s="151"/>
      <c r="W36" s="151"/>
      <c r="X36" s="151"/>
      <c r="Y36" s="151"/>
      <c r="Z36" s="151"/>
      <c r="AA36" s="151"/>
      <c r="AB36" s="151"/>
      <c r="AC36" s="151"/>
      <c r="AD36" s="21">
        <f t="shared" ca="1" si="11"/>
        <v>7</v>
      </c>
      <c r="AF36" s="22">
        <f t="shared" ca="1" si="12"/>
        <v>1</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281" t="s">
        <v>136</v>
      </c>
      <c r="V39" s="281"/>
      <c r="W39" s="281"/>
      <c r="X39" s="281"/>
      <c r="Y39" s="281"/>
      <c r="Z39" s="281"/>
      <c r="AA39" s="281"/>
      <c r="AB39" s="281"/>
      <c r="AC39" s="96"/>
      <c r="AD39" s="21">
        <f ca="1">NbCoul(B39:AC39)*0.5</f>
        <v>4</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151"/>
      <c r="D42" s="151"/>
      <c r="E42" s="151"/>
      <c r="F42" s="151"/>
      <c r="G42" s="151"/>
      <c r="H42" s="151"/>
      <c r="I42" s="281" t="s">
        <v>136</v>
      </c>
      <c r="J42" s="281"/>
      <c r="K42" s="281"/>
      <c r="L42" s="281"/>
      <c r="M42" s="281"/>
      <c r="N42" s="281"/>
      <c r="O42" s="96"/>
      <c r="P42" s="96"/>
      <c r="Q42" s="151"/>
      <c r="R42" s="151"/>
      <c r="S42" s="193" t="s">
        <v>360</v>
      </c>
      <c r="T42" s="193"/>
      <c r="U42" s="96"/>
      <c r="V42" s="96"/>
      <c r="W42" s="96"/>
      <c r="X42" s="96"/>
      <c r="Y42" s="96"/>
      <c r="Z42" s="96"/>
      <c r="AA42" s="96"/>
      <c r="AB42" s="96"/>
      <c r="AC42" s="96"/>
      <c r="AD42" s="21">
        <f ca="1">NbCoul(B42:AC42)*0.5</f>
        <v>8</v>
      </c>
      <c r="AF42" s="22">
        <f t="shared" ca="1" si="12"/>
        <v>3</v>
      </c>
      <c r="AG42" s="22">
        <f t="shared" ca="1" si="13"/>
        <v>1</v>
      </c>
    </row>
    <row r="43" spans="1:33" x14ac:dyDescent="0.3">
      <c r="A43" s="402" t="s">
        <v>71</v>
      </c>
      <c r="B43" s="96"/>
      <c r="C43" s="96"/>
      <c r="D43" s="96"/>
      <c r="E43" s="96"/>
      <c r="F43" s="96"/>
      <c r="G43" s="96"/>
      <c r="H43" s="96"/>
      <c r="I43" s="96"/>
      <c r="J43" s="96"/>
      <c r="K43" s="96"/>
      <c r="L43" s="96"/>
      <c r="M43" s="96"/>
      <c r="N43" s="151"/>
      <c r="O43" s="281"/>
      <c r="P43" s="281"/>
      <c r="Q43" s="96"/>
      <c r="R43" s="96"/>
      <c r="S43" s="378"/>
      <c r="T43" s="378"/>
      <c r="U43" s="151"/>
      <c r="V43" s="151"/>
      <c r="W43" s="151"/>
      <c r="X43" s="151"/>
      <c r="Y43" s="151"/>
      <c r="Z43" s="151"/>
      <c r="AA43" s="151"/>
      <c r="AB43" s="151"/>
      <c r="AC43" s="151"/>
      <c r="AD43" s="21">
        <f ca="1">NbCoul(B43:AC43)*0.5</f>
        <v>7</v>
      </c>
      <c r="AF43" s="22">
        <f t="shared" ca="1" si="12"/>
        <v>1</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151" t="s">
        <v>80</v>
      </c>
      <c r="N45" s="151"/>
      <c r="O45" s="151"/>
      <c r="P45" s="151"/>
      <c r="Q45" s="96"/>
      <c r="R45" s="96"/>
      <c r="S45" s="151"/>
      <c r="T45" s="151"/>
      <c r="U45" s="151"/>
      <c r="V45" s="96"/>
      <c r="W45" s="151"/>
      <c r="X45" s="151"/>
      <c r="Y45" s="151"/>
      <c r="Z45" s="151"/>
      <c r="AA45" s="151"/>
      <c r="AB45" s="151"/>
      <c r="AC45" s="151"/>
      <c r="AD45" s="21">
        <f ca="1">NbCoul(B45:AC45)*0.5</f>
        <v>7</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5</v>
      </c>
      <c r="N47" s="21">
        <f t="shared" ca="1" si="15"/>
        <v>5</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3</v>
      </c>
      <c r="W47" s="21">
        <f t="shared" ca="1" si="15"/>
        <v>4</v>
      </c>
      <c r="X47" s="21">
        <f t="shared" ca="1" si="15"/>
        <v>4</v>
      </c>
      <c r="Y47" s="21">
        <f t="shared" ca="1" si="15"/>
        <v>4</v>
      </c>
      <c r="Z47" s="21">
        <f t="shared" ca="1" si="15"/>
        <v>4</v>
      </c>
      <c r="AA47" s="21">
        <f t="shared" ca="1" si="15"/>
        <v>4</v>
      </c>
      <c r="AB47" s="21">
        <f t="shared" ca="1" si="15"/>
        <v>4</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5</v>
      </c>
      <c r="N48" s="26">
        <f t="shared" ca="1" si="16"/>
        <v>7</v>
      </c>
      <c r="O48" s="26">
        <f t="shared" ca="1" si="16"/>
        <v>3</v>
      </c>
      <c r="P48" s="26">
        <f t="shared" ca="1" si="16"/>
        <v>3</v>
      </c>
      <c r="Q48" s="26">
        <f t="shared" ca="1" si="16"/>
        <v>4</v>
      </c>
      <c r="R48" s="26">
        <f t="shared" ca="1" si="16"/>
        <v>4</v>
      </c>
      <c r="S48" s="26">
        <f t="shared" ca="1" si="16"/>
        <v>5</v>
      </c>
      <c r="T48" s="26">
        <f t="shared" ca="1" si="16"/>
        <v>5</v>
      </c>
      <c r="U48" s="26">
        <f t="shared" ca="1" si="16"/>
        <v>4</v>
      </c>
      <c r="V48" s="26">
        <f t="shared" ca="1" si="16"/>
        <v>3</v>
      </c>
      <c r="W48" s="26">
        <f t="shared" ca="1" si="16"/>
        <v>4</v>
      </c>
      <c r="X48" s="26">
        <f t="shared" ca="1" si="16"/>
        <v>4</v>
      </c>
      <c r="Y48" s="26">
        <f t="shared" ca="1" si="16"/>
        <v>4</v>
      </c>
      <c r="Z48" s="26">
        <f t="shared" ca="1" si="16"/>
        <v>4</v>
      </c>
      <c r="AA48" s="26">
        <f t="shared" ca="1" si="16"/>
        <v>4</v>
      </c>
      <c r="AB48" s="26">
        <f t="shared" ca="1" si="16"/>
        <v>4</v>
      </c>
      <c r="AC48" s="26">
        <f t="shared" ca="1" si="16"/>
        <v>3</v>
      </c>
      <c r="AD48" s="602"/>
      <c r="AF48" s="614">
        <f ca="1">CompteCouleurFond(B48:AC48,6)*0.5</f>
        <v>0</v>
      </c>
      <c r="AG48" s="615">
        <f ca="1">CompteCouleurFond(K48:AC48,23)*0.5</f>
        <v>0</v>
      </c>
    </row>
    <row r="49" spans="1:33" ht="15" customHeight="1" x14ac:dyDescent="0.3">
      <c r="A49" s="618">
        <f>A26+1</f>
        <v>44734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151"/>
      <c r="M57" s="151"/>
      <c r="N57" s="151"/>
      <c r="O57" s="281"/>
      <c r="P57" s="281"/>
      <c r="Q57" s="96"/>
      <c r="R57" s="96"/>
      <c r="S57" s="151"/>
      <c r="T57" s="151"/>
      <c r="U57" s="151"/>
      <c r="V57" s="151"/>
      <c r="W57" s="151"/>
      <c r="X57" s="151"/>
      <c r="Y57" s="151"/>
      <c r="Z57" s="151"/>
      <c r="AA57" s="151"/>
      <c r="AB57" s="151"/>
      <c r="AC57" s="151"/>
      <c r="AD57" s="20">
        <f t="shared" ca="1" si="17"/>
        <v>8</v>
      </c>
      <c r="AF57" s="22">
        <f t="shared" ca="1" si="19"/>
        <v>1</v>
      </c>
      <c r="AG57" s="22">
        <f t="shared" ca="1" si="18"/>
        <v>0</v>
      </c>
    </row>
    <row r="58" spans="1:33" x14ac:dyDescent="0.3">
      <c r="A58" s="394" t="s">
        <v>44</v>
      </c>
      <c r="B58" s="96"/>
      <c r="C58" s="151"/>
      <c r="D58" s="151"/>
      <c r="E58" s="151"/>
      <c r="F58" s="151"/>
      <c r="G58" s="151"/>
      <c r="H58" s="151"/>
      <c r="I58" s="151"/>
      <c r="J58" s="151"/>
      <c r="K58" s="151"/>
      <c r="L58" s="151"/>
      <c r="M58" s="151"/>
      <c r="N58" s="151"/>
      <c r="O58" s="96"/>
      <c r="P58" s="96"/>
      <c r="Q58" s="151"/>
      <c r="R58" s="151"/>
      <c r="S58" s="151"/>
      <c r="T58" s="377"/>
      <c r="U58" s="96"/>
      <c r="V58" s="96"/>
      <c r="W58" s="96"/>
      <c r="X58" s="96"/>
      <c r="Y58" s="96"/>
      <c r="Z58" s="96"/>
      <c r="AA58" s="96"/>
      <c r="AB58" s="96"/>
      <c r="AC58" s="96"/>
      <c r="AD58" s="20">
        <f t="shared" ca="1" si="17"/>
        <v>8</v>
      </c>
      <c r="AF58" s="22">
        <f t="shared" ca="1" si="19"/>
        <v>0</v>
      </c>
      <c r="AG58" s="22">
        <f t="shared" ca="1" si="18"/>
        <v>0.5</v>
      </c>
    </row>
    <row r="59" spans="1:33" x14ac:dyDescent="0.3">
      <c r="A59" s="394" t="s">
        <v>45</v>
      </c>
      <c r="B59" s="96"/>
      <c r="C59" s="151"/>
      <c r="D59" s="151"/>
      <c r="E59" s="151"/>
      <c r="F59" s="151"/>
      <c r="G59" s="151"/>
      <c r="H59" s="151"/>
      <c r="I59" s="151"/>
      <c r="J59" s="151"/>
      <c r="K59" s="151"/>
      <c r="L59" s="151"/>
      <c r="M59" s="151"/>
      <c r="N59" s="193" t="s">
        <v>361</v>
      </c>
      <c r="O59" s="96"/>
      <c r="P59" s="96"/>
      <c r="Q59" s="96"/>
      <c r="R59" s="96"/>
      <c r="S59" s="96"/>
      <c r="T59" s="96"/>
      <c r="U59" s="96"/>
      <c r="V59" s="96"/>
      <c r="W59" s="96"/>
      <c r="X59" s="96"/>
      <c r="Y59" s="96"/>
      <c r="Z59" s="96"/>
      <c r="AA59" s="96"/>
      <c r="AB59" s="96"/>
      <c r="AC59" s="96"/>
      <c r="AD59" s="20">
        <f t="shared" ca="1" si="17"/>
        <v>6</v>
      </c>
      <c r="AF59" s="22">
        <f t="shared" ca="1" si="19"/>
        <v>0</v>
      </c>
      <c r="AG59" s="22">
        <f t="shared" ca="1" si="18"/>
        <v>0.5</v>
      </c>
    </row>
    <row r="60" spans="1:33" x14ac:dyDescent="0.3">
      <c r="A60" s="394" t="s">
        <v>70</v>
      </c>
      <c r="B60" s="96"/>
      <c r="C60" s="96"/>
      <c r="D60" s="96"/>
      <c r="E60" s="96"/>
      <c r="F60" s="96"/>
      <c r="G60" s="96"/>
      <c r="H60" s="96"/>
      <c r="I60" s="96"/>
      <c r="J60" s="96"/>
      <c r="K60" s="96"/>
      <c r="L60" s="96"/>
      <c r="M60" s="96"/>
      <c r="N60" s="96"/>
      <c r="O60" s="96"/>
      <c r="P60" s="96"/>
      <c r="Q60" s="96"/>
      <c r="R60" s="96"/>
      <c r="S60" s="96"/>
      <c r="T60" s="96"/>
      <c r="U60" s="96"/>
      <c r="V60" s="96"/>
      <c r="W60" s="96"/>
      <c r="X60" s="96"/>
      <c r="Y60" s="96"/>
      <c r="Z60" s="96"/>
      <c r="AA60" s="96"/>
      <c r="AB60" s="96"/>
      <c r="AC60" s="96"/>
      <c r="AD60" s="20">
        <f t="shared" ca="1" si="17"/>
        <v>0</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96"/>
      <c r="AD62" s="20">
        <f t="shared" ca="1" si="17"/>
        <v>4</v>
      </c>
      <c r="AF62" s="22">
        <f t="shared" ca="1" si="19"/>
        <v>4</v>
      </c>
      <c r="AG62" s="22">
        <f t="shared" ca="1" si="18"/>
        <v>0</v>
      </c>
    </row>
    <row r="63" spans="1:33" x14ac:dyDescent="0.3">
      <c r="A63" s="394" t="s">
        <v>47</v>
      </c>
      <c r="B63" s="96"/>
      <c r="C63" s="151"/>
      <c r="D63" s="151"/>
      <c r="E63" s="151"/>
      <c r="F63" s="151"/>
      <c r="G63" s="151"/>
      <c r="H63" s="151"/>
      <c r="I63" s="281" t="s">
        <v>136</v>
      </c>
      <c r="J63" s="281"/>
      <c r="K63" s="281"/>
      <c r="L63" s="281"/>
      <c r="M63" s="281"/>
      <c r="N63" s="281"/>
      <c r="O63" s="96"/>
      <c r="P63" s="96"/>
      <c r="Q63" s="151"/>
      <c r="R63" s="151"/>
      <c r="S63" s="96"/>
      <c r="T63" s="96"/>
      <c r="U63" s="96"/>
      <c r="V63" s="96"/>
      <c r="W63" s="96"/>
      <c r="X63" s="96"/>
      <c r="Y63" s="96"/>
      <c r="Z63" s="96"/>
      <c r="AA63" s="96"/>
      <c r="AB63" s="96"/>
      <c r="AC63" s="96"/>
      <c r="AD63" s="20">
        <f t="shared" ca="1" si="17"/>
        <v>7</v>
      </c>
      <c r="AF63" s="22">
        <f t="shared" ca="1" si="19"/>
        <v>3</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48</v>
      </c>
      <c r="B65" s="96"/>
      <c r="C65" s="96"/>
      <c r="D65" s="96"/>
      <c r="E65" s="96"/>
      <c r="F65" s="96"/>
      <c r="G65" s="96"/>
      <c r="H65" s="96"/>
      <c r="I65" s="96"/>
      <c r="J65" s="96"/>
      <c r="K65" s="96"/>
      <c r="L65" s="96"/>
      <c r="M65" s="96"/>
      <c r="N65" s="96"/>
      <c r="O65" s="151"/>
      <c r="P65" s="151"/>
      <c r="Q65" s="96"/>
      <c r="R65" s="96"/>
      <c r="S65" s="281"/>
      <c r="T65" s="281"/>
      <c r="U65" s="151"/>
      <c r="V65" s="151"/>
      <c r="W65" s="151"/>
      <c r="X65" s="151"/>
      <c r="Y65" s="151"/>
      <c r="Z65" s="151"/>
      <c r="AA65" s="151"/>
      <c r="AB65" s="151"/>
      <c r="AC65" s="151"/>
      <c r="AD65" s="20">
        <f t="shared" ca="1" si="17"/>
        <v>6.5</v>
      </c>
      <c r="AF65" s="22">
        <f t="shared" ca="1" si="19"/>
        <v>1</v>
      </c>
      <c r="AG65" s="22">
        <f t="shared" ca="1" si="18"/>
        <v>0</v>
      </c>
    </row>
    <row r="66" spans="1:55" ht="14.25" customHeight="1" x14ac:dyDescent="0.3">
      <c r="A66" s="402" t="s">
        <v>71</v>
      </c>
      <c r="B66" s="96"/>
      <c r="C66" s="96"/>
      <c r="D66" s="96"/>
      <c r="E66" s="96"/>
      <c r="F66" s="96"/>
      <c r="G66" s="96"/>
      <c r="H66" s="96"/>
      <c r="I66" s="96"/>
      <c r="J66" s="96"/>
      <c r="K66" s="96"/>
      <c r="L66" s="96"/>
      <c r="M66" s="96"/>
      <c r="N66" s="151"/>
      <c r="O66" s="151"/>
      <c r="P66" s="151"/>
      <c r="Q66" s="96"/>
      <c r="R66" s="96"/>
      <c r="S66" s="151"/>
      <c r="T66" s="151"/>
      <c r="U66" s="151"/>
      <c r="V66" s="151"/>
      <c r="W66" s="151"/>
      <c r="X66" s="151"/>
      <c r="Y66" s="151"/>
      <c r="Z66" s="151"/>
      <c r="AA66" s="151"/>
      <c r="AB66" s="151"/>
      <c r="AC66" s="151"/>
      <c r="AD66" s="20">
        <f t="shared" ca="1" si="17"/>
        <v>7</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281"/>
      <c r="R67" s="281"/>
      <c r="S67" s="96"/>
      <c r="T67" s="96"/>
      <c r="U67" s="96"/>
      <c r="V67" s="96"/>
      <c r="W67" s="96"/>
      <c r="X67" s="96"/>
      <c r="Y67" s="96"/>
      <c r="Z67" s="96"/>
      <c r="AA67" s="96"/>
      <c r="AB67" s="96"/>
      <c r="AC67" s="96"/>
      <c r="AD67" s="20">
        <f t="shared" ca="1" si="17"/>
        <v>7</v>
      </c>
      <c r="AF67" s="22">
        <f t="shared" ca="1" si="19"/>
        <v>1</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151" t="s">
        <v>94</v>
      </c>
      <c r="N68" s="151"/>
      <c r="O68" s="151"/>
      <c r="P68" s="151"/>
      <c r="Q68" s="96"/>
      <c r="R68" s="96"/>
      <c r="S68" s="151"/>
      <c r="T68" s="151"/>
      <c r="U68" s="151"/>
      <c r="V68" s="96"/>
      <c r="W68" s="151"/>
      <c r="X68" s="151"/>
      <c r="Y68" s="151"/>
      <c r="Z68" s="151"/>
      <c r="AA68" s="151"/>
      <c r="AB68" s="151"/>
      <c r="AC68" s="151"/>
      <c r="AD68" s="20">
        <f t="shared" ca="1" si="17"/>
        <v>7</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60.5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4</v>
      </c>
      <c r="M70" s="21">
        <f t="shared" ca="1" si="21"/>
        <v>4</v>
      </c>
      <c r="N70" s="21">
        <f ca="1">NbCoulbis(N53:N63)</f>
        <v>3</v>
      </c>
      <c r="O70" s="21">
        <f t="shared" ref="O70:AC70" ca="1" si="22">NbCoulbis(O53:O65)</f>
        <v>2</v>
      </c>
      <c r="P70" s="21">
        <f t="shared" ca="1" si="22"/>
        <v>2</v>
      </c>
      <c r="Q70" s="21">
        <f t="shared" ca="1" si="22"/>
        <v>2</v>
      </c>
      <c r="R70" s="21">
        <f t="shared" ca="1" si="22"/>
        <v>2</v>
      </c>
      <c r="S70" s="21">
        <f t="shared" ref="S70:Y70" ca="1" si="23">NbCoulbis(S53:S64)</f>
        <v>2</v>
      </c>
      <c r="T70" s="21">
        <f t="shared" ca="1" si="23"/>
        <v>1</v>
      </c>
      <c r="U70" s="21">
        <f t="shared" ca="1" si="23"/>
        <v>2</v>
      </c>
      <c r="V70" s="21">
        <f t="shared" ca="1" si="23"/>
        <v>2</v>
      </c>
      <c r="W70" s="21">
        <f t="shared" ca="1" si="23"/>
        <v>2</v>
      </c>
      <c r="X70" s="21">
        <f t="shared" ca="1" si="23"/>
        <v>2</v>
      </c>
      <c r="Y70" s="21">
        <f t="shared" ca="1" si="23"/>
        <v>2</v>
      </c>
      <c r="Z70" s="21">
        <f t="shared" ca="1" si="22"/>
        <v>3</v>
      </c>
      <c r="AA70" s="21">
        <f t="shared" ca="1" si="22"/>
        <v>3</v>
      </c>
      <c r="AB70" s="21">
        <f t="shared" ca="1" si="22"/>
        <v>3</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4</v>
      </c>
      <c r="M71" s="26">
        <f t="shared" ca="1" si="25"/>
        <v>4</v>
      </c>
      <c r="N71" s="26">
        <f ca="1">NbCoul(N53:N63)</f>
        <v>4</v>
      </c>
      <c r="O71" s="26">
        <f t="shared" ref="O71:AC71" ca="1" si="26">NbCoul(O53:O65)</f>
        <v>2</v>
      </c>
      <c r="P71" s="26">
        <f t="shared" ca="1" si="26"/>
        <v>2</v>
      </c>
      <c r="Q71" s="26">
        <f t="shared" ca="1" si="26"/>
        <v>2</v>
      </c>
      <c r="R71" s="26">
        <f t="shared" ca="1" si="26"/>
        <v>2</v>
      </c>
      <c r="S71" s="26">
        <f t="shared" ref="S71:Y71" ca="1" si="27">NbCoul(S53:S64)</f>
        <v>2</v>
      </c>
      <c r="T71" s="26">
        <f t="shared" ca="1" si="27"/>
        <v>2</v>
      </c>
      <c r="U71" s="26">
        <f t="shared" ca="1" si="27"/>
        <v>2</v>
      </c>
      <c r="V71" s="26">
        <f t="shared" ca="1" si="27"/>
        <v>2</v>
      </c>
      <c r="W71" s="26">
        <f t="shared" ca="1" si="27"/>
        <v>2</v>
      </c>
      <c r="X71" s="26">
        <f t="shared" ca="1" si="27"/>
        <v>2</v>
      </c>
      <c r="Y71" s="26">
        <f t="shared" ca="1" si="27"/>
        <v>2</v>
      </c>
      <c r="Z71" s="26">
        <f t="shared" ca="1" si="26"/>
        <v>3</v>
      </c>
      <c r="AA71" s="26">
        <f t="shared" ca="1" si="26"/>
        <v>3</v>
      </c>
      <c r="AB71" s="26">
        <f t="shared" ca="1" si="26"/>
        <v>3</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44735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23"/>
      <c r="D75" s="323"/>
      <c r="E75" s="323"/>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151" t="s">
        <v>78</v>
      </c>
      <c r="L76" s="151"/>
      <c r="M76" s="151"/>
      <c r="N76" s="151"/>
      <c r="O76" s="281"/>
      <c r="P76" s="281"/>
      <c r="Q76" s="96"/>
      <c r="R76" s="96"/>
      <c r="S76" s="151"/>
      <c r="T76" s="151"/>
      <c r="U76" s="151"/>
      <c r="V76" s="151"/>
      <c r="W76" s="151"/>
      <c r="X76" s="151"/>
      <c r="Y76" s="151"/>
      <c r="Z76" s="151"/>
      <c r="AA76" s="151"/>
      <c r="AB76" s="151"/>
      <c r="AC76" s="151"/>
      <c r="AD76" s="21">
        <f t="shared" ca="1" si="28"/>
        <v>8.5</v>
      </c>
      <c r="AF76" s="22">
        <f t="shared" ca="1" si="24"/>
        <v>1</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151"/>
      <c r="N80" s="151"/>
      <c r="O80" s="96"/>
      <c r="P80" s="96"/>
      <c r="Q80" s="151"/>
      <c r="R80" s="151"/>
      <c r="S80" s="96"/>
      <c r="T80" s="96"/>
      <c r="U80" s="96"/>
      <c r="V80" s="96"/>
      <c r="W80" s="96"/>
      <c r="X80" s="96"/>
      <c r="Y80" s="96"/>
      <c r="Z80" s="96"/>
      <c r="AA80" s="96"/>
      <c r="AB80" s="96"/>
      <c r="AC80" s="96"/>
      <c r="AD80" s="21">
        <f ca="1">NbCoul(B80:AC80)*0.5</f>
        <v>7</v>
      </c>
      <c r="AF80" s="22">
        <f t="shared" ca="1" si="24"/>
        <v>0</v>
      </c>
      <c r="AG80" s="22">
        <f t="shared" ca="1" si="29"/>
        <v>0</v>
      </c>
    </row>
    <row r="81" spans="1:34" x14ac:dyDescent="0.3">
      <c r="A81" s="394" t="s">
        <v>44</v>
      </c>
      <c r="B81" s="96"/>
      <c r="C81" s="151"/>
      <c r="D81" s="151"/>
      <c r="E81" s="151"/>
      <c r="F81" s="151"/>
      <c r="G81" s="151"/>
      <c r="H81" s="151"/>
      <c r="I81" s="151"/>
      <c r="J81" s="382" t="s">
        <v>359</v>
      </c>
      <c r="K81" s="414"/>
      <c r="L81" s="414"/>
      <c r="M81" s="414"/>
      <c r="N81" s="414"/>
      <c r="O81" s="96"/>
      <c r="P81" s="96"/>
      <c r="Q81" s="414"/>
      <c r="R81" s="414"/>
      <c r="S81" s="414"/>
      <c r="T81" s="96"/>
      <c r="U81" s="96"/>
      <c r="V81" s="96"/>
      <c r="W81" s="96"/>
      <c r="X81" s="96"/>
      <c r="Y81" s="96"/>
      <c r="Z81" s="96"/>
      <c r="AA81" s="96"/>
      <c r="AB81" s="96"/>
      <c r="AC81" s="96"/>
      <c r="AD81" s="21">
        <f t="shared" ca="1" si="28"/>
        <v>7.5</v>
      </c>
      <c r="AF81" s="22">
        <f t="shared" ca="1" si="24"/>
        <v>0</v>
      </c>
      <c r="AG81" s="22">
        <f t="shared" ca="1" si="29"/>
        <v>0</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96"/>
      <c r="O83" s="96"/>
      <c r="P83" s="96"/>
      <c r="Q83" s="96"/>
      <c r="R83" s="96"/>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281" t="s">
        <v>136</v>
      </c>
      <c r="V85" s="281"/>
      <c r="W85" s="281"/>
      <c r="X85" s="281"/>
      <c r="Y85" s="281"/>
      <c r="Z85" s="281"/>
      <c r="AA85" s="281"/>
      <c r="AB85" s="281"/>
      <c r="AC85" s="151"/>
      <c r="AD85" s="21">
        <f t="shared" ca="1" si="28"/>
        <v>4.5</v>
      </c>
      <c r="AF85" s="22">
        <f t="shared" ca="1" si="24"/>
        <v>4</v>
      </c>
      <c r="AG85" s="22">
        <f t="shared" ca="1" si="29"/>
        <v>0</v>
      </c>
    </row>
    <row r="86" spans="1:34" x14ac:dyDescent="0.3">
      <c r="A86" s="394" t="s">
        <v>47</v>
      </c>
      <c r="B86" s="96"/>
      <c r="C86" s="96"/>
      <c r="D86" s="96"/>
      <c r="E86" s="96"/>
      <c r="F86" s="96"/>
      <c r="G86" s="96"/>
      <c r="H86" s="96"/>
      <c r="I86" s="96"/>
      <c r="J86" s="96"/>
      <c r="K86" s="96"/>
      <c r="L86" s="151"/>
      <c r="M86" s="151"/>
      <c r="N86" s="151"/>
      <c r="O86" s="151"/>
      <c r="P86" s="151"/>
      <c r="Q86" s="96"/>
      <c r="R86" s="96"/>
      <c r="S86" s="281"/>
      <c r="T86" s="281"/>
      <c r="U86" s="151"/>
      <c r="V86" s="151"/>
      <c r="W86" s="151"/>
      <c r="X86" s="151"/>
      <c r="Y86" s="151"/>
      <c r="Z86" s="151"/>
      <c r="AA86" s="151"/>
      <c r="AB86" s="151"/>
      <c r="AC86" s="151"/>
      <c r="AD86" s="20">
        <f ca="1">NbCoul(B86:AC86)*0.5</f>
        <v>8</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c r="D88" s="151"/>
      <c r="E88" s="151"/>
      <c r="F88" s="151"/>
      <c r="G88" s="151"/>
      <c r="H88" s="151"/>
      <c r="I88" s="281" t="s">
        <v>136</v>
      </c>
      <c r="J88" s="281"/>
      <c r="K88" s="281"/>
      <c r="L88" s="281"/>
      <c r="M88" s="281"/>
      <c r="N88" s="281"/>
      <c r="O88" s="96"/>
      <c r="P88" s="96"/>
      <c r="Q88" s="151"/>
      <c r="R88" s="151"/>
      <c r="S88" s="382" t="s">
        <v>362</v>
      </c>
      <c r="T88" s="382"/>
      <c r="U88" s="96"/>
      <c r="V88" s="96"/>
      <c r="W88" s="96"/>
      <c r="X88" s="96"/>
      <c r="Y88" s="96"/>
      <c r="Z88" s="96"/>
      <c r="AA88" s="96"/>
      <c r="AB88" s="96"/>
      <c r="AC88" s="96"/>
      <c r="AD88" s="21">
        <f t="shared" ca="1" si="28"/>
        <v>8</v>
      </c>
      <c r="AF88" s="22">
        <f t="shared" ca="1" si="24"/>
        <v>3</v>
      </c>
      <c r="AG88" s="22">
        <f t="shared" ca="1" si="29"/>
        <v>0</v>
      </c>
    </row>
    <row r="89" spans="1:34" ht="16.8" customHeight="1" x14ac:dyDescent="0.3">
      <c r="A89" s="402" t="s">
        <v>71</v>
      </c>
      <c r="B89" s="96"/>
      <c r="C89" s="96"/>
      <c r="D89" s="96"/>
      <c r="E89" s="96"/>
      <c r="F89" s="96"/>
      <c r="G89" s="96"/>
      <c r="H89" s="96"/>
      <c r="I89" s="96"/>
      <c r="J89" s="96"/>
      <c r="K89" s="96"/>
      <c r="L89" s="96"/>
      <c r="M89" s="96"/>
      <c r="N89" s="151"/>
      <c r="O89" s="151"/>
      <c r="P89" s="151"/>
      <c r="Q89" s="96"/>
      <c r="R89" s="96"/>
      <c r="S89" s="193" t="s">
        <v>195</v>
      </c>
      <c r="T89" s="377"/>
      <c r="U89" s="151"/>
      <c r="V89" s="151"/>
      <c r="W89" s="151"/>
      <c r="X89" s="151"/>
      <c r="Y89" s="151"/>
      <c r="Z89" s="151"/>
      <c r="AA89" s="151"/>
      <c r="AB89" s="151"/>
      <c r="AC89" s="151"/>
      <c r="AD89" s="21">
        <f t="shared" ca="1" si="28"/>
        <v>7</v>
      </c>
      <c r="AF89" s="22">
        <f t="shared" ca="1" si="24"/>
        <v>0</v>
      </c>
      <c r="AG89" s="22">
        <f t="shared" ca="1" si="29"/>
        <v>1</v>
      </c>
    </row>
    <row r="90" spans="1:34" ht="15" customHeight="1" x14ac:dyDescent="0.3">
      <c r="A90" s="402" t="s">
        <v>276</v>
      </c>
      <c r="B90" s="96"/>
      <c r="C90" s="151"/>
      <c r="D90" s="151"/>
      <c r="E90" s="151"/>
      <c r="F90" s="151"/>
      <c r="G90" s="151"/>
      <c r="H90" s="151"/>
      <c r="I90" s="151"/>
      <c r="J90" s="151"/>
      <c r="K90" s="151"/>
      <c r="L90" s="151"/>
      <c r="M90" s="151"/>
      <c r="N90" s="151"/>
      <c r="O90" s="96"/>
      <c r="P90" s="96"/>
      <c r="Q90" s="281"/>
      <c r="R90" s="281"/>
      <c r="S90" s="96"/>
      <c r="T90" s="96"/>
      <c r="U90" s="96"/>
      <c r="V90" s="96"/>
      <c r="W90" s="96"/>
      <c r="X90" s="96"/>
      <c r="Y90" s="96"/>
      <c r="Z90" s="96"/>
      <c r="AA90" s="96"/>
      <c r="AB90" s="96"/>
      <c r="AC90" s="96"/>
      <c r="AD90" s="21">
        <f ca="1">NbCoul(B90:AC90)*0.5</f>
        <v>7</v>
      </c>
      <c r="AF90" s="22">
        <f t="shared" ca="1" si="24"/>
        <v>1</v>
      </c>
      <c r="AG90" s="22">
        <f ca="1">CompteCouleurFond(B90:AC90,23)*0.5</f>
        <v>0</v>
      </c>
    </row>
    <row r="91" spans="1:34" ht="17.399999999999999" customHeight="1" thickBot="1" x14ac:dyDescent="0.4">
      <c r="A91" s="407" t="s">
        <v>353</v>
      </c>
      <c r="B91" s="370"/>
      <c r="C91" s="417" t="s">
        <v>78</v>
      </c>
      <c r="D91" s="417"/>
      <c r="E91" s="417"/>
      <c r="F91" s="417"/>
      <c r="G91" s="151"/>
      <c r="H91" s="151"/>
      <c r="I91" s="151"/>
      <c r="J91" s="151"/>
      <c r="K91" s="96"/>
      <c r="L91" s="151"/>
      <c r="M91" s="151"/>
      <c r="N91" s="151"/>
      <c r="O91" s="96"/>
      <c r="P91" s="96"/>
      <c r="Q91" s="151"/>
      <c r="R91" s="151"/>
      <c r="S91" s="151"/>
      <c r="T91" s="96"/>
      <c r="U91" s="96"/>
      <c r="V91" s="96"/>
      <c r="W91" s="96"/>
      <c r="X91" s="96"/>
      <c r="Y91" s="96"/>
      <c r="Z91" s="96"/>
      <c r="AA91" s="96"/>
      <c r="AB91" s="96"/>
      <c r="AC91" s="96"/>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64.5</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1</v>
      </c>
      <c r="K93" s="21">
        <f t="shared" ca="1" si="32"/>
        <v>1</v>
      </c>
      <c r="L93" s="21">
        <f t="shared" ca="1" si="32"/>
        <v>2</v>
      </c>
      <c r="M93" s="21">
        <f t="shared" ca="1" si="32"/>
        <v>2</v>
      </c>
      <c r="N93" s="21">
        <f t="shared" ca="1" si="32"/>
        <v>2</v>
      </c>
      <c r="O93" s="21">
        <f ca="1">NbCoulbis(O75:O86)</f>
        <v>2</v>
      </c>
      <c r="P93" s="21">
        <f ca="1">NbCoulbis(P75:P86)</f>
        <v>2</v>
      </c>
      <c r="Q93" s="21">
        <f ca="1">NbCoulbis(Q75:Q86)</f>
        <v>1</v>
      </c>
      <c r="R93" s="21">
        <f ca="1">NbCoulbis(R75:R86)</f>
        <v>1</v>
      </c>
      <c r="S93" s="21">
        <f ca="1">NbCoulbis(S75:S85)</f>
        <v>1</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3</v>
      </c>
      <c r="O94" s="26">
        <f ca="1">NbCoul(O75:O86)</f>
        <v>2</v>
      </c>
      <c r="P94" s="26">
        <f ca="1">NbCoul(P75:P86)</f>
        <v>2</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44736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151" t="s">
        <v>119</v>
      </c>
      <c r="V102" s="151"/>
      <c r="W102" s="151"/>
      <c r="X102" s="151"/>
      <c r="Y102" s="151"/>
      <c r="Z102" s="151"/>
      <c r="AA102" s="151"/>
      <c r="AB102" s="151"/>
      <c r="AC102" s="96"/>
      <c r="AD102" s="21">
        <f t="shared" ca="1" si="37"/>
        <v>4</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151"/>
      <c r="O103" s="151"/>
      <c r="P103" s="151"/>
      <c r="Q103" s="96"/>
      <c r="R103" s="96"/>
      <c r="S103" s="151"/>
      <c r="T103" s="151"/>
      <c r="U103" s="151"/>
      <c r="V103" s="151"/>
      <c r="W103" s="151"/>
      <c r="X103" s="151"/>
      <c r="Y103" s="151"/>
      <c r="Z103" s="151"/>
      <c r="AA103" s="151"/>
      <c r="AB103" s="151"/>
      <c r="AC103" s="151"/>
      <c r="AD103" s="21">
        <f t="shared" ca="1" si="37"/>
        <v>7</v>
      </c>
      <c r="AF103" s="22">
        <f t="shared" ca="1" si="34"/>
        <v>0</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281"/>
      <c r="R104" s="281"/>
      <c r="S104" s="377"/>
      <c r="T104" s="96"/>
      <c r="U104" s="96"/>
      <c r="V104" s="96"/>
      <c r="W104" s="96"/>
      <c r="X104" s="96"/>
      <c r="Y104" s="96"/>
      <c r="Z104" s="96"/>
      <c r="AA104" s="96"/>
      <c r="AB104" s="96"/>
      <c r="AC104" s="96"/>
      <c r="AD104" s="21">
        <f ca="1">NbCoul(B104:AC104)*0.5</f>
        <v>7.5</v>
      </c>
      <c r="AF104" s="22">
        <f t="shared" ca="1" si="34"/>
        <v>1</v>
      </c>
      <c r="AG104" s="22">
        <f t="shared" ca="1" si="38"/>
        <v>0.5</v>
      </c>
    </row>
    <row r="105" spans="1:33" x14ac:dyDescent="0.3">
      <c r="A105" s="394" t="s">
        <v>45</v>
      </c>
      <c r="B105" s="96"/>
      <c r="C105" s="96"/>
      <c r="D105" s="96"/>
      <c r="E105" s="96"/>
      <c r="F105" s="96"/>
      <c r="G105" s="96"/>
      <c r="H105" s="96"/>
      <c r="I105" s="96"/>
      <c r="J105" s="96"/>
      <c r="K105" s="96"/>
      <c r="L105" s="96"/>
      <c r="M105" s="96"/>
      <c r="N105" s="96"/>
      <c r="O105" s="96"/>
      <c r="P105" s="96"/>
      <c r="Q105" s="96"/>
      <c r="R105" s="96"/>
      <c r="S105" s="281" t="s">
        <v>136</v>
      </c>
      <c r="T105" s="281"/>
      <c r="U105" s="281"/>
      <c r="V105" s="281"/>
      <c r="W105" s="281"/>
      <c r="X105" s="281"/>
      <c r="Y105" s="281"/>
      <c r="Z105" s="281"/>
      <c r="AA105" s="281"/>
      <c r="AB105" s="281"/>
      <c r="AC105" s="151"/>
      <c r="AD105" s="21">
        <f ca="1">NbCoul(B105:AC105)*0.5</f>
        <v>5.5</v>
      </c>
      <c r="AF105" s="22">
        <f t="shared" ca="1" si="34"/>
        <v>5</v>
      </c>
      <c r="AG105" s="22">
        <f t="shared" ca="1" si="38"/>
        <v>0</v>
      </c>
    </row>
    <row r="106" spans="1:33" x14ac:dyDescent="0.3">
      <c r="A106" s="394" t="s">
        <v>70</v>
      </c>
      <c r="B106" s="96"/>
      <c r="C106" s="96"/>
      <c r="D106" s="96"/>
      <c r="E106" s="96"/>
      <c r="F106" s="96"/>
      <c r="G106" s="96"/>
      <c r="H106" s="96"/>
      <c r="I106" s="96"/>
      <c r="J106" s="96"/>
      <c r="K106" s="96"/>
      <c r="L106" s="96"/>
      <c r="M106" s="96"/>
      <c r="N106" s="96"/>
      <c r="O106" s="96"/>
      <c r="P106" s="96"/>
      <c r="Q106" s="96"/>
      <c r="R106" s="96"/>
      <c r="S106" s="96"/>
      <c r="T106" s="96"/>
      <c r="U106" s="96"/>
      <c r="V106" s="96"/>
      <c r="W106" s="96"/>
      <c r="X106" s="96"/>
      <c r="Y106" s="96"/>
      <c r="Z106" s="96"/>
      <c r="AA106" s="96"/>
      <c r="AB106" s="96"/>
      <c r="AC106" s="96"/>
      <c r="AD106" s="21">
        <f ca="1">NbCoul(B106:AC106)*0.5</f>
        <v>0</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151" t="s">
        <v>129</v>
      </c>
      <c r="D108" s="151"/>
      <c r="E108" s="151"/>
      <c r="F108" s="151"/>
      <c r="G108" s="151"/>
      <c r="H108" s="151"/>
      <c r="I108" s="281" t="s">
        <v>136</v>
      </c>
      <c r="J108" s="281"/>
      <c r="K108" s="281"/>
      <c r="L108" s="281"/>
      <c r="M108" s="281"/>
      <c r="N108" s="281"/>
      <c r="O108" s="96"/>
      <c r="P108" s="96"/>
      <c r="Q108" s="96"/>
      <c r="R108" s="96"/>
      <c r="S108" s="96"/>
      <c r="T108" s="96"/>
      <c r="U108" s="96"/>
      <c r="V108" s="96"/>
      <c r="W108" s="96"/>
      <c r="X108" s="96"/>
      <c r="Y108" s="96"/>
      <c r="Z108" s="96"/>
      <c r="AA108" s="96"/>
      <c r="AB108" s="96"/>
      <c r="AC108" s="96"/>
      <c r="AD108" s="21">
        <f ca="1">NbCoul(B108:AC108)*0.5</f>
        <v>6</v>
      </c>
      <c r="AF108" s="22">
        <f t="shared" ca="1" si="34"/>
        <v>3</v>
      </c>
      <c r="AG108" s="22">
        <f t="shared" ca="1" si="38"/>
        <v>0</v>
      </c>
    </row>
    <row r="109" spans="1:33" x14ac:dyDescent="0.3">
      <c r="A109" s="394" t="s">
        <v>47</v>
      </c>
      <c r="B109" s="96"/>
      <c r="C109" s="151"/>
      <c r="D109" s="151"/>
      <c r="E109" s="151"/>
      <c r="F109" s="151"/>
      <c r="G109" s="151"/>
      <c r="H109" s="151"/>
      <c r="I109" s="151"/>
      <c r="J109" s="151"/>
      <c r="K109" s="151"/>
      <c r="L109" s="151"/>
      <c r="M109" s="151"/>
      <c r="N109" s="193" t="s">
        <v>332</v>
      </c>
      <c r="O109" s="96"/>
      <c r="P109" s="96"/>
      <c r="Q109" s="151"/>
      <c r="R109" s="151"/>
      <c r="S109" s="96"/>
      <c r="T109" s="96"/>
      <c r="U109" s="96"/>
      <c r="V109" s="96"/>
      <c r="W109" s="96"/>
      <c r="X109" s="96"/>
      <c r="Y109" s="96"/>
      <c r="Z109" s="96"/>
      <c r="AA109" s="96"/>
      <c r="AB109" s="96"/>
      <c r="AC109" s="96"/>
      <c r="AD109" s="21">
        <f t="shared" ca="1" si="37"/>
        <v>7</v>
      </c>
      <c r="AF109" s="22">
        <f t="shared" ca="1" si="34"/>
        <v>0</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151"/>
      <c r="D111" s="151"/>
      <c r="E111" s="151"/>
      <c r="F111" s="151"/>
      <c r="G111" s="151"/>
      <c r="H111" s="151"/>
      <c r="I111" s="151"/>
      <c r="J111" s="151"/>
      <c r="K111" s="151"/>
      <c r="L111" s="151"/>
      <c r="M111" s="151"/>
      <c r="N111" s="151"/>
      <c r="O111" s="96"/>
      <c r="P111" s="96"/>
      <c r="Q111" s="151"/>
      <c r="R111" s="151"/>
      <c r="S111" s="151"/>
      <c r="T111" s="96"/>
      <c r="U111" s="96"/>
      <c r="V111" s="96"/>
      <c r="W111" s="96"/>
      <c r="X111" s="96"/>
      <c r="Y111" s="96"/>
      <c r="Z111" s="96"/>
      <c r="AA111" s="96"/>
      <c r="AB111" s="96"/>
      <c r="AC111" s="96"/>
      <c r="AD111" s="21">
        <f ca="1">NbCoul(B111:AC111)*0.5</f>
        <v>7.5</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281"/>
      <c r="P113" s="281"/>
      <c r="Q113" s="96"/>
      <c r="R113" s="96"/>
      <c r="S113" s="151"/>
      <c r="T113" s="151"/>
      <c r="U113" s="151"/>
      <c r="V113" s="151"/>
      <c r="W113" s="151"/>
      <c r="X113" s="151"/>
      <c r="Y113" s="151"/>
      <c r="Z113" s="151"/>
      <c r="AA113" s="151"/>
      <c r="AB113" s="151"/>
      <c r="AC113" s="151"/>
      <c r="AD113" s="21">
        <f ca="1">NbCoul(B113:AC113)*0.5</f>
        <v>7</v>
      </c>
      <c r="AF113" s="22">
        <f t="shared" ca="1" si="34"/>
        <v>1</v>
      </c>
      <c r="AG113" s="22">
        <f t="shared" ca="1" si="38"/>
        <v>0</v>
      </c>
    </row>
    <row r="114" spans="1:33" ht="15" customHeight="1" thickBot="1" x14ac:dyDescent="0.35">
      <c r="A114" s="407" t="s">
        <v>353</v>
      </c>
      <c r="B114" s="96"/>
      <c r="C114" s="151" t="s">
        <v>209</v>
      </c>
      <c r="D114" s="151"/>
      <c r="E114" s="151"/>
      <c r="F114" s="151"/>
      <c r="G114" s="151"/>
      <c r="H114" s="151"/>
      <c r="I114" s="151"/>
      <c r="J114" s="151"/>
      <c r="K114" s="96"/>
      <c r="L114" s="151"/>
      <c r="M114" s="151"/>
      <c r="N114" s="151"/>
      <c r="O114" s="96"/>
      <c r="P114" s="96"/>
      <c r="Q114" s="151"/>
      <c r="R114" s="151"/>
      <c r="S114" s="151"/>
      <c r="T114" s="96"/>
      <c r="U114" s="96"/>
      <c r="V114" s="96"/>
      <c r="W114" s="96"/>
      <c r="X114" s="96"/>
      <c r="Y114" s="96"/>
      <c r="Z114" s="96"/>
      <c r="AA114" s="96"/>
      <c r="AB114" s="96"/>
      <c r="AC114" s="96"/>
      <c r="AD114" s="21">
        <f ca="1">NbCoul(B114:AC114)*0.5</f>
        <v>7</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65.5</v>
      </c>
      <c r="AF115" s="612"/>
      <c r="AG115" s="613"/>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3</v>
      </c>
      <c r="M116" s="21">
        <f ca="1">NbCoulbis(M99:M110)</f>
        <v>3</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3</v>
      </c>
      <c r="AA116" s="21">
        <f ca="1">NbCoulbis(AA100:AA108)</f>
        <v>3</v>
      </c>
      <c r="AB116" s="21">
        <f ca="1">NbCoulbis(AB100:AB108)</f>
        <v>3</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3</v>
      </c>
      <c r="M117" s="26">
        <f ca="1">NbCoul(M99:M110)</f>
        <v>3</v>
      </c>
      <c r="N117" s="26">
        <f ca="1">NbCoul(N99:N108)</f>
        <v>3</v>
      </c>
      <c r="O117" s="26">
        <f ca="1">NbCoul(O99:O108)</f>
        <v>1</v>
      </c>
      <c r="P117" s="26">
        <f ca="1">NbCoul(P99:P108)</f>
        <v>1</v>
      </c>
      <c r="Q117" s="26">
        <f ca="1">NbCoul(Q98:Q105)</f>
        <v>1</v>
      </c>
      <c r="R117" s="26">
        <f ca="1">NbCoul(R98:R105)</f>
        <v>1</v>
      </c>
      <c r="S117" s="26">
        <f ca="1">NbCoul(S98:S105)</f>
        <v>3</v>
      </c>
      <c r="T117" s="26">
        <f t="shared" ref="T117:Y117" ca="1" si="44">NbCoul(T100:T105)</f>
        <v>2</v>
      </c>
      <c r="U117" s="26">
        <f t="shared" ca="1" si="44"/>
        <v>3</v>
      </c>
      <c r="V117" s="26">
        <f t="shared" ca="1" si="44"/>
        <v>3</v>
      </c>
      <c r="W117" s="26">
        <f t="shared" ca="1" si="44"/>
        <v>3</v>
      </c>
      <c r="X117" s="26">
        <f t="shared" ca="1" si="44"/>
        <v>3</v>
      </c>
      <c r="Y117" s="26">
        <f t="shared" ca="1" si="44"/>
        <v>3</v>
      </c>
      <c r="Z117" s="26">
        <f ca="1">NbCoul(Z100:Z108)</f>
        <v>3</v>
      </c>
      <c r="AA117" s="26">
        <f ca="1">NbCoul(AA100:AA108)</f>
        <v>3</v>
      </c>
      <c r="AB117" s="26">
        <f ca="1">NbCoul(AB100:AB108)</f>
        <v>3</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44737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151" t="s">
        <v>80</v>
      </c>
      <c r="O123" s="281"/>
      <c r="P123" s="281"/>
      <c r="Q123" s="96"/>
      <c r="R123" s="96"/>
      <c r="S123" s="151"/>
      <c r="T123" s="151"/>
      <c r="U123" s="151"/>
      <c r="V123" s="151"/>
      <c r="W123" s="151"/>
      <c r="X123" s="151"/>
      <c r="Y123" s="151"/>
      <c r="Z123" s="151"/>
      <c r="AA123" s="151"/>
      <c r="AB123" s="151"/>
      <c r="AC123" s="151"/>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151" t="s">
        <v>80</v>
      </c>
      <c r="N124" s="151"/>
      <c r="O124" s="151"/>
      <c r="P124" s="151"/>
      <c r="Q124" s="96"/>
      <c r="R124" s="96"/>
      <c r="S124" s="151"/>
      <c r="T124" s="151"/>
      <c r="U124" s="151"/>
      <c r="V124" s="151"/>
      <c r="W124" s="151"/>
      <c r="X124" s="151"/>
      <c r="Y124" s="151"/>
      <c r="Z124" s="151"/>
      <c r="AA124" s="151"/>
      <c r="AB124" s="151"/>
      <c r="AC124" s="151"/>
      <c r="AD124" s="21">
        <f t="shared" ca="1" si="45"/>
        <v>7.5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93" t="s">
        <v>332</v>
      </c>
      <c r="O127" s="96"/>
      <c r="P127" s="96"/>
      <c r="Q127" s="151"/>
      <c r="R127" s="151"/>
      <c r="S127" s="96"/>
      <c r="T127" s="96"/>
      <c r="U127" s="96"/>
      <c r="V127" s="96"/>
      <c r="W127" s="96"/>
      <c r="X127" s="96"/>
      <c r="Y127" s="96"/>
      <c r="Z127" s="96"/>
      <c r="AA127" s="96"/>
      <c r="AB127" s="96"/>
      <c r="AC127" s="96"/>
      <c r="AD127" s="21">
        <f t="shared" ca="1" si="45"/>
        <v>7</v>
      </c>
      <c r="AF127" s="22">
        <f t="shared" ca="1" si="47"/>
        <v>0</v>
      </c>
      <c r="AG127" s="22">
        <f t="shared" ca="1" si="46"/>
        <v>0.5</v>
      </c>
    </row>
    <row r="128" spans="1:33" ht="14.4" customHeight="1" x14ac:dyDescent="0.3">
      <c r="A128" s="394" t="s">
        <v>45</v>
      </c>
      <c r="B128" s="96"/>
      <c r="C128" s="151"/>
      <c r="D128" s="151"/>
      <c r="E128" s="151"/>
      <c r="F128" s="151"/>
      <c r="G128" s="151"/>
      <c r="H128" s="151"/>
      <c r="I128" s="281" t="s">
        <v>136</v>
      </c>
      <c r="J128" s="281"/>
      <c r="K128" s="281"/>
      <c r="L128" s="281"/>
      <c r="M128" s="281"/>
      <c r="N128" s="281"/>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394" t="s">
        <v>70</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5"/>
        <v>0</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193" t="s">
        <v>332</v>
      </c>
      <c r="O133" s="281"/>
      <c r="P133" s="281"/>
      <c r="Q133" s="96"/>
      <c r="R133" s="96"/>
      <c r="S133" s="151" t="s">
        <v>147</v>
      </c>
      <c r="T133" s="151"/>
      <c r="U133" s="151"/>
      <c r="V133" s="151"/>
      <c r="W133" s="151"/>
      <c r="X133" s="151"/>
      <c r="Y133" s="151"/>
      <c r="Z133" s="151"/>
      <c r="AA133" s="151"/>
      <c r="AB133" s="151"/>
      <c r="AC133" s="151"/>
      <c r="AD133" s="21">
        <f ca="1">NbCoul(B133:AC133)*0.5</f>
        <v>7</v>
      </c>
      <c r="AF133" s="22">
        <f t="shared" ca="1" si="47"/>
        <v>1</v>
      </c>
      <c r="AG133" s="22">
        <f t="shared" ca="1" si="46"/>
        <v>0.5</v>
      </c>
    </row>
    <row r="134" spans="1:34" ht="14.4" customHeight="1" x14ac:dyDescent="0.3">
      <c r="A134" s="404" t="s">
        <v>48</v>
      </c>
      <c r="B134" s="96"/>
      <c r="C134" s="96"/>
      <c r="D134" s="96"/>
      <c r="E134" s="96"/>
      <c r="F134" s="96"/>
      <c r="G134" s="96"/>
      <c r="H134" s="96"/>
      <c r="I134" s="96"/>
      <c r="J134" s="96"/>
      <c r="K134" s="96"/>
      <c r="L134" s="151" t="s">
        <v>78</v>
      </c>
      <c r="M134" s="151"/>
      <c r="N134" s="151"/>
      <c r="O134" s="151"/>
      <c r="P134" s="151"/>
      <c r="Q134" s="96"/>
      <c r="R134" s="96"/>
      <c r="S134" s="281" t="s">
        <v>136</v>
      </c>
      <c r="T134" s="281"/>
      <c r="U134" s="281"/>
      <c r="V134" s="281"/>
      <c r="W134" s="281"/>
      <c r="X134" s="281"/>
      <c r="Y134" s="281"/>
      <c r="Z134" s="281"/>
      <c r="AA134" s="281"/>
      <c r="AB134" s="281"/>
      <c r="AC134" s="151"/>
      <c r="AD134" s="21">
        <f ca="1">NbCoul(B134:AC134)*0.5</f>
        <v>8</v>
      </c>
      <c r="AF134" s="22">
        <f t="shared" ca="1" si="47"/>
        <v>5</v>
      </c>
      <c r="AG134" s="22">
        <f t="shared" ca="1" si="46"/>
        <v>0</v>
      </c>
    </row>
    <row r="135" spans="1:34" ht="14.4" customHeight="1" x14ac:dyDescent="0.3">
      <c r="A135" s="402" t="s">
        <v>71</v>
      </c>
      <c r="B135" s="96"/>
      <c r="C135" s="96"/>
      <c r="D135" s="96"/>
      <c r="E135" s="96"/>
      <c r="F135" s="96"/>
      <c r="G135" s="96"/>
      <c r="H135" s="96"/>
      <c r="I135" s="96"/>
      <c r="J135" s="96"/>
      <c r="K135" s="96"/>
      <c r="L135" s="96"/>
      <c r="M135" s="96"/>
      <c r="N135" s="151" t="s">
        <v>79</v>
      </c>
      <c r="O135" s="151"/>
      <c r="P135" s="151"/>
      <c r="Q135" s="96"/>
      <c r="R135" s="96"/>
      <c r="S135" s="151"/>
      <c r="T135" s="151"/>
      <c r="U135" s="151"/>
      <c r="V135" s="151"/>
      <c r="W135" s="151"/>
      <c r="X135" s="151"/>
      <c r="Y135" s="151"/>
      <c r="Z135" s="151"/>
      <c r="AA135" s="151"/>
      <c r="AB135" s="151"/>
      <c r="AC135" s="151"/>
      <c r="AD135" s="21">
        <f ca="1">NbCoul(B135:AC135)*0.5</f>
        <v>7</v>
      </c>
      <c r="AF135" s="22">
        <f t="shared" ca="1" si="47"/>
        <v>0</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151"/>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407" t="s">
        <v>353</v>
      </c>
      <c r="B137" s="96"/>
      <c r="C137" s="151" t="s">
        <v>78</v>
      </c>
      <c r="D137" s="151"/>
      <c r="E137" s="151"/>
      <c r="F137" s="151"/>
      <c r="G137" s="151"/>
      <c r="H137" s="151"/>
      <c r="I137" s="151"/>
      <c r="J137" s="151"/>
      <c r="K137" s="151"/>
      <c r="L137" s="96"/>
      <c r="M137" s="151"/>
      <c r="N137" s="151"/>
      <c r="O137" s="96"/>
      <c r="P137" s="96"/>
      <c r="Q137" s="281"/>
      <c r="R137" s="281"/>
      <c r="S137" s="151"/>
      <c r="T137" s="96"/>
      <c r="U137" s="96"/>
      <c r="V137" s="96"/>
      <c r="W137" s="96"/>
      <c r="X137" s="96"/>
      <c r="Y137" s="96"/>
      <c r="Z137" s="96"/>
      <c r="AA137" s="96"/>
      <c r="AB137" s="96"/>
      <c r="AC137" s="96"/>
      <c r="AD137" s="21">
        <f ca="1">NbCoul(B137:AC137)*0.5</f>
        <v>7</v>
      </c>
      <c r="AF137" s="22">
        <f t="shared" ca="1" si="47"/>
        <v>1</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71.5</v>
      </c>
      <c r="AF138" s="612"/>
      <c r="AG138" s="613"/>
    </row>
    <row r="139" spans="1:34" x14ac:dyDescent="0.3">
      <c r="A139" s="29" t="s">
        <v>53</v>
      </c>
      <c r="B139" s="21">
        <f ca="1">NbCoulbis(B120:B137)</f>
        <v>0</v>
      </c>
      <c r="C139" s="21">
        <f ca="1">NbCoulbis(C120:C137)</f>
        <v>5</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4</v>
      </c>
      <c r="O139" s="21">
        <f t="shared" ca="1" si="49"/>
        <v>2</v>
      </c>
      <c r="P139" s="21">
        <f t="shared" ca="1" si="49"/>
        <v>2</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5</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2</v>
      </c>
      <c r="P140" s="26">
        <f t="shared" ca="1" si="51"/>
        <v>2</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44738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136</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26.5</v>
      </c>
      <c r="AF161" s="603"/>
      <c r="AG161" s="604"/>
    </row>
    <row r="162" spans="1:40" x14ac:dyDescent="0.3">
      <c r="A162" s="29" t="s">
        <v>53</v>
      </c>
      <c r="B162" s="21">
        <f ca="1">NbCoulbis(B143:B160)</f>
        <v>0</v>
      </c>
      <c r="C162" s="21">
        <f ca="1">NbCoulbis(C143:C160)</f>
        <v>0</v>
      </c>
      <c r="D162" s="21">
        <f ca="1">NbCoulbis(D143:D160)</f>
        <v>1</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26.5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151</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738"/>
      <c r="J169" s="738"/>
      <c r="K169" s="738"/>
      <c r="L169" s="738"/>
      <c r="M169" s="738"/>
      <c r="N169" s="738"/>
      <c r="O169" s="738"/>
      <c r="P169" s="738"/>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4</v>
      </c>
      <c r="F171" s="582"/>
      <c r="G171" s="583">
        <f t="shared" ca="1" si="61"/>
        <v>4</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0</v>
      </c>
      <c r="F175" s="582"/>
      <c r="G175" s="583">
        <f t="shared" ca="1" si="61"/>
        <v>-35</v>
      </c>
      <c r="H175" s="583"/>
      <c r="I175" s="583" t="s">
        <v>89</v>
      </c>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18.5</v>
      </c>
      <c r="F177" s="582"/>
      <c r="G177" s="583">
        <f t="shared" ca="1" si="61"/>
        <v>-16.5</v>
      </c>
      <c r="H177" s="583"/>
      <c r="I177" s="583" t="s">
        <v>91</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31</v>
      </c>
      <c r="F178" s="582"/>
      <c r="G178" s="583">
        <f t="shared" ca="1" si="61"/>
        <v>-7</v>
      </c>
      <c r="H178" s="583"/>
      <c r="I178" s="583" t="s">
        <v>89</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38</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5" t="s">
        <v>353</v>
      </c>
      <c r="B183" s="587">
        <v>35</v>
      </c>
      <c r="C183" s="587"/>
      <c r="D183" s="587"/>
      <c r="E183" s="582">
        <f t="shared" ca="1" si="60"/>
        <v>35</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269.5</v>
      </c>
      <c r="F184" s="589"/>
      <c r="AF184" s="45"/>
      <c r="AG184" s="50"/>
      <c r="AH184" s="50"/>
      <c r="AI184" s="50"/>
      <c r="AJ184" s="50"/>
      <c r="AK184" s="50"/>
      <c r="AL184" s="50"/>
      <c r="AM184" s="50"/>
      <c r="AN184" s="50"/>
    </row>
    <row r="185" spans="1:53" ht="15" thickBot="1" x14ac:dyDescent="0.35">
      <c r="B185" s="38" t="s">
        <v>61</v>
      </c>
      <c r="C185" s="590">
        <f>SUM(B166:D183)/35</f>
        <v>13.457142857142857</v>
      </c>
      <c r="D185" s="591"/>
      <c r="E185" s="38" t="s">
        <v>61</v>
      </c>
      <c r="F185" s="592">
        <f ca="1">SUM(E166:F183)/35</f>
        <v>11.3</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06"/>
      <c r="E193" s="406"/>
      <c r="F193" s="406"/>
      <c r="G193" s="406"/>
      <c r="H193" s="406"/>
      <c r="I193" s="406"/>
      <c r="J193" s="406"/>
      <c r="K193" s="406"/>
      <c r="L193" s="571"/>
      <c r="M193" s="571"/>
      <c r="N193" s="406"/>
      <c r="O193" s="406"/>
      <c r="P193" s="406"/>
      <c r="Q193" s="406"/>
      <c r="R193" s="406"/>
      <c r="S193" s="406"/>
      <c r="T193" s="406"/>
      <c r="U193" s="406"/>
      <c r="V193" s="571"/>
      <c r="W193" s="571"/>
      <c r="X193" s="406"/>
      <c r="Y193" s="406"/>
      <c r="Z193" s="406"/>
      <c r="AA193" s="406"/>
      <c r="AB193" s="406"/>
      <c r="AC193" s="406"/>
      <c r="AD193" s="406"/>
      <c r="AE193" s="406"/>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06"/>
      <c r="G195" s="406"/>
      <c r="H195" s="406"/>
      <c r="I195" s="406"/>
      <c r="J195" s="406"/>
      <c r="K195" s="406"/>
      <c r="L195" s="571"/>
      <c r="M195" s="571"/>
      <c r="N195" s="406"/>
      <c r="O195" s="406"/>
      <c r="P195" s="406"/>
      <c r="Q195" s="406"/>
      <c r="R195" s="406"/>
      <c r="S195" s="406"/>
      <c r="T195" s="406"/>
      <c r="U195" s="406"/>
      <c r="V195" s="571"/>
      <c r="W195" s="571"/>
      <c r="X195" s="406"/>
      <c r="Y195" s="406"/>
      <c r="Z195" s="406"/>
      <c r="AA195" s="406"/>
      <c r="AB195" s="406"/>
      <c r="AC195" s="406"/>
      <c r="AD195" s="406"/>
      <c r="AE195" s="406"/>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06"/>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06"/>
      <c r="E216" s="406"/>
      <c r="F216" s="406"/>
      <c r="G216" s="406"/>
      <c r="H216" s="406"/>
      <c r="I216" s="406"/>
      <c r="J216" s="406"/>
      <c r="K216" s="406"/>
      <c r="L216" s="571"/>
      <c r="M216" s="571"/>
      <c r="N216" s="406"/>
      <c r="O216" s="406"/>
      <c r="P216" s="406"/>
      <c r="Q216" s="406"/>
      <c r="R216" s="406"/>
      <c r="S216" s="406"/>
      <c r="T216" s="406"/>
      <c r="U216" s="406"/>
      <c r="V216" s="571"/>
      <c r="W216" s="571"/>
      <c r="X216" s="406"/>
      <c r="Y216" s="406"/>
      <c r="Z216" s="406"/>
      <c r="AA216" s="406"/>
      <c r="AB216" s="406"/>
      <c r="AC216" s="406"/>
      <c r="AD216" s="406"/>
      <c r="AE216" s="406"/>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06"/>
      <c r="E218" s="406"/>
      <c r="F218" s="406"/>
      <c r="G218" s="406"/>
      <c r="H218" s="406"/>
      <c r="I218" s="406"/>
      <c r="J218" s="406"/>
      <c r="K218" s="406"/>
      <c r="L218" s="571"/>
      <c r="M218" s="571"/>
      <c r="N218" s="406"/>
      <c r="O218" s="406"/>
      <c r="P218" s="406"/>
      <c r="Q218" s="406"/>
      <c r="R218" s="406"/>
      <c r="S218" s="406"/>
      <c r="T218" s="406"/>
      <c r="U218" s="406"/>
      <c r="V218" s="571"/>
      <c r="W218" s="571"/>
      <c r="X218" s="406"/>
      <c r="Y218" s="406"/>
      <c r="Z218" s="406"/>
      <c r="AA218" s="406"/>
      <c r="AB218" s="406"/>
      <c r="AC218" s="406"/>
      <c r="AD218" s="406"/>
      <c r="AE218" s="406"/>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06"/>
      <c r="AD230" s="406"/>
      <c r="AE230" s="406"/>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W1:X1"/>
    <mergeCell ref="Z1:AB1"/>
    <mergeCell ref="A3:A4"/>
    <mergeCell ref="AD3:AD4"/>
    <mergeCell ref="AF3:AF4"/>
    <mergeCell ref="AD23:AD25"/>
    <mergeCell ref="AF23:AG27"/>
    <mergeCell ref="A26:A27"/>
    <mergeCell ref="AD26:AD27"/>
    <mergeCell ref="AD46:AD48"/>
    <mergeCell ref="AF46:AG50"/>
    <mergeCell ref="A49:A50"/>
    <mergeCell ref="AD49:AD50"/>
    <mergeCell ref="AD69:AD71"/>
    <mergeCell ref="AF69:AG73"/>
    <mergeCell ref="A72:A73"/>
    <mergeCell ref="AD72:AD73"/>
    <mergeCell ref="AF138:AG142"/>
    <mergeCell ref="A141:A142"/>
    <mergeCell ref="AD141:AD142"/>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AD161:AD163"/>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S219:U219"/>
    <mergeCell ref="V219:W219"/>
    <mergeCell ref="N215:O215"/>
    <mergeCell ref="P215:R215"/>
    <mergeCell ref="S215:U215"/>
    <mergeCell ref="V215:W215"/>
    <mergeCell ref="X215:Y215"/>
    <mergeCell ref="Z215:AB215"/>
    <mergeCell ref="B218:C218"/>
    <mergeCell ref="L218:M218"/>
    <mergeCell ref="V218:W218"/>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I230:K230"/>
    <mergeCell ref="L230:M230"/>
    <mergeCell ref="N230:O230"/>
    <mergeCell ref="P230:R230"/>
    <mergeCell ref="S230:U230"/>
    <mergeCell ref="V230:W230"/>
    <mergeCell ref="N229:O229"/>
    <mergeCell ref="P229:R229"/>
    <mergeCell ref="S229:U229"/>
    <mergeCell ref="V229:W229"/>
    <mergeCell ref="I36:M36"/>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s>
  <conditionalFormatting sqref="G166:H183">
    <cfRule type="cellIs" dxfId="1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B7645-91C7-4A8C-ACE6-3C741C923234}">
  <sheetPr codeName="Feuil178"/>
  <dimension ref="A1:BC231"/>
  <sheetViews>
    <sheetView showGridLines="0" topLeftCell="A26" zoomScale="90" zoomScaleNormal="90" workbookViewId="0">
      <selection activeCell="I135" sqref="I13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365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44739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96"/>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325"/>
      <c r="D7" s="325"/>
      <c r="E7" s="325"/>
      <c r="F7" s="325"/>
      <c r="G7" s="325"/>
      <c r="H7" s="325"/>
      <c r="I7" s="325"/>
      <c r="J7" s="325"/>
      <c r="K7" s="325"/>
      <c r="L7" s="151"/>
      <c r="M7" s="151"/>
      <c r="N7" s="96"/>
      <c r="O7" s="96"/>
      <c r="P7" s="151"/>
      <c r="Q7" s="151"/>
      <c r="R7" s="281" t="s">
        <v>136</v>
      </c>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325"/>
      <c r="H8" s="325"/>
      <c r="I8" s="325"/>
      <c r="J8" s="325"/>
      <c r="K8" s="325"/>
      <c r="L8" s="151"/>
      <c r="M8" s="151"/>
      <c r="N8" s="96"/>
      <c r="O8" s="96"/>
      <c r="P8" s="151"/>
      <c r="Q8" s="151"/>
      <c r="R8" s="151"/>
      <c r="S8" s="151"/>
      <c r="T8" s="96"/>
      <c r="U8" s="151"/>
      <c r="V8" s="151"/>
      <c r="W8" s="281" t="s">
        <v>136</v>
      </c>
      <c r="X8" s="281"/>
      <c r="Y8" s="281"/>
      <c r="Z8" s="281"/>
      <c r="AA8" s="281"/>
      <c r="AB8" s="281"/>
      <c r="AC8" s="151"/>
      <c r="AD8" s="21">
        <f t="shared" ca="1" si="0"/>
        <v>10</v>
      </c>
      <c r="AE8" t="str">
        <f>IFERROR(INDEX($B$3:$AC$3,MATCH(TRUE,INDEX(B8:AC8&gt;0,0),0)),"")</f>
        <v>17h</v>
      </c>
      <c r="AF8" s="22">
        <f t="shared" ref="AF8:AF22" ca="1" si="1">CompteCouleurFond(B8:AC8,6)*0.5</f>
        <v>3</v>
      </c>
      <c r="AG8" s="22">
        <f t="shared" ref="AG8:AG22" ca="1" si="2">CompteCouleurFond(B8:AC8,23)*0.5</f>
        <v>0</v>
      </c>
    </row>
    <row r="9" spans="1:33" ht="15" customHeight="1" x14ac:dyDescent="0.3">
      <c r="A9" s="393" t="s">
        <v>246</v>
      </c>
      <c r="B9" s="263"/>
      <c r="C9" s="263"/>
      <c r="D9" s="263"/>
      <c r="E9" s="263"/>
      <c r="F9" s="263"/>
      <c r="G9" s="263"/>
      <c r="H9" s="263"/>
      <c r="I9" s="263"/>
      <c r="J9" s="263"/>
      <c r="K9" s="409"/>
      <c r="L9" s="151"/>
      <c r="M9" s="151"/>
      <c r="N9" s="96"/>
      <c r="O9" s="96"/>
      <c r="P9" s="151"/>
      <c r="Q9" s="135"/>
      <c r="R9" s="96"/>
      <c r="S9" s="135"/>
      <c r="T9" s="151"/>
      <c r="U9" s="151"/>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151" t="s">
        <v>118</v>
      </c>
      <c r="V10" s="151"/>
      <c r="W10" s="151"/>
      <c r="X10" s="151"/>
      <c r="Y10" s="151"/>
      <c r="Z10" s="151"/>
      <c r="AA10" s="151"/>
      <c r="AB10" s="151"/>
      <c r="AC10" s="151"/>
      <c r="AD10" s="21">
        <f t="shared" ca="1" si="0"/>
        <v>4.5</v>
      </c>
      <c r="AE10" t="str">
        <f>IFERROR(INDEX($B$3:$AC$3,MATCH(TRUE,INDEX(B10:AC10&gt;0,0),0)),"")</f>
        <v>16h</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61" t="s">
        <v>366</v>
      </c>
      <c r="I12" s="762"/>
      <c r="J12" s="762"/>
      <c r="K12" s="762"/>
      <c r="L12" s="762"/>
      <c r="M12" s="763"/>
      <c r="N12" s="96"/>
      <c r="O12" s="96"/>
      <c r="P12" s="414"/>
      <c r="Q12" s="414"/>
      <c r="R12" s="414"/>
      <c r="S12" s="414"/>
      <c r="T12" s="414"/>
      <c r="U12" s="414"/>
      <c r="V12" s="414"/>
      <c r="W12" s="420"/>
      <c r="X12" s="252"/>
      <c r="Y12" s="252"/>
      <c r="Z12" s="252"/>
      <c r="AA12" s="252"/>
      <c r="AB12" s="252"/>
      <c r="AC12" s="252"/>
      <c r="AD12" s="21">
        <f t="shared" ca="1" si="0"/>
        <v>7</v>
      </c>
      <c r="AE12" t="str">
        <f t="shared" ref="AE12:AE21" si="3">IFERROR(INDEX($B$3:$AC$3,MATCH(TRUE,INDEX(B12:AC12&gt;0,0),0)),"")</f>
        <v>9h30</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325"/>
      <c r="D17" s="325"/>
      <c r="E17" s="325"/>
      <c r="F17" s="325"/>
      <c r="G17" s="325"/>
      <c r="H17" s="325"/>
      <c r="I17" s="325"/>
      <c r="J17" s="325"/>
      <c r="K17" s="325"/>
      <c r="L17" s="151"/>
      <c r="M17" s="151"/>
      <c r="N17" s="96"/>
      <c r="O17" s="96"/>
      <c r="P17" s="151"/>
      <c r="Q17" s="151"/>
      <c r="R17" s="281" t="s">
        <v>136</v>
      </c>
      <c r="S17" s="281"/>
      <c r="T17" s="281"/>
      <c r="U17" s="281"/>
      <c r="V17" s="281"/>
      <c r="W17" s="96"/>
      <c r="X17" s="96"/>
      <c r="Y17" s="96"/>
      <c r="Z17" s="96"/>
      <c r="AA17" s="96"/>
      <c r="AB17" s="96"/>
      <c r="AC17" s="96"/>
      <c r="AD17" s="21">
        <f t="shared" ca="1" si="0"/>
        <v>9</v>
      </c>
      <c r="AE17" t="str">
        <f>IFERROR(INDEX($B$3:$AC$3,MATCH(TRUE,INDEX(B17:AC17&gt;0,0),0)),"")</f>
        <v>14h30</v>
      </c>
      <c r="AF17" s="22">
        <f ca="1">CompteCouleurFond(B17:AC17,6)*0.5</f>
        <v>2.5</v>
      </c>
      <c r="AG17" s="22">
        <f ca="1">CompteCouleurFond(B17:AC17,23)*0.5</f>
        <v>0</v>
      </c>
    </row>
    <row r="18" spans="1:33" ht="15" customHeight="1" x14ac:dyDescent="0.3">
      <c r="A18" s="394" t="s">
        <v>66</v>
      </c>
      <c r="B18" s="263"/>
      <c r="C18" s="263"/>
      <c r="D18" s="263"/>
      <c r="E18" s="263"/>
      <c r="F18" s="263"/>
      <c r="G18" s="263"/>
      <c r="H18" s="263"/>
      <c r="I18" s="263"/>
      <c r="J18" s="263"/>
      <c r="K18" s="325"/>
      <c r="L18" s="151"/>
      <c r="M18" s="151"/>
      <c r="N18" s="96"/>
      <c r="O18" s="96"/>
      <c r="P18" s="151"/>
      <c r="Q18" s="135"/>
      <c r="R18" s="151"/>
      <c r="S18" s="134"/>
      <c r="T18" s="151"/>
      <c r="U18" s="151"/>
      <c r="V18" s="151"/>
      <c r="W18" s="151"/>
      <c r="X18" s="151"/>
      <c r="Y18" s="151"/>
      <c r="Z18" s="151"/>
      <c r="AA18" s="151"/>
      <c r="AB18" s="151"/>
      <c r="AC18" s="151"/>
      <c r="AD18" s="21">
        <f t="shared" ca="1" si="0"/>
        <v>8</v>
      </c>
      <c r="AE18" t="str">
        <f>IFERROR(INDEX($B$3:$AC$3,MATCH(TRUE,INDEX(B18:AC18&gt;0,0),0)),"")</f>
        <v/>
      </c>
      <c r="AF18" s="22">
        <f ca="1">CompteCouleurFond(B18:AC18,6)*0.5</f>
        <v>0</v>
      </c>
      <c r="AG18" s="22">
        <f ca="1">CompteCouleurFond(B18:AC18,23)*0.5</f>
        <v>0</v>
      </c>
    </row>
    <row r="19" spans="1:33" ht="15" customHeight="1" x14ac:dyDescent="0.3">
      <c r="A19" s="395" t="s">
        <v>48</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6</v>
      </c>
      <c r="V24" s="20">
        <f t="shared" ca="1" si="7"/>
        <v>6</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4</v>
      </c>
      <c r="J25" s="25">
        <f t="shared" ca="1" si="9"/>
        <v>4</v>
      </c>
      <c r="K25" s="25">
        <f t="shared" ca="1" si="9"/>
        <v>6</v>
      </c>
      <c r="L25" s="25">
        <f t="shared" ca="1" si="9"/>
        <v>6</v>
      </c>
      <c r="M25" s="25">
        <f t="shared" ca="1" si="9"/>
        <v>6</v>
      </c>
      <c r="N25" s="25">
        <f t="shared" ca="1" si="9"/>
        <v>0</v>
      </c>
      <c r="O25" s="25">
        <f t="shared" ca="1" si="9"/>
        <v>0</v>
      </c>
      <c r="P25" s="25">
        <f t="shared" ca="1" si="9"/>
        <v>6</v>
      </c>
      <c r="Q25" s="25">
        <f t="shared" ca="1" si="9"/>
        <v>6</v>
      </c>
      <c r="R25" s="25">
        <f t="shared" ca="1" si="9"/>
        <v>5</v>
      </c>
      <c r="S25" s="25">
        <f t="shared" ca="1" si="9"/>
        <v>5</v>
      </c>
      <c r="T25" s="25">
        <f t="shared" ref="T25:AC25" ca="1" si="10">NbCoul(T7:T22)</f>
        <v>5</v>
      </c>
      <c r="U25" s="25">
        <f t="shared" ca="1" si="10"/>
        <v>7</v>
      </c>
      <c r="V25" s="25">
        <f t="shared" ca="1" si="10"/>
        <v>7</v>
      </c>
      <c r="W25" s="25">
        <f t="shared" ca="1" si="10"/>
        <v>5</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44740</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8" t="s">
        <v>332</v>
      </c>
      <c r="O29" s="281"/>
      <c r="P29" s="281"/>
      <c r="Q29" s="96"/>
      <c r="R29" s="96"/>
      <c r="S29" s="151"/>
      <c r="T29" s="151"/>
      <c r="U29" s="151"/>
      <c r="V29" s="151"/>
      <c r="W29" s="151"/>
      <c r="X29" s="151"/>
      <c r="Y29" s="151"/>
      <c r="Z29" s="151"/>
      <c r="AA29" s="151"/>
      <c r="AB29" s="151"/>
      <c r="AC29" s="151"/>
      <c r="AD29" s="21">
        <f t="shared" ca="1" si="11"/>
        <v>7</v>
      </c>
      <c r="AF29" s="22">
        <f t="shared" ca="1" si="12"/>
        <v>1</v>
      </c>
      <c r="AG29" s="22">
        <f t="shared" ca="1" si="13"/>
        <v>0.5</v>
      </c>
    </row>
    <row r="30" spans="1:33" x14ac:dyDescent="0.3">
      <c r="A30" s="401" t="s">
        <v>41</v>
      </c>
      <c r="B30" s="96"/>
      <c r="C30" s="151"/>
      <c r="D30" s="151"/>
      <c r="E30" s="151"/>
      <c r="F30" s="151"/>
      <c r="G30" s="151"/>
      <c r="H30" s="151"/>
      <c r="I30" s="151"/>
      <c r="J30" s="151"/>
      <c r="K30" s="151"/>
      <c r="L30" s="151"/>
      <c r="M30" s="151"/>
      <c r="N30" s="385"/>
      <c r="O30" s="96"/>
      <c r="P30" s="96"/>
      <c r="Q30" s="151"/>
      <c r="R30" s="151"/>
      <c r="S30" s="96"/>
      <c r="T30" s="96"/>
      <c r="U30" s="96"/>
      <c r="V30" s="96"/>
      <c r="W30" s="96"/>
      <c r="X30" s="96"/>
      <c r="Y30" s="96"/>
      <c r="Z30" s="96"/>
      <c r="AA30" s="96"/>
      <c r="AB30" s="96"/>
      <c r="AC30" s="416"/>
      <c r="AD30" s="21">
        <f t="shared" ca="1" si="11"/>
        <v>7</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31"/>
      <c r="T33" s="31"/>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151"/>
      <c r="P34" s="151"/>
      <c r="Q34" s="96"/>
      <c r="R34" s="96"/>
      <c r="S34" s="151"/>
      <c r="T34" s="151"/>
      <c r="U34" s="151"/>
      <c r="V34" s="151"/>
      <c r="W34" s="151"/>
      <c r="X34" s="151"/>
      <c r="Y34" s="151"/>
      <c r="Z34" s="151"/>
      <c r="AA34" s="151"/>
      <c r="AB34" s="151"/>
      <c r="AC34" s="151"/>
      <c r="AD34" s="21">
        <f t="shared" ca="1" si="11"/>
        <v>6.5</v>
      </c>
      <c r="AF34" s="22">
        <f t="shared" ca="1" si="12"/>
        <v>0</v>
      </c>
      <c r="AG34" s="22">
        <f t="shared" ca="1" si="13"/>
        <v>0</v>
      </c>
    </row>
    <row r="35" spans="1:33" x14ac:dyDescent="0.3">
      <c r="A35" s="394" t="s">
        <v>44</v>
      </c>
      <c r="B35" s="96"/>
      <c r="C35" s="151"/>
      <c r="D35" s="151"/>
      <c r="E35" s="151"/>
      <c r="F35" s="151"/>
      <c r="G35" s="151"/>
      <c r="H35" s="151"/>
      <c r="I35" s="281" t="s">
        <v>136</v>
      </c>
      <c r="J35" s="281"/>
      <c r="K35" s="281"/>
      <c r="L35" s="281"/>
      <c r="M35" s="281"/>
      <c r="N35" s="281"/>
      <c r="O35" s="96"/>
      <c r="P35" s="96"/>
      <c r="Q35" s="281"/>
      <c r="R35" s="281"/>
      <c r="S35" s="377"/>
      <c r="T35" s="377"/>
      <c r="U35" s="96"/>
      <c r="V35" s="96"/>
      <c r="W35" s="96"/>
      <c r="X35" s="96"/>
      <c r="Y35" s="96"/>
      <c r="Z35" s="96"/>
      <c r="AA35" s="96"/>
      <c r="AB35" s="96"/>
      <c r="AC35" s="96"/>
      <c r="AD35" s="21">
        <f t="shared" ca="1" si="11"/>
        <v>8</v>
      </c>
      <c r="AF35" s="22">
        <f t="shared" ca="1" si="12"/>
        <v>4</v>
      </c>
      <c r="AG35" s="22">
        <f t="shared" ca="1" si="13"/>
        <v>1</v>
      </c>
    </row>
    <row r="36" spans="1:33" x14ac:dyDescent="0.3">
      <c r="A36" s="394" t="s">
        <v>45</v>
      </c>
      <c r="B36" s="96"/>
      <c r="C36" s="151"/>
      <c r="D36" s="151"/>
      <c r="E36" s="151"/>
      <c r="F36" s="151"/>
      <c r="G36" s="151"/>
      <c r="H36" s="151"/>
      <c r="I36" s="764"/>
      <c r="J36" s="765"/>
      <c r="K36" s="765"/>
      <c r="L36" s="765"/>
      <c r="M36" s="766"/>
      <c r="N36" s="424" t="s">
        <v>206</v>
      </c>
      <c r="O36" s="96"/>
      <c r="P36" s="96"/>
      <c r="Q36" s="151"/>
      <c r="R36" s="151"/>
      <c r="S36" s="96"/>
      <c r="T36" s="96"/>
      <c r="U36" s="96"/>
      <c r="V36" s="96"/>
      <c r="W36" s="96"/>
      <c r="X36" s="96"/>
      <c r="Y36" s="96"/>
      <c r="Z36" s="96"/>
      <c r="AA36" s="96"/>
      <c r="AB36" s="96"/>
      <c r="AC36" s="96"/>
      <c r="AD36" s="21">
        <f t="shared" ca="1" si="11"/>
        <v>7</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382" t="s">
        <v>367</v>
      </c>
      <c r="T39" s="382"/>
      <c r="U39" s="382"/>
      <c r="V39" s="382"/>
      <c r="W39" s="382"/>
      <c r="X39" s="382"/>
      <c r="Y39" s="382"/>
      <c r="Z39" s="382"/>
      <c r="AA39" s="382"/>
      <c r="AB39" s="382"/>
      <c r="AC39" s="382"/>
      <c r="AD39" s="21">
        <f ca="1">NbCoul(B39:AC39)*0.5</f>
        <v>5.5</v>
      </c>
      <c r="AF39" s="22">
        <f t="shared" ca="1" si="12"/>
        <v>0</v>
      </c>
      <c r="AG39" s="22">
        <f t="shared" ca="1" si="13"/>
        <v>0</v>
      </c>
    </row>
    <row r="40" spans="1:33" x14ac:dyDescent="0.3">
      <c r="A40" s="394" t="s">
        <v>47</v>
      </c>
      <c r="B40" s="96"/>
      <c r="C40" s="151"/>
      <c r="D40" s="151"/>
      <c r="E40" s="151"/>
      <c r="F40" s="151"/>
      <c r="G40" s="151"/>
      <c r="H40" s="151"/>
      <c r="I40" s="151"/>
      <c r="J40" s="151"/>
      <c r="K40" s="151"/>
      <c r="L40" s="151"/>
      <c r="M40" s="151"/>
      <c r="N40" s="151"/>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48</v>
      </c>
      <c r="B42" s="96"/>
      <c r="C42" s="96"/>
      <c r="D42" s="96"/>
      <c r="E42" s="96"/>
      <c r="F42" s="96"/>
      <c r="G42" s="96"/>
      <c r="H42" s="96"/>
      <c r="I42" s="96"/>
      <c r="J42" s="96"/>
      <c r="K42" s="96"/>
      <c r="L42" s="151"/>
      <c r="M42" s="151"/>
      <c r="N42" s="377"/>
      <c r="O42" s="151"/>
      <c r="P42" s="151"/>
      <c r="Q42" s="96"/>
      <c r="R42" s="96"/>
      <c r="S42" s="281" t="s">
        <v>136</v>
      </c>
      <c r="T42" s="423"/>
      <c r="U42" s="281"/>
      <c r="V42" s="281"/>
      <c r="W42" s="281"/>
      <c r="X42" s="281"/>
      <c r="Y42" s="281"/>
      <c r="Z42" s="281"/>
      <c r="AA42" s="281"/>
      <c r="AB42" s="281"/>
      <c r="AC42" s="151"/>
      <c r="AD42" s="21">
        <f ca="1">NbCoul(B42:AC42)*0.5</f>
        <v>8</v>
      </c>
      <c r="AF42" s="22">
        <f t="shared" ca="1" si="12"/>
        <v>5</v>
      </c>
      <c r="AG42" s="22">
        <f t="shared" ca="1" si="13"/>
        <v>0.5</v>
      </c>
    </row>
    <row r="43" spans="1:33" x14ac:dyDescent="0.3">
      <c r="A43" s="402" t="s">
        <v>71</v>
      </c>
      <c r="B43" s="96"/>
      <c r="C43" s="96"/>
      <c r="D43" s="96"/>
      <c r="E43" s="96"/>
      <c r="F43" s="96"/>
      <c r="G43" s="96"/>
      <c r="H43" s="96"/>
      <c r="I43" s="96"/>
      <c r="J43" s="96"/>
      <c r="K43" s="96"/>
      <c r="L43" s="96"/>
      <c r="M43" s="96"/>
      <c r="N43" s="151"/>
      <c r="O43" s="151"/>
      <c r="P43" s="151"/>
      <c r="Q43" s="96"/>
      <c r="R43" s="96"/>
      <c r="S43" s="378"/>
      <c r="T43" s="378"/>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07" t="s">
        <v>349</v>
      </c>
      <c r="B45" s="96"/>
      <c r="C45" s="96"/>
      <c r="D45" s="96"/>
      <c r="E45" s="96"/>
      <c r="F45" s="96"/>
      <c r="G45" s="96"/>
      <c r="H45" s="96"/>
      <c r="I45" s="96"/>
      <c r="J45" s="96"/>
      <c r="K45" s="96"/>
      <c r="L45" s="96"/>
      <c r="M45" s="151"/>
      <c r="N45" s="151"/>
      <c r="O45" s="151"/>
      <c r="P45" s="151"/>
      <c r="Q45" s="96"/>
      <c r="R45" s="96"/>
      <c r="S45" s="151"/>
      <c r="T45" s="151"/>
      <c r="U45" s="96"/>
      <c r="V45" s="151"/>
      <c r="W45" s="151"/>
      <c r="X45" s="151"/>
      <c r="Y45" s="151"/>
      <c r="Z45" s="151"/>
      <c r="AA45" s="151"/>
      <c r="AB45" s="151"/>
      <c r="AC45" s="151"/>
      <c r="AD45" s="21">
        <f ca="1">NbCoul(B45:AC45)*0.5</f>
        <v>7</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77</v>
      </c>
      <c r="AF46" s="612"/>
      <c r="AG46" s="613"/>
    </row>
    <row r="47" spans="1:33" x14ac:dyDescent="0.3">
      <c r="A47" s="29" t="s">
        <v>53</v>
      </c>
      <c r="B47" s="21">
        <f ca="1">NbCoulbis(B28:B45)</f>
        <v>0</v>
      </c>
      <c r="C47" s="21">
        <f t="shared" ref="C47:AC47" ca="1" si="15">NbCoulbis(C28:C45)</f>
        <v>5</v>
      </c>
      <c r="D47" s="21">
        <f t="shared" ca="1" si="15"/>
        <v>5</v>
      </c>
      <c r="E47" s="21">
        <f t="shared" ca="1" si="15"/>
        <v>5</v>
      </c>
      <c r="F47" s="21">
        <f t="shared" ca="1" si="15"/>
        <v>5</v>
      </c>
      <c r="G47" s="21">
        <f t="shared" ca="1" si="15"/>
        <v>5</v>
      </c>
      <c r="H47" s="21">
        <f t="shared" ca="1" si="15"/>
        <v>5</v>
      </c>
      <c r="I47" s="21">
        <f t="shared" ca="1" si="15"/>
        <v>5</v>
      </c>
      <c r="J47" s="21">
        <f t="shared" ca="1" si="15"/>
        <v>5</v>
      </c>
      <c r="K47" s="21">
        <f t="shared" ca="1" si="15"/>
        <v>5</v>
      </c>
      <c r="L47" s="21">
        <f t="shared" ca="1" si="15"/>
        <v>6</v>
      </c>
      <c r="M47" s="21">
        <f t="shared" ca="1" si="15"/>
        <v>7</v>
      </c>
      <c r="N47" s="21">
        <f t="shared" ca="1" si="15"/>
        <v>6</v>
      </c>
      <c r="O47" s="21">
        <f t="shared" ca="1" si="15"/>
        <v>5</v>
      </c>
      <c r="P47" s="21">
        <f t="shared" ca="1" si="15"/>
        <v>5</v>
      </c>
      <c r="Q47" s="21">
        <f t="shared" ca="1" si="15"/>
        <v>5</v>
      </c>
      <c r="R47" s="21">
        <f t="shared" ca="1" si="15"/>
        <v>5</v>
      </c>
      <c r="S47" s="21">
        <f t="shared" ca="1" si="15"/>
        <v>5</v>
      </c>
      <c r="T47" s="21">
        <f t="shared" ca="1" si="15"/>
        <v>5</v>
      </c>
      <c r="U47" s="21">
        <f t="shared" ca="1" si="15"/>
        <v>4</v>
      </c>
      <c r="V47" s="21">
        <f t="shared" ca="1" si="15"/>
        <v>5</v>
      </c>
      <c r="W47" s="21">
        <f t="shared" ca="1" si="15"/>
        <v>5</v>
      </c>
      <c r="X47" s="21">
        <f t="shared" ca="1" si="15"/>
        <v>5</v>
      </c>
      <c r="Y47" s="21">
        <f t="shared" ca="1" si="15"/>
        <v>5</v>
      </c>
      <c r="Z47" s="21">
        <f t="shared" ca="1" si="15"/>
        <v>5</v>
      </c>
      <c r="AA47" s="21">
        <f t="shared" ca="1" si="15"/>
        <v>5</v>
      </c>
      <c r="AB47" s="21">
        <f t="shared" ca="1" si="15"/>
        <v>5</v>
      </c>
      <c r="AC47" s="21">
        <f t="shared" ca="1" si="15"/>
        <v>5</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5</v>
      </c>
      <c r="D48" s="26">
        <f t="shared" ca="1" si="16"/>
        <v>5</v>
      </c>
      <c r="E48" s="26">
        <f t="shared" ca="1" si="16"/>
        <v>5</v>
      </c>
      <c r="F48" s="26">
        <f t="shared" ca="1" si="16"/>
        <v>5</v>
      </c>
      <c r="G48" s="26">
        <f t="shared" ca="1" si="16"/>
        <v>5</v>
      </c>
      <c r="H48" s="26">
        <f t="shared" ca="1" si="16"/>
        <v>5</v>
      </c>
      <c r="I48" s="26">
        <f t="shared" ca="1" si="16"/>
        <v>5</v>
      </c>
      <c r="J48" s="26">
        <f t="shared" ca="1" si="16"/>
        <v>5</v>
      </c>
      <c r="K48" s="26">
        <f t="shared" ca="1" si="16"/>
        <v>5</v>
      </c>
      <c r="L48" s="26">
        <f t="shared" ca="1" si="16"/>
        <v>6</v>
      </c>
      <c r="M48" s="26">
        <f t="shared" ca="1" si="16"/>
        <v>7</v>
      </c>
      <c r="N48" s="26">
        <f t="shared" ca="1" si="16"/>
        <v>9</v>
      </c>
      <c r="O48" s="26">
        <f t="shared" ca="1" si="16"/>
        <v>5</v>
      </c>
      <c r="P48" s="26">
        <f t="shared" ca="1" si="16"/>
        <v>5</v>
      </c>
      <c r="Q48" s="26">
        <f t="shared" ca="1" si="16"/>
        <v>5</v>
      </c>
      <c r="R48" s="26">
        <f t="shared" ca="1" si="16"/>
        <v>5</v>
      </c>
      <c r="S48" s="26">
        <f t="shared" ca="1" si="16"/>
        <v>7</v>
      </c>
      <c r="T48" s="26">
        <f t="shared" ca="1" si="16"/>
        <v>7</v>
      </c>
      <c r="U48" s="26">
        <f t="shared" ca="1" si="16"/>
        <v>5</v>
      </c>
      <c r="V48" s="26">
        <f t="shared" ca="1" si="16"/>
        <v>6</v>
      </c>
      <c r="W48" s="26">
        <f t="shared" ca="1" si="16"/>
        <v>6</v>
      </c>
      <c r="X48" s="26">
        <f t="shared" ca="1" si="16"/>
        <v>6</v>
      </c>
      <c r="Y48" s="26">
        <f t="shared" ca="1" si="16"/>
        <v>6</v>
      </c>
      <c r="Z48" s="26">
        <f t="shared" ca="1" si="16"/>
        <v>6</v>
      </c>
      <c r="AA48" s="26">
        <f t="shared" ca="1" si="16"/>
        <v>6</v>
      </c>
      <c r="AB48" s="26">
        <f t="shared" ca="1" si="16"/>
        <v>6</v>
      </c>
      <c r="AC48" s="26">
        <f t="shared" ca="1" si="16"/>
        <v>6</v>
      </c>
      <c r="AD48" s="602"/>
      <c r="AF48" s="614">
        <f ca="1">CompteCouleurFond(B48:AC48,6)*0.5</f>
        <v>0</v>
      </c>
      <c r="AG48" s="615">
        <f ca="1">CompteCouleurFond(K48:AC48,23)*0.5</f>
        <v>0</v>
      </c>
    </row>
    <row r="49" spans="1:33" ht="15" customHeight="1" x14ac:dyDescent="0.3">
      <c r="A49" s="618">
        <f>A26+1</f>
        <v>44741</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193" t="s">
        <v>332</v>
      </c>
      <c r="O57" s="96"/>
      <c r="P57" s="96"/>
      <c r="Q57" s="151"/>
      <c r="R57" s="151"/>
      <c r="S57" s="96"/>
      <c r="T57" s="96"/>
      <c r="U57" s="96"/>
      <c r="V57" s="96"/>
      <c r="W57" s="96"/>
      <c r="X57" s="96"/>
      <c r="Y57" s="96"/>
      <c r="Z57" s="96"/>
      <c r="AA57" s="96"/>
      <c r="AB57" s="96"/>
      <c r="AC57" s="96"/>
      <c r="AD57" s="20">
        <f t="shared" ca="1" si="17"/>
        <v>7</v>
      </c>
      <c r="AF57" s="22">
        <f t="shared" ca="1" si="19"/>
        <v>0</v>
      </c>
      <c r="AG57" s="22">
        <f t="shared" ca="1" si="18"/>
        <v>0.5</v>
      </c>
    </row>
    <row r="58" spans="1:33" x14ac:dyDescent="0.3">
      <c r="A58" s="394" t="s">
        <v>44</v>
      </c>
      <c r="B58" s="96"/>
      <c r="C58" s="96"/>
      <c r="D58" s="96"/>
      <c r="E58" s="96"/>
      <c r="F58" s="96"/>
      <c r="G58" s="96"/>
      <c r="H58" s="96"/>
      <c r="I58" s="151"/>
      <c r="J58" s="151"/>
      <c r="K58" s="193" t="s">
        <v>153</v>
      </c>
      <c r="L58" s="377"/>
      <c r="M58" s="151"/>
      <c r="N58" s="151"/>
      <c r="O58" s="151"/>
      <c r="P58" s="151"/>
      <c r="Q58" s="96"/>
      <c r="R58" s="96"/>
      <c r="S58" s="281" t="s">
        <v>136</v>
      </c>
      <c r="T58" s="281"/>
      <c r="U58" s="281"/>
      <c r="V58" s="281"/>
      <c r="W58" s="281"/>
      <c r="X58" s="281"/>
      <c r="Y58" s="281"/>
      <c r="Z58" s="281"/>
      <c r="AA58" s="281"/>
      <c r="AB58" s="281"/>
      <c r="AC58" s="151"/>
      <c r="AD58" s="20">
        <f t="shared" ca="1" si="17"/>
        <v>9.5</v>
      </c>
      <c r="AF58" s="22">
        <f t="shared" ca="1" si="19"/>
        <v>5</v>
      </c>
      <c r="AG58" s="22">
        <f t="shared" ca="1" si="18"/>
        <v>1</v>
      </c>
    </row>
    <row r="59" spans="1:33" x14ac:dyDescent="0.3">
      <c r="A59" s="394" t="s">
        <v>45</v>
      </c>
      <c r="B59" s="96"/>
      <c r="C59" s="151"/>
      <c r="D59" s="151"/>
      <c r="E59" s="151"/>
      <c r="F59" s="151"/>
      <c r="G59" s="151"/>
      <c r="H59" s="151"/>
      <c r="I59" s="281" t="s">
        <v>136</v>
      </c>
      <c r="J59" s="281"/>
      <c r="K59" s="281"/>
      <c r="L59" s="281"/>
      <c r="M59" s="281"/>
      <c r="N59" s="423"/>
      <c r="O59" s="96"/>
      <c r="P59" s="96"/>
      <c r="Q59" s="281"/>
      <c r="R59" s="281"/>
      <c r="S59" s="96"/>
      <c r="T59" s="96"/>
      <c r="U59" s="96"/>
      <c r="V59" s="96"/>
      <c r="W59" s="96"/>
      <c r="X59" s="96"/>
      <c r="Y59" s="96"/>
      <c r="Z59" s="96"/>
      <c r="AA59" s="96"/>
      <c r="AB59" s="96"/>
      <c r="AC59" s="96"/>
      <c r="AD59" s="20">
        <f t="shared" ca="1" si="17"/>
        <v>7</v>
      </c>
      <c r="AF59" s="22">
        <f t="shared" ca="1" si="19"/>
        <v>4</v>
      </c>
      <c r="AG59" s="22">
        <f t="shared" ca="1" si="18"/>
        <v>0</v>
      </c>
    </row>
    <row r="60" spans="1:33" x14ac:dyDescent="0.3">
      <c r="A60" s="394" t="s">
        <v>70</v>
      </c>
      <c r="B60" s="96"/>
      <c r="C60" s="96"/>
      <c r="D60" s="96"/>
      <c r="E60" s="96"/>
      <c r="F60" s="96"/>
      <c r="G60" s="96"/>
      <c r="H60" s="96"/>
      <c r="I60" s="96"/>
      <c r="J60" s="96"/>
      <c r="K60" s="96"/>
      <c r="L60" s="96"/>
      <c r="M60" s="96"/>
      <c r="N60" s="151"/>
      <c r="O60" s="151"/>
      <c r="P60" s="151"/>
      <c r="Q60" s="96"/>
      <c r="R60" s="96"/>
      <c r="S60" s="151"/>
      <c r="T60" s="151"/>
      <c r="U60" s="151"/>
      <c r="V60" s="151"/>
      <c r="W60" s="151"/>
      <c r="X60" s="151"/>
      <c r="Y60" s="151"/>
      <c r="Z60" s="151"/>
      <c r="AA60" s="151"/>
      <c r="AB60" s="151"/>
      <c r="AC60" s="151"/>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151"/>
      <c r="V62" s="151"/>
      <c r="W62" s="151"/>
      <c r="X62" s="151"/>
      <c r="Y62" s="151"/>
      <c r="Z62" s="151"/>
      <c r="AA62" s="151"/>
      <c r="AB62" s="151"/>
      <c r="AC62" s="151"/>
      <c r="AD62" s="20">
        <f t="shared" ca="1" si="17"/>
        <v>4.5</v>
      </c>
      <c r="AF62" s="22">
        <f t="shared" ca="1" si="19"/>
        <v>0</v>
      </c>
      <c r="AG62" s="22">
        <f t="shared" ca="1" si="18"/>
        <v>0</v>
      </c>
    </row>
    <row r="63" spans="1:33" x14ac:dyDescent="0.3">
      <c r="A63" s="394" t="s">
        <v>47</v>
      </c>
      <c r="B63" s="96"/>
      <c r="C63" s="96"/>
      <c r="D63" s="96"/>
      <c r="E63" s="96"/>
      <c r="F63" s="96"/>
      <c r="G63" s="96"/>
      <c r="H63" s="96"/>
      <c r="I63" s="96"/>
      <c r="J63" s="96"/>
      <c r="K63" s="96"/>
      <c r="L63" s="96"/>
      <c r="M63" s="96"/>
      <c r="N63" s="96"/>
      <c r="O63" s="281"/>
      <c r="P63" s="281"/>
      <c r="Q63" s="96"/>
      <c r="R63" s="96"/>
      <c r="S63" s="151"/>
      <c r="T63" s="151"/>
      <c r="U63" s="151"/>
      <c r="V63" s="151"/>
      <c r="W63" s="151"/>
      <c r="X63" s="151"/>
      <c r="Y63" s="151"/>
      <c r="Z63" s="151"/>
      <c r="AA63" s="151"/>
      <c r="AB63" s="151"/>
      <c r="AC63" s="151"/>
      <c r="AD63" s="20">
        <f t="shared" ca="1" si="17"/>
        <v>6.5</v>
      </c>
      <c r="AF63" s="22">
        <f t="shared" ca="1" si="19"/>
        <v>1</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48</v>
      </c>
      <c r="B65" s="96"/>
      <c r="C65" s="151"/>
      <c r="D65" s="151"/>
      <c r="E65" s="151"/>
      <c r="F65" s="151"/>
      <c r="G65" s="151"/>
      <c r="H65" s="151"/>
      <c r="I65" s="151"/>
      <c r="J65" s="151"/>
      <c r="K65" s="151"/>
      <c r="L65" s="151"/>
      <c r="M65" s="151"/>
      <c r="N65" s="151"/>
      <c r="O65" s="96"/>
      <c r="P65" s="96"/>
      <c r="Q65" s="151"/>
      <c r="R65" s="151"/>
      <c r="S65" s="151"/>
      <c r="T65" s="151"/>
      <c r="U65" s="96"/>
      <c r="V65" s="96"/>
      <c r="W65" s="96"/>
      <c r="X65" s="96"/>
      <c r="Y65" s="96"/>
      <c r="Z65" s="96"/>
      <c r="AA65" s="96"/>
      <c r="AB65" s="96"/>
      <c r="AC65" s="96"/>
      <c r="AD65" s="20">
        <f t="shared" ca="1" si="17"/>
        <v>8</v>
      </c>
      <c r="AF65" s="22">
        <f t="shared" ca="1" si="19"/>
        <v>0</v>
      </c>
      <c r="AG65" s="22">
        <f t="shared" ca="1" si="18"/>
        <v>0</v>
      </c>
    </row>
    <row r="66" spans="1:55" ht="14.25" customHeight="1" x14ac:dyDescent="0.3">
      <c r="A66" s="402" t="s">
        <v>71</v>
      </c>
      <c r="B66" s="96"/>
      <c r="C66" s="378"/>
      <c r="D66" s="378"/>
      <c r="E66" s="378"/>
      <c r="F66" s="378"/>
      <c r="G66" s="378"/>
      <c r="H66" s="378"/>
      <c r="I66" s="378"/>
      <c r="J66" s="378"/>
      <c r="K66" s="378"/>
      <c r="L66" s="378"/>
      <c r="M66" s="378"/>
      <c r="N66" s="378"/>
      <c r="O66" s="419"/>
      <c r="P66" s="419"/>
      <c r="Q66" s="378"/>
      <c r="R66" s="378"/>
      <c r="S66" s="96"/>
      <c r="T66" s="96"/>
      <c r="U66" s="96"/>
      <c r="V66" s="96"/>
      <c r="W66" s="96"/>
      <c r="X66" s="96"/>
      <c r="Y66" s="96"/>
      <c r="Z66" s="96"/>
      <c r="AA66" s="96"/>
      <c r="AB66" s="96"/>
      <c r="AC66" s="96"/>
      <c r="AD66" s="20">
        <f t="shared" ca="1" si="17"/>
        <v>7</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4.4" customHeight="1" thickBot="1" x14ac:dyDescent="0.35">
      <c r="A68" s="407" t="s">
        <v>349</v>
      </c>
      <c r="B68" s="96"/>
      <c r="C68" s="96"/>
      <c r="D68" s="96"/>
      <c r="E68" s="96"/>
      <c r="F68" s="96"/>
      <c r="G68" s="96"/>
      <c r="H68" s="96"/>
      <c r="I68" s="96"/>
      <c r="J68" s="96"/>
      <c r="K68" s="96"/>
      <c r="L68" s="96"/>
      <c r="M68" s="151"/>
      <c r="N68" s="151"/>
      <c r="O68" s="151"/>
      <c r="P68" s="151"/>
      <c r="Q68" s="419"/>
      <c r="R68" s="419"/>
      <c r="S68" s="151"/>
      <c r="T68" s="151"/>
      <c r="U68" s="96"/>
      <c r="V68" s="151"/>
      <c r="W68" s="151"/>
      <c r="X68" s="151"/>
      <c r="Y68" s="151"/>
      <c r="Z68" s="151"/>
      <c r="AA68" s="151"/>
      <c r="AB68" s="151"/>
      <c r="AC68" s="151"/>
      <c r="AD68" s="20">
        <f t="shared" ca="1" si="17"/>
        <v>7</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70.5</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3</v>
      </c>
      <c r="J70" s="21">
        <f t="shared" ca="1" si="21"/>
        <v>3</v>
      </c>
      <c r="K70" s="21">
        <f t="shared" ca="1" si="21"/>
        <v>2</v>
      </c>
      <c r="L70" s="21">
        <f t="shared" ca="1" si="21"/>
        <v>2</v>
      </c>
      <c r="M70" s="21">
        <f t="shared" ca="1" si="21"/>
        <v>3</v>
      </c>
      <c r="N70" s="21">
        <f ca="1">NbCoulbis(N53:N63)</f>
        <v>3</v>
      </c>
      <c r="O70" s="21">
        <f t="shared" ref="O70:AC70" ca="1" si="22">NbCoulbis(O53:O65)</f>
        <v>3</v>
      </c>
      <c r="P70" s="21">
        <f t="shared" ca="1" si="22"/>
        <v>3</v>
      </c>
      <c r="Q70" s="21">
        <f t="shared" ca="1" si="22"/>
        <v>3</v>
      </c>
      <c r="R70" s="21">
        <f t="shared" ca="1" si="22"/>
        <v>3</v>
      </c>
      <c r="S70" s="21">
        <f t="shared" ref="S70:Y70" ca="1" si="23">NbCoulbis(S53:S64)</f>
        <v>3</v>
      </c>
      <c r="T70" s="21">
        <f t="shared" ca="1" si="23"/>
        <v>3</v>
      </c>
      <c r="U70" s="21">
        <f t="shared" ca="1" si="23"/>
        <v>4</v>
      </c>
      <c r="V70" s="21">
        <f t="shared" ca="1" si="23"/>
        <v>4</v>
      </c>
      <c r="W70" s="21">
        <f t="shared" ca="1" si="23"/>
        <v>4</v>
      </c>
      <c r="X70" s="21">
        <f t="shared" ca="1" si="23"/>
        <v>4</v>
      </c>
      <c r="Y70" s="21">
        <f t="shared" ca="1" si="23"/>
        <v>4</v>
      </c>
      <c r="Z70" s="21">
        <f t="shared" ca="1" si="22"/>
        <v>4</v>
      </c>
      <c r="AA70" s="21">
        <f t="shared" ca="1" si="22"/>
        <v>4</v>
      </c>
      <c r="AB70" s="21">
        <f t="shared" ca="1" si="22"/>
        <v>4</v>
      </c>
      <c r="AC70" s="21">
        <f t="shared" ca="1" si="22"/>
        <v>4</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3</v>
      </c>
      <c r="J71" s="26">
        <f t="shared" ca="1" si="25"/>
        <v>3</v>
      </c>
      <c r="K71" s="26">
        <f t="shared" ca="1" si="25"/>
        <v>3</v>
      </c>
      <c r="L71" s="26">
        <f t="shared" ca="1" si="25"/>
        <v>3</v>
      </c>
      <c r="M71" s="26">
        <f t="shared" ca="1" si="25"/>
        <v>3</v>
      </c>
      <c r="N71" s="26">
        <f ca="1">NbCoul(N53:N63)</f>
        <v>4</v>
      </c>
      <c r="O71" s="26">
        <f t="shared" ref="O71:AC71" ca="1" si="26">NbCoul(O53:O65)</f>
        <v>3</v>
      </c>
      <c r="P71" s="26">
        <f t="shared" ca="1" si="26"/>
        <v>3</v>
      </c>
      <c r="Q71" s="26">
        <f t="shared" ca="1" si="26"/>
        <v>3</v>
      </c>
      <c r="R71" s="26">
        <f t="shared" ca="1" si="26"/>
        <v>3</v>
      </c>
      <c r="S71" s="26">
        <f t="shared" ref="S71:Y71" ca="1" si="27">NbCoul(S53:S64)</f>
        <v>3</v>
      </c>
      <c r="T71" s="26">
        <f t="shared" ca="1" si="27"/>
        <v>3</v>
      </c>
      <c r="U71" s="26">
        <f t="shared" ca="1" si="27"/>
        <v>4</v>
      </c>
      <c r="V71" s="26">
        <f t="shared" ca="1" si="27"/>
        <v>4</v>
      </c>
      <c r="W71" s="26">
        <f t="shared" ca="1" si="27"/>
        <v>4</v>
      </c>
      <c r="X71" s="26">
        <f t="shared" ca="1" si="27"/>
        <v>4</v>
      </c>
      <c r="Y71" s="26">
        <f t="shared" ca="1" si="27"/>
        <v>4</v>
      </c>
      <c r="Z71" s="26">
        <f t="shared" ca="1" si="26"/>
        <v>4</v>
      </c>
      <c r="AA71" s="26">
        <f t="shared" ca="1" si="26"/>
        <v>4</v>
      </c>
      <c r="AB71" s="26">
        <f t="shared" ca="1" si="26"/>
        <v>4</v>
      </c>
      <c r="AC71" s="26">
        <f t="shared" ca="1" si="26"/>
        <v>4</v>
      </c>
      <c r="AD71" s="602">
        <f ca="1">NbCoul(D71:AB71)*0.5+NbCoul(B71:C71)*0.25+NbCoul(AC71:AC71)*0.25</f>
        <v>0</v>
      </c>
      <c r="AF71" s="614">
        <f t="shared" ca="1" si="24"/>
        <v>0</v>
      </c>
      <c r="AG71" s="615">
        <f ca="1">CompteCouleurFond(K71:AC71,23)*0.5</f>
        <v>0</v>
      </c>
    </row>
    <row r="72" spans="1:55" ht="15" customHeight="1" x14ac:dyDescent="0.3">
      <c r="A72" s="618">
        <f>A49+1</f>
        <v>44742</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67" t="s">
        <v>368</v>
      </c>
      <c r="D75" s="768"/>
      <c r="E75" s="769"/>
      <c r="F75" s="421"/>
      <c r="G75" s="295"/>
      <c r="H75" s="295"/>
      <c r="I75" s="295"/>
      <c r="J75" s="295"/>
      <c r="K75" s="295"/>
      <c r="L75" s="295"/>
      <c r="M75" s="295"/>
      <c r="N75" s="295"/>
      <c r="O75" s="294"/>
      <c r="P75" s="294"/>
      <c r="Q75" s="295"/>
      <c r="R75" s="295"/>
      <c r="S75" s="96"/>
      <c r="T75" s="96"/>
      <c r="U75" s="96"/>
      <c r="V75" s="96"/>
      <c r="W75" s="96"/>
      <c r="X75" s="96"/>
      <c r="Y75" s="96"/>
      <c r="Z75" s="96"/>
      <c r="AA75" s="96"/>
      <c r="AB75" s="96"/>
      <c r="AC75" s="96"/>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3"/>
      <c r="D80" s="323"/>
      <c r="E80" s="323"/>
      <c r="F80" s="323"/>
      <c r="G80" s="96"/>
      <c r="H80" s="96"/>
      <c r="I80" s="96"/>
      <c r="J80" s="96"/>
      <c r="K80" s="96"/>
      <c r="L80" s="151"/>
      <c r="M80" s="151"/>
      <c r="N80" s="151"/>
      <c r="O80" s="151"/>
      <c r="P80" s="151"/>
      <c r="Q80" s="96"/>
      <c r="R80" s="96"/>
      <c r="S80" s="151"/>
      <c r="T80" s="151"/>
      <c r="U80" s="151"/>
      <c r="V80" s="151"/>
      <c r="W80" s="151"/>
      <c r="X80" s="151"/>
      <c r="Y80" s="151"/>
      <c r="Z80" s="151"/>
      <c r="AA80" s="151"/>
      <c r="AB80" s="151"/>
      <c r="AC80" s="151"/>
      <c r="AD80" s="21">
        <f ca="1">NbCoul(B80:AC80)*0.5</f>
        <v>8</v>
      </c>
      <c r="AF80" s="22">
        <f t="shared" ca="1" si="24"/>
        <v>0</v>
      </c>
      <c r="AG80" s="22">
        <f t="shared" ca="1" si="29"/>
        <v>0</v>
      </c>
    </row>
    <row r="81" spans="1:34" x14ac:dyDescent="0.3">
      <c r="A81" s="394" t="s">
        <v>44</v>
      </c>
      <c r="B81" s="96"/>
      <c r="C81" s="96"/>
      <c r="D81" s="96"/>
      <c r="E81" s="96"/>
      <c r="F81" s="96"/>
      <c r="G81" s="96"/>
      <c r="H81" s="96"/>
      <c r="I81" s="96"/>
      <c r="J81" s="419"/>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96"/>
      <c r="D82" s="96"/>
      <c r="E82" s="96"/>
      <c r="F82" s="96"/>
      <c r="G82" s="96"/>
      <c r="H82" s="96"/>
      <c r="I82" s="96"/>
      <c r="J82" s="96"/>
      <c r="K82" s="96"/>
      <c r="L82" s="96"/>
      <c r="M82" s="96"/>
      <c r="N82" s="151"/>
      <c r="O82" s="151"/>
      <c r="P82" s="151"/>
      <c r="Q82" s="96"/>
      <c r="R82" s="96"/>
      <c r="S82" s="281" t="s">
        <v>136</v>
      </c>
      <c r="T82" s="281"/>
      <c r="U82" s="281"/>
      <c r="V82" s="281"/>
      <c r="W82" s="281"/>
      <c r="X82" s="281"/>
      <c r="Y82" s="281"/>
      <c r="Z82" s="281"/>
      <c r="AA82" s="281"/>
      <c r="AB82" s="281"/>
      <c r="AC82" s="151"/>
      <c r="AD82" s="21">
        <f ca="1">NbCoul(B82:AC82)*0.5</f>
        <v>7</v>
      </c>
      <c r="AF82" s="22">
        <f ca="1">CompteCouleurFond(B82:AC82,6)*0.5</f>
        <v>5</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81"/>
      <c r="R83" s="281"/>
      <c r="S83" s="96"/>
      <c r="T83" s="96"/>
      <c r="U83" s="96"/>
      <c r="V83" s="96"/>
      <c r="W83" s="96"/>
      <c r="X83" s="96"/>
      <c r="Y83" s="96"/>
      <c r="Z83" s="96"/>
      <c r="AA83" s="96"/>
      <c r="AB83" s="96"/>
      <c r="AC83" s="96"/>
      <c r="AD83" s="21">
        <f t="shared" ca="1" si="28"/>
        <v>7</v>
      </c>
      <c r="AF83" s="22">
        <f t="shared" ca="1" si="24"/>
        <v>4</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93" t="s">
        <v>332</v>
      </c>
      <c r="O86" s="96"/>
      <c r="P86" s="96"/>
      <c r="Q86" s="151"/>
      <c r="R86" s="151"/>
      <c r="S86" s="151"/>
      <c r="T86" s="193" t="s">
        <v>153</v>
      </c>
      <c r="U86" s="377"/>
      <c r="V86" s="96"/>
      <c r="W86" s="96"/>
      <c r="X86" s="96"/>
      <c r="Y86" s="96"/>
      <c r="Z86" s="96"/>
      <c r="AA86" s="96"/>
      <c r="AB86" s="96"/>
      <c r="AC86" s="96"/>
      <c r="AD86" s="20">
        <f ca="1">NbCoul(B86:AC86)*0.5</f>
        <v>8.5</v>
      </c>
      <c r="AF86" s="22">
        <f t="shared" ca="1" si="24"/>
        <v>0</v>
      </c>
      <c r="AG86" s="22">
        <f ca="1">CompteCouleurFond(B86:AC86,23)*0.5</f>
        <v>1.5</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48</v>
      </c>
      <c r="B88" s="96"/>
      <c r="C88" s="151"/>
      <c r="D88" s="151"/>
      <c r="E88" s="151"/>
      <c r="F88" s="151"/>
      <c r="G88" s="151"/>
      <c r="H88" s="151"/>
      <c r="I88" s="151"/>
      <c r="J88" s="151"/>
      <c r="K88" s="151"/>
      <c r="L88" s="151"/>
      <c r="M88" s="151"/>
      <c r="N88" s="151"/>
      <c r="O88" s="96"/>
      <c r="P88" s="96"/>
      <c r="Q88" s="151"/>
      <c r="R88" s="151"/>
      <c r="S88" s="419"/>
      <c r="T88" s="419"/>
      <c r="U88" s="96"/>
      <c r="V88" s="96"/>
      <c r="W88" s="96"/>
      <c r="X88" s="96"/>
      <c r="Y88" s="96"/>
      <c r="Z88" s="96"/>
      <c r="AA88" s="96"/>
      <c r="AB88" s="96"/>
      <c r="AC88" s="96"/>
      <c r="AD88" s="21">
        <f t="shared" ca="1" si="28"/>
        <v>7</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5"/>
      <c r="O89" s="295"/>
      <c r="P89" s="295"/>
      <c r="Q89" s="294"/>
      <c r="R89" s="294"/>
      <c r="S89" s="295"/>
      <c r="T89" s="295"/>
      <c r="U89" s="295"/>
      <c r="V89" s="295"/>
      <c r="W89" s="295"/>
      <c r="X89" s="295"/>
      <c r="Y89" s="295"/>
      <c r="Z89" s="295"/>
      <c r="AA89" s="295"/>
      <c r="AB89" s="295"/>
      <c r="AC89" s="295"/>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151"/>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v>
      </c>
    </row>
    <row r="91" spans="1:34" ht="17.399999999999999" customHeight="1" thickBot="1" x14ac:dyDescent="0.4">
      <c r="A91" s="407" t="s">
        <v>353</v>
      </c>
      <c r="B91" s="370"/>
      <c r="C91" s="143" t="s">
        <v>80</v>
      </c>
      <c r="D91" s="417"/>
      <c r="E91" s="417"/>
      <c r="F91" s="417"/>
      <c r="G91" s="151"/>
      <c r="H91" s="151"/>
      <c r="I91" s="151"/>
      <c r="J91" s="151"/>
      <c r="K91" s="96"/>
      <c r="L91" s="151"/>
      <c r="M91" s="151"/>
      <c r="N91" s="151"/>
      <c r="O91" s="96"/>
      <c r="P91" s="96"/>
      <c r="Q91" s="151"/>
      <c r="R91" s="151"/>
      <c r="S91" s="151"/>
      <c r="T91" s="96"/>
      <c r="U91" s="96"/>
      <c r="V91" s="96"/>
      <c r="W91" s="96"/>
      <c r="X91" s="96"/>
      <c r="Y91" s="96"/>
      <c r="Z91" s="96"/>
      <c r="AA91" s="96"/>
      <c r="AB91" s="96"/>
      <c r="AC91" s="96"/>
      <c r="AD91" s="21">
        <f t="shared" ca="1" si="28"/>
        <v>7</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65.5</v>
      </c>
      <c r="AF92" s="612"/>
      <c r="AG92" s="613"/>
    </row>
    <row r="93" spans="1:34" x14ac:dyDescent="0.3">
      <c r="A93" s="29" t="s">
        <v>53</v>
      </c>
      <c r="B93" s="21">
        <f ca="1">NbCoulbis(B74:B91)</f>
        <v>0</v>
      </c>
      <c r="C93" s="21">
        <f ca="1">NbCoulbis(C74:C87)</f>
        <v>3</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3</v>
      </c>
      <c r="N93" s="21">
        <f t="shared" ca="1" si="32"/>
        <v>3</v>
      </c>
      <c r="O93" s="21">
        <f ca="1">NbCoulbis(O75:O86)</f>
        <v>2</v>
      </c>
      <c r="P93" s="21">
        <f ca="1">NbCoulbis(P75:P86)</f>
        <v>2</v>
      </c>
      <c r="Q93" s="21">
        <f ca="1">NbCoulbis(Q75:Q86)</f>
        <v>3</v>
      </c>
      <c r="R93" s="21">
        <f ca="1">NbCoulbis(R75:R86)</f>
        <v>3</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3</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4</v>
      </c>
      <c r="O94" s="26">
        <f ca="1">NbCoul(O75:O86)</f>
        <v>2</v>
      </c>
      <c r="P94" s="26">
        <f ca="1">NbCoul(P75:P86)</f>
        <v>2</v>
      </c>
      <c r="Q94" s="26">
        <f ca="1">NbCoul(Q75:Q86)</f>
        <v>3</v>
      </c>
      <c r="R94" s="26">
        <f ca="1">NbCoul(R75:R86)</f>
        <v>3</v>
      </c>
      <c r="S94" s="26">
        <f ca="1">NbCoul(S75:S85)</f>
        <v>2</v>
      </c>
      <c r="T94" s="26">
        <f ca="1">NbCoul(T76:T86)</f>
        <v>3</v>
      </c>
      <c r="U94" s="26">
        <f ca="1">NbCoul(U81:U91)</f>
        <v>4</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44743</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t="s">
        <v>79</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382" t="s">
        <v>369</v>
      </c>
      <c r="T101" s="382"/>
      <c r="U101" s="151"/>
      <c r="V101" s="151"/>
      <c r="W101" s="151"/>
      <c r="X101" s="151"/>
      <c r="Y101" s="151"/>
      <c r="Z101" s="151"/>
      <c r="AA101" s="151"/>
      <c r="AB101" s="151"/>
      <c r="AC101" s="151"/>
      <c r="AD101" s="21">
        <f t="shared" ca="1" si="37"/>
        <v>5.5</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151"/>
      <c r="M103" s="151"/>
      <c r="N103" s="151"/>
      <c r="O103" s="151"/>
      <c r="P103" s="151"/>
      <c r="Q103" s="96"/>
      <c r="R103" s="96"/>
      <c r="S103" s="151"/>
      <c r="T103" s="151"/>
      <c r="U103" s="151"/>
      <c r="V103" s="151"/>
      <c r="W103" s="151"/>
      <c r="X103" s="151"/>
      <c r="Y103" s="151"/>
      <c r="Z103" s="151"/>
      <c r="AA103" s="151"/>
      <c r="AB103" s="151"/>
      <c r="AC103" s="151"/>
      <c r="AD103" s="21">
        <f t="shared" ca="1" si="37"/>
        <v>8</v>
      </c>
      <c r="AF103" s="22">
        <f t="shared" ca="1" si="34"/>
        <v>0</v>
      </c>
      <c r="AG103" s="22">
        <f t="shared" ca="1" si="38"/>
        <v>0</v>
      </c>
    </row>
    <row r="104" spans="1:33" x14ac:dyDescent="0.3">
      <c r="A104" s="394" t="s">
        <v>44</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ca="1">NbCoul(B104:AC104)*0.5</f>
        <v>0</v>
      </c>
      <c r="AF104" s="22">
        <f t="shared" ca="1" si="34"/>
        <v>0</v>
      </c>
      <c r="AG104" s="22">
        <f t="shared" ca="1" si="38"/>
        <v>0</v>
      </c>
    </row>
    <row r="105" spans="1:33" x14ac:dyDescent="0.3">
      <c r="A105" s="394" t="s">
        <v>45</v>
      </c>
      <c r="B105" s="96"/>
      <c r="C105" s="96"/>
      <c r="D105" s="96"/>
      <c r="E105" s="96"/>
      <c r="F105" s="96"/>
      <c r="G105" s="96"/>
      <c r="H105" s="96"/>
      <c r="I105" s="96"/>
      <c r="J105" s="96"/>
      <c r="K105" s="96"/>
      <c r="L105" s="96"/>
      <c r="M105" s="96"/>
      <c r="N105" s="151"/>
      <c r="O105" s="281"/>
      <c r="P105" s="281"/>
      <c r="Q105" s="96"/>
      <c r="R105" s="96"/>
      <c r="S105" s="151"/>
      <c r="T105" s="151"/>
      <c r="U105" s="151"/>
      <c r="V105" s="151"/>
      <c r="W105" s="151"/>
      <c r="X105" s="151"/>
      <c r="Y105" s="151"/>
      <c r="Z105" s="151"/>
      <c r="AA105" s="151"/>
      <c r="AB105" s="151"/>
      <c r="AC105" s="151"/>
      <c r="AD105" s="21">
        <f ca="1">NbCoul(B105:AC105)*0.5</f>
        <v>7</v>
      </c>
      <c r="AF105" s="22">
        <f t="shared" ca="1" si="34"/>
        <v>1</v>
      </c>
      <c r="AG105" s="22">
        <f t="shared" ca="1" si="38"/>
        <v>0</v>
      </c>
    </row>
    <row r="106" spans="1:33" x14ac:dyDescent="0.3">
      <c r="A106" s="394" t="s">
        <v>70</v>
      </c>
      <c r="B106" s="96"/>
      <c r="C106" s="151"/>
      <c r="D106" s="151"/>
      <c r="E106" s="151"/>
      <c r="F106" s="151"/>
      <c r="G106" s="151"/>
      <c r="H106" s="151"/>
      <c r="I106" s="151"/>
      <c r="J106" s="151"/>
      <c r="K106" s="151"/>
      <c r="L106" s="151"/>
      <c r="M106" s="151"/>
      <c r="N106" s="193" t="s">
        <v>332</v>
      </c>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151"/>
      <c r="D109" s="151"/>
      <c r="E109" s="151"/>
      <c r="F109" s="151"/>
      <c r="G109" s="151"/>
      <c r="H109" s="151"/>
      <c r="I109" s="281" t="s">
        <v>136</v>
      </c>
      <c r="J109" s="281"/>
      <c r="K109" s="281"/>
      <c r="L109" s="281"/>
      <c r="M109" s="281"/>
      <c r="N109" s="423"/>
      <c r="O109" s="96"/>
      <c r="P109" s="96"/>
      <c r="Q109" s="281"/>
      <c r="R109" s="281"/>
      <c r="S109" s="96"/>
      <c r="T109" s="96"/>
      <c r="U109" s="96"/>
      <c r="V109" s="96"/>
      <c r="W109" s="96"/>
      <c r="X109" s="96"/>
      <c r="Y109" s="96"/>
      <c r="Z109" s="96"/>
      <c r="AA109" s="96"/>
      <c r="AB109" s="96"/>
      <c r="AC109" s="96"/>
      <c r="AD109" s="21">
        <f t="shared" ca="1" si="37"/>
        <v>7</v>
      </c>
      <c r="AF109" s="22">
        <f t="shared" ca="1" si="34"/>
        <v>4</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48</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151"/>
      <c r="R113" s="151"/>
      <c r="S113" s="96"/>
      <c r="T113" s="96"/>
      <c r="U113" s="96"/>
      <c r="V113" s="96"/>
      <c r="W113" s="96"/>
      <c r="X113" s="96"/>
      <c r="Y113" s="96"/>
      <c r="Z113" s="96"/>
      <c r="AA113" s="96"/>
      <c r="AB113" s="96"/>
      <c r="AC113" s="96"/>
      <c r="AD113" s="21">
        <f ca="1">NbCoul(B113:AC113)*0.5</f>
        <v>7</v>
      </c>
      <c r="AF113" s="22">
        <f t="shared" ca="1" si="34"/>
        <v>0</v>
      </c>
      <c r="AG113" s="22">
        <f t="shared" ca="1" si="38"/>
        <v>0</v>
      </c>
    </row>
    <row r="114" spans="1:33" ht="15" customHeight="1" thickBot="1" x14ac:dyDescent="0.35">
      <c r="A114" s="407" t="s">
        <v>353</v>
      </c>
      <c r="B114" s="96"/>
      <c r="C114" s="151" t="s">
        <v>129</v>
      </c>
      <c r="D114" s="151"/>
      <c r="E114" s="151"/>
      <c r="F114" s="151"/>
      <c r="G114" s="151"/>
      <c r="H114" s="151"/>
      <c r="I114" s="151"/>
      <c r="J114" s="151"/>
      <c r="K114" s="96"/>
      <c r="L114" s="151"/>
      <c r="M114" s="151"/>
      <c r="N114" s="151"/>
      <c r="O114" s="151"/>
      <c r="P114" s="151"/>
      <c r="Q114" s="151"/>
      <c r="R114" s="96"/>
      <c r="S114" s="96"/>
      <c r="T114" s="96"/>
      <c r="U114" s="96"/>
      <c r="V114" s="96"/>
      <c r="W114" s="96"/>
      <c r="X114" s="96"/>
      <c r="Y114" s="96"/>
      <c r="Z114" s="96"/>
      <c r="AA114" s="96"/>
      <c r="AB114" s="96"/>
      <c r="AC114" s="96"/>
      <c r="AD114" s="21">
        <f ca="1">NbCoul(B114:AC114)*0.5</f>
        <v>7</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68</v>
      </c>
      <c r="AF115" s="612"/>
      <c r="AG115" s="613"/>
    </row>
    <row r="116" spans="1:33" s="15" customFormat="1" x14ac:dyDescent="0.3">
      <c r="A116" s="29" t="s">
        <v>53</v>
      </c>
      <c r="B116" s="21">
        <f ca="1">NbCoulbis(B97:B114)</f>
        <v>0</v>
      </c>
      <c r="C116" s="21">
        <f ca="1">NbCoulbis(C98:C113)</f>
        <v>4</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2</v>
      </c>
      <c r="L116" s="21">
        <f ca="1">NbCoulbis(L99:L110)</f>
        <v>3</v>
      </c>
      <c r="M116" s="21">
        <f ca="1">NbCoulbis(M99:M110)</f>
        <v>3</v>
      </c>
      <c r="N116" s="21">
        <f ca="1">NbCoulbis(N99:N108)</f>
        <v>2</v>
      </c>
      <c r="O116" s="21">
        <f ca="1">NbCoulbis(O99:O108)</f>
        <v>2</v>
      </c>
      <c r="P116" s="21">
        <f ca="1">NbCoulbis(P99:P108)</f>
        <v>2</v>
      </c>
      <c r="Q116" s="21">
        <f ca="1">NbCoulbis(Q98:Q105)</f>
        <v>0</v>
      </c>
      <c r="R116" s="21">
        <f ca="1">NbCoulbis(R98:R105)</f>
        <v>0</v>
      </c>
      <c r="S116" s="21">
        <f ca="1">NbCoulbis(S98:S105)</f>
        <v>3</v>
      </c>
      <c r="T116" s="21">
        <f t="shared" ref="T116:Y116" ca="1" si="42">NbCoulbis(T100:T105)</f>
        <v>2</v>
      </c>
      <c r="U116" s="21">
        <f t="shared" ca="1" si="42"/>
        <v>3</v>
      </c>
      <c r="V116" s="21">
        <f t="shared" ca="1" si="42"/>
        <v>3</v>
      </c>
      <c r="W116" s="21">
        <f t="shared" ca="1" si="42"/>
        <v>3</v>
      </c>
      <c r="X116" s="21">
        <f t="shared" ca="1" si="42"/>
        <v>3</v>
      </c>
      <c r="Y116" s="21">
        <f t="shared" ca="1" si="42"/>
        <v>3</v>
      </c>
      <c r="Z116" s="21">
        <f ca="1">NbCoulbis(Z100:Z108)</f>
        <v>4</v>
      </c>
      <c r="AA116" s="21">
        <f ca="1">NbCoulbis(AA100:AA108)</f>
        <v>4</v>
      </c>
      <c r="AB116" s="21">
        <f ca="1">NbCoulbis(AB100:AB108)</f>
        <v>4</v>
      </c>
      <c r="AC116" s="21">
        <f ca="1">NbCoulbis(AC100:AC108)</f>
        <v>4</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2</v>
      </c>
      <c r="L117" s="26">
        <f ca="1">NbCoul(L99:L110)</f>
        <v>3</v>
      </c>
      <c r="M117" s="26">
        <f ca="1">NbCoul(M99:M110)</f>
        <v>3</v>
      </c>
      <c r="N117" s="26">
        <f ca="1">NbCoul(N99:N108)</f>
        <v>3</v>
      </c>
      <c r="O117" s="26">
        <f ca="1">NbCoul(O99:O108)</f>
        <v>2</v>
      </c>
      <c r="P117" s="26">
        <f ca="1">NbCoul(P99:P108)</f>
        <v>2</v>
      </c>
      <c r="Q117" s="26">
        <f ca="1">NbCoul(Q98:Q105)</f>
        <v>0</v>
      </c>
      <c r="R117" s="26">
        <f ca="1">NbCoul(R98:R105)</f>
        <v>0</v>
      </c>
      <c r="S117" s="26">
        <f ca="1">NbCoul(S98:S105)</f>
        <v>4</v>
      </c>
      <c r="T117" s="26">
        <f t="shared" ref="T117:Y117" ca="1" si="44">NbCoul(T100:T105)</f>
        <v>3</v>
      </c>
      <c r="U117" s="26">
        <f t="shared" ca="1" si="44"/>
        <v>3</v>
      </c>
      <c r="V117" s="26">
        <f t="shared" ca="1" si="44"/>
        <v>3</v>
      </c>
      <c r="W117" s="26">
        <f t="shared" ca="1" si="44"/>
        <v>3</v>
      </c>
      <c r="X117" s="26">
        <f t="shared" ca="1" si="44"/>
        <v>3</v>
      </c>
      <c r="Y117" s="26">
        <f t="shared" ca="1" si="44"/>
        <v>3</v>
      </c>
      <c r="Z117" s="26">
        <f ca="1">NbCoul(Z100:Z108)</f>
        <v>4</v>
      </c>
      <c r="AA117" s="26">
        <f ca="1">NbCoul(AA100:AA108)</f>
        <v>4</v>
      </c>
      <c r="AB117" s="26">
        <f ca="1">NbCoul(AB100:AB108)</f>
        <v>4</v>
      </c>
      <c r="AC117" s="26">
        <f ca="1">NbCoul(AC100:AC108)</f>
        <v>4</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44744</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151"/>
      <c r="D122" s="151"/>
      <c r="E122" s="151"/>
      <c r="F122" s="151"/>
      <c r="G122" s="151"/>
      <c r="H122" s="151"/>
      <c r="I122" s="151"/>
      <c r="J122" s="151"/>
      <c r="K122" s="151"/>
      <c r="L122" s="151"/>
      <c r="M122" s="151"/>
      <c r="N122" s="151"/>
      <c r="O122" s="96"/>
      <c r="P122" s="96"/>
      <c r="Q122" s="151"/>
      <c r="R122" s="151"/>
      <c r="S122" s="96"/>
      <c r="T122" s="96"/>
      <c r="U122" s="96"/>
      <c r="V122" s="96"/>
      <c r="W122" s="96"/>
      <c r="X122" s="96"/>
      <c r="Y122" s="96"/>
      <c r="Z122" s="96"/>
      <c r="AA122" s="96"/>
      <c r="AB122" s="96"/>
      <c r="AC122" s="96"/>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281"/>
      <c r="P124" s="281"/>
      <c r="Q124" s="96"/>
      <c r="R124" s="96"/>
      <c r="S124" s="151"/>
      <c r="T124" s="151"/>
      <c r="U124" s="151"/>
      <c r="V124" s="151"/>
      <c r="W124" s="151"/>
      <c r="X124" s="151"/>
      <c r="Y124" s="151"/>
      <c r="Z124" s="151"/>
      <c r="AA124" s="151"/>
      <c r="AB124" s="151"/>
      <c r="AC124" s="151"/>
      <c r="AD124" s="21">
        <f t="shared" ca="1" si="45"/>
        <v>7</v>
      </c>
      <c r="AF124" s="22">
        <f ca="1">CompteCouleurFond(B124:AC124,6)*0.5</f>
        <v>1</v>
      </c>
      <c r="AG124" s="22">
        <f t="shared" ca="1" si="46"/>
        <v>0</v>
      </c>
    </row>
    <row r="125" spans="1:33" ht="14.4" customHeight="1" x14ac:dyDescent="0.3">
      <c r="A125" s="392" t="s">
        <v>64</v>
      </c>
      <c r="B125" s="96"/>
      <c r="C125" s="96"/>
      <c r="D125" s="151" t="s">
        <v>112</v>
      </c>
      <c r="E125" s="151"/>
      <c r="F125" s="151"/>
      <c r="G125" s="151"/>
      <c r="H125" s="151"/>
      <c r="I125" s="151"/>
      <c r="J125" s="96"/>
      <c r="K125" s="96"/>
      <c r="L125" s="96"/>
      <c r="M125" s="96"/>
      <c r="N125" s="96"/>
      <c r="O125" s="96"/>
      <c r="P125" s="96"/>
      <c r="Q125" s="96"/>
      <c r="R125" s="96"/>
      <c r="S125" s="96"/>
      <c r="T125" s="96"/>
      <c r="U125" s="96"/>
      <c r="V125" s="96"/>
      <c r="W125" s="96"/>
      <c r="X125" s="96"/>
      <c r="Y125" s="96"/>
      <c r="Z125" s="96"/>
      <c r="AA125" s="96"/>
      <c r="AB125" s="96"/>
      <c r="AC125" s="96"/>
      <c r="AD125" s="21">
        <f t="shared" ca="1" si="45"/>
        <v>3</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96"/>
      <c r="O126" s="96"/>
      <c r="P126" s="96"/>
      <c r="Q126" s="96"/>
      <c r="R126" s="96"/>
      <c r="S126" s="96"/>
      <c r="T126" s="96"/>
      <c r="U126" s="96"/>
      <c r="V126" s="96"/>
      <c r="W126" s="96"/>
      <c r="X126" s="96"/>
      <c r="Y126" s="96"/>
      <c r="Z126" s="96"/>
      <c r="AA126" s="96"/>
      <c r="AB126" s="96"/>
      <c r="AC126" s="96"/>
      <c r="AD126" s="21">
        <f t="shared" ca="1" si="45"/>
        <v>5.5</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419"/>
      <c r="O127" s="96"/>
      <c r="P127" s="96"/>
      <c r="Q127" s="96"/>
      <c r="R127" s="96"/>
      <c r="S127" s="96"/>
      <c r="T127" s="96"/>
      <c r="U127" s="96"/>
      <c r="V127" s="96"/>
      <c r="W127" s="96"/>
      <c r="X127" s="96"/>
      <c r="Y127" s="96"/>
      <c r="Z127" s="96"/>
      <c r="AA127" s="96"/>
      <c r="AB127" s="96"/>
      <c r="AC127" s="96"/>
      <c r="AD127" s="21">
        <f t="shared" ca="1" si="45"/>
        <v>0</v>
      </c>
      <c r="AF127" s="22">
        <f t="shared" ca="1" si="47"/>
        <v>0</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151"/>
      <c r="R128" s="151"/>
      <c r="S128" s="96"/>
      <c r="T128" s="96"/>
      <c r="U128" s="96"/>
      <c r="V128" s="96"/>
      <c r="W128" s="96"/>
      <c r="X128" s="96"/>
      <c r="Y128" s="96"/>
      <c r="Z128" s="96"/>
      <c r="AA128" s="96"/>
      <c r="AB128" s="96"/>
      <c r="AC128" s="96"/>
      <c r="AD128" s="21">
        <f t="shared" ca="1" si="45"/>
        <v>7</v>
      </c>
      <c r="AF128" s="22">
        <f t="shared" ca="1" si="47"/>
        <v>0</v>
      </c>
      <c r="AG128" s="22">
        <f t="shared" ca="1" si="46"/>
        <v>0</v>
      </c>
    </row>
    <row r="129" spans="1:34" ht="14.4" customHeight="1" x14ac:dyDescent="0.3">
      <c r="A129" s="394" t="s">
        <v>70</v>
      </c>
      <c r="B129" s="96"/>
      <c r="C129" s="96"/>
      <c r="D129" s="96"/>
      <c r="E129" s="96"/>
      <c r="F129" s="96"/>
      <c r="G129" s="96"/>
      <c r="H129" s="96"/>
      <c r="I129" s="96"/>
      <c r="J129" s="96"/>
      <c r="K129" s="96"/>
      <c r="L129" s="151"/>
      <c r="M129" s="151"/>
      <c r="N129" s="151"/>
      <c r="O129" s="151"/>
      <c r="P129" s="151"/>
      <c r="Q129" s="96"/>
      <c r="R129" s="96"/>
      <c r="S129" s="281" t="s">
        <v>136</v>
      </c>
      <c r="T129" s="281"/>
      <c r="U129" s="281"/>
      <c r="V129" s="281"/>
      <c r="W129" s="281"/>
      <c r="X129" s="281"/>
      <c r="Y129" s="281"/>
      <c r="Z129" s="281"/>
      <c r="AA129" s="281"/>
      <c r="AB129" s="281"/>
      <c r="AC129" s="151"/>
      <c r="AD129" s="21">
        <f t="shared" ca="1" si="45"/>
        <v>8</v>
      </c>
      <c r="AF129" s="22">
        <f t="shared" ca="1" si="47"/>
        <v>5</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151"/>
      <c r="L133" s="151"/>
      <c r="M133" s="151"/>
      <c r="N133" s="378"/>
      <c r="O133" s="96"/>
      <c r="P133" s="96"/>
      <c r="Q133" s="151"/>
      <c r="R133" s="151"/>
      <c r="S133" s="96"/>
      <c r="T133" s="151"/>
      <c r="U133" s="151"/>
      <c r="V133" s="151"/>
      <c r="W133" s="151"/>
      <c r="X133" s="151"/>
      <c r="Y133" s="151"/>
      <c r="Z133" s="151"/>
      <c r="AA133" s="151"/>
      <c r="AB133" s="151"/>
      <c r="AC133" s="151"/>
      <c r="AD133" s="21">
        <f ca="1">NbCoul(B133:AC133)*0.5</f>
        <v>8</v>
      </c>
      <c r="AF133" s="22">
        <f t="shared" ca="1" si="47"/>
        <v>0</v>
      </c>
      <c r="AG133" s="22">
        <f t="shared" ca="1" si="46"/>
        <v>0</v>
      </c>
    </row>
    <row r="134" spans="1:34" ht="14.4" customHeight="1" x14ac:dyDescent="0.3">
      <c r="A134" s="404" t="s">
        <v>48</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378"/>
      <c r="O135" s="281"/>
      <c r="P135" s="281"/>
      <c r="Q135" s="96"/>
      <c r="R135" s="96"/>
      <c r="S135" s="151"/>
      <c r="T135" s="151"/>
      <c r="U135" s="151"/>
      <c r="V135" s="151"/>
      <c r="W135" s="151"/>
      <c r="X135" s="151"/>
      <c r="Y135" s="151"/>
      <c r="Z135" s="151"/>
      <c r="AA135" s="151"/>
      <c r="AB135" s="151"/>
      <c r="AC135" s="151"/>
      <c r="AD135" s="21">
        <f ca="1">NbCoul(B135:AC135)*0.5</f>
        <v>7</v>
      </c>
      <c r="AF135" s="22">
        <f t="shared" ca="1" si="47"/>
        <v>1</v>
      </c>
      <c r="AG135" s="22">
        <f t="shared" ca="1" si="46"/>
        <v>0</v>
      </c>
    </row>
    <row r="136" spans="1:34" ht="15.75" customHeight="1" x14ac:dyDescent="0.3">
      <c r="A136" s="395" t="s">
        <v>276</v>
      </c>
      <c r="B136" s="96"/>
      <c r="C136" s="96"/>
      <c r="D136" s="96"/>
      <c r="E136" s="96"/>
      <c r="F136" s="96"/>
      <c r="G136" s="96"/>
      <c r="H136" s="96"/>
      <c r="I136" s="96"/>
      <c r="J136" s="96"/>
      <c r="K136" s="96"/>
      <c r="L136" s="96"/>
      <c r="M136" s="96"/>
      <c r="N136" s="378"/>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66.5</v>
      </c>
      <c r="AF138" s="612"/>
      <c r="AG138" s="613"/>
    </row>
    <row r="139" spans="1:34" x14ac:dyDescent="0.3">
      <c r="A139" s="29" t="s">
        <v>53</v>
      </c>
      <c r="B139" s="21">
        <f ca="1">NbCoulbis(B120:B137)</f>
        <v>0</v>
      </c>
      <c r="C139" s="21">
        <f ca="1">NbCoulbis(C120:C137)</f>
        <v>4</v>
      </c>
      <c r="D139" s="21">
        <f t="shared" ref="D139:R139" ca="1" si="49">NbCoulbis(D121:D129)</f>
        <v>4</v>
      </c>
      <c r="E139" s="21">
        <f t="shared" ca="1" si="49"/>
        <v>4</v>
      </c>
      <c r="F139" s="21">
        <f t="shared" ca="1" si="49"/>
        <v>4</v>
      </c>
      <c r="G139" s="21">
        <f t="shared" ca="1" si="49"/>
        <v>4</v>
      </c>
      <c r="H139" s="21">
        <f t="shared" ca="1" si="49"/>
        <v>4</v>
      </c>
      <c r="I139" s="21">
        <f t="shared" ca="1" si="49"/>
        <v>4</v>
      </c>
      <c r="J139" s="21">
        <f t="shared" ca="1" si="49"/>
        <v>3</v>
      </c>
      <c r="K139" s="21">
        <f t="shared" ca="1" si="49"/>
        <v>3</v>
      </c>
      <c r="L139" s="21">
        <f t="shared" ca="1" si="49"/>
        <v>4</v>
      </c>
      <c r="M139" s="21">
        <f t="shared" ca="1" si="49"/>
        <v>4</v>
      </c>
      <c r="N139" s="21">
        <f t="shared" ca="1" si="49"/>
        <v>4</v>
      </c>
      <c r="O139" s="21">
        <f t="shared" ca="1" si="49"/>
        <v>2</v>
      </c>
      <c r="P139" s="21">
        <f t="shared" ca="1" si="49"/>
        <v>2</v>
      </c>
      <c r="Q139" s="21">
        <f t="shared" ca="1" si="49"/>
        <v>2</v>
      </c>
      <c r="R139" s="21">
        <f t="shared" ca="1" si="49"/>
        <v>2</v>
      </c>
      <c r="S139" s="21">
        <f ca="1">NbCoulbis(S128:S136)</f>
        <v>3</v>
      </c>
      <c r="T139" s="21">
        <f ca="1">NbCoulbis(T128:T136)</f>
        <v>4</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4</v>
      </c>
      <c r="E140" s="26">
        <f t="shared" ca="1" si="51"/>
        <v>4</v>
      </c>
      <c r="F140" s="26">
        <f t="shared" ca="1" si="51"/>
        <v>4</v>
      </c>
      <c r="G140" s="26">
        <f t="shared" ca="1" si="51"/>
        <v>4</v>
      </c>
      <c r="H140" s="26">
        <f t="shared" ca="1" si="51"/>
        <v>4</v>
      </c>
      <c r="I140" s="26">
        <f t="shared" ca="1" si="51"/>
        <v>4</v>
      </c>
      <c r="J140" s="26">
        <f t="shared" ca="1" si="51"/>
        <v>3</v>
      </c>
      <c r="K140" s="26">
        <f t="shared" ca="1" si="51"/>
        <v>3</v>
      </c>
      <c r="L140" s="26">
        <f t="shared" ca="1" si="51"/>
        <v>4</v>
      </c>
      <c r="M140" s="26">
        <f t="shared" ca="1" si="51"/>
        <v>4</v>
      </c>
      <c r="N140" s="26">
        <f t="shared" ca="1" si="51"/>
        <v>4</v>
      </c>
      <c r="O140" s="26">
        <f t="shared" ca="1" si="51"/>
        <v>2</v>
      </c>
      <c r="P140" s="26">
        <f t="shared" ca="1" si="51"/>
        <v>2</v>
      </c>
      <c r="Q140" s="26">
        <f t="shared" ca="1" si="51"/>
        <v>2</v>
      </c>
      <c r="R140" s="26">
        <f t="shared" ca="1" si="51"/>
        <v>2</v>
      </c>
      <c r="S140" s="26">
        <f ca="1">NbCoul(S128:S136)</f>
        <v>3</v>
      </c>
      <c r="T140" s="26">
        <f ca="1">NbCoul(T128:T136)</f>
        <v>4</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44745</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21">
        <f t="shared" ca="1" si="53"/>
        <v>0</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151"/>
      <c r="D150" s="151"/>
      <c r="E150" s="151"/>
      <c r="F150" s="151"/>
      <c r="G150" s="151"/>
      <c r="H150" s="151"/>
      <c r="I150" s="281" t="s">
        <v>136</v>
      </c>
      <c r="J150" s="281"/>
      <c r="K150" s="281"/>
      <c r="L150" s="281"/>
      <c r="M150" s="281"/>
      <c r="N150" s="281"/>
      <c r="O150" s="151"/>
      <c r="P150" s="96"/>
      <c r="Q150" s="96"/>
      <c r="R150" s="96"/>
      <c r="S150" s="96"/>
      <c r="T150" s="96"/>
      <c r="U150" s="96"/>
      <c r="V150" s="96"/>
      <c r="W150" s="96"/>
      <c r="X150" s="96"/>
      <c r="Y150" s="96"/>
      <c r="Z150" s="96"/>
      <c r="AA150" s="96"/>
      <c r="AB150" s="96"/>
      <c r="AC150" s="96"/>
      <c r="AD150" s="21">
        <f t="shared" ca="1" si="53"/>
        <v>6.5</v>
      </c>
      <c r="AF150" s="22">
        <f t="shared" ca="1" si="50"/>
        <v>3</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151"/>
      <c r="J152" s="151"/>
      <c r="K152" s="151"/>
      <c r="L152" s="151"/>
      <c r="M152" s="151"/>
      <c r="N152" s="151"/>
      <c r="O152" s="151"/>
      <c r="P152" s="96"/>
      <c r="Q152" s="96"/>
      <c r="R152" s="96"/>
      <c r="S152" s="96"/>
      <c r="T152" s="96"/>
      <c r="U152" s="96"/>
      <c r="V152" s="96"/>
      <c r="W152" s="96"/>
      <c r="X152" s="96"/>
      <c r="Y152" s="96"/>
      <c r="Z152" s="96"/>
      <c r="AA152" s="96"/>
      <c r="AB152" s="96"/>
      <c r="AC152" s="96"/>
      <c r="AD152" s="21">
        <f t="shared" ca="1" si="53"/>
        <v>6</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48</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27.5</v>
      </c>
      <c r="AF161" s="603"/>
      <c r="AG161" s="604"/>
    </row>
    <row r="162" spans="1:40" x14ac:dyDescent="0.3">
      <c r="A162" s="29" t="s">
        <v>53</v>
      </c>
      <c r="B162" s="21">
        <f ca="1">NbCoulbis(B143:B160)</f>
        <v>0</v>
      </c>
      <c r="C162" s="21">
        <f ca="1">NbCoulbis(C143:C160)</f>
        <v>1</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1</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27.5</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10</v>
      </c>
      <c r="F169" s="582"/>
      <c r="G169" s="583">
        <f ca="1">E169-B169</f>
        <v>-11</v>
      </c>
      <c r="H169" s="583"/>
      <c r="I169" s="738" t="s">
        <v>370</v>
      </c>
      <c r="J169" s="738"/>
      <c r="K169" s="738"/>
      <c r="L169" s="738"/>
      <c r="M169" s="738"/>
      <c r="N169" s="738"/>
      <c r="O169" s="738"/>
      <c r="P169" s="738"/>
      <c r="AF169" s="47"/>
      <c r="AG169" s="50"/>
      <c r="AH169" s="50"/>
      <c r="AI169" s="50"/>
      <c r="AJ169" s="50"/>
      <c r="AK169" s="50"/>
      <c r="AL169" s="50"/>
      <c r="AM169" s="54"/>
      <c r="AN169" s="50"/>
    </row>
    <row r="170" spans="1:40" ht="15" thickBot="1" x14ac:dyDescent="0.35">
      <c r="A170" s="63" t="s">
        <v>245</v>
      </c>
      <c r="B170" s="579">
        <v>21</v>
      </c>
      <c r="C170" s="580"/>
      <c r="D170" s="581"/>
      <c r="E170" s="582">
        <f t="shared" ca="1" si="60"/>
        <v>25.5</v>
      </c>
      <c r="F170" s="582"/>
      <c r="G170" s="583">
        <f ca="1">E170-B170</f>
        <v>4.5</v>
      </c>
      <c r="H170" s="583"/>
      <c r="J170" t="s">
        <v>371</v>
      </c>
      <c r="AF170" s="47"/>
      <c r="AG170" s="50"/>
      <c r="AH170" s="50"/>
      <c r="AI170" s="50"/>
      <c r="AJ170" s="50"/>
      <c r="AK170" s="50"/>
      <c r="AL170" s="50"/>
      <c r="AM170" s="54"/>
      <c r="AN170" s="50"/>
    </row>
    <row r="171" spans="1:40" ht="15" thickBot="1" x14ac:dyDescent="0.35">
      <c r="A171" s="63" t="s">
        <v>64</v>
      </c>
      <c r="B171" s="587">
        <v>0</v>
      </c>
      <c r="C171" s="587"/>
      <c r="D171" s="587"/>
      <c r="E171" s="582">
        <f t="shared" ca="1" si="60"/>
        <v>7.5</v>
      </c>
      <c r="F171" s="582"/>
      <c r="G171" s="583">
        <f t="shared" ca="1" si="61"/>
        <v>7.5</v>
      </c>
      <c r="H171" s="583"/>
      <c r="I171" s="594" t="s">
        <v>112</v>
      </c>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31</v>
      </c>
      <c r="F173" s="582"/>
      <c r="G173" s="583">
        <f t="shared" ca="1" si="61"/>
        <v>-7</v>
      </c>
      <c r="H173" s="583"/>
      <c r="I173" s="584" t="s">
        <v>89</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35</v>
      </c>
      <c r="C174" s="580"/>
      <c r="D174" s="581"/>
      <c r="E174" s="582">
        <f t="shared" ca="1" si="60"/>
        <v>35</v>
      </c>
      <c r="F174" s="582"/>
      <c r="G174" s="583">
        <f t="shared" ca="1" si="61"/>
        <v>0</v>
      </c>
      <c r="H174" s="583"/>
      <c r="I174" s="583"/>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22.5</v>
      </c>
      <c r="F177" s="582"/>
      <c r="G177" s="583">
        <f t="shared" ca="1" si="61"/>
        <v>-12.5</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48</v>
      </c>
      <c r="B180" s="579">
        <v>38</v>
      </c>
      <c r="C180" s="580"/>
      <c r="D180" s="581"/>
      <c r="E180" s="582">
        <f t="shared" ca="1" si="60"/>
        <v>23</v>
      </c>
      <c r="F180" s="582"/>
      <c r="G180" s="583">
        <f t="shared" ca="1" si="61"/>
        <v>-15</v>
      </c>
      <c r="H180" s="583"/>
      <c r="I180" s="735" t="s">
        <v>372</v>
      </c>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5" t="s">
        <v>353</v>
      </c>
      <c r="B183" s="587">
        <v>35</v>
      </c>
      <c r="C183" s="587"/>
      <c r="D183" s="587"/>
      <c r="E183" s="582">
        <f t="shared" ca="1" si="60"/>
        <v>28</v>
      </c>
      <c r="F183" s="582"/>
      <c r="G183" s="583">
        <f t="shared" ca="1" si="61"/>
        <v>-7</v>
      </c>
      <c r="H183" s="583"/>
      <c r="I183" s="588" t="s">
        <v>373</v>
      </c>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305</v>
      </c>
      <c r="F184" s="589"/>
      <c r="AF184" s="45"/>
      <c r="AG184" s="50"/>
      <c r="AH184" s="50"/>
      <c r="AI184" s="50"/>
      <c r="AJ184" s="50"/>
      <c r="AK184" s="50"/>
      <c r="AL184" s="50"/>
      <c r="AM184" s="50"/>
      <c r="AN184" s="50"/>
    </row>
    <row r="185" spans="1:53" ht="15" thickBot="1" x14ac:dyDescent="0.35">
      <c r="B185" s="38" t="s">
        <v>61</v>
      </c>
      <c r="C185" s="590">
        <f>SUM(B166:D183)/35</f>
        <v>13.457142857142857</v>
      </c>
      <c r="D185" s="591"/>
      <c r="E185" s="38" t="s">
        <v>61</v>
      </c>
      <c r="F185" s="592">
        <f ca="1">SUM(E166:F183)/35</f>
        <v>12.3</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18"/>
      <c r="E193" s="418"/>
      <c r="F193" s="418"/>
      <c r="G193" s="418"/>
      <c r="H193" s="418"/>
      <c r="I193" s="418"/>
      <c r="J193" s="418"/>
      <c r="K193" s="418"/>
      <c r="L193" s="571"/>
      <c r="M193" s="571"/>
      <c r="N193" s="418"/>
      <c r="O193" s="418"/>
      <c r="P193" s="418"/>
      <c r="Q193" s="418"/>
      <c r="R193" s="418"/>
      <c r="S193" s="418"/>
      <c r="T193" s="418"/>
      <c r="U193" s="418"/>
      <c r="V193" s="571"/>
      <c r="W193" s="571"/>
      <c r="X193" s="418"/>
      <c r="Y193" s="418"/>
      <c r="Z193" s="418"/>
      <c r="AA193" s="418"/>
      <c r="AB193" s="418"/>
      <c r="AC193" s="418"/>
      <c r="AD193" s="418"/>
      <c r="AE193" s="41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18"/>
      <c r="G195" s="418"/>
      <c r="H195" s="418"/>
      <c r="I195" s="418"/>
      <c r="J195" s="418"/>
      <c r="K195" s="418"/>
      <c r="L195" s="571"/>
      <c r="M195" s="571"/>
      <c r="N195" s="418"/>
      <c r="O195" s="418"/>
      <c r="P195" s="418"/>
      <c r="Q195" s="418"/>
      <c r="R195" s="418"/>
      <c r="S195" s="418"/>
      <c r="T195" s="418"/>
      <c r="U195" s="418"/>
      <c r="V195" s="571"/>
      <c r="W195" s="571"/>
      <c r="X195" s="418"/>
      <c r="Y195" s="418"/>
      <c r="Z195" s="418"/>
      <c r="AA195" s="418"/>
      <c r="AB195" s="418"/>
      <c r="AC195" s="418"/>
      <c r="AD195" s="418"/>
      <c r="AE195" s="41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1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18"/>
      <c r="E216" s="418"/>
      <c r="F216" s="418"/>
      <c r="G216" s="418"/>
      <c r="H216" s="418"/>
      <c r="I216" s="418"/>
      <c r="J216" s="418"/>
      <c r="K216" s="418"/>
      <c r="L216" s="571"/>
      <c r="M216" s="571"/>
      <c r="N216" s="418"/>
      <c r="O216" s="418"/>
      <c r="P216" s="418"/>
      <c r="Q216" s="418"/>
      <c r="R216" s="418"/>
      <c r="S216" s="418"/>
      <c r="T216" s="418"/>
      <c r="U216" s="418"/>
      <c r="V216" s="571"/>
      <c r="W216" s="571"/>
      <c r="X216" s="418"/>
      <c r="Y216" s="418"/>
      <c r="Z216" s="418"/>
      <c r="AA216" s="418"/>
      <c r="AB216" s="418"/>
      <c r="AC216" s="418"/>
      <c r="AD216" s="418"/>
      <c r="AE216" s="41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18"/>
      <c r="E218" s="418"/>
      <c r="F218" s="418"/>
      <c r="G218" s="418"/>
      <c r="H218" s="418"/>
      <c r="I218" s="418"/>
      <c r="J218" s="418"/>
      <c r="K218" s="418"/>
      <c r="L218" s="571"/>
      <c r="M218" s="571"/>
      <c r="N218" s="418"/>
      <c r="O218" s="418"/>
      <c r="P218" s="418"/>
      <c r="Q218" s="418"/>
      <c r="R218" s="418"/>
      <c r="S218" s="418"/>
      <c r="T218" s="418"/>
      <c r="U218" s="418"/>
      <c r="V218" s="571"/>
      <c r="W218" s="571"/>
      <c r="X218" s="418"/>
      <c r="Y218" s="418"/>
      <c r="Z218" s="418"/>
      <c r="AA218" s="418"/>
      <c r="AB218" s="418"/>
      <c r="AC218" s="418"/>
      <c r="AD218" s="418"/>
      <c r="AE218" s="41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18"/>
      <c r="AD230" s="418"/>
      <c r="AE230" s="41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5">
    <mergeCell ref="C75:E75"/>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I36:M36"/>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H12:M12"/>
  </mergeCells>
  <conditionalFormatting sqref="G166:H183">
    <cfRule type="cellIs" dxfId="17"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196D9-99A4-42F4-8D1E-DF5AF116DD99}">
  <sheetPr codeName="Feuil179"/>
  <dimension ref="A1:BC231"/>
  <sheetViews>
    <sheetView showGridLines="0" topLeftCell="A158" zoomScale="90" zoomScaleNormal="90" workbookViewId="0">
      <selection activeCell="G172" sqref="G172:H17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374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44746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96"/>
      <c r="U6" s="398" t="s">
        <v>332</v>
      </c>
      <c r="V6" s="151"/>
      <c r="W6" s="151"/>
      <c r="X6" s="151"/>
      <c r="Y6" s="151"/>
      <c r="Z6" s="151"/>
      <c r="AA6" s="151"/>
      <c r="AB6" s="151"/>
      <c r="AC6" s="151"/>
      <c r="AD6" s="21">
        <f t="shared" ca="1" si="0"/>
        <v>4.5</v>
      </c>
      <c r="AE6" t="str">
        <f>IFERROR(INDEX($B$3:$AC$3,MATCH(TRUE,INDEX(B6:AC6&gt;0,0),0)),"")</f>
        <v>16h</v>
      </c>
      <c r="AF6" s="22">
        <f ca="1">CompteCouleurFond(B6:AC6,6)*0.5</f>
        <v>0</v>
      </c>
      <c r="AG6" s="22">
        <f ca="1">CompteCouleurFond(B6:AC6,23)*0.5</f>
        <v>0.5</v>
      </c>
    </row>
    <row r="7" spans="1:33" ht="15" customHeight="1" x14ac:dyDescent="0.3">
      <c r="A7" s="392" t="s">
        <v>41</v>
      </c>
      <c r="B7" s="263"/>
      <c r="C7" s="773" t="s">
        <v>375</v>
      </c>
      <c r="D7" s="774"/>
      <c r="E7" s="774"/>
      <c r="F7" s="775"/>
      <c r="G7" s="325"/>
      <c r="H7" s="325"/>
      <c r="I7" s="325"/>
      <c r="J7" s="325"/>
      <c r="K7" s="325"/>
      <c r="L7" s="151"/>
      <c r="M7" s="96"/>
      <c r="N7" s="96"/>
      <c r="O7" s="151"/>
      <c r="P7" s="151"/>
      <c r="Q7" s="151"/>
      <c r="R7" s="151"/>
      <c r="S7" s="151"/>
      <c r="T7" s="151"/>
      <c r="U7" s="151"/>
      <c r="V7" s="151"/>
      <c r="W7" s="96"/>
      <c r="X7" s="96"/>
      <c r="Y7" s="96"/>
      <c r="Z7" s="96"/>
      <c r="AA7" s="96"/>
      <c r="AB7" s="96"/>
      <c r="AC7" s="96"/>
      <c r="AD7" s="21">
        <f t="shared" ca="1" si="0"/>
        <v>9</v>
      </c>
      <c r="AF7" s="22">
        <f ca="1">CompteCouleurFond(B7:AC7,6)*0.5</f>
        <v>0</v>
      </c>
      <c r="AG7" s="22">
        <f ca="1">CompteCouleurFond(B7:AC7,23)*0.5</f>
        <v>0</v>
      </c>
    </row>
    <row r="8" spans="1:33" ht="15" customHeight="1" x14ac:dyDescent="0.3">
      <c r="A8" s="392" t="s">
        <v>65</v>
      </c>
      <c r="B8" s="263"/>
      <c r="C8" s="263"/>
      <c r="D8" s="263"/>
      <c r="E8" s="263"/>
      <c r="F8" s="263"/>
      <c r="G8" s="263"/>
      <c r="H8" s="325"/>
      <c r="I8" s="325"/>
      <c r="J8" s="325"/>
      <c r="K8" s="325"/>
      <c r="L8" s="151"/>
      <c r="M8" s="96"/>
      <c r="N8" s="96"/>
      <c r="O8" s="151"/>
      <c r="P8" s="151"/>
      <c r="Q8" s="151"/>
      <c r="R8" s="96"/>
      <c r="S8" s="151"/>
      <c r="T8" s="151"/>
      <c r="U8" s="151"/>
      <c r="V8" s="151"/>
      <c r="W8" s="151"/>
      <c r="X8" s="151"/>
      <c r="Y8" s="151"/>
      <c r="Z8" s="151"/>
      <c r="AA8" s="151"/>
      <c r="AB8" s="151"/>
      <c r="AC8" s="151"/>
      <c r="AD8" s="21">
        <f t="shared" ca="1" si="0"/>
        <v>9.5</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325"/>
      <c r="J9" s="325"/>
      <c r="K9" s="409"/>
      <c r="L9" s="151"/>
      <c r="M9" s="96"/>
      <c r="N9" s="96"/>
      <c r="O9" s="151"/>
      <c r="P9" s="151"/>
      <c r="Q9" s="135"/>
      <c r="R9" s="151"/>
      <c r="S9" s="134"/>
      <c r="T9" s="151"/>
      <c r="U9" s="151"/>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63"/>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70"/>
      <c r="I12" s="771"/>
      <c r="J12" s="771"/>
      <c r="K12" s="771"/>
      <c r="L12" s="771"/>
      <c r="M12" s="772"/>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325"/>
      <c r="H13" s="325"/>
      <c r="I13" s="325"/>
      <c r="J13" s="325"/>
      <c r="K13" s="325"/>
      <c r="L13" s="110"/>
      <c r="M13" s="31"/>
      <c r="N13" s="31"/>
      <c r="O13" s="110"/>
      <c r="P13" s="110"/>
      <c r="Q13" s="110"/>
      <c r="R13" s="110"/>
      <c r="S13" s="110"/>
      <c r="T13" s="31"/>
      <c r="U13" s="113"/>
      <c r="V13" s="113"/>
      <c r="W13" s="296" t="s">
        <v>136</v>
      </c>
      <c r="X13" s="113"/>
      <c r="Y13" s="113"/>
      <c r="Z13" s="113"/>
      <c r="AA13" s="113"/>
      <c r="AB13" s="113"/>
      <c r="AC13" s="110"/>
      <c r="AD13" s="21">
        <f t="shared" ca="1" si="0"/>
        <v>10</v>
      </c>
      <c r="AE13" t="str">
        <f t="shared" si="3"/>
        <v>17h</v>
      </c>
      <c r="AF13" s="22">
        <f t="shared" ca="1" si="1"/>
        <v>4</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325"/>
      <c r="L17" s="151"/>
      <c r="M17" s="96"/>
      <c r="N17" s="96"/>
      <c r="O17" s="151"/>
      <c r="P17" s="151"/>
      <c r="Q17" s="151"/>
      <c r="R17" s="281" t="s">
        <v>135</v>
      </c>
      <c r="S17" s="281"/>
      <c r="T17" s="281"/>
      <c r="U17" s="96"/>
      <c r="V17" s="151"/>
      <c r="W17" s="151"/>
      <c r="X17" s="151"/>
      <c r="Y17" s="151"/>
      <c r="Z17" s="151"/>
      <c r="AA17" s="151"/>
      <c r="AB17" s="151"/>
      <c r="AC17" s="151"/>
      <c r="AD17" s="21">
        <f t="shared" ca="1" si="0"/>
        <v>8</v>
      </c>
      <c r="AE17" t="str">
        <f>IFERROR(INDEX($B$3:$AC$3,MATCH(TRUE,INDEX(B17:AC17&gt;0,0),0)),"")</f>
        <v>14h30</v>
      </c>
      <c r="AF17" s="22">
        <f ca="1">CompteCouleurFond(B17:AC17,6)*0.5</f>
        <v>1.5</v>
      </c>
      <c r="AG17" s="22">
        <f ca="1">CompteCouleurFond(B17:AC17,23)*0.5</f>
        <v>0</v>
      </c>
    </row>
    <row r="18" spans="1:33" ht="15" customHeight="1" x14ac:dyDescent="0.3">
      <c r="A18" s="394" t="s">
        <v>66</v>
      </c>
      <c r="B18" s="263"/>
      <c r="C18" s="263"/>
      <c r="D18" s="263"/>
      <c r="E18" s="263"/>
      <c r="F18" s="263"/>
      <c r="G18" s="263"/>
      <c r="H18" s="263"/>
      <c r="I18" s="263"/>
      <c r="J18" s="263"/>
      <c r="K18" s="263"/>
      <c r="L18" s="96"/>
      <c r="M18" s="96"/>
      <c r="N18" s="96"/>
      <c r="O18" s="96"/>
      <c r="P18" s="96"/>
      <c r="Q18" s="134"/>
      <c r="R18" s="96"/>
      <c r="S18" s="134"/>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32"/>
      <c r="D21" s="432"/>
      <c r="E21" s="432"/>
      <c r="F21" s="432"/>
      <c r="G21" s="432"/>
      <c r="H21" s="432"/>
      <c r="I21" s="432"/>
      <c r="J21" s="432"/>
      <c r="K21" s="364"/>
      <c r="L21" s="364"/>
      <c r="M21" s="364"/>
      <c r="N21" s="364"/>
      <c r="O21" s="364"/>
      <c r="P21" s="364"/>
      <c r="Q21" s="364"/>
      <c r="R21" s="364"/>
      <c r="S21" s="364"/>
      <c r="T21" s="364"/>
      <c r="U21" s="364"/>
      <c r="V21" s="364"/>
      <c r="W21" s="364"/>
      <c r="X21" s="364"/>
      <c r="Y21" s="364"/>
      <c r="Z21" s="96"/>
      <c r="AA21" s="96"/>
      <c r="AB21" s="96"/>
      <c r="AC21" s="96"/>
      <c r="AD21" s="21">
        <f t="shared" ca="1" si="0"/>
        <v>4</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3</v>
      </c>
      <c r="H24" s="20">
        <f t="shared" ref="H24:S24" ca="1" si="6">NbCoulbis(H6:H22)</f>
        <v>4</v>
      </c>
      <c r="I24" s="20">
        <f t="shared" ca="1" si="6"/>
        <v>5</v>
      </c>
      <c r="J24" s="20">
        <f t="shared" ca="1" si="6"/>
        <v>5</v>
      </c>
      <c r="K24" s="20">
        <f t="shared" ca="1" si="6"/>
        <v>5</v>
      </c>
      <c r="L24" s="20">
        <f t="shared" ca="1" si="6"/>
        <v>5</v>
      </c>
      <c r="M24" s="20">
        <f t="shared" ca="1" si="6"/>
        <v>0</v>
      </c>
      <c r="N24" s="20">
        <f t="shared" ca="1" si="6"/>
        <v>0</v>
      </c>
      <c r="O24" s="20">
        <f t="shared" ca="1" si="6"/>
        <v>5</v>
      </c>
      <c r="P24" s="20">
        <f t="shared" ca="1" si="6"/>
        <v>5</v>
      </c>
      <c r="Q24" s="20">
        <f t="shared" ca="1" si="6"/>
        <v>5</v>
      </c>
      <c r="R24" s="20">
        <f t="shared" ca="1" si="6"/>
        <v>4</v>
      </c>
      <c r="S24" s="20">
        <f t="shared" ca="1" si="6"/>
        <v>4</v>
      </c>
      <c r="T24" s="20">
        <f t="shared" ref="T24:AC24" ca="1" si="7">NbCoulbis(T7:T22)</f>
        <v>4</v>
      </c>
      <c r="U24" s="20">
        <f t="shared" ca="1" si="7"/>
        <v>4</v>
      </c>
      <c r="V24" s="20">
        <f t="shared" ca="1" si="7"/>
        <v>5</v>
      </c>
      <c r="W24" s="20">
        <f t="shared" ca="1" si="7"/>
        <v>4</v>
      </c>
      <c r="X24" s="20">
        <f t="shared" ca="1" si="7"/>
        <v>4</v>
      </c>
      <c r="Y24" s="20">
        <f t="shared" ca="1" si="7"/>
        <v>4</v>
      </c>
      <c r="Z24" s="20">
        <f t="shared" ca="1" si="7"/>
        <v>4</v>
      </c>
      <c r="AA24" s="20">
        <f t="shared" ca="1" si="7"/>
        <v>4</v>
      </c>
      <c r="AB24" s="20">
        <f t="shared" ca="1" si="7"/>
        <v>4</v>
      </c>
      <c r="AC24" s="20">
        <f t="shared" ca="1" si="7"/>
        <v>4</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3</v>
      </c>
      <c r="H25" s="25">
        <f t="shared" ref="H25:S25" ca="1" si="9">NbCoul(H6:H22)</f>
        <v>4</v>
      </c>
      <c r="I25" s="25">
        <f t="shared" ca="1" si="9"/>
        <v>5</v>
      </c>
      <c r="J25" s="25">
        <f t="shared" ca="1" si="9"/>
        <v>5</v>
      </c>
      <c r="K25" s="25">
        <f t="shared" ca="1" si="9"/>
        <v>5</v>
      </c>
      <c r="L25" s="25">
        <f t="shared" ca="1" si="9"/>
        <v>5</v>
      </c>
      <c r="M25" s="25">
        <f t="shared" ca="1" si="9"/>
        <v>0</v>
      </c>
      <c r="N25" s="25">
        <f t="shared" ca="1" si="9"/>
        <v>0</v>
      </c>
      <c r="O25" s="25">
        <f t="shared" ca="1" si="9"/>
        <v>5</v>
      </c>
      <c r="P25" s="25">
        <f t="shared" ca="1" si="9"/>
        <v>5</v>
      </c>
      <c r="Q25" s="25">
        <f t="shared" ca="1" si="9"/>
        <v>5</v>
      </c>
      <c r="R25" s="25">
        <f t="shared" ca="1" si="9"/>
        <v>4</v>
      </c>
      <c r="S25" s="25">
        <f t="shared" ca="1" si="9"/>
        <v>4</v>
      </c>
      <c r="T25" s="25">
        <f t="shared" ref="T25:AC25" ca="1" si="10">NbCoul(T7:T22)</f>
        <v>4</v>
      </c>
      <c r="U25" s="25">
        <f t="shared" ca="1" si="10"/>
        <v>4</v>
      </c>
      <c r="V25" s="25">
        <f t="shared" ca="1" si="10"/>
        <v>5</v>
      </c>
      <c r="W25" s="25">
        <f t="shared" ca="1" si="10"/>
        <v>4</v>
      </c>
      <c r="X25" s="25">
        <f t="shared" ca="1" si="10"/>
        <v>4</v>
      </c>
      <c r="Y25" s="25">
        <f t="shared" ca="1" si="10"/>
        <v>4</v>
      </c>
      <c r="Z25" s="25">
        <f t="shared" ca="1" si="10"/>
        <v>4</v>
      </c>
      <c r="AA25" s="25">
        <f t="shared" ca="1" si="10"/>
        <v>4</v>
      </c>
      <c r="AB25" s="25">
        <f t="shared" ca="1" si="10"/>
        <v>4</v>
      </c>
      <c r="AC25" s="25">
        <f t="shared" ca="1" si="10"/>
        <v>4</v>
      </c>
      <c r="AD25" s="602"/>
      <c r="AF25" s="614"/>
      <c r="AG25" s="615"/>
    </row>
    <row r="26" spans="1:33" ht="15" customHeight="1" x14ac:dyDescent="0.3">
      <c r="A26" s="618">
        <f>A3+1</f>
        <v>44747</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6"/>
      <c r="O29" s="151"/>
      <c r="P29" s="151"/>
      <c r="Q29" s="96"/>
      <c r="R29" s="96"/>
      <c r="S29" s="281"/>
      <c r="T29" s="281"/>
      <c r="U29" s="151"/>
      <c r="V29" s="151"/>
      <c r="W29" s="151"/>
      <c r="X29" s="151"/>
      <c r="Y29" s="151"/>
      <c r="Z29" s="151"/>
      <c r="AA29" s="151"/>
      <c r="AB29" s="151"/>
      <c r="AC29" s="151"/>
      <c r="AD29" s="21">
        <f t="shared" ca="1" si="11"/>
        <v>7</v>
      </c>
      <c r="AF29" s="22">
        <f t="shared" ca="1" si="12"/>
        <v>1</v>
      </c>
      <c r="AG29" s="22">
        <f t="shared" ca="1" si="13"/>
        <v>0</v>
      </c>
    </row>
    <row r="30" spans="1:33" x14ac:dyDescent="0.3">
      <c r="A30" s="401" t="s">
        <v>41</v>
      </c>
      <c r="B30" s="96"/>
      <c r="C30" s="151"/>
      <c r="D30" s="151"/>
      <c r="E30" s="151"/>
      <c r="F30" s="151"/>
      <c r="G30" s="151"/>
      <c r="H30" s="151"/>
      <c r="I30" s="151"/>
      <c r="J30" s="151"/>
      <c r="K30" s="151"/>
      <c r="L30" s="151"/>
      <c r="M30" s="193" t="s">
        <v>377</v>
      </c>
      <c r="N30" s="334"/>
      <c r="O30" s="96"/>
      <c r="P30" s="96"/>
      <c r="Q30" s="281"/>
      <c r="R30" s="281"/>
      <c r="S30" s="96"/>
      <c r="T30" s="96"/>
      <c r="U30" s="96"/>
      <c r="V30" s="96"/>
      <c r="W30" s="96"/>
      <c r="X30" s="96"/>
      <c r="Y30" s="96"/>
      <c r="Z30" s="96"/>
      <c r="AA30" s="96"/>
      <c r="AB30" s="96"/>
      <c r="AC30" s="416"/>
      <c r="AD30" s="21">
        <f t="shared" ca="1" si="11"/>
        <v>7</v>
      </c>
      <c r="AF30" s="22">
        <f t="shared" ca="1" si="12"/>
        <v>1</v>
      </c>
      <c r="AG30" s="22">
        <f t="shared" ca="1" si="13"/>
        <v>1</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79" t="s">
        <v>380</v>
      </c>
      <c r="T33" s="780"/>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96"/>
      <c r="R34" s="96"/>
      <c r="S34" s="695"/>
      <c r="T34" s="697"/>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96"/>
      <c r="D35" s="96"/>
      <c r="E35" s="96"/>
      <c r="F35" s="96"/>
      <c r="G35" s="96"/>
      <c r="H35" s="96"/>
      <c r="I35" s="96"/>
      <c r="J35" s="96"/>
      <c r="K35" s="96"/>
      <c r="L35" s="96"/>
      <c r="M35" s="377"/>
      <c r="N35" s="377"/>
      <c r="O35" s="151"/>
      <c r="P35" s="151"/>
      <c r="Q35" s="96"/>
      <c r="R35" s="96"/>
      <c r="S35" s="408"/>
      <c r="T35" s="408"/>
      <c r="U35" s="151"/>
      <c r="V35" s="151"/>
      <c r="W35" s="151"/>
      <c r="X35" s="151"/>
      <c r="Y35" s="151"/>
      <c r="Z35" s="151"/>
      <c r="AA35" s="151"/>
      <c r="AB35" s="151"/>
      <c r="AC35" s="151"/>
      <c r="AD35" s="21">
        <f t="shared" ca="1" si="11"/>
        <v>7.5</v>
      </c>
      <c r="AF35" s="22">
        <f t="shared" ca="1" si="12"/>
        <v>0</v>
      </c>
      <c r="AG35" s="22">
        <f t="shared" ca="1" si="13"/>
        <v>1</v>
      </c>
    </row>
    <row r="36" spans="1:33" x14ac:dyDescent="0.3">
      <c r="A36" s="394" t="s">
        <v>45</v>
      </c>
      <c r="B36" s="96"/>
      <c r="C36" s="151"/>
      <c r="D36" s="151"/>
      <c r="E36" s="151"/>
      <c r="F36" s="151"/>
      <c r="G36" s="151"/>
      <c r="H36" s="151"/>
      <c r="I36" s="281" t="s">
        <v>136</v>
      </c>
      <c r="J36" s="281"/>
      <c r="K36" s="281"/>
      <c r="L36" s="281"/>
      <c r="M36" s="281"/>
      <c r="N36" s="431"/>
      <c r="O36" s="96"/>
      <c r="P36" s="96"/>
      <c r="Q36" s="151"/>
      <c r="R36" s="151"/>
      <c r="S36" s="408"/>
      <c r="T36" s="408"/>
      <c r="U36" s="96"/>
      <c r="V36" s="96"/>
      <c r="W36" s="96"/>
      <c r="X36" s="96"/>
      <c r="Y36" s="96"/>
      <c r="Z36" s="96"/>
      <c r="AA36" s="96"/>
      <c r="AB36" s="96"/>
      <c r="AC36" s="96"/>
      <c r="AD36" s="21">
        <f t="shared" ca="1" si="11"/>
        <v>8</v>
      </c>
      <c r="AF36" s="22">
        <f t="shared" ca="1" si="12"/>
        <v>3</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29"/>
      <c r="T39" s="429"/>
      <c r="U39" s="281" t="s">
        <v>136</v>
      </c>
      <c r="V39" s="423"/>
      <c r="W39" s="423"/>
      <c r="X39" s="423"/>
      <c r="Y39" s="423"/>
      <c r="Z39" s="423"/>
      <c r="AA39" s="423"/>
      <c r="AB39" s="423"/>
      <c r="AC39" s="378"/>
      <c r="AD39" s="21">
        <f ca="1">NbCoul(B39:AC39)*0.5</f>
        <v>5.5</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408"/>
      <c r="T40" s="408"/>
      <c r="U40" s="151"/>
      <c r="V40" s="151"/>
      <c r="W40" s="151"/>
      <c r="X40" s="151"/>
      <c r="Y40" s="151"/>
      <c r="Z40" s="151"/>
      <c r="AA40" s="151"/>
      <c r="AB40" s="151"/>
      <c r="AC40" s="151"/>
      <c r="AD40" s="21">
        <f ca="1">NbCoul(B40:AC40)*0.5</f>
        <v>5.5</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151"/>
      <c r="J43" s="151"/>
      <c r="K43" s="151"/>
      <c r="L43" s="151"/>
      <c r="M43" s="151"/>
      <c r="N43" s="151"/>
      <c r="O43" s="281"/>
      <c r="P43" s="281"/>
      <c r="Q43" s="96"/>
      <c r="R43" s="96"/>
      <c r="S43" s="378"/>
      <c r="T43" s="378"/>
      <c r="U43" s="151"/>
      <c r="V43" s="151"/>
      <c r="W43" s="151"/>
      <c r="X43" s="151"/>
      <c r="Y43" s="96"/>
      <c r="Z43" s="96"/>
      <c r="AA43" s="96"/>
      <c r="AB43" s="96"/>
      <c r="AC43" s="96"/>
      <c r="AD43" s="21">
        <f ca="1">NbCoul(B43:AC43)*0.5</f>
        <v>7</v>
      </c>
      <c r="AF43" s="22">
        <f t="shared" ca="1" si="12"/>
        <v>1</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151"/>
      <c r="T44" s="151"/>
      <c r="U44" s="96"/>
      <c r="V44" s="96"/>
      <c r="W44" s="96"/>
      <c r="X44" s="96"/>
      <c r="Y44" s="96"/>
      <c r="Z44" s="96"/>
      <c r="AA44" s="96"/>
      <c r="AB44" s="96"/>
      <c r="AC44" s="96"/>
      <c r="AD44" s="21">
        <f ca="1">NbCoul(B44:AC44)*0.5</f>
        <v>8</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62.5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5</v>
      </c>
      <c r="J47" s="21">
        <f t="shared" ca="1" si="15"/>
        <v>5</v>
      </c>
      <c r="K47" s="21">
        <f t="shared" ca="1" si="15"/>
        <v>5</v>
      </c>
      <c r="L47" s="21">
        <f t="shared" ca="1" si="15"/>
        <v>5</v>
      </c>
      <c r="M47" s="21">
        <f t="shared" ca="1" si="15"/>
        <v>4</v>
      </c>
      <c r="N47" s="21">
        <f t="shared" ca="1" si="15"/>
        <v>5</v>
      </c>
      <c r="O47" s="21">
        <f t="shared" ca="1" si="15"/>
        <v>3</v>
      </c>
      <c r="P47" s="21">
        <f t="shared" ca="1" si="15"/>
        <v>3</v>
      </c>
      <c r="Q47" s="21">
        <f t="shared" ca="1" si="15"/>
        <v>3</v>
      </c>
      <c r="R47" s="21">
        <f t="shared" ca="1" si="15"/>
        <v>3</v>
      </c>
      <c r="S47" s="21">
        <f t="shared" ca="1" si="15"/>
        <v>4</v>
      </c>
      <c r="T47" s="21">
        <f t="shared" ca="1" si="15"/>
        <v>4</v>
      </c>
      <c r="U47" s="21">
        <f t="shared" ca="1" si="15"/>
        <v>5</v>
      </c>
      <c r="V47" s="21">
        <f t="shared" ca="1" si="15"/>
        <v>5</v>
      </c>
      <c r="W47" s="21">
        <f t="shared" ca="1" si="15"/>
        <v>5</v>
      </c>
      <c r="X47" s="21">
        <f t="shared" ca="1" si="15"/>
        <v>5</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5</v>
      </c>
      <c r="J48" s="26">
        <f t="shared" ca="1" si="16"/>
        <v>5</v>
      </c>
      <c r="K48" s="26">
        <f t="shared" ca="1" si="16"/>
        <v>5</v>
      </c>
      <c r="L48" s="26">
        <f t="shared" ca="1" si="16"/>
        <v>5</v>
      </c>
      <c r="M48" s="26">
        <f t="shared" ca="1" si="16"/>
        <v>6</v>
      </c>
      <c r="N48" s="26">
        <f t="shared" ca="1" si="16"/>
        <v>7</v>
      </c>
      <c r="O48" s="26">
        <f t="shared" ca="1" si="16"/>
        <v>3</v>
      </c>
      <c r="P48" s="26">
        <f t="shared" ca="1" si="16"/>
        <v>3</v>
      </c>
      <c r="Q48" s="26">
        <f t="shared" ca="1" si="16"/>
        <v>3</v>
      </c>
      <c r="R48" s="26">
        <f t="shared" ca="1" si="16"/>
        <v>3</v>
      </c>
      <c r="S48" s="26">
        <f t="shared" ca="1" si="16"/>
        <v>8</v>
      </c>
      <c r="T48" s="26">
        <f t="shared" ca="1" si="16"/>
        <v>8</v>
      </c>
      <c r="U48" s="26">
        <f t="shared" ca="1" si="16"/>
        <v>5</v>
      </c>
      <c r="V48" s="26">
        <f t="shared" ca="1" si="16"/>
        <v>5</v>
      </c>
      <c r="W48" s="26">
        <f t="shared" ca="1" si="16"/>
        <v>5</v>
      </c>
      <c r="X48" s="26">
        <f t="shared" ca="1" si="16"/>
        <v>5</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44748</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281"/>
      <c r="P54" s="281"/>
      <c r="Q54" s="96"/>
      <c r="R54" s="96"/>
      <c r="S54" s="428"/>
      <c r="T54" s="428"/>
      <c r="U54" s="428"/>
      <c r="V54" s="151"/>
      <c r="W54" s="151"/>
      <c r="X54" s="151"/>
      <c r="Y54" s="151"/>
      <c r="Z54" s="151"/>
      <c r="AA54" s="151"/>
      <c r="AB54" s="151"/>
      <c r="AC54" s="151"/>
      <c r="AD54" s="20">
        <f t="shared" ca="1" si="17"/>
        <v>6.5</v>
      </c>
      <c r="AF54" s="22">
        <f t="shared" ca="1" si="19"/>
        <v>1</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378"/>
      <c r="O57" s="151"/>
      <c r="P57" s="151"/>
      <c r="Q57" s="96"/>
      <c r="R57" s="96"/>
      <c r="S57" s="281"/>
      <c r="T57" s="281"/>
      <c r="U57" s="151"/>
      <c r="V57" s="151"/>
      <c r="W57" s="151"/>
      <c r="X57" s="151"/>
      <c r="Y57" s="151"/>
      <c r="Z57" s="151"/>
      <c r="AA57" s="151"/>
      <c r="AB57" s="151"/>
      <c r="AC57" s="151"/>
      <c r="AD57" s="20">
        <f t="shared" ca="1" si="17"/>
        <v>7</v>
      </c>
      <c r="AF57" s="22">
        <f t="shared" ca="1" si="19"/>
        <v>1</v>
      </c>
      <c r="AG57" s="22">
        <f t="shared" ca="1" si="18"/>
        <v>0</v>
      </c>
    </row>
    <row r="58" spans="1:33" x14ac:dyDescent="0.3">
      <c r="A58" s="394" t="s">
        <v>44</v>
      </c>
      <c r="B58" s="96"/>
      <c r="C58" s="151"/>
      <c r="D58" s="151"/>
      <c r="E58" s="151"/>
      <c r="F58" s="151"/>
      <c r="G58" s="151"/>
      <c r="H58" s="151"/>
      <c r="I58" s="151"/>
      <c r="J58" s="151"/>
      <c r="K58" s="378"/>
      <c r="L58" s="151"/>
      <c r="M58" s="151"/>
      <c r="N58" s="151"/>
      <c r="O58" s="96"/>
      <c r="P58" s="96"/>
      <c r="Q58" s="281"/>
      <c r="R58" s="281"/>
      <c r="S58" s="96"/>
      <c r="T58" s="96"/>
      <c r="U58" s="96"/>
      <c r="V58" s="96"/>
      <c r="W58" s="96"/>
      <c r="X58" s="96"/>
      <c r="Y58" s="96"/>
      <c r="Z58" s="96"/>
      <c r="AA58" s="96"/>
      <c r="AB58" s="96"/>
      <c r="AC58" s="96"/>
      <c r="AD58" s="20">
        <f t="shared" ca="1" si="17"/>
        <v>7</v>
      </c>
      <c r="AF58" s="22">
        <f t="shared" ca="1" si="19"/>
        <v>1</v>
      </c>
      <c r="AG58" s="22">
        <f t="shared" ca="1" si="18"/>
        <v>0</v>
      </c>
    </row>
    <row r="59" spans="1:33" x14ac:dyDescent="0.3">
      <c r="A59" s="394" t="s">
        <v>45</v>
      </c>
      <c r="B59" s="96"/>
      <c r="C59" s="96"/>
      <c r="D59" s="96"/>
      <c r="E59" s="96"/>
      <c r="F59" s="96"/>
      <c r="G59" s="96"/>
      <c r="H59" s="96"/>
      <c r="I59" s="96"/>
      <c r="J59" s="96"/>
      <c r="K59" s="96"/>
      <c r="L59" s="96"/>
      <c r="M59" s="96"/>
      <c r="N59" s="419"/>
      <c r="O59" s="96"/>
      <c r="P59" s="96"/>
      <c r="Q59" s="96"/>
      <c r="R59" s="96"/>
      <c r="S59" s="96"/>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151"/>
      <c r="T60" s="151"/>
      <c r="U60" s="96"/>
      <c r="V60" s="96"/>
      <c r="W60" s="96"/>
      <c r="X60" s="96"/>
      <c r="Y60" s="96"/>
      <c r="Z60" s="96"/>
      <c r="AA60" s="96"/>
      <c r="AB60" s="96"/>
      <c r="AC60" s="96"/>
      <c r="AD60" s="20">
        <f t="shared" ca="1" si="17"/>
        <v>8</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281" t="s">
        <v>136</v>
      </c>
      <c r="V62" s="281"/>
      <c r="W62" s="281"/>
      <c r="X62" s="281"/>
      <c r="Y62" s="281"/>
      <c r="Z62" s="281"/>
      <c r="AA62" s="281"/>
      <c r="AB62" s="281"/>
      <c r="AC62" s="151"/>
      <c r="AD62" s="20">
        <f t="shared" ca="1" si="17"/>
        <v>4.5</v>
      </c>
      <c r="AF62" s="22">
        <f t="shared" ca="1" si="19"/>
        <v>4</v>
      </c>
      <c r="AG62" s="22">
        <f t="shared" ca="1" si="18"/>
        <v>0</v>
      </c>
    </row>
    <row r="63" spans="1:33" x14ac:dyDescent="0.3">
      <c r="A63" s="394" t="s">
        <v>47</v>
      </c>
      <c r="B63" s="96"/>
      <c r="C63" s="151"/>
      <c r="D63" s="151"/>
      <c r="E63" s="151"/>
      <c r="F63" s="151"/>
      <c r="G63" s="151"/>
      <c r="H63" s="151"/>
      <c r="I63" s="281" t="s">
        <v>136</v>
      </c>
      <c r="J63" s="281"/>
      <c r="K63" s="281"/>
      <c r="L63" s="281"/>
      <c r="M63" s="281"/>
      <c r="N63" s="281"/>
      <c r="O63" s="96"/>
      <c r="P63" s="96"/>
      <c r="Q63" s="151"/>
      <c r="R63" s="151"/>
      <c r="S63" s="151"/>
      <c r="T63" s="151"/>
      <c r="U63" s="96"/>
      <c r="V63" s="96"/>
      <c r="W63" s="96"/>
      <c r="X63" s="96"/>
      <c r="Y63" s="96"/>
      <c r="Z63" s="96"/>
      <c r="AA63" s="96"/>
      <c r="AB63" s="96"/>
      <c r="AC63" s="96"/>
      <c r="AD63" s="20">
        <f t="shared" ca="1" si="17"/>
        <v>8</v>
      </c>
      <c r="AF63" s="22">
        <f t="shared" ca="1" si="19"/>
        <v>3</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419"/>
      <c r="O66" s="378"/>
      <c r="P66" s="378"/>
      <c r="Q66" s="419"/>
      <c r="R66" s="419"/>
      <c r="S66" s="151"/>
      <c r="T66" s="151"/>
      <c r="U66" s="151"/>
      <c r="V66" s="151"/>
      <c r="W66" s="151"/>
      <c r="X66" s="151"/>
      <c r="Y66" s="151"/>
      <c r="Z66" s="151"/>
      <c r="AA66" s="151"/>
      <c r="AB66" s="151"/>
      <c r="AC66" s="151"/>
      <c r="AD66" s="20">
        <f t="shared" ca="1" si="17"/>
        <v>6.5</v>
      </c>
      <c r="AF66" s="22">
        <f t="shared" ca="1" si="19"/>
        <v>0</v>
      </c>
      <c r="AG66" s="22">
        <f t="shared" ca="1" si="18"/>
        <v>0</v>
      </c>
    </row>
    <row r="67" spans="1:55" ht="15" customHeight="1" x14ac:dyDescent="0.3">
      <c r="A67" s="402" t="s">
        <v>276</v>
      </c>
      <c r="B67" s="96"/>
      <c r="C67" s="151"/>
      <c r="D67" s="151"/>
      <c r="E67" s="151"/>
      <c r="F67" s="151"/>
      <c r="G67" s="151"/>
      <c r="H67" s="151"/>
      <c r="I67" s="151"/>
      <c r="J67" s="151"/>
      <c r="K67" s="151"/>
      <c r="L67" s="151"/>
      <c r="M67" s="151"/>
      <c r="N67" s="151"/>
      <c r="O67" s="96"/>
      <c r="P67" s="96"/>
      <c r="Q67" s="96"/>
      <c r="R67" s="96"/>
      <c r="S67" s="96"/>
      <c r="T67" s="96"/>
      <c r="U67" s="96"/>
      <c r="V67" s="96"/>
      <c r="W67" s="96"/>
      <c r="X67" s="96"/>
      <c r="Y67" s="96"/>
      <c r="Z67" s="96"/>
      <c r="AA67" s="96"/>
      <c r="AB67" s="96"/>
      <c r="AC67" s="96"/>
      <c r="AD67" s="20">
        <f t="shared" ca="1" si="17"/>
        <v>6</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53.5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2</v>
      </c>
      <c r="P70" s="21">
        <f t="shared" ca="1" si="22"/>
        <v>2</v>
      </c>
      <c r="Q70" s="21">
        <f t="shared" ca="1" si="22"/>
        <v>3</v>
      </c>
      <c r="R70" s="21">
        <f t="shared" ca="1" si="22"/>
        <v>3</v>
      </c>
      <c r="S70" s="21">
        <f t="shared" ref="S70:Y70" ca="1" si="23">NbCoulbis(S53:S64)</f>
        <v>4</v>
      </c>
      <c r="T70" s="21">
        <f t="shared" ca="1" si="23"/>
        <v>4</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3</v>
      </c>
      <c r="R71" s="26">
        <f t="shared" ca="1" si="26"/>
        <v>3</v>
      </c>
      <c r="S71" s="26">
        <f t="shared" ref="S71:Y71" ca="1" si="27">NbCoul(S53:S64)</f>
        <v>4</v>
      </c>
      <c r="T71" s="26">
        <f t="shared" ca="1" si="27"/>
        <v>4</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44749</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76"/>
      <c r="D75" s="777"/>
      <c r="E75" s="778"/>
      <c r="F75" s="426"/>
      <c r="G75" s="294"/>
      <c r="H75" s="294"/>
      <c r="I75" s="294"/>
      <c r="J75" s="294"/>
      <c r="K75" s="294"/>
      <c r="L75" s="294"/>
      <c r="M75" s="294"/>
      <c r="N75" s="430"/>
      <c r="O75" s="295"/>
      <c r="P75" s="295"/>
      <c r="Q75" s="294"/>
      <c r="R75" s="294"/>
      <c r="S75" s="151"/>
      <c r="T75" s="151"/>
      <c r="U75" s="151"/>
      <c r="V75" s="151"/>
      <c r="W75" s="151"/>
      <c r="X75" s="151"/>
      <c r="Y75" s="151"/>
      <c r="Z75" s="151"/>
      <c r="AA75" s="151"/>
      <c r="AB75" s="151"/>
      <c r="AC75" s="151"/>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23"/>
      <c r="D79" s="323"/>
      <c r="E79" s="323"/>
      <c r="F79" s="323"/>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24"/>
      <c r="D80" s="324"/>
      <c r="E80" s="324"/>
      <c r="F80" s="324"/>
      <c r="G80" s="151"/>
      <c r="H80" s="151"/>
      <c r="I80" s="151"/>
      <c r="J80" s="151"/>
      <c r="K80" s="151"/>
      <c r="L80" s="151"/>
      <c r="M80" s="281"/>
      <c r="N80" s="281"/>
      <c r="O80" s="96"/>
      <c r="P80" s="96"/>
      <c r="Q80" s="151"/>
      <c r="R80" s="151"/>
      <c r="S80" s="96"/>
      <c r="T80" s="96"/>
      <c r="U80" s="96"/>
      <c r="V80" s="96"/>
      <c r="W80" s="96"/>
      <c r="X80" s="96"/>
      <c r="Y80" s="96"/>
      <c r="Z80" s="96"/>
      <c r="AA80" s="96"/>
      <c r="AB80" s="96"/>
      <c r="AC80" s="96"/>
      <c r="AD80" s="21">
        <f ca="1">NbCoul(B80:AC80)*0.5</f>
        <v>7</v>
      </c>
      <c r="AF80" s="22">
        <f t="shared" ca="1" si="24"/>
        <v>1</v>
      </c>
      <c r="AG80" s="22">
        <f t="shared" ca="1" si="29"/>
        <v>0</v>
      </c>
    </row>
    <row r="81" spans="1:34" x14ac:dyDescent="0.3">
      <c r="A81" s="394" t="s">
        <v>44</v>
      </c>
      <c r="B81" s="96"/>
      <c r="C81" s="151"/>
      <c r="D81" s="151"/>
      <c r="E81" s="151"/>
      <c r="F81" s="151"/>
      <c r="G81" s="151"/>
      <c r="H81" s="151"/>
      <c r="I81" s="151"/>
      <c r="J81" s="378"/>
      <c r="K81" s="151"/>
      <c r="L81" s="151"/>
      <c r="M81" s="151"/>
      <c r="N81" s="151"/>
      <c r="O81" s="96"/>
      <c r="P81" s="96"/>
      <c r="Q81" s="96"/>
      <c r="R81" s="96"/>
      <c r="S81" s="96"/>
      <c r="T81" s="96"/>
      <c r="U81" s="96"/>
      <c r="V81" s="96"/>
      <c r="W81" s="96"/>
      <c r="X81" s="96"/>
      <c r="Y81" s="96"/>
      <c r="Z81" s="96"/>
      <c r="AA81" s="96"/>
      <c r="AB81" s="96"/>
      <c r="AC81" s="96"/>
      <c r="AD81" s="21">
        <f t="shared" ca="1" si="28"/>
        <v>6</v>
      </c>
      <c r="AF81" s="22">
        <f t="shared" ca="1" si="24"/>
        <v>0</v>
      </c>
      <c r="AG81" s="22">
        <f t="shared" ca="1" si="29"/>
        <v>0</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151"/>
      <c r="O83" s="281"/>
      <c r="P83" s="281"/>
      <c r="Q83" s="96"/>
      <c r="R83" s="96"/>
      <c r="S83" s="151"/>
      <c r="T83" s="151"/>
      <c r="U83" s="151"/>
      <c r="V83" s="151"/>
      <c r="W83" s="151"/>
      <c r="X83" s="151"/>
      <c r="Y83" s="151"/>
      <c r="Z83" s="151"/>
      <c r="AA83" s="151"/>
      <c r="AB83" s="151"/>
      <c r="AC83" s="151"/>
      <c r="AD83" s="21">
        <f t="shared" ca="1" si="28"/>
        <v>7</v>
      </c>
      <c r="AF83" s="22">
        <f t="shared" ca="1" si="24"/>
        <v>1</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151"/>
      <c r="D85" s="151"/>
      <c r="E85" s="151"/>
      <c r="F85" s="151"/>
      <c r="G85" s="151"/>
      <c r="H85" s="151"/>
      <c r="I85" s="281"/>
      <c r="J85" s="281"/>
      <c r="K85" s="281"/>
      <c r="L85" s="281"/>
      <c r="M85" s="151"/>
      <c r="N85" s="408"/>
      <c r="O85" s="96"/>
      <c r="P85" s="96"/>
      <c r="Q85" s="281"/>
      <c r="R85" s="281"/>
      <c r="S85" s="96"/>
      <c r="T85" s="96"/>
      <c r="U85" s="96"/>
      <c r="V85" s="96"/>
      <c r="W85" s="96"/>
      <c r="X85" s="96"/>
      <c r="Y85" s="96"/>
      <c r="Z85" s="96"/>
      <c r="AA85" s="96"/>
      <c r="AB85" s="96"/>
      <c r="AC85" s="96"/>
      <c r="AD85" s="21">
        <f t="shared" ca="1" si="28"/>
        <v>7</v>
      </c>
      <c r="AF85" s="22">
        <f t="shared" ca="1" si="24"/>
        <v>3</v>
      </c>
      <c r="AG85" s="22">
        <f t="shared" ca="1" si="29"/>
        <v>0</v>
      </c>
    </row>
    <row r="86" spans="1:34" x14ac:dyDescent="0.3">
      <c r="A86" s="394" t="s">
        <v>47</v>
      </c>
      <c r="B86" s="96"/>
      <c r="C86" s="96"/>
      <c r="D86" s="96"/>
      <c r="E86" s="96"/>
      <c r="F86" s="96"/>
      <c r="G86" s="96"/>
      <c r="H86" s="96"/>
      <c r="I86" s="96"/>
      <c r="J86" s="96"/>
      <c r="K86" s="151"/>
      <c r="L86" s="151"/>
      <c r="M86" s="151"/>
      <c r="N86" s="378"/>
      <c r="O86" s="151"/>
      <c r="P86" s="151"/>
      <c r="Q86" s="96"/>
      <c r="R86" s="96"/>
      <c r="S86" s="281" t="s">
        <v>136</v>
      </c>
      <c r="T86" s="423"/>
      <c r="U86" s="281"/>
      <c r="V86" s="281"/>
      <c r="W86" s="281"/>
      <c r="X86" s="281"/>
      <c r="Y86" s="281"/>
      <c r="Z86" s="281"/>
      <c r="AA86" s="281"/>
      <c r="AB86" s="281"/>
      <c r="AC86" s="151"/>
      <c r="AD86" s="20">
        <f ca="1">NbCoul(B86:AC86)*0.5</f>
        <v>8.5</v>
      </c>
      <c r="AF86" s="22">
        <f t="shared" ca="1" si="24"/>
        <v>5</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4"/>
      <c r="O89" s="295"/>
      <c r="P89" s="295"/>
      <c r="Q89" s="294"/>
      <c r="R89" s="294"/>
      <c r="S89" s="295"/>
      <c r="T89" s="295"/>
      <c r="U89" s="295"/>
      <c r="V89" s="295"/>
      <c r="W89" s="295"/>
      <c r="X89" s="295"/>
      <c r="Y89" s="295"/>
      <c r="Z89" s="295"/>
      <c r="AA89" s="295"/>
      <c r="AB89" s="295"/>
      <c r="AC89" s="295"/>
      <c r="AD89" s="21">
        <f t="shared" ca="1" si="28"/>
        <v>6.5</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151"/>
      <c r="R90" s="151"/>
      <c r="S90" s="96"/>
      <c r="T90" s="96"/>
      <c r="U90" s="96"/>
      <c r="V90" s="96"/>
      <c r="W90" s="96"/>
      <c r="X90" s="96"/>
      <c r="Y90" s="96"/>
      <c r="Z90" s="96"/>
      <c r="AA90" s="96"/>
      <c r="AB90" s="96"/>
      <c r="AC90" s="96"/>
      <c r="AD90" s="21">
        <f ca="1">NbCoul(B90:AC90)*0.5</f>
        <v>7</v>
      </c>
      <c r="AF90" s="22">
        <f t="shared" ca="1" si="24"/>
        <v>0</v>
      </c>
      <c r="AG90" s="22">
        <f ca="1">CompteCouleurFond(B90:AC90,23)*0.5</f>
        <v>0</v>
      </c>
    </row>
    <row r="91" spans="1:34" ht="17.399999999999999" customHeight="1" thickBot="1" x14ac:dyDescent="0.35">
      <c r="A91" s="422" t="s">
        <v>64</v>
      </c>
      <c r="B91" s="722" t="s">
        <v>379</v>
      </c>
      <c r="C91" s="723"/>
      <c r="D91" s="723"/>
      <c r="E91" s="723"/>
      <c r="F91" s="724"/>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56</v>
      </c>
      <c r="AF92" s="612"/>
      <c r="AG92" s="613"/>
    </row>
    <row r="93" spans="1:34" x14ac:dyDescent="0.3">
      <c r="A93" s="29" t="s">
        <v>53</v>
      </c>
      <c r="B93" s="21">
        <f ca="1">NbCoulbis(B74:B91)</f>
        <v>0</v>
      </c>
      <c r="C93" s="21">
        <f ca="1">NbCoulbis(C74:C87)</f>
        <v>3</v>
      </c>
      <c r="D93" s="21">
        <f t="shared" ref="D93:N93" ca="1" si="32">NbCoulbis(D79:D86)</f>
        <v>3</v>
      </c>
      <c r="E93" s="21">
        <f t="shared" ca="1" si="32"/>
        <v>3</v>
      </c>
      <c r="F93" s="21">
        <f t="shared" ca="1" si="32"/>
        <v>3</v>
      </c>
      <c r="G93" s="21">
        <f t="shared" ca="1" si="32"/>
        <v>3</v>
      </c>
      <c r="H93" s="21">
        <f t="shared" ca="1" si="32"/>
        <v>3</v>
      </c>
      <c r="I93" s="21">
        <f t="shared" ca="1" si="32"/>
        <v>3</v>
      </c>
      <c r="J93" s="21">
        <f t="shared" ca="1" si="32"/>
        <v>3</v>
      </c>
      <c r="K93" s="21">
        <f t="shared" ca="1" si="32"/>
        <v>4</v>
      </c>
      <c r="L93" s="21">
        <f t="shared" ca="1" si="32"/>
        <v>4</v>
      </c>
      <c r="M93" s="21">
        <f t="shared" ca="1" si="32"/>
        <v>4</v>
      </c>
      <c r="N93" s="21">
        <f t="shared" ca="1" si="32"/>
        <v>4</v>
      </c>
      <c r="O93" s="21">
        <f ca="1">NbCoulbis(O75:O86)</f>
        <v>3</v>
      </c>
      <c r="P93" s="21">
        <f ca="1">NbCoulbis(P75:P86)</f>
        <v>3</v>
      </c>
      <c r="Q93" s="21">
        <f ca="1">NbCoulbis(Q75:Q86)</f>
        <v>2</v>
      </c>
      <c r="R93" s="21">
        <f ca="1">NbCoulbis(R75:R86)</f>
        <v>2</v>
      </c>
      <c r="S93" s="21">
        <f ca="1">NbCoulbis(S75:S85)</f>
        <v>2</v>
      </c>
      <c r="T93" s="21">
        <f ca="1">NbCoulbis(T76:T86)</f>
        <v>2</v>
      </c>
      <c r="U93" s="21">
        <f ca="1">NbCoulbis(U81:U91)</f>
        <v>3</v>
      </c>
      <c r="V93" s="21">
        <f ca="1">NbCoulbis(V81:V91)</f>
        <v>3</v>
      </c>
      <c r="W93" s="21">
        <f ca="1">NbCoulbis(W81:W91)</f>
        <v>3</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3</v>
      </c>
      <c r="D94" s="26">
        <f t="shared" ref="D94:N94" ca="1" si="35">NbCoul(D79:D86)</f>
        <v>3</v>
      </c>
      <c r="E94" s="26">
        <f t="shared" ca="1" si="35"/>
        <v>3</v>
      </c>
      <c r="F94" s="26">
        <f t="shared" ca="1" si="35"/>
        <v>3</v>
      </c>
      <c r="G94" s="26">
        <f t="shared" ca="1" si="35"/>
        <v>3</v>
      </c>
      <c r="H94" s="26">
        <f t="shared" ca="1" si="35"/>
        <v>3</v>
      </c>
      <c r="I94" s="26">
        <f t="shared" ca="1" si="35"/>
        <v>3</v>
      </c>
      <c r="J94" s="26">
        <f t="shared" ca="1" si="35"/>
        <v>3</v>
      </c>
      <c r="K94" s="26">
        <f t="shared" ca="1" si="35"/>
        <v>4</v>
      </c>
      <c r="L94" s="26">
        <f t="shared" ca="1" si="35"/>
        <v>4</v>
      </c>
      <c r="M94" s="26">
        <f t="shared" ca="1" si="35"/>
        <v>4</v>
      </c>
      <c r="N94" s="26">
        <f t="shared" ca="1" si="35"/>
        <v>5</v>
      </c>
      <c r="O94" s="26">
        <f ca="1">NbCoul(O75:O86)</f>
        <v>3</v>
      </c>
      <c r="P94" s="26">
        <f ca="1">NbCoul(P75:P86)</f>
        <v>3</v>
      </c>
      <c r="Q94" s="26">
        <f ca="1">NbCoul(Q75:Q86)</f>
        <v>2</v>
      </c>
      <c r="R94" s="26">
        <f ca="1">NbCoul(R75:R86)</f>
        <v>2</v>
      </c>
      <c r="S94" s="26">
        <f ca="1">NbCoul(S75:S85)</f>
        <v>2</v>
      </c>
      <c r="T94" s="26">
        <f ca="1">NbCoul(T76:T86)</f>
        <v>2</v>
      </c>
      <c r="U94" s="26">
        <f ca="1">NbCoul(U81:U91)</f>
        <v>3</v>
      </c>
      <c r="V94" s="26">
        <f ca="1">NbCoul(V81:V91)</f>
        <v>3</v>
      </c>
      <c r="W94" s="26">
        <f ca="1">NbCoul(W81:W91)</f>
        <v>3</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44750</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151"/>
      <c r="D100" s="151"/>
      <c r="E100" s="151"/>
      <c r="F100" s="151"/>
      <c r="G100" s="151"/>
      <c r="H100" s="151"/>
      <c r="I100" s="151"/>
      <c r="J100" s="151"/>
      <c r="K100" s="151"/>
      <c r="L100" s="151"/>
      <c r="M100" s="151"/>
      <c r="N100" s="151"/>
      <c r="O100" s="96"/>
      <c r="P100" s="96"/>
      <c r="Q100" s="281"/>
      <c r="R100" s="281"/>
      <c r="S100" s="96"/>
      <c r="T100" s="96"/>
      <c r="U100" s="96"/>
      <c r="V100" s="96"/>
      <c r="W100" s="96"/>
      <c r="X100" s="96"/>
      <c r="Y100" s="96"/>
      <c r="Z100" s="96"/>
      <c r="AA100" s="96"/>
      <c r="AB100" s="96"/>
      <c r="AC100" s="96"/>
      <c r="AD100" s="21">
        <f t="shared" ca="1" si="37"/>
        <v>7</v>
      </c>
      <c r="AF100" s="22">
        <f t="shared" ca="1" si="34"/>
        <v>1</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151"/>
      <c r="O103" s="151"/>
      <c r="P103" s="151"/>
      <c r="Q103" s="96"/>
      <c r="R103" s="96"/>
      <c r="S103" s="281" t="s">
        <v>136</v>
      </c>
      <c r="T103" s="357"/>
      <c r="U103" s="357"/>
      <c r="V103" s="357"/>
      <c r="W103" s="357"/>
      <c r="X103" s="357"/>
      <c r="Y103" s="357"/>
      <c r="Z103" s="357"/>
      <c r="AA103" s="357"/>
      <c r="AB103" s="357"/>
      <c r="AC103" s="151"/>
      <c r="AD103" s="21">
        <f t="shared" ca="1" si="37"/>
        <v>7</v>
      </c>
      <c r="AF103" s="22">
        <f t="shared" ca="1" si="34"/>
        <v>5</v>
      </c>
      <c r="AG103" s="22">
        <f t="shared" ca="1" si="38"/>
        <v>0</v>
      </c>
    </row>
    <row r="104" spans="1:33" x14ac:dyDescent="0.3">
      <c r="A104" s="394" t="s">
        <v>44</v>
      </c>
      <c r="B104" s="96"/>
      <c r="C104" s="96"/>
      <c r="D104" s="96"/>
      <c r="E104" s="96"/>
      <c r="F104" s="96"/>
      <c r="G104" s="96"/>
      <c r="H104" s="96"/>
      <c r="I104" s="281" t="s">
        <v>136</v>
      </c>
      <c r="J104" s="281"/>
      <c r="K104" s="281"/>
      <c r="L104" s="281"/>
      <c r="M104" s="193" t="s">
        <v>378</v>
      </c>
      <c r="N104" s="193"/>
      <c r="O104" s="151"/>
      <c r="P104" s="151"/>
      <c r="Q104" s="96"/>
      <c r="R104" s="96"/>
      <c r="S104" s="151"/>
      <c r="T104" s="151"/>
      <c r="U104" s="151"/>
      <c r="V104" s="151"/>
      <c r="W104" s="151"/>
      <c r="X104" s="151"/>
      <c r="Y104" s="151"/>
      <c r="Z104" s="151"/>
      <c r="AA104" s="151"/>
      <c r="AB104" s="151"/>
      <c r="AC104" s="151"/>
      <c r="AD104" s="21">
        <f ca="1">NbCoul(B104:AC104)*0.5</f>
        <v>9.5</v>
      </c>
      <c r="AF104" s="22">
        <f t="shared" ca="1" si="34"/>
        <v>2</v>
      </c>
      <c r="AG104" s="22">
        <f t="shared" ca="1" si="38"/>
        <v>1</v>
      </c>
    </row>
    <row r="105" spans="1:33" x14ac:dyDescent="0.3">
      <c r="A105" s="394" t="s">
        <v>45</v>
      </c>
      <c r="B105" s="96"/>
      <c r="C105" s="96"/>
      <c r="D105" s="96"/>
      <c r="E105" s="96"/>
      <c r="F105" s="96"/>
      <c r="G105" s="96"/>
      <c r="H105" s="96"/>
      <c r="I105" s="96"/>
      <c r="J105" s="96"/>
      <c r="K105" s="96"/>
      <c r="L105" s="96"/>
      <c r="M105" s="96"/>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151"/>
      <c r="D106" s="151"/>
      <c r="E106" s="151"/>
      <c r="F106" s="151"/>
      <c r="G106" s="151"/>
      <c r="H106" s="151"/>
      <c r="I106" s="151"/>
      <c r="J106" s="151"/>
      <c r="K106" s="151"/>
      <c r="L106" s="151"/>
      <c r="M106" s="281"/>
      <c r="N106" s="423"/>
      <c r="O106" s="96"/>
      <c r="P106" s="96"/>
      <c r="Q106" s="151"/>
      <c r="R106" s="151"/>
      <c r="S106" s="96"/>
      <c r="T106" s="96"/>
      <c r="U106" s="96"/>
      <c r="V106" s="96"/>
      <c r="W106" s="96"/>
      <c r="X106" s="96"/>
      <c r="Y106" s="96"/>
      <c r="Z106" s="96"/>
      <c r="AA106" s="96"/>
      <c r="AB106" s="96"/>
      <c r="AC106" s="96"/>
      <c r="AD106" s="21">
        <f ca="1">NbCoul(B106:AC106)*0.5</f>
        <v>7</v>
      </c>
      <c r="AF106" s="22">
        <f t="shared" ca="1" si="34"/>
        <v>1</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c r="D109" s="151"/>
      <c r="E109" s="151"/>
      <c r="F109" s="151"/>
      <c r="G109" s="151"/>
      <c r="H109" s="151"/>
      <c r="I109" s="151"/>
      <c r="J109" s="151"/>
      <c r="K109" s="151"/>
      <c r="L109" s="151"/>
      <c r="M109" s="151"/>
      <c r="N109" s="378"/>
      <c r="O109" s="96"/>
      <c r="P109" s="96"/>
      <c r="Q109" s="151"/>
      <c r="R109" s="151"/>
      <c r="S109" s="151"/>
      <c r="T109" s="151"/>
      <c r="U109" s="96"/>
      <c r="V109" s="96"/>
      <c r="W109" s="96"/>
      <c r="X109" s="96"/>
      <c r="Y109" s="96"/>
      <c r="Z109" s="96"/>
      <c r="AA109" s="96"/>
      <c r="AB109" s="96"/>
      <c r="AC109" s="96"/>
      <c r="AD109" s="21">
        <f t="shared" ca="1" si="37"/>
        <v>8</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59.5</v>
      </c>
      <c r="AF115" s="612"/>
      <c r="AG115" s="613"/>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4</v>
      </c>
      <c r="J116" s="21">
        <f ca="1">NbCoulbis(J99:J110)</f>
        <v>4</v>
      </c>
      <c r="K116" s="21">
        <f ca="1">NbCoulbis(K99:K110)</f>
        <v>4</v>
      </c>
      <c r="L116" s="21">
        <f ca="1">NbCoulbis(L99:L110)</f>
        <v>4</v>
      </c>
      <c r="M116" s="21">
        <f ca="1">NbCoulbis(M99:M110)</f>
        <v>3</v>
      </c>
      <c r="N116" s="21">
        <f ca="1">NbCoulbis(N99:N108)</f>
        <v>3</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4</v>
      </c>
      <c r="J117" s="26">
        <f ca="1">NbCoul(J99:J110)</f>
        <v>4</v>
      </c>
      <c r="K117" s="26">
        <f ca="1">NbCoul(K99:K110)</f>
        <v>4</v>
      </c>
      <c r="L117" s="26">
        <f ca="1">NbCoul(L99:L110)</f>
        <v>4</v>
      </c>
      <c r="M117" s="26">
        <f ca="1">NbCoul(M99:M110)</f>
        <v>4</v>
      </c>
      <c r="N117" s="26">
        <f ca="1">NbCoul(N99:N108)</f>
        <v>4</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44751</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c r="O122" s="151"/>
      <c r="P122" s="15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151"/>
      <c r="O123" s="281"/>
      <c r="P123" s="281"/>
      <c r="Q123" s="96"/>
      <c r="R123" s="96"/>
      <c r="S123" s="151"/>
      <c r="T123" s="151"/>
      <c r="U123" s="151"/>
      <c r="V123" s="151"/>
      <c r="W123" s="151"/>
      <c r="X123" s="151"/>
      <c r="Y123" s="151"/>
      <c r="Z123" s="151"/>
      <c r="AA123" s="151"/>
      <c r="AB123" s="151"/>
      <c r="AC123" s="151"/>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281" t="s">
        <v>136</v>
      </c>
      <c r="J127" s="281"/>
      <c r="K127" s="281"/>
      <c r="L127" s="281"/>
      <c r="M127" s="281"/>
      <c r="N127" s="423"/>
      <c r="O127" s="96"/>
      <c r="P127" s="96"/>
      <c r="Q127" s="151"/>
      <c r="R127" s="151"/>
      <c r="S127" s="151"/>
      <c r="T127" s="193" t="s">
        <v>332</v>
      </c>
      <c r="U127" s="96"/>
      <c r="V127" s="96"/>
      <c r="W127" s="96"/>
      <c r="X127" s="96"/>
      <c r="Y127" s="96"/>
      <c r="Z127" s="96"/>
      <c r="AA127" s="96"/>
      <c r="AB127" s="96"/>
      <c r="AC127" s="96"/>
      <c r="AD127" s="21">
        <f t="shared" ca="1" si="45"/>
        <v>8</v>
      </c>
      <c r="AF127" s="22">
        <f t="shared" ca="1" si="47"/>
        <v>3</v>
      </c>
      <c r="AG127" s="22">
        <f t="shared" ca="1" si="46"/>
        <v>0.5</v>
      </c>
    </row>
    <row r="128" spans="1:33" ht="14.4" customHeight="1" x14ac:dyDescent="0.3">
      <c r="A128" s="394" t="s">
        <v>45</v>
      </c>
      <c r="B128" s="96"/>
      <c r="C128" s="96"/>
      <c r="D128" s="96"/>
      <c r="E128" s="96"/>
      <c r="F128" s="96"/>
      <c r="G128" s="96"/>
      <c r="H128" s="96"/>
      <c r="I128" s="96"/>
      <c r="J128" s="96"/>
      <c r="K128" s="96"/>
      <c r="L128" s="96"/>
      <c r="M128" s="96"/>
      <c r="N128" s="151"/>
      <c r="O128" s="151"/>
      <c r="P128" s="151"/>
      <c r="Q128" s="96"/>
      <c r="R128" s="96"/>
      <c r="S128" s="281" t="s">
        <v>136</v>
      </c>
      <c r="T128" s="281"/>
      <c r="U128" s="281"/>
      <c r="V128" s="281"/>
      <c r="W128" s="281"/>
      <c r="X128" s="281"/>
      <c r="Y128" s="281"/>
      <c r="Z128" s="281"/>
      <c r="AA128" s="281"/>
      <c r="AB128" s="281"/>
      <c r="AC128" s="151"/>
      <c r="AD128" s="21">
        <f t="shared" ca="1" si="45"/>
        <v>7</v>
      </c>
      <c r="AF128" s="22">
        <f t="shared" ca="1" si="47"/>
        <v>5</v>
      </c>
      <c r="AG128" s="22">
        <f t="shared" ca="1" si="46"/>
        <v>0</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281"/>
      <c r="R129" s="281"/>
      <c r="S129" s="96"/>
      <c r="T129" s="96"/>
      <c r="U129" s="96"/>
      <c r="V129" s="96"/>
      <c r="W129" s="96"/>
      <c r="X129" s="96"/>
      <c r="Y129" s="96"/>
      <c r="Z129" s="96"/>
      <c r="AA129" s="96"/>
      <c r="AB129" s="96"/>
      <c r="AC129" s="96"/>
      <c r="AD129" s="21">
        <f t="shared" ca="1" si="45"/>
        <v>7</v>
      </c>
      <c r="AF129" s="22">
        <f t="shared" ca="1" si="47"/>
        <v>1</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151"/>
      <c r="J135" s="151"/>
      <c r="K135" s="151"/>
      <c r="L135" s="151"/>
      <c r="M135" s="151"/>
      <c r="N135" s="378"/>
      <c r="O135" s="281"/>
      <c r="P135" s="281"/>
      <c r="Q135" s="96"/>
      <c r="R135" s="96"/>
      <c r="S135" s="151"/>
      <c r="T135" s="151"/>
      <c r="U135" s="151"/>
      <c r="V135" s="151"/>
      <c r="W135" s="151"/>
      <c r="X135" s="151"/>
      <c r="Y135" s="151"/>
      <c r="Z135" s="151"/>
      <c r="AA135" s="96"/>
      <c r="AB135" s="96"/>
      <c r="AC135" s="96"/>
      <c r="AD135" s="21">
        <f ca="1">NbCoul(B135:AC135)*0.5</f>
        <v>8</v>
      </c>
      <c r="AF135" s="22">
        <f t="shared" ca="1" si="47"/>
        <v>1</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378"/>
      <c r="O136" s="96"/>
      <c r="P136" s="96"/>
      <c r="Q136" s="281"/>
      <c r="R136" s="281"/>
      <c r="S136" s="96"/>
      <c r="T136" s="96"/>
      <c r="U136" s="96"/>
      <c r="V136" s="96"/>
      <c r="W136" s="96"/>
      <c r="X136" s="96"/>
      <c r="Y136" s="96"/>
      <c r="Z136" s="96"/>
      <c r="AA136" s="96"/>
      <c r="AB136" s="96"/>
      <c r="AC136" s="96"/>
      <c r="AD136" s="21">
        <f t="shared" ca="1" si="45"/>
        <v>7</v>
      </c>
      <c r="AF136" s="22">
        <f t="shared" ca="1" si="47"/>
        <v>1</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65</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7</v>
      </c>
      <c r="O139" s="21">
        <f t="shared" ca="1" si="49"/>
        <v>4</v>
      </c>
      <c r="P139" s="21">
        <f t="shared" ca="1" si="49"/>
        <v>4</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7</v>
      </c>
      <c r="O140" s="26">
        <f t="shared" ca="1" si="51"/>
        <v>4</v>
      </c>
      <c r="P140" s="26">
        <f t="shared" ca="1" si="51"/>
        <v>4</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44752</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151"/>
      <c r="E151" s="151"/>
      <c r="F151" s="151"/>
      <c r="G151" s="151"/>
      <c r="H151" s="151"/>
      <c r="I151" s="281" t="s">
        <v>136</v>
      </c>
      <c r="J151" s="281"/>
      <c r="K151" s="281"/>
      <c r="L151" s="281"/>
      <c r="M151" s="281"/>
      <c r="N151" s="281"/>
      <c r="O151" s="151"/>
      <c r="P151" s="96"/>
      <c r="Q151" s="96"/>
      <c r="R151" s="96"/>
      <c r="S151" s="96"/>
      <c r="T151" s="96"/>
      <c r="U151" s="96"/>
      <c r="V151" s="96"/>
      <c r="W151" s="96"/>
      <c r="X151" s="96"/>
      <c r="Y151" s="96"/>
      <c r="Z151" s="96"/>
      <c r="AA151" s="96"/>
      <c r="AB151" s="96"/>
      <c r="AC151" s="96"/>
      <c r="AD151" s="21">
        <f t="shared" ca="1" si="53"/>
        <v>6</v>
      </c>
      <c r="AF151" s="22">
        <f t="shared" ca="1" si="50"/>
        <v>3</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2</v>
      </c>
      <c r="J161" s="71">
        <f t="shared" ca="1" si="54"/>
        <v>2</v>
      </c>
      <c r="K161" s="71">
        <f t="shared" ca="1" si="54"/>
        <v>2</v>
      </c>
      <c r="L161" s="71">
        <f t="shared" ca="1" si="54"/>
        <v>2</v>
      </c>
      <c r="M161" s="71">
        <f t="shared" ca="1" si="54"/>
        <v>2</v>
      </c>
      <c r="N161" s="71">
        <f t="shared" ca="1" si="54"/>
        <v>2</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27</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5</v>
      </c>
      <c r="G162" s="21">
        <f t="shared" ref="G162:O162" ca="1" si="56">NbCoulbis(G144:G159)</f>
        <v>5</v>
      </c>
      <c r="H162" s="21">
        <f t="shared" ca="1" si="56"/>
        <v>5</v>
      </c>
      <c r="I162" s="21">
        <f t="shared" ca="1" si="56"/>
        <v>5</v>
      </c>
      <c r="J162" s="21">
        <f t="shared" ca="1" si="56"/>
        <v>5</v>
      </c>
      <c r="K162" s="21">
        <f t="shared" ca="1" si="56"/>
        <v>5</v>
      </c>
      <c r="L162" s="21">
        <f t="shared" ca="1" si="56"/>
        <v>5</v>
      </c>
      <c r="M162" s="21">
        <f t="shared" ca="1" si="56"/>
        <v>5</v>
      </c>
      <c r="N162" s="21">
        <f t="shared" ca="1" si="56"/>
        <v>5</v>
      </c>
      <c r="O162" s="21">
        <f t="shared" ca="1" si="56"/>
        <v>5</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5</v>
      </c>
      <c r="G163" s="26">
        <f t="shared" ref="G163:O163" ca="1" si="58">NbCoul(G144:G159)</f>
        <v>5</v>
      </c>
      <c r="H163" s="26">
        <f t="shared" ca="1" si="58"/>
        <v>5</v>
      </c>
      <c r="I163" s="26">
        <f t="shared" ca="1" si="58"/>
        <v>5</v>
      </c>
      <c r="J163" s="26">
        <f t="shared" ca="1" si="58"/>
        <v>5</v>
      </c>
      <c r="K163" s="26">
        <f t="shared" ca="1" si="58"/>
        <v>5</v>
      </c>
      <c r="L163" s="26">
        <f t="shared" ca="1" si="58"/>
        <v>5</v>
      </c>
      <c r="M163" s="26">
        <f t="shared" ca="1" si="58"/>
        <v>5</v>
      </c>
      <c r="N163" s="26">
        <f t="shared" ca="1" si="58"/>
        <v>5</v>
      </c>
      <c r="O163" s="26">
        <f t="shared" ca="1" si="58"/>
        <v>5</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27</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25.5</v>
      </c>
      <c r="F167" s="582"/>
      <c r="G167" s="583">
        <f t="shared" ref="G167:G183" ca="1" si="61">E167-B167</f>
        <v>4.5</v>
      </c>
      <c r="H167" s="583"/>
      <c r="I167" s="583" t="s">
        <v>376</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35</v>
      </c>
      <c r="F169" s="582"/>
      <c r="G169" s="583">
        <f ca="1">E169-B169</f>
        <v>14</v>
      </c>
      <c r="H169" s="583"/>
      <c r="I169" s="583" t="s">
        <v>376</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31</v>
      </c>
      <c r="F174" s="582"/>
      <c r="G174" s="583">
        <f t="shared" ca="1" si="61"/>
        <v>-7</v>
      </c>
      <c r="H174" s="583"/>
      <c r="I174" s="583" t="s">
        <v>89</v>
      </c>
      <c r="J174" s="583"/>
      <c r="K174" s="583"/>
      <c r="L174" s="583"/>
      <c r="M174" s="583"/>
      <c r="N174" s="583"/>
      <c r="O174" s="583"/>
      <c r="P174" s="583"/>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3"/>
      <c r="J175" s="583"/>
      <c r="K175" s="583"/>
      <c r="L175" s="583"/>
      <c r="M175" s="583"/>
      <c r="N175" s="583"/>
      <c r="O175" s="583"/>
      <c r="P175" s="583"/>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17</v>
      </c>
      <c r="F177" s="582"/>
      <c r="G177" s="583">
        <f t="shared" ca="1" si="61"/>
        <v>-18</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0</v>
      </c>
      <c r="F179" s="582"/>
      <c r="G179" s="583">
        <f t="shared" ca="1" si="61"/>
        <v>-21</v>
      </c>
      <c r="H179" s="583"/>
      <c r="I179" s="583" t="s">
        <v>89</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94"/>
      <c r="J181" s="589"/>
      <c r="K181" s="589"/>
      <c r="L181" s="589"/>
      <c r="M181" s="589"/>
      <c r="N181" s="589"/>
      <c r="O181" s="589"/>
      <c r="P181" s="595"/>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39</v>
      </c>
      <c r="F182" s="582"/>
      <c r="G182" s="583">
        <f t="shared" ca="1" si="61"/>
        <v>4</v>
      </c>
      <c r="H182" s="583"/>
      <c r="I182" s="584" t="s">
        <v>376</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255.5</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10.785714285714286</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25"/>
      <c r="E193" s="425"/>
      <c r="F193" s="425"/>
      <c r="G193" s="425"/>
      <c r="H193" s="425"/>
      <c r="I193" s="425"/>
      <c r="J193" s="425"/>
      <c r="K193" s="425"/>
      <c r="L193" s="571"/>
      <c r="M193" s="571"/>
      <c r="N193" s="425"/>
      <c r="O193" s="425"/>
      <c r="P193" s="425"/>
      <c r="Q193" s="425"/>
      <c r="R193" s="425"/>
      <c r="S193" s="425"/>
      <c r="T193" s="425"/>
      <c r="U193" s="425"/>
      <c r="V193" s="571"/>
      <c r="W193" s="571"/>
      <c r="X193" s="425"/>
      <c r="Y193" s="425"/>
      <c r="Z193" s="425"/>
      <c r="AA193" s="425"/>
      <c r="AB193" s="425"/>
      <c r="AC193" s="425"/>
      <c r="AD193" s="425"/>
      <c r="AE193" s="425"/>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25"/>
      <c r="G195" s="425"/>
      <c r="H195" s="425"/>
      <c r="I195" s="425"/>
      <c r="J195" s="425"/>
      <c r="K195" s="425"/>
      <c r="L195" s="571"/>
      <c r="M195" s="571"/>
      <c r="N195" s="425"/>
      <c r="O195" s="425"/>
      <c r="P195" s="425"/>
      <c r="Q195" s="425"/>
      <c r="R195" s="425"/>
      <c r="S195" s="425"/>
      <c r="T195" s="425"/>
      <c r="U195" s="425"/>
      <c r="V195" s="571"/>
      <c r="W195" s="571"/>
      <c r="X195" s="425"/>
      <c r="Y195" s="425"/>
      <c r="Z195" s="425"/>
      <c r="AA195" s="425"/>
      <c r="AB195" s="425"/>
      <c r="AC195" s="425"/>
      <c r="AD195" s="425"/>
      <c r="AE195" s="425"/>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25"/>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25"/>
      <c r="E216" s="425"/>
      <c r="F216" s="425"/>
      <c r="G216" s="425"/>
      <c r="H216" s="425"/>
      <c r="I216" s="425"/>
      <c r="J216" s="425"/>
      <c r="K216" s="425"/>
      <c r="L216" s="571"/>
      <c r="M216" s="571"/>
      <c r="N216" s="425"/>
      <c r="O216" s="425"/>
      <c r="P216" s="425"/>
      <c r="Q216" s="425"/>
      <c r="R216" s="425"/>
      <c r="S216" s="425"/>
      <c r="T216" s="425"/>
      <c r="U216" s="425"/>
      <c r="V216" s="571"/>
      <c r="W216" s="571"/>
      <c r="X216" s="425"/>
      <c r="Y216" s="425"/>
      <c r="Z216" s="425"/>
      <c r="AA216" s="425"/>
      <c r="AB216" s="425"/>
      <c r="AC216" s="425"/>
      <c r="AD216" s="425"/>
      <c r="AE216" s="425"/>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25"/>
      <c r="E218" s="425"/>
      <c r="F218" s="425"/>
      <c r="G218" s="425"/>
      <c r="H218" s="425"/>
      <c r="I218" s="425"/>
      <c r="J218" s="425"/>
      <c r="K218" s="425"/>
      <c r="L218" s="571"/>
      <c r="M218" s="571"/>
      <c r="N218" s="425"/>
      <c r="O218" s="425"/>
      <c r="P218" s="425"/>
      <c r="Q218" s="425"/>
      <c r="R218" s="425"/>
      <c r="S218" s="425"/>
      <c r="T218" s="425"/>
      <c r="U218" s="425"/>
      <c r="V218" s="571"/>
      <c r="W218" s="571"/>
      <c r="X218" s="425"/>
      <c r="Y218" s="425"/>
      <c r="Z218" s="425"/>
      <c r="AA218" s="425"/>
      <c r="AB218" s="425"/>
      <c r="AC218" s="425"/>
      <c r="AD218" s="425"/>
      <c r="AE218" s="425"/>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25"/>
      <c r="AD230" s="425"/>
      <c r="AE230" s="425"/>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8">
    <mergeCell ref="B229:C229"/>
    <mergeCell ref="D229:E229"/>
    <mergeCell ref="F229:H229"/>
    <mergeCell ref="I229:K229"/>
    <mergeCell ref="L229:M229"/>
    <mergeCell ref="AC229:AE229"/>
    <mergeCell ref="B230:C230"/>
    <mergeCell ref="D230:E230"/>
    <mergeCell ref="F230:H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I230:K230"/>
    <mergeCell ref="L230:M230"/>
    <mergeCell ref="N230:O230"/>
    <mergeCell ref="P230:R230"/>
    <mergeCell ref="S230:U230"/>
    <mergeCell ref="V230:W230"/>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92:AD94"/>
    <mergeCell ref="AF92:AG96"/>
    <mergeCell ref="A95:A96"/>
    <mergeCell ref="AD95:AD96"/>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B91:F91"/>
    <mergeCell ref="W1:X1"/>
    <mergeCell ref="Z1:AB1"/>
    <mergeCell ref="A3:A4"/>
    <mergeCell ref="AD3:AD4"/>
    <mergeCell ref="AF3:AF4"/>
    <mergeCell ref="H12:M12"/>
    <mergeCell ref="AD23:AD25"/>
    <mergeCell ref="AF23:AG27"/>
    <mergeCell ref="A26:A27"/>
    <mergeCell ref="AD26:AD27"/>
    <mergeCell ref="C7:F7"/>
    <mergeCell ref="AD46:AD48"/>
    <mergeCell ref="AF46:AG50"/>
    <mergeCell ref="A49:A50"/>
    <mergeCell ref="AD49:AD50"/>
    <mergeCell ref="AD69:AD71"/>
    <mergeCell ref="AF69:AG73"/>
    <mergeCell ref="A72:A73"/>
    <mergeCell ref="AD72:AD73"/>
    <mergeCell ref="C75:E75"/>
    <mergeCell ref="S34:T34"/>
    <mergeCell ref="S33:T33"/>
  </mergeCells>
  <conditionalFormatting sqref="G166:H183">
    <cfRule type="cellIs" dxfId="16"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F8968-AFFD-4047-BEBB-F8106E081A10}">
  <sheetPr codeName="Feuil180"/>
  <dimension ref="A1:BC231"/>
  <sheetViews>
    <sheetView showGridLines="0" topLeftCell="A117" zoomScaleNormal="100" workbookViewId="0">
      <selection activeCell="I152" sqref="I15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381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44753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398" t="s">
        <v>332</v>
      </c>
      <c r="U6" s="159"/>
      <c r="V6" s="281" t="s">
        <v>136</v>
      </c>
      <c r="W6" s="281"/>
      <c r="X6" s="281"/>
      <c r="Y6" s="281"/>
      <c r="Z6" s="281"/>
      <c r="AA6" s="281"/>
      <c r="AB6" s="281"/>
      <c r="AC6" s="151"/>
      <c r="AD6" s="21">
        <f t="shared" ca="1" si="0"/>
        <v>5</v>
      </c>
      <c r="AE6" t="str">
        <f>IFERROR(INDEX($B$3:$AC$3,MATCH(TRUE,INDEX(B6:AC6&gt;0,0),0)),"")</f>
        <v>15h30</v>
      </c>
      <c r="AF6" s="22">
        <f ca="1">CompteCouleurFond(B6:AC6,6)*0.5</f>
        <v>3.5</v>
      </c>
      <c r="AG6" s="22">
        <f ca="1">CompteCouleurFond(B6:AC6,23)*0.5</f>
        <v>0.5</v>
      </c>
    </row>
    <row r="7" spans="1:33" ht="15" customHeight="1" x14ac:dyDescent="0.3">
      <c r="A7" s="392" t="s">
        <v>41</v>
      </c>
      <c r="B7" s="263"/>
      <c r="C7" s="781"/>
      <c r="D7" s="782"/>
      <c r="E7" s="782"/>
      <c r="F7" s="783"/>
      <c r="G7" s="263"/>
      <c r="H7" s="776" t="s">
        <v>388</v>
      </c>
      <c r="I7" s="777"/>
      <c r="J7" s="778"/>
      <c r="K7" s="325"/>
      <c r="L7" s="151"/>
      <c r="M7" s="151"/>
      <c r="N7" s="96"/>
      <c r="O7" s="96"/>
      <c r="P7" s="151"/>
      <c r="Q7" s="151"/>
      <c r="R7" s="151"/>
      <c r="S7" s="151"/>
      <c r="T7" s="96"/>
      <c r="U7" s="151"/>
      <c r="V7" s="151"/>
      <c r="W7" s="151"/>
      <c r="X7" s="151"/>
      <c r="Y7" s="151"/>
      <c r="Z7" s="151"/>
      <c r="AA7" s="151"/>
      <c r="AB7" s="151"/>
      <c r="AC7" s="151"/>
      <c r="AD7" s="21">
        <f t="shared" ca="1" si="0"/>
        <v>8</v>
      </c>
      <c r="AF7" s="22">
        <f ca="1">CompteCouleurFond(B7:AC7,6)*0.5</f>
        <v>0</v>
      </c>
      <c r="AG7" s="22">
        <f ca="1">CompteCouleurFond(B7:AC7,23)*0.5</f>
        <v>0</v>
      </c>
    </row>
    <row r="8" spans="1:33" ht="15" customHeight="1" x14ac:dyDescent="0.3">
      <c r="A8" s="392" t="s">
        <v>65</v>
      </c>
      <c r="B8" s="263"/>
      <c r="C8" s="263"/>
      <c r="D8" s="263"/>
      <c r="E8" s="263"/>
      <c r="F8" s="263"/>
      <c r="G8" s="263"/>
      <c r="H8" s="130" t="s">
        <v>387</v>
      </c>
      <c r="I8" s="325"/>
      <c r="J8" s="325"/>
      <c r="K8" s="325"/>
      <c r="L8" s="151"/>
      <c r="M8" s="151"/>
      <c r="N8" s="96"/>
      <c r="O8" s="96"/>
      <c r="P8" s="151"/>
      <c r="Q8" s="151"/>
      <c r="R8" s="151"/>
      <c r="S8" s="96"/>
      <c r="T8" s="151"/>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436" t="s">
        <v>80</v>
      </c>
      <c r="J9" s="325"/>
      <c r="K9" s="409"/>
      <c r="L9" s="151"/>
      <c r="M9" s="151"/>
      <c r="N9" s="96"/>
      <c r="O9" s="96"/>
      <c r="P9" s="151"/>
      <c r="Q9" s="135"/>
      <c r="R9" s="96"/>
      <c r="S9" s="135"/>
      <c r="T9" s="151"/>
      <c r="U9" s="151"/>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21" t="s">
        <v>386</v>
      </c>
      <c r="D11" s="325"/>
      <c r="E11" s="325"/>
      <c r="F11" s="325"/>
      <c r="G11" s="325"/>
      <c r="H11" s="325"/>
      <c r="I11" s="325"/>
      <c r="J11" s="325"/>
      <c r="K11" s="325"/>
      <c r="L11" s="151"/>
      <c r="M11" s="151"/>
      <c r="N11" s="96"/>
      <c r="O11" s="96"/>
      <c r="P11" s="151"/>
      <c r="Q11" s="151"/>
      <c r="R11" s="281" t="s">
        <v>135</v>
      </c>
      <c r="S11" s="281"/>
      <c r="T11" s="281"/>
      <c r="U11" s="281"/>
      <c r="V11" s="96"/>
      <c r="W11" s="96"/>
      <c r="X11" s="96"/>
      <c r="Y11" s="96"/>
      <c r="Z11" s="96"/>
      <c r="AA11" s="96"/>
      <c r="AB11" s="96"/>
      <c r="AC11" s="96"/>
      <c r="AD11" s="21">
        <f t="shared" ca="1" si="0"/>
        <v>8.5</v>
      </c>
      <c r="AE11" t="str">
        <f>IFERROR(INDEX($B$3:$AC$3,MATCH(TRUE,INDEX(B11:AC11&gt;0,0),0)),"")</f>
        <v>7h00</v>
      </c>
      <c r="AF11" s="22">
        <f ca="1">CompteCouleurFond(B11:AC11,6)*0.5</f>
        <v>2</v>
      </c>
      <c r="AG11" s="22">
        <f ca="1">CompteCouleurFond(B11:AC11,23)*0.5</f>
        <v>0</v>
      </c>
    </row>
    <row r="12" spans="1:33" ht="15" customHeight="1" x14ac:dyDescent="0.3">
      <c r="A12" s="394" t="s">
        <v>44</v>
      </c>
      <c r="B12" s="263"/>
      <c r="C12" s="263"/>
      <c r="D12" s="263"/>
      <c r="E12" s="263"/>
      <c r="F12" s="263"/>
      <c r="G12" s="263"/>
      <c r="H12" s="770"/>
      <c r="I12" s="771"/>
      <c r="J12" s="771"/>
      <c r="K12" s="771"/>
      <c r="L12" s="771"/>
      <c r="M12" s="772"/>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325"/>
      <c r="D18" s="325"/>
      <c r="E18" s="325"/>
      <c r="F18" s="325"/>
      <c r="G18" s="325"/>
      <c r="H18" s="325"/>
      <c r="I18" s="325"/>
      <c r="J18" s="325"/>
      <c r="K18" s="325"/>
      <c r="L18" s="151"/>
      <c r="M18" s="151"/>
      <c r="N18" s="96"/>
      <c r="O18" s="96"/>
      <c r="P18" s="151"/>
      <c r="Q18" s="135"/>
      <c r="R18" s="281" t="s">
        <v>135</v>
      </c>
      <c r="S18" s="285"/>
      <c r="T18" s="281"/>
      <c r="U18" s="281"/>
      <c r="V18" s="96"/>
      <c r="W18" s="96"/>
      <c r="X18" s="96"/>
      <c r="Y18" s="96"/>
      <c r="Z18" s="96"/>
      <c r="AA18" s="96"/>
      <c r="AB18" s="96"/>
      <c r="AC18" s="96"/>
      <c r="AD18" s="21">
        <f t="shared" ca="1" si="0"/>
        <v>8.5</v>
      </c>
      <c r="AE18" t="str">
        <f>IFERROR(INDEX($B$3:$AC$3,MATCH(TRUE,INDEX(B18:AC18&gt;0,0),0)),"")</f>
        <v>14h30</v>
      </c>
      <c r="AF18" s="22">
        <f ca="1">CompteCouleurFond(B18:AC18,6)*0.5</f>
        <v>2</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364"/>
      <c r="D21" s="364"/>
      <c r="E21" s="364"/>
      <c r="F21" s="364"/>
      <c r="G21" s="364"/>
      <c r="H21" s="364"/>
      <c r="I21" s="364"/>
      <c r="J21" s="364"/>
      <c r="K21" s="364"/>
      <c r="L21" s="364"/>
      <c r="M21" s="364"/>
      <c r="N21" s="364"/>
      <c r="O21" s="364"/>
      <c r="P21" s="364"/>
      <c r="Q21" s="364"/>
      <c r="R21" s="364"/>
      <c r="S21" s="364"/>
      <c r="T21" s="364"/>
      <c r="U21" s="364"/>
      <c r="V21" s="364"/>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3</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3</v>
      </c>
      <c r="W25" s="25">
        <f t="shared" ca="1" si="10"/>
        <v>3</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44754</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398" t="s">
        <v>332</v>
      </c>
      <c r="O29" s="151"/>
      <c r="P29" s="151"/>
      <c r="Q29" s="96"/>
      <c r="R29" s="96"/>
      <c r="S29" s="151"/>
      <c r="T29" s="151"/>
      <c r="U29" s="151"/>
      <c r="V29" s="151"/>
      <c r="W29" s="151"/>
      <c r="X29" s="151"/>
      <c r="Y29" s="151"/>
      <c r="Z29" s="151"/>
      <c r="AA29" s="151"/>
      <c r="AB29" s="151"/>
      <c r="AC29" s="151"/>
      <c r="AD29" s="21">
        <f t="shared" ca="1" si="11"/>
        <v>7</v>
      </c>
      <c r="AF29" s="22">
        <f t="shared" ca="1" si="12"/>
        <v>0</v>
      </c>
      <c r="AG29" s="22">
        <f t="shared" ca="1" si="13"/>
        <v>0.5</v>
      </c>
    </row>
    <row r="30" spans="1:33" x14ac:dyDescent="0.3">
      <c r="A30" s="401" t="s">
        <v>41</v>
      </c>
      <c r="B30" s="96"/>
      <c r="C30" s="96"/>
      <c r="D30" s="96"/>
      <c r="E30" s="96"/>
      <c r="F30" s="96"/>
      <c r="G30" s="96"/>
      <c r="H30" s="96"/>
      <c r="I30" s="96"/>
      <c r="J30" s="96"/>
      <c r="K30" s="96"/>
      <c r="L30" s="96"/>
      <c r="M30" s="419"/>
      <c r="N30" s="385"/>
      <c r="O30" s="281"/>
      <c r="P30" s="281"/>
      <c r="Q30" s="96"/>
      <c r="R30" s="96"/>
      <c r="S30" s="151"/>
      <c r="T30" s="151"/>
      <c r="U30" s="151"/>
      <c r="V30" s="151"/>
      <c r="W30" s="151"/>
      <c r="X30" s="151"/>
      <c r="Y30" s="151"/>
      <c r="Z30" s="151"/>
      <c r="AA30" s="151"/>
      <c r="AB30" s="151"/>
      <c r="AC30" s="434"/>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79"/>
      <c r="T33" s="780"/>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151"/>
      <c r="P34" s="151"/>
      <c r="Q34" s="96"/>
      <c r="R34" s="96"/>
      <c r="S34" s="695"/>
      <c r="T34" s="697"/>
      <c r="U34" s="151"/>
      <c r="V34" s="151"/>
      <c r="W34" s="151"/>
      <c r="X34" s="151"/>
      <c r="Y34" s="151"/>
      <c r="Z34" s="151"/>
      <c r="AA34" s="151"/>
      <c r="AB34" s="151"/>
      <c r="AC34" s="151"/>
      <c r="AD34" s="21">
        <f t="shared" ca="1" si="11"/>
        <v>6.5</v>
      </c>
      <c r="AF34" s="22">
        <f t="shared" ca="1" si="12"/>
        <v>0</v>
      </c>
      <c r="AG34" s="22">
        <f t="shared" ca="1" si="13"/>
        <v>0</v>
      </c>
    </row>
    <row r="35" spans="1:33" x14ac:dyDescent="0.3">
      <c r="A35" s="394" t="s">
        <v>44</v>
      </c>
      <c r="B35" s="96"/>
      <c r="C35" s="151" t="s">
        <v>382</v>
      </c>
      <c r="D35" s="151"/>
      <c r="E35" s="151"/>
      <c r="F35" s="151"/>
      <c r="G35" s="151"/>
      <c r="H35" s="151"/>
      <c r="I35" s="281" t="s">
        <v>136</v>
      </c>
      <c r="J35" s="281"/>
      <c r="K35" s="281"/>
      <c r="L35" s="281"/>
      <c r="M35" s="281"/>
      <c r="N35" s="281"/>
      <c r="O35" s="96"/>
      <c r="P35" s="96"/>
      <c r="Q35" s="151"/>
      <c r="R35" s="151"/>
      <c r="S35" s="281"/>
      <c r="T35" s="281"/>
      <c r="U35" s="96"/>
      <c r="V35" s="96"/>
      <c r="W35" s="96"/>
      <c r="X35" s="96"/>
      <c r="Y35" s="96"/>
      <c r="Z35" s="96"/>
      <c r="AA35" s="96"/>
      <c r="AB35" s="96"/>
      <c r="AC35" s="96"/>
      <c r="AD35" s="21">
        <f t="shared" ca="1" si="11"/>
        <v>8</v>
      </c>
      <c r="AF35" s="22">
        <f t="shared" ca="1" si="12"/>
        <v>4</v>
      </c>
      <c r="AG35" s="22">
        <f t="shared" ca="1" si="13"/>
        <v>0</v>
      </c>
    </row>
    <row r="36" spans="1:33" x14ac:dyDescent="0.3">
      <c r="A36" s="394" t="s">
        <v>45</v>
      </c>
      <c r="B36" s="96"/>
      <c r="C36" s="151" t="s">
        <v>78</v>
      </c>
      <c r="D36" s="151"/>
      <c r="E36" s="151"/>
      <c r="F36" s="151"/>
      <c r="G36" s="151"/>
      <c r="H36" s="151"/>
      <c r="I36" s="151"/>
      <c r="J36" s="151"/>
      <c r="K36" s="151"/>
      <c r="L36" s="151"/>
      <c r="M36" s="151"/>
      <c r="N36" s="385"/>
      <c r="O36" s="96"/>
      <c r="P36" s="96"/>
      <c r="Q36" s="151"/>
      <c r="R36" s="151"/>
      <c r="S36" s="377"/>
      <c r="T36" s="96"/>
      <c r="U36" s="96"/>
      <c r="V36" s="96"/>
      <c r="W36" s="96"/>
      <c r="X36" s="96"/>
      <c r="Y36" s="96"/>
      <c r="Z36" s="96"/>
      <c r="AA36" s="96"/>
      <c r="AB36" s="96"/>
      <c r="AC36" s="96"/>
      <c r="AD36" s="21">
        <f t="shared" ca="1" si="11"/>
        <v>7.5</v>
      </c>
      <c r="AF36" s="22">
        <f t="shared" ca="1" si="12"/>
        <v>0</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19"/>
      <c r="T39" s="419"/>
      <c r="U39" s="281" t="s">
        <v>136</v>
      </c>
      <c r="V39" s="423"/>
      <c r="W39" s="423"/>
      <c r="X39" s="423"/>
      <c r="Y39" s="423"/>
      <c r="Z39" s="423"/>
      <c r="AA39" s="423"/>
      <c r="AB39" s="423"/>
      <c r="AC39" s="378"/>
      <c r="AD39" s="21">
        <f ca="1">NbCoul(B39:AC39)*0.5</f>
        <v>4.5</v>
      </c>
      <c r="AF39" s="22">
        <f t="shared" ca="1" si="12"/>
        <v>4</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151" t="s">
        <v>79</v>
      </c>
      <c r="D43" s="151"/>
      <c r="E43" s="151"/>
      <c r="F43" s="151"/>
      <c r="G43" s="151"/>
      <c r="H43" s="151"/>
      <c r="I43" s="151"/>
      <c r="J43" s="151"/>
      <c r="K43" s="151"/>
      <c r="L43" s="151"/>
      <c r="M43" s="151"/>
      <c r="N43" s="151"/>
      <c r="O43" s="96"/>
      <c r="P43" s="96"/>
      <c r="Q43" s="281"/>
      <c r="R43" s="281"/>
      <c r="S43" s="419"/>
      <c r="T43" s="419"/>
      <c r="U43" s="96"/>
      <c r="V43" s="96"/>
      <c r="W43" s="96"/>
      <c r="X43" s="96"/>
      <c r="Y43" s="96"/>
      <c r="Z43" s="96"/>
      <c r="AA43" s="96"/>
      <c r="AB43" s="96"/>
      <c r="AC43" s="96"/>
      <c r="AD43" s="21">
        <f ca="1">NbCoul(B43:AC43)*0.5</f>
        <v>7</v>
      </c>
      <c r="AF43" s="22">
        <f t="shared" ca="1" si="12"/>
        <v>1</v>
      </c>
      <c r="AG43" s="22">
        <f t="shared" ca="1" si="13"/>
        <v>0</v>
      </c>
    </row>
    <row r="44" spans="1:33" ht="14.4" customHeight="1" x14ac:dyDescent="0.3">
      <c r="A44" s="402" t="s">
        <v>276</v>
      </c>
      <c r="B44" s="96"/>
      <c r="C44" s="151" t="s">
        <v>80</v>
      </c>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54.5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5</v>
      </c>
      <c r="O47" s="21">
        <f t="shared" ca="1" si="15"/>
        <v>3</v>
      </c>
      <c r="P47" s="21">
        <f t="shared" ca="1" si="15"/>
        <v>3</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6</v>
      </c>
      <c r="O48" s="26">
        <f t="shared" ca="1" si="16"/>
        <v>3</v>
      </c>
      <c r="P48" s="26">
        <f t="shared" ca="1" si="16"/>
        <v>3</v>
      </c>
      <c r="Q48" s="26">
        <f t="shared" ca="1" si="16"/>
        <v>4</v>
      </c>
      <c r="R48" s="26">
        <f t="shared" ca="1" si="16"/>
        <v>4</v>
      </c>
      <c r="S48" s="26">
        <f t="shared" ca="1" si="16"/>
        <v>5</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44755</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435" t="s">
        <v>383</v>
      </c>
      <c r="O57" s="96"/>
      <c r="P57" s="96"/>
      <c r="Q57" s="96"/>
      <c r="R57" s="96"/>
      <c r="S57" s="96"/>
      <c r="T57" s="96"/>
      <c r="U57" s="96"/>
      <c r="V57" s="96"/>
      <c r="W57" s="96"/>
      <c r="X57" s="96"/>
      <c r="Y57" s="96"/>
      <c r="Z57" s="96"/>
      <c r="AA57" s="96"/>
      <c r="AB57" s="96"/>
      <c r="AC57" s="96"/>
      <c r="AD57" s="20">
        <f t="shared" ca="1" si="17"/>
        <v>6</v>
      </c>
      <c r="AF57" s="22">
        <f t="shared" ca="1" si="19"/>
        <v>0</v>
      </c>
      <c r="AG57" s="22">
        <f t="shared" ca="1" si="18"/>
        <v>0</v>
      </c>
    </row>
    <row r="58" spans="1:33" x14ac:dyDescent="0.3">
      <c r="A58" s="394" t="s">
        <v>44</v>
      </c>
      <c r="B58" s="96"/>
      <c r="C58" s="96"/>
      <c r="D58" s="96"/>
      <c r="E58" s="96"/>
      <c r="F58" s="96"/>
      <c r="G58" s="96"/>
      <c r="H58" s="96"/>
      <c r="I58" s="96"/>
      <c r="J58" s="96"/>
      <c r="K58" s="419"/>
      <c r="L58" s="96"/>
      <c r="M58" s="377"/>
      <c r="N58" s="151"/>
      <c r="O58" s="151"/>
      <c r="P58" s="151"/>
      <c r="Q58" s="96"/>
      <c r="R58" s="96"/>
      <c r="S58" s="281" t="s">
        <v>136</v>
      </c>
      <c r="T58" s="281"/>
      <c r="U58" s="281"/>
      <c r="V58" s="281"/>
      <c r="W58" s="281"/>
      <c r="X58" s="281"/>
      <c r="Y58" s="281"/>
      <c r="Z58" s="281"/>
      <c r="AA58" s="281"/>
      <c r="AB58" s="281"/>
      <c r="AC58" s="151"/>
      <c r="AD58" s="20">
        <f t="shared" ca="1" si="17"/>
        <v>7.5</v>
      </c>
      <c r="AF58" s="22">
        <f t="shared" ca="1" si="19"/>
        <v>5</v>
      </c>
      <c r="AG58" s="22">
        <f t="shared" ca="1" si="18"/>
        <v>0.5</v>
      </c>
    </row>
    <row r="59" spans="1:33" x14ac:dyDescent="0.3">
      <c r="A59" s="394" t="s">
        <v>45</v>
      </c>
      <c r="B59" s="96"/>
      <c r="C59" s="96"/>
      <c r="D59" s="96"/>
      <c r="E59" s="96"/>
      <c r="F59" s="96"/>
      <c r="G59" s="96"/>
      <c r="H59" s="96"/>
      <c r="I59" s="96"/>
      <c r="J59" s="96"/>
      <c r="K59" s="96"/>
      <c r="L59" s="96"/>
      <c r="M59" s="151"/>
      <c r="N59" s="378"/>
      <c r="O59" s="151"/>
      <c r="P59" s="151"/>
      <c r="Q59" s="96"/>
      <c r="R59" s="96"/>
      <c r="S59" s="151"/>
      <c r="T59" s="151"/>
      <c r="U59" s="151"/>
      <c r="V59" s="151"/>
      <c r="W59" s="151"/>
      <c r="X59" s="151"/>
      <c r="Y59" s="151"/>
      <c r="Z59" s="151"/>
      <c r="AA59" s="151"/>
      <c r="AB59" s="151"/>
      <c r="AC59" s="151"/>
      <c r="AD59" s="20">
        <f t="shared" ca="1" si="17"/>
        <v>7.5</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96"/>
      <c r="T60" s="96"/>
      <c r="U60" s="96"/>
      <c r="V60" s="96"/>
      <c r="W60" s="96"/>
      <c r="X60" s="96"/>
      <c r="Y60" s="96"/>
      <c r="Z60" s="96"/>
      <c r="AA60" s="96"/>
      <c r="AB60" s="96"/>
      <c r="AC60" s="96"/>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151"/>
      <c r="D62" s="151"/>
      <c r="E62" s="151"/>
      <c r="F62" s="151"/>
      <c r="G62" s="151"/>
      <c r="H62" s="151"/>
      <c r="I62" s="281" t="s">
        <v>136</v>
      </c>
      <c r="J62" s="281"/>
      <c r="K62" s="281"/>
      <c r="L62" s="281"/>
      <c r="M62" s="281"/>
      <c r="N62" s="281"/>
      <c r="O62" s="96"/>
      <c r="P62" s="96"/>
      <c r="Q62" s="281"/>
      <c r="R62" s="281"/>
      <c r="S62" s="96"/>
      <c r="T62" s="96"/>
      <c r="U62" s="96"/>
      <c r="V62" s="96"/>
      <c r="W62" s="96"/>
      <c r="X62" s="96"/>
      <c r="Y62" s="96"/>
      <c r="Z62" s="96"/>
      <c r="AA62" s="96"/>
      <c r="AB62" s="96"/>
      <c r="AC62" s="96"/>
      <c r="AD62" s="20">
        <f t="shared" ca="1" si="17"/>
        <v>7</v>
      </c>
      <c r="AF62" s="22">
        <f t="shared" ca="1" si="19"/>
        <v>4</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151"/>
      <c r="D64" s="151"/>
      <c r="E64" s="151"/>
      <c r="F64" s="151"/>
      <c r="G64" s="151"/>
      <c r="H64" s="151"/>
      <c r="I64" s="151"/>
      <c r="J64" s="151"/>
      <c r="K64" s="151"/>
      <c r="L64" s="151"/>
      <c r="M64" s="151"/>
      <c r="N64" s="193" t="s">
        <v>332</v>
      </c>
      <c r="O64" s="96"/>
      <c r="P64" s="96"/>
      <c r="Q64" s="151"/>
      <c r="R64" s="151"/>
      <c r="S64" s="96"/>
      <c r="T64" s="96"/>
      <c r="U64" s="96"/>
      <c r="V64" s="96"/>
      <c r="W64" s="96"/>
      <c r="X64" s="96"/>
      <c r="Y64" s="96"/>
      <c r="Z64" s="96"/>
      <c r="AA64" s="96"/>
      <c r="AB64" s="96"/>
      <c r="AC64" s="96"/>
      <c r="AD64" s="20">
        <f t="shared" ca="1" si="17"/>
        <v>7</v>
      </c>
      <c r="AF64" s="22">
        <f t="shared" ca="1" si="19"/>
        <v>0</v>
      </c>
      <c r="AG64" s="22">
        <f t="shared" ca="1" si="18"/>
        <v>0.5</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378"/>
      <c r="O66" s="423"/>
      <c r="P66" s="423"/>
      <c r="Q66" s="419"/>
      <c r="R66" s="419"/>
      <c r="S66" s="151"/>
      <c r="T66" s="151"/>
      <c r="U66" s="151"/>
      <c r="V66" s="151"/>
      <c r="W66" s="151"/>
      <c r="X66" s="151"/>
      <c r="Y66" s="151"/>
      <c r="Z66" s="151"/>
      <c r="AA66" s="151"/>
      <c r="AB66" s="151"/>
      <c r="AC66" s="151"/>
      <c r="AD66" s="20">
        <f t="shared" ca="1" si="17"/>
        <v>7</v>
      </c>
      <c r="AF66" s="22">
        <f t="shared" ca="1" si="19"/>
        <v>1</v>
      </c>
      <c r="AG66" s="22">
        <f t="shared" ca="1" si="18"/>
        <v>0</v>
      </c>
    </row>
    <row r="67" spans="1:55" ht="15" customHeight="1" x14ac:dyDescent="0.3">
      <c r="A67" s="402" t="s">
        <v>276</v>
      </c>
      <c r="B67" s="96"/>
      <c r="C67" s="96"/>
      <c r="D67" s="96"/>
      <c r="E67" s="96"/>
      <c r="F67" s="96"/>
      <c r="G67" s="96"/>
      <c r="H67" s="96"/>
      <c r="I67" s="96"/>
      <c r="J67" s="96"/>
      <c r="K67" s="96"/>
      <c r="L67" s="96"/>
      <c r="M67" s="96"/>
      <c r="N67" s="151"/>
      <c r="O67" s="151"/>
      <c r="P67" s="151"/>
      <c r="Q67" s="96"/>
      <c r="R67" s="96"/>
      <c r="S67" s="151"/>
      <c r="T67" s="151"/>
      <c r="U67" s="151"/>
      <c r="V67" s="151"/>
      <c r="W67" s="151"/>
      <c r="X67" s="151"/>
      <c r="Y67" s="151"/>
      <c r="Z67" s="151"/>
      <c r="AA67" s="151"/>
      <c r="AB67" s="151"/>
      <c r="AC67" s="151"/>
      <c r="AD67" s="20">
        <f t="shared" ca="1" si="17"/>
        <v>7</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56</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4</v>
      </c>
      <c r="N70" s="21">
        <f ca="1">NbCoulbis(N53:N63)</f>
        <v>4</v>
      </c>
      <c r="O70" s="21">
        <f t="shared" ref="O70:AC70" ca="1" si="22">NbCoulbis(O53:O65)</f>
        <v>2</v>
      </c>
      <c r="P70" s="21">
        <f t="shared" ca="1" si="22"/>
        <v>2</v>
      </c>
      <c r="Q70" s="21">
        <f t="shared" ca="1" si="22"/>
        <v>3</v>
      </c>
      <c r="R70" s="21">
        <f t="shared" ca="1" si="22"/>
        <v>3</v>
      </c>
      <c r="S70" s="21">
        <f t="shared" ref="S70:Y70" ca="1" si="23">NbCoulbis(S53:S64)</f>
        <v>2</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5</v>
      </c>
      <c r="N71" s="26">
        <f ca="1">NbCoul(N53:N63)</f>
        <v>5</v>
      </c>
      <c r="O71" s="26">
        <f t="shared" ref="O71:AC71" ca="1" si="26">NbCoul(O53:O65)</f>
        <v>2</v>
      </c>
      <c r="P71" s="26">
        <f t="shared" ca="1" si="26"/>
        <v>2</v>
      </c>
      <c r="Q71" s="26">
        <f t="shared" ca="1" si="26"/>
        <v>3</v>
      </c>
      <c r="R71" s="26">
        <f t="shared" ca="1" si="26"/>
        <v>3</v>
      </c>
      <c r="S71" s="26">
        <f t="shared" ref="S71:Y71" ca="1" si="27">NbCoul(S53:S64)</f>
        <v>2</v>
      </c>
      <c r="T71" s="26">
        <f t="shared" ca="1" si="27"/>
        <v>2</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44756</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76"/>
      <c r="D75" s="777"/>
      <c r="E75" s="778"/>
      <c r="F75" s="426"/>
      <c r="G75" s="294"/>
      <c r="H75" s="294"/>
      <c r="I75" s="294"/>
      <c r="J75" s="294"/>
      <c r="K75" s="294"/>
      <c r="L75" s="294"/>
      <c r="M75" s="294"/>
      <c r="N75" s="294"/>
      <c r="O75" s="294"/>
      <c r="P75" s="294"/>
      <c r="Q75" s="294"/>
      <c r="R75" s="294"/>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698" t="s">
        <v>389</v>
      </c>
      <c r="D79" s="699"/>
      <c r="E79" s="699"/>
      <c r="F79" s="699"/>
      <c r="G79" s="699"/>
      <c r="H79" s="700"/>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701"/>
      <c r="D80" s="702"/>
      <c r="E80" s="702"/>
      <c r="F80" s="702"/>
      <c r="G80" s="702"/>
      <c r="H80" s="703"/>
      <c r="I80" s="96"/>
      <c r="J80" s="96"/>
      <c r="K80" s="96"/>
      <c r="L80" s="96"/>
      <c r="M80" s="96"/>
      <c r="N80" s="294"/>
      <c r="O80" s="294"/>
      <c r="P80" s="294"/>
      <c r="Q80" s="294"/>
      <c r="R80" s="294"/>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394" t="s">
        <v>44</v>
      </c>
      <c r="B81" s="96"/>
      <c r="C81" s="96"/>
      <c r="D81" s="96"/>
      <c r="E81" s="96"/>
      <c r="F81" s="96"/>
      <c r="G81" s="96"/>
      <c r="H81" s="96"/>
      <c r="I81" s="96"/>
      <c r="J81" s="419"/>
      <c r="K81" s="96"/>
      <c r="L81" s="96"/>
      <c r="M81" s="96"/>
      <c r="N81" s="294"/>
      <c r="O81" s="294"/>
      <c r="P81" s="294"/>
      <c r="Q81" s="294"/>
      <c r="R81" s="294"/>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96"/>
      <c r="D82" s="96"/>
      <c r="E82" s="96"/>
      <c r="F82" s="96"/>
      <c r="G82" s="96"/>
      <c r="H82" s="96"/>
      <c r="I82" s="96"/>
      <c r="J82" s="96"/>
      <c r="K82" s="96"/>
      <c r="L82" s="96"/>
      <c r="M82" s="96"/>
      <c r="N82" s="294"/>
      <c r="O82" s="294"/>
      <c r="P82" s="294"/>
      <c r="Q82" s="294"/>
      <c r="R82" s="294"/>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294"/>
      <c r="O83" s="294"/>
      <c r="P83" s="294"/>
      <c r="Q83" s="294"/>
      <c r="R83" s="294"/>
      <c r="S83" s="96"/>
      <c r="T83" s="96"/>
      <c r="U83" s="96"/>
      <c r="V83" s="96"/>
      <c r="W83" s="96"/>
      <c r="X83" s="96"/>
      <c r="Y83" s="96"/>
      <c r="Z83" s="96"/>
      <c r="AA83" s="96"/>
      <c r="AB83" s="96"/>
      <c r="AC83" s="96"/>
      <c r="AD83" s="21">
        <f t="shared" ca="1" si="28"/>
        <v>0</v>
      </c>
      <c r="AF83" s="22">
        <f t="shared" ca="1" si="24"/>
        <v>0</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419"/>
      <c r="O86" s="96"/>
      <c r="P86" s="96"/>
      <c r="Q86" s="96"/>
      <c r="R86" s="96"/>
      <c r="S86" s="96"/>
      <c r="T86" s="419"/>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294"/>
      <c r="O89" s="294"/>
      <c r="P89" s="294"/>
      <c r="Q89" s="294"/>
      <c r="R89" s="294"/>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294"/>
      <c r="O90" s="294"/>
      <c r="P90" s="294"/>
      <c r="Q90" s="294"/>
      <c r="R90" s="294"/>
      <c r="S90" s="96"/>
      <c r="T90" s="96"/>
      <c r="U90" s="96"/>
      <c r="V90" s="96"/>
      <c r="W90" s="96"/>
      <c r="X90" s="96"/>
      <c r="Y90" s="96"/>
      <c r="Z90" s="96"/>
      <c r="AA90" s="96"/>
      <c r="AB90" s="96"/>
      <c r="AC90" s="96"/>
      <c r="AD90" s="21">
        <f ca="1">NbCoul(B90:AC90)*0.5</f>
        <v>0</v>
      </c>
      <c r="AF90" s="22">
        <f t="shared" ca="1" si="24"/>
        <v>0</v>
      </c>
      <c r="AG90" s="22">
        <f ca="1">CompteCouleurFond(B90:AC90,23)*0.5</f>
        <v>0</v>
      </c>
    </row>
    <row r="91" spans="1:34" ht="17.399999999999999" customHeight="1" thickBot="1" x14ac:dyDescent="0.35">
      <c r="A91" s="422" t="s">
        <v>64</v>
      </c>
      <c r="B91" s="722" t="s">
        <v>384</v>
      </c>
      <c r="C91" s="723"/>
      <c r="D91" s="723"/>
      <c r="E91" s="723"/>
      <c r="F91" s="724"/>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0</v>
      </c>
      <c r="L92" s="71">
        <f t="shared" ca="1" si="31"/>
        <v>0</v>
      </c>
      <c r="M92" s="71">
        <f t="shared" ca="1" si="31"/>
        <v>0</v>
      </c>
      <c r="N92" s="71">
        <f t="shared" ca="1" si="31"/>
        <v>0</v>
      </c>
      <c r="O92" s="71">
        <f t="shared" ca="1" si="30"/>
        <v>0</v>
      </c>
      <c r="P92" s="71">
        <f t="shared" ca="1" si="30"/>
        <v>0</v>
      </c>
      <c r="Q92" s="71">
        <f t="shared" ca="1" si="30"/>
        <v>0</v>
      </c>
      <c r="R92" s="71">
        <f t="shared" ca="1" si="30"/>
        <v>0</v>
      </c>
      <c r="S92" s="71">
        <f t="shared" ca="1" si="30"/>
        <v>0</v>
      </c>
      <c r="T92" s="71">
        <f t="shared" ca="1" si="30"/>
        <v>0</v>
      </c>
      <c r="U92" s="71">
        <f t="shared" ca="1" si="30"/>
        <v>0</v>
      </c>
      <c r="V92" s="71">
        <f t="shared" ca="1" si="30"/>
        <v>0</v>
      </c>
      <c r="W92" s="71">
        <f t="shared" ca="1" si="30"/>
        <v>0</v>
      </c>
      <c r="X92" s="71">
        <f t="shared" ca="1" si="30"/>
        <v>0</v>
      </c>
      <c r="Y92" s="71">
        <f t="shared" ca="1" si="30"/>
        <v>0</v>
      </c>
      <c r="Z92" s="71">
        <f t="shared" ca="1" si="30"/>
        <v>0</v>
      </c>
      <c r="AA92" s="71">
        <f t="shared" ca="1" si="30"/>
        <v>0</v>
      </c>
      <c r="AB92" s="71">
        <f t="shared" ca="1" si="30"/>
        <v>0</v>
      </c>
      <c r="AC92" s="71">
        <f t="shared" ca="1" si="30"/>
        <v>0</v>
      </c>
      <c r="AD92" s="600">
        <f ca="1">SUM(AD74:AD91)</f>
        <v>0</v>
      </c>
      <c r="AF92" s="612"/>
      <c r="AG92" s="613"/>
    </row>
    <row r="93" spans="1:34" x14ac:dyDescent="0.3">
      <c r="A93" s="29" t="s">
        <v>53</v>
      </c>
      <c r="B93" s="21">
        <f ca="1">NbCoulbis(B74:B91)</f>
        <v>0</v>
      </c>
      <c r="C93" s="21">
        <f ca="1">NbCoulbis(C74:C87)</f>
        <v>0</v>
      </c>
      <c r="D93" s="21">
        <f t="shared" ref="D93:N93" ca="1" si="32">NbCoulbis(D79:D86)</f>
        <v>0</v>
      </c>
      <c r="E93" s="21">
        <f t="shared" ca="1" si="32"/>
        <v>0</v>
      </c>
      <c r="F93" s="21">
        <f t="shared" ca="1" si="32"/>
        <v>0</v>
      </c>
      <c r="G93" s="21">
        <f t="shared" ca="1" si="32"/>
        <v>0</v>
      </c>
      <c r="H93" s="21">
        <f t="shared" ca="1" si="32"/>
        <v>0</v>
      </c>
      <c r="I93" s="21">
        <f t="shared" ca="1" si="32"/>
        <v>0</v>
      </c>
      <c r="J93" s="21">
        <f t="shared" ca="1" si="32"/>
        <v>0</v>
      </c>
      <c r="K93" s="21">
        <f t="shared" ca="1" si="32"/>
        <v>0</v>
      </c>
      <c r="L93" s="21">
        <f t="shared" ca="1" si="32"/>
        <v>0</v>
      </c>
      <c r="M93" s="21">
        <f t="shared" ca="1" si="32"/>
        <v>0</v>
      </c>
      <c r="N93" s="21">
        <f t="shared" ca="1" si="32"/>
        <v>0</v>
      </c>
      <c r="O93" s="21">
        <f ca="1">NbCoulbis(O75:O86)</f>
        <v>0</v>
      </c>
      <c r="P93" s="21">
        <f ca="1">NbCoulbis(P75:P86)</f>
        <v>0</v>
      </c>
      <c r="Q93" s="21">
        <f ca="1">NbCoulbis(Q75:Q86)</f>
        <v>0</v>
      </c>
      <c r="R93" s="21">
        <f ca="1">NbCoulbis(R75:R86)</f>
        <v>0</v>
      </c>
      <c r="S93" s="21">
        <f ca="1">NbCoulbis(S75:S85)</f>
        <v>0</v>
      </c>
      <c r="T93" s="21">
        <f ca="1">NbCoulbis(T76:T86)</f>
        <v>0</v>
      </c>
      <c r="U93" s="21">
        <f ca="1">NbCoulbis(U81:U91)</f>
        <v>0</v>
      </c>
      <c r="V93" s="21">
        <f ca="1">NbCoulbis(V81:V91)</f>
        <v>0</v>
      </c>
      <c r="W93" s="21">
        <f ca="1">NbCoulbis(W81:W91)</f>
        <v>0</v>
      </c>
      <c r="X93" s="21">
        <f t="shared" ref="X93:AC93" ca="1" si="33">NbCoulbis(X75:X91)</f>
        <v>0</v>
      </c>
      <c r="Y93" s="21">
        <f t="shared" ca="1" si="33"/>
        <v>0</v>
      </c>
      <c r="Z93" s="21">
        <f t="shared" ca="1" si="33"/>
        <v>0</v>
      </c>
      <c r="AA93" s="21">
        <f t="shared" ca="1" si="33"/>
        <v>0</v>
      </c>
      <c r="AB93" s="21">
        <f t="shared" ca="1" si="33"/>
        <v>0</v>
      </c>
      <c r="AC93" s="21">
        <f t="shared" ca="1" si="33"/>
        <v>0</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0</v>
      </c>
      <c r="D94" s="26">
        <f t="shared" ref="D94:N94" ca="1" si="35">NbCoul(D79:D86)</f>
        <v>0</v>
      </c>
      <c r="E94" s="26">
        <f t="shared" ca="1" si="35"/>
        <v>0</v>
      </c>
      <c r="F94" s="26">
        <f t="shared" ca="1" si="35"/>
        <v>0</v>
      </c>
      <c r="G94" s="26">
        <f t="shared" ca="1" si="35"/>
        <v>0</v>
      </c>
      <c r="H94" s="26">
        <f t="shared" ca="1" si="35"/>
        <v>0</v>
      </c>
      <c r="I94" s="26">
        <f t="shared" ca="1" si="35"/>
        <v>0</v>
      </c>
      <c r="J94" s="26">
        <f t="shared" ca="1" si="35"/>
        <v>0</v>
      </c>
      <c r="K94" s="26">
        <f t="shared" ca="1" si="35"/>
        <v>0</v>
      </c>
      <c r="L94" s="26">
        <f t="shared" ca="1" si="35"/>
        <v>0</v>
      </c>
      <c r="M94" s="26">
        <f t="shared" ca="1" si="35"/>
        <v>0</v>
      </c>
      <c r="N94" s="26">
        <f t="shared" ca="1" si="35"/>
        <v>0</v>
      </c>
      <c r="O94" s="26">
        <f ca="1">NbCoul(O75:O86)</f>
        <v>0</v>
      </c>
      <c r="P94" s="26">
        <f ca="1">NbCoul(P75:P86)</f>
        <v>0</v>
      </c>
      <c r="Q94" s="26">
        <f ca="1">NbCoul(Q75:Q86)</f>
        <v>0</v>
      </c>
      <c r="R94" s="26">
        <f ca="1">NbCoul(R75:R86)</f>
        <v>0</v>
      </c>
      <c r="S94" s="26">
        <f ca="1">NbCoul(S75:S85)</f>
        <v>0</v>
      </c>
      <c r="T94" s="26">
        <f ca="1">NbCoul(T76:T86)</f>
        <v>0</v>
      </c>
      <c r="U94" s="26">
        <f ca="1">NbCoul(U81:U91)</f>
        <v>0</v>
      </c>
      <c r="V94" s="26">
        <f ca="1">NbCoul(V81:V91)</f>
        <v>0</v>
      </c>
      <c r="W94" s="26">
        <f ca="1">NbCoul(W81:W91)</f>
        <v>0</v>
      </c>
      <c r="X94" s="26">
        <f t="shared" ref="X94:AC94" ca="1" si="36">NbCoul(X75:X91)</f>
        <v>0</v>
      </c>
      <c r="Y94" s="26">
        <f t="shared" ca="1" si="36"/>
        <v>0</v>
      </c>
      <c r="Z94" s="26">
        <f t="shared" ca="1" si="36"/>
        <v>0</v>
      </c>
      <c r="AA94" s="26">
        <f t="shared" ca="1" si="36"/>
        <v>0</v>
      </c>
      <c r="AB94" s="26">
        <f t="shared" ca="1" si="36"/>
        <v>0</v>
      </c>
      <c r="AC94" s="26">
        <f t="shared" ca="1" si="36"/>
        <v>0</v>
      </c>
      <c r="AD94" s="602">
        <f ca="1">NbCoul(D94:AB94)*0.5+NbCoul(B94:C94)*0.25+NbCoul(AC94:AC94)*0.25</f>
        <v>0</v>
      </c>
      <c r="AF94" s="614">
        <f t="shared" ca="1" si="34"/>
        <v>0</v>
      </c>
      <c r="AG94" s="615">
        <f ca="1">CompteCouleurFond(K94:AC94,23)*0.5</f>
        <v>0</v>
      </c>
    </row>
    <row r="95" spans="1:34" ht="15" customHeight="1" x14ac:dyDescent="0.3">
      <c r="A95" s="618">
        <f>A72+1</f>
        <v>44757</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281" t="s">
        <v>136</v>
      </c>
      <c r="J103" s="281"/>
      <c r="K103" s="281"/>
      <c r="L103" s="281"/>
      <c r="M103" s="281"/>
      <c r="N103" s="281"/>
      <c r="O103" s="96"/>
      <c r="P103" s="96"/>
      <c r="Q103" s="151"/>
      <c r="R103" s="151"/>
      <c r="S103" s="96"/>
      <c r="T103" s="294"/>
      <c r="U103" s="294"/>
      <c r="V103" s="294"/>
      <c r="W103" s="294"/>
      <c r="X103" s="294"/>
      <c r="Y103" s="294"/>
      <c r="Z103" s="294"/>
      <c r="AA103" s="294"/>
      <c r="AB103" s="294"/>
      <c r="AC103" s="96"/>
      <c r="AD103" s="21">
        <f t="shared" ca="1" si="37"/>
        <v>7</v>
      </c>
      <c r="AF103" s="22">
        <f t="shared" ca="1" si="34"/>
        <v>3</v>
      </c>
      <c r="AG103" s="22">
        <f t="shared" ca="1" si="38"/>
        <v>0</v>
      </c>
    </row>
    <row r="104" spans="1:33" x14ac:dyDescent="0.3">
      <c r="A104" s="394" t="s">
        <v>44</v>
      </c>
      <c r="B104" s="96"/>
      <c r="C104" s="151"/>
      <c r="D104" s="151"/>
      <c r="E104" s="151"/>
      <c r="F104" s="151"/>
      <c r="G104" s="151"/>
      <c r="H104" s="151"/>
      <c r="I104" s="151"/>
      <c r="J104" s="151"/>
      <c r="K104" s="151"/>
      <c r="L104" s="151"/>
      <c r="M104" s="378"/>
      <c r="N104" s="193" t="s">
        <v>332</v>
      </c>
      <c r="O104" s="96"/>
      <c r="P104" s="96"/>
      <c r="Q104" s="151"/>
      <c r="R104" s="151"/>
      <c r="S104" s="377"/>
      <c r="T104" s="96"/>
      <c r="U104" s="96"/>
      <c r="V104" s="96"/>
      <c r="W104" s="96"/>
      <c r="X104" s="96"/>
      <c r="Y104" s="96"/>
      <c r="Z104" s="96"/>
      <c r="AA104" s="96"/>
      <c r="AB104" s="96"/>
      <c r="AC104" s="96"/>
      <c r="AD104" s="21">
        <f ca="1">NbCoul(B104:AC104)*0.5</f>
        <v>7.5</v>
      </c>
      <c r="AF104" s="22">
        <f t="shared" ca="1" si="34"/>
        <v>0</v>
      </c>
      <c r="AG104" s="22">
        <f t="shared" ca="1" si="38"/>
        <v>1</v>
      </c>
    </row>
    <row r="105" spans="1:33" x14ac:dyDescent="0.3">
      <c r="A105" s="394" t="s">
        <v>45</v>
      </c>
      <c r="B105" s="96"/>
      <c r="C105" s="151"/>
      <c r="D105" s="151"/>
      <c r="E105" s="151"/>
      <c r="F105" s="151"/>
      <c r="G105" s="151"/>
      <c r="H105" s="151"/>
      <c r="I105" s="151"/>
      <c r="J105" s="151"/>
      <c r="K105" s="151"/>
      <c r="L105" s="151"/>
      <c r="M105" s="151"/>
      <c r="N105" s="151"/>
      <c r="O105" s="96"/>
      <c r="P105" s="96"/>
      <c r="Q105" s="151"/>
      <c r="R105" s="151"/>
      <c r="S105" s="151"/>
      <c r="T105" s="193" t="s">
        <v>332</v>
      </c>
      <c r="U105" s="96"/>
      <c r="V105" s="96"/>
      <c r="W105" s="96"/>
      <c r="X105" s="96"/>
      <c r="Y105" s="96"/>
      <c r="Z105" s="96"/>
      <c r="AA105" s="96"/>
      <c r="AB105" s="96"/>
      <c r="AC105" s="96"/>
      <c r="AD105" s="21">
        <f ca="1">NbCoul(B105:AC105)*0.5</f>
        <v>8</v>
      </c>
      <c r="AF105" s="22">
        <f t="shared" ca="1" si="34"/>
        <v>0</v>
      </c>
      <c r="AG105" s="22">
        <f t="shared" ca="1" si="38"/>
        <v>0.5</v>
      </c>
    </row>
    <row r="106" spans="1:33" x14ac:dyDescent="0.3">
      <c r="A106" s="394" t="s">
        <v>70</v>
      </c>
      <c r="B106" s="96"/>
      <c r="C106" s="96"/>
      <c r="D106" s="96"/>
      <c r="E106" s="96"/>
      <c r="F106" s="96"/>
      <c r="G106" s="96"/>
      <c r="H106" s="96"/>
      <c r="I106" s="96"/>
      <c r="J106" s="96"/>
      <c r="K106" s="96"/>
      <c r="L106" s="96"/>
      <c r="M106" s="96"/>
      <c r="N106" s="378"/>
      <c r="O106" s="151"/>
      <c r="P106" s="151"/>
      <c r="Q106" s="96"/>
      <c r="R106" s="96"/>
      <c r="S106" s="151"/>
      <c r="T106" s="151"/>
      <c r="U106" s="151"/>
      <c r="V106" s="151"/>
      <c r="W106" s="151"/>
      <c r="X106" s="151"/>
      <c r="Y106" s="151"/>
      <c r="Z106" s="151"/>
      <c r="AA106" s="151"/>
      <c r="AB106" s="151"/>
      <c r="AC106" s="151"/>
      <c r="AD106" s="21">
        <f ca="1">NbCoul(B106:AC106)*0.5</f>
        <v>7</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419"/>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378"/>
      <c r="P112" s="378"/>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56</v>
      </c>
      <c r="AF115" s="612"/>
      <c r="AG115" s="613"/>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3</v>
      </c>
      <c r="L116" s="21">
        <f ca="1">NbCoulbis(L99:L110)</f>
        <v>3</v>
      </c>
      <c r="M116" s="21">
        <f ca="1">NbCoulbis(M99:M110)</f>
        <v>3</v>
      </c>
      <c r="N116" s="21">
        <f ca="1">NbCoulbis(N99:N108)</f>
        <v>3</v>
      </c>
      <c r="O116" s="21">
        <f ca="1">NbCoulbis(O99:O108)</f>
        <v>1</v>
      </c>
      <c r="P116" s="21">
        <f ca="1">NbCoulbis(P99:P108)</f>
        <v>1</v>
      </c>
      <c r="Q116" s="21">
        <f ca="1">NbCoulbis(Q98:Q105)</f>
        <v>3</v>
      </c>
      <c r="R116" s="21">
        <f ca="1">NbCoulbis(R98:R105)</f>
        <v>3</v>
      </c>
      <c r="S116" s="21">
        <f ca="1">NbCoulbis(S98:S105)</f>
        <v>2</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3</v>
      </c>
      <c r="L117" s="26">
        <f ca="1">NbCoul(L99:L110)</f>
        <v>3</v>
      </c>
      <c r="M117" s="26">
        <f ca="1">NbCoul(M99:M110)</f>
        <v>3</v>
      </c>
      <c r="N117" s="26">
        <f ca="1">NbCoul(N99:N108)</f>
        <v>4</v>
      </c>
      <c r="O117" s="26">
        <f ca="1">NbCoul(O99:O108)</f>
        <v>1</v>
      </c>
      <c r="P117" s="26">
        <f ca="1">NbCoul(P99:P108)</f>
        <v>1</v>
      </c>
      <c r="Q117" s="26">
        <f ca="1">NbCoul(Q98:Q105)</f>
        <v>3</v>
      </c>
      <c r="R117" s="26">
        <f ca="1">NbCoul(R98:R105)</f>
        <v>3</v>
      </c>
      <c r="S117" s="26">
        <f ca="1">NbCoul(S98:S105)</f>
        <v>3</v>
      </c>
      <c r="T117" s="26">
        <f t="shared" ref="T117:Y117" ca="1" si="44">NbCoul(T100:T105)</f>
        <v>1</v>
      </c>
      <c r="U117" s="26">
        <f t="shared" ca="1" si="44"/>
        <v>0</v>
      </c>
      <c r="V117" s="26">
        <f t="shared" ca="1" si="44"/>
        <v>0</v>
      </c>
      <c r="W117" s="26">
        <f t="shared" ca="1" si="44"/>
        <v>0</v>
      </c>
      <c r="X117" s="26">
        <f t="shared" ca="1" si="44"/>
        <v>0</v>
      </c>
      <c r="Y117" s="26">
        <f t="shared" ca="1" si="44"/>
        <v>0</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44758</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281"/>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t="s">
        <v>80</v>
      </c>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t="s">
        <v>382</v>
      </c>
      <c r="D127" s="151"/>
      <c r="E127" s="151"/>
      <c r="F127" s="151"/>
      <c r="G127" s="151"/>
      <c r="H127" s="151"/>
      <c r="I127" s="281" t="s">
        <v>136</v>
      </c>
      <c r="J127" s="281"/>
      <c r="K127" s="281"/>
      <c r="L127" s="281"/>
      <c r="M127" s="281"/>
      <c r="N127" s="423"/>
      <c r="O127" s="96"/>
      <c r="P127" s="96"/>
      <c r="Q127" s="151"/>
      <c r="R127" s="151"/>
      <c r="S127" s="151"/>
      <c r="T127" s="378"/>
      <c r="U127" s="96"/>
      <c r="V127" s="96"/>
      <c r="W127" s="96"/>
      <c r="X127" s="96"/>
      <c r="Y127" s="96"/>
      <c r="Z127" s="96"/>
      <c r="AA127" s="96"/>
      <c r="AB127" s="96"/>
      <c r="AC127" s="96"/>
      <c r="AD127" s="21">
        <f t="shared" ca="1" si="45"/>
        <v>8</v>
      </c>
      <c r="AF127" s="22">
        <f t="shared" ca="1" si="47"/>
        <v>3</v>
      </c>
      <c r="AG127" s="22">
        <f t="shared" ca="1" si="46"/>
        <v>0</v>
      </c>
    </row>
    <row r="128" spans="1:33" ht="14.4" customHeight="1" x14ac:dyDescent="0.3">
      <c r="A128" s="394" t="s">
        <v>45</v>
      </c>
      <c r="B128" s="96"/>
      <c r="C128" s="151"/>
      <c r="D128" s="151"/>
      <c r="E128" s="151"/>
      <c r="F128" s="151"/>
      <c r="G128" s="151"/>
      <c r="H128" s="151"/>
      <c r="I128" s="151"/>
      <c r="J128" s="151"/>
      <c r="K128" s="151"/>
      <c r="L128" s="151"/>
      <c r="M128" s="151"/>
      <c r="N128" s="151"/>
      <c r="O128" s="96"/>
      <c r="P128" s="96"/>
      <c r="Q128" s="281"/>
      <c r="R128" s="281"/>
      <c r="S128" s="151"/>
      <c r="T128" s="377"/>
      <c r="U128" s="96"/>
      <c r="V128" s="96"/>
      <c r="W128" s="96"/>
      <c r="X128" s="96"/>
      <c r="Y128" s="96"/>
      <c r="Z128" s="96"/>
      <c r="AA128" s="96"/>
      <c r="AB128" s="96"/>
      <c r="AC128" s="96"/>
      <c r="AD128" s="21">
        <f t="shared" ca="1" si="45"/>
        <v>8</v>
      </c>
      <c r="AF128" s="22">
        <f t="shared" ca="1" si="47"/>
        <v>1</v>
      </c>
      <c r="AG128" s="22">
        <f t="shared" ca="1" si="46"/>
        <v>0.5</v>
      </c>
    </row>
    <row r="129" spans="1:34" ht="14.4" customHeight="1" x14ac:dyDescent="0.3">
      <c r="A129" s="394" t="s">
        <v>70</v>
      </c>
      <c r="B129" s="96"/>
      <c r="C129" s="96"/>
      <c r="D129" s="96"/>
      <c r="E129" s="96"/>
      <c r="F129" s="96"/>
      <c r="G129" s="96"/>
      <c r="H129" s="96"/>
      <c r="I129" s="96"/>
      <c r="J129" s="96"/>
      <c r="K129" s="96"/>
      <c r="L129" s="151"/>
      <c r="M129" s="151"/>
      <c r="N129" s="151"/>
      <c r="O129" s="151"/>
      <c r="P129" s="151"/>
      <c r="Q129" s="96"/>
      <c r="R129" s="96"/>
      <c r="S129" s="281" t="s">
        <v>136</v>
      </c>
      <c r="T129" s="281"/>
      <c r="U129" s="281"/>
      <c r="V129" s="281"/>
      <c r="W129" s="281"/>
      <c r="X129" s="281"/>
      <c r="Y129" s="281"/>
      <c r="Z129" s="281"/>
      <c r="AA129" s="281"/>
      <c r="AB129" s="281"/>
      <c r="AC129" s="151"/>
      <c r="AD129" s="21">
        <f t="shared" ca="1" si="45"/>
        <v>8</v>
      </c>
      <c r="AF129" s="22">
        <f t="shared" ca="1" si="47"/>
        <v>5</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151"/>
      <c r="T133" s="151"/>
      <c r="U133" s="151"/>
      <c r="V133" s="151"/>
      <c r="W133" s="151"/>
      <c r="X133" s="151"/>
      <c r="Y133" s="151"/>
      <c r="Z133" s="151"/>
      <c r="AA133" s="151"/>
      <c r="AB133" s="151"/>
      <c r="AC133" s="151"/>
      <c r="AD133" s="21">
        <f ca="1">NbCoul(B133:AC133)*0.5</f>
        <v>5.5</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151"/>
      <c r="D135" s="151"/>
      <c r="E135" s="151"/>
      <c r="F135" s="151"/>
      <c r="G135" s="151"/>
      <c r="H135" s="151"/>
      <c r="I135" s="151"/>
      <c r="J135" s="151"/>
      <c r="K135" s="151"/>
      <c r="L135" s="151"/>
      <c r="M135" s="151"/>
      <c r="N135" s="378"/>
      <c r="O135" s="96"/>
      <c r="P135" s="96"/>
      <c r="Q135" s="281"/>
      <c r="R135" s="281"/>
      <c r="S135" s="96"/>
      <c r="T135" s="96"/>
      <c r="U135" s="96"/>
      <c r="V135" s="96"/>
      <c r="W135" s="96"/>
      <c r="X135" s="96"/>
      <c r="Y135" s="96"/>
      <c r="Z135" s="96"/>
      <c r="AA135" s="96"/>
      <c r="AB135" s="96"/>
      <c r="AC135" s="96"/>
      <c r="AD135" s="21">
        <f ca="1">NbCoul(B135:AC135)*0.5</f>
        <v>7</v>
      </c>
      <c r="AF135" s="22">
        <f t="shared" ca="1" si="47"/>
        <v>1</v>
      </c>
      <c r="AG135" s="22">
        <f t="shared" ca="1" si="46"/>
        <v>0</v>
      </c>
    </row>
    <row r="136" spans="1:34" ht="15.75" customHeight="1" x14ac:dyDescent="0.3">
      <c r="A136" s="395" t="s">
        <v>276</v>
      </c>
      <c r="B136" s="96"/>
      <c r="C136" s="151"/>
      <c r="D136" s="151"/>
      <c r="E136" s="151"/>
      <c r="F136" s="151"/>
      <c r="G136" s="151"/>
      <c r="H136" s="151"/>
      <c r="I136" s="151"/>
      <c r="J136" s="151"/>
      <c r="K136" s="151"/>
      <c r="L136" s="151"/>
      <c r="M136" s="151"/>
      <c r="N136" s="378"/>
      <c r="O136" s="96"/>
      <c r="P136" s="96"/>
      <c r="Q136" s="151"/>
      <c r="R136" s="151"/>
      <c r="S136" s="96"/>
      <c r="T136" s="96"/>
      <c r="U136" s="96"/>
      <c r="V136" s="96"/>
      <c r="W136" s="96"/>
      <c r="X136" s="96"/>
      <c r="Y136" s="96"/>
      <c r="Z136" s="96"/>
      <c r="AA136" s="96"/>
      <c r="AB136" s="96"/>
      <c r="AC136" s="96"/>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57</v>
      </c>
      <c r="AF138" s="612"/>
      <c r="AG138" s="613"/>
    </row>
    <row r="139" spans="1:34" x14ac:dyDescent="0.3">
      <c r="A139" s="29" t="s">
        <v>53</v>
      </c>
      <c r="B139" s="21">
        <f ca="1">NbCoulbis(B120:B137)</f>
        <v>0</v>
      </c>
      <c r="C139" s="21">
        <f ca="1">NbCoulbis(C120:C137)</f>
        <v>4</v>
      </c>
      <c r="D139" s="21">
        <f t="shared" ref="D139:R139" ca="1" si="49">NbCoulbis(D121:D129)</f>
        <v>2</v>
      </c>
      <c r="E139" s="21">
        <f t="shared" ca="1" si="49"/>
        <v>2</v>
      </c>
      <c r="F139" s="21">
        <f t="shared" ca="1" si="49"/>
        <v>2</v>
      </c>
      <c r="G139" s="21">
        <f t="shared" ca="1" si="49"/>
        <v>2</v>
      </c>
      <c r="H139" s="21">
        <f t="shared" ca="1" si="49"/>
        <v>2</v>
      </c>
      <c r="I139" s="21">
        <f t="shared" ca="1" si="49"/>
        <v>2</v>
      </c>
      <c r="J139" s="21">
        <f t="shared" ca="1" si="49"/>
        <v>2</v>
      </c>
      <c r="K139" s="21">
        <f t="shared" ca="1" si="49"/>
        <v>2</v>
      </c>
      <c r="L139" s="21">
        <f t="shared" ca="1" si="49"/>
        <v>3</v>
      </c>
      <c r="M139" s="21">
        <f t="shared" ca="1" si="49"/>
        <v>3</v>
      </c>
      <c r="N139" s="21">
        <f t="shared" ca="1" si="49"/>
        <v>4</v>
      </c>
      <c r="O139" s="21">
        <f t="shared" ca="1" si="49"/>
        <v>3</v>
      </c>
      <c r="P139" s="21">
        <f t="shared" ca="1" si="49"/>
        <v>3</v>
      </c>
      <c r="Q139" s="21">
        <f t="shared" ca="1" si="49"/>
        <v>2</v>
      </c>
      <c r="R139" s="21">
        <f t="shared" ca="1" si="49"/>
        <v>2</v>
      </c>
      <c r="S139" s="21">
        <f ca="1">NbCoulbis(S128:S136)</f>
        <v>3</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2</v>
      </c>
      <c r="E140" s="26">
        <f t="shared" ca="1" si="51"/>
        <v>2</v>
      </c>
      <c r="F140" s="26">
        <f t="shared" ca="1" si="51"/>
        <v>2</v>
      </c>
      <c r="G140" s="26">
        <f t="shared" ca="1" si="51"/>
        <v>2</v>
      </c>
      <c r="H140" s="26">
        <f t="shared" ca="1" si="51"/>
        <v>2</v>
      </c>
      <c r="I140" s="26">
        <f t="shared" ca="1" si="51"/>
        <v>2</v>
      </c>
      <c r="J140" s="26">
        <f t="shared" ca="1" si="51"/>
        <v>2</v>
      </c>
      <c r="K140" s="26">
        <f t="shared" ca="1" si="51"/>
        <v>2</v>
      </c>
      <c r="L140" s="26">
        <f t="shared" ca="1" si="51"/>
        <v>3</v>
      </c>
      <c r="M140" s="26">
        <f t="shared" ca="1" si="51"/>
        <v>3</v>
      </c>
      <c r="N140" s="26">
        <f t="shared" ca="1" si="51"/>
        <v>4</v>
      </c>
      <c r="O140" s="26">
        <f t="shared" ca="1" si="51"/>
        <v>3</v>
      </c>
      <c r="P140" s="26">
        <f t="shared" ca="1" si="51"/>
        <v>3</v>
      </c>
      <c r="Q140" s="26">
        <f t="shared" ca="1" si="51"/>
        <v>2</v>
      </c>
      <c r="R140" s="26">
        <f t="shared" ca="1" si="51"/>
        <v>2</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44759</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151"/>
      <c r="E145" s="151"/>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6</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22</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22</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19</v>
      </c>
      <c r="F167" s="582"/>
      <c r="G167" s="583">
        <f t="shared" ref="G167:G183" ca="1" si="61">E167-B167</f>
        <v>-2</v>
      </c>
      <c r="H167" s="583"/>
      <c r="I167" s="583" t="s">
        <v>385</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21</v>
      </c>
      <c r="F168" s="582"/>
      <c r="G168" s="583">
        <f t="shared" ca="1" si="61"/>
        <v>-7</v>
      </c>
      <c r="H168" s="583"/>
      <c r="I168" s="735" t="s">
        <v>89</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83"/>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28</v>
      </c>
      <c r="F172" s="582"/>
      <c r="G172" s="583">
        <f t="shared" ca="1" si="61"/>
        <v>-7</v>
      </c>
      <c r="H172" s="583"/>
      <c r="I172" s="584" t="s">
        <v>323</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31</v>
      </c>
      <c r="F173" s="582"/>
      <c r="G173" s="583">
        <f t="shared" ca="1" si="61"/>
        <v>-7</v>
      </c>
      <c r="H173" s="583"/>
      <c r="I173" s="584" t="s">
        <v>323</v>
      </c>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31</v>
      </c>
      <c r="F174" s="582"/>
      <c r="G174" s="583">
        <f t="shared" ca="1" si="61"/>
        <v>-7</v>
      </c>
      <c r="H174" s="583"/>
      <c r="I174" s="584" t="s">
        <v>323</v>
      </c>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28</v>
      </c>
      <c r="F175" s="582"/>
      <c r="G175" s="583">
        <f t="shared" ca="1" si="61"/>
        <v>-7</v>
      </c>
      <c r="H175" s="583"/>
      <c r="I175" s="584" t="s">
        <v>323</v>
      </c>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17</v>
      </c>
      <c r="F177" s="582"/>
      <c r="G177" s="583">
        <f t="shared" ca="1" si="61"/>
        <v>-18</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0</v>
      </c>
      <c r="F178" s="582"/>
      <c r="G178" s="583">
        <f t="shared" ca="1" si="61"/>
        <v>-38</v>
      </c>
      <c r="H178" s="583"/>
      <c r="I178" s="583" t="s">
        <v>89</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28</v>
      </c>
      <c r="F181" s="582"/>
      <c r="G181" s="583">
        <f t="shared" ca="1" si="61"/>
        <v>-7</v>
      </c>
      <c r="H181" s="583"/>
      <c r="I181" s="584" t="s">
        <v>323</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28</v>
      </c>
      <c r="F182" s="582"/>
      <c r="G182" s="583">
        <f t="shared" ca="1" si="61"/>
        <v>-7</v>
      </c>
      <c r="H182" s="583"/>
      <c r="I182" s="584" t="s">
        <v>323</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190.5</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8.4</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33"/>
      <c r="E193" s="433"/>
      <c r="F193" s="433"/>
      <c r="G193" s="433"/>
      <c r="H193" s="433"/>
      <c r="I193" s="433"/>
      <c r="J193" s="433"/>
      <c r="K193" s="433"/>
      <c r="L193" s="571"/>
      <c r="M193" s="571"/>
      <c r="N193" s="433"/>
      <c r="O193" s="433"/>
      <c r="P193" s="433"/>
      <c r="Q193" s="433"/>
      <c r="R193" s="433"/>
      <c r="S193" s="433"/>
      <c r="T193" s="433"/>
      <c r="U193" s="433"/>
      <c r="V193" s="571"/>
      <c r="W193" s="571"/>
      <c r="X193" s="433"/>
      <c r="Y193" s="433"/>
      <c r="Z193" s="433"/>
      <c r="AA193" s="433"/>
      <c r="AB193" s="433"/>
      <c r="AC193" s="433"/>
      <c r="AD193" s="433"/>
      <c r="AE193" s="433"/>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33"/>
      <c r="G195" s="433"/>
      <c r="H195" s="433"/>
      <c r="I195" s="433"/>
      <c r="J195" s="433"/>
      <c r="K195" s="433"/>
      <c r="L195" s="571"/>
      <c r="M195" s="571"/>
      <c r="N195" s="433"/>
      <c r="O195" s="433"/>
      <c r="P195" s="433"/>
      <c r="Q195" s="433"/>
      <c r="R195" s="433"/>
      <c r="S195" s="433"/>
      <c r="T195" s="433"/>
      <c r="U195" s="433"/>
      <c r="V195" s="571"/>
      <c r="W195" s="571"/>
      <c r="X195" s="433"/>
      <c r="Y195" s="433"/>
      <c r="Z195" s="433"/>
      <c r="AA195" s="433"/>
      <c r="AB195" s="433"/>
      <c r="AC195" s="433"/>
      <c r="AD195" s="433"/>
      <c r="AE195" s="433"/>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33"/>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33"/>
      <c r="E216" s="433"/>
      <c r="F216" s="433"/>
      <c r="G216" s="433"/>
      <c r="H216" s="433"/>
      <c r="I216" s="433"/>
      <c r="J216" s="433"/>
      <c r="K216" s="433"/>
      <c r="L216" s="571"/>
      <c r="M216" s="571"/>
      <c r="N216" s="433"/>
      <c r="O216" s="433"/>
      <c r="P216" s="433"/>
      <c r="Q216" s="433"/>
      <c r="R216" s="433"/>
      <c r="S216" s="433"/>
      <c r="T216" s="433"/>
      <c r="U216" s="433"/>
      <c r="V216" s="571"/>
      <c r="W216" s="571"/>
      <c r="X216" s="433"/>
      <c r="Y216" s="433"/>
      <c r="Z216" s="433"/>
      <c r="AA216" s="433"/>
      <c r="AB216" s="433"/>
      <c r="AC216" s="433"/>
      <c r="AD216" s="433"/>
      <c r="AE216" s="433"/>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33"/>
      <c r="E218" s="433"/>
      <c r="F218" s="433"/>
      <c r="G218" s="433"/>
      <c r="H218" s="433"/>
      <c r="I218" s="433"/>
      <c r="J218" s="433"/>
      <c r="K218" s="433"/>
      <c r="L218" s="571"/>
      <c r="M218" s="571"/>
      <c r="N218" s="433"/>
      <c r="O218" s="433"/>
      <c r="P218" s="433"/>
      <c r="Q218" s="433"/>
      <c r="R218" s="433"/>
      <c r="S218" s="433"/>
      <c r="T218" s="433"/>
      <c r="U218" s="433"/>
      <c r="V218" s="571"/>
      <c r="W218" s="571"/>
      <c r="X218" s="433"/>
      <c r="Y218" s="433"/>
      <c r="Z218" s="433"/>
      <c r="AA218" s="433"/>
      <c r="AB218" s="433"/>
      <c r="AC218" s="433"/>
      <c r="AD218" s="433"/>
      <c r="AE218" s="433"/>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33"/>
      <c r="AD230" s="433"/>
      <c r="AE230" s="433"/>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60">
    <mergeCell ref="H12:M12"/>
    <mergeCell ref="AD23:AD25"/>
    <mergeCell ref="AF23:AG27"/>
    <mergeCell ref="A26:A27"/>
    <mergeCell ref="AD26:AD27"/>
    <mergeCell ref="S33:T33"/>
    <mergeCell ref="W1:X1"/>
    <mergeCell ref="Z1:AB1"/>
    <mergeCell ref="A3:A4"/>
    <mergeCell ref="AD3:AD4"/>
    <mergeCell ref="AF3:AF4"/>
    <mergeCell ref="C7:F7"/>
    <mergeCell ref="H7:J7"/>
    <mergeCell ref="C75:E75"/>
    <mergeCell ref="B91:F91"/>
    <mergeCell ref="AD92:AD94"/>
    <mergeCell ref="AF92:AG96"/>
    <mergeCell ref="A95:A96"/>
    <mergeCell ref="AD95:AD96"/>
    <mergeCell ref="S34:T34"/>
    <mergeCell ref="AD46:AD48"/>
    <mergeCell ref="AF46:AG50"/>
    <mergeCell ref="A49:A50"/>
    <mergeCell ref="AD49:AD50"/>
    <mergeCell ref="AD69:AD71"/>
    <mergeCell ref="AF69:AG73"/>
    <mergeCell ref="A72:A73"/>
    <mergeCell ref="AD72:AD73"/>
    <mergeCell ref="C79:H80"/>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15"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53BD-2BAC-4B55-8831-414073D11FB9}">
  <sheetPr codeName="Feuil181"/>
  <dimension ref="A1:BC231"/>
  <sheetViews>
    <sheetView showGridLines="0" zoomScale="90" zoomScaleNormal="90" workbookViewId="0">
      <selection activeCell="Q33" sqref="Q33"/>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390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44760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96"/>
      <c r="C5" s="96"/>
      <c r="D5" s="96"/>
      <c r="E5" s="96"/>
      <c r="F5" s="96"/>
      <c r="G5" s="96"/>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96"/>
      <c r="C6" s="96"/>
      <c r="D6" s="96"/>
      <c r="E6" s="96"/>
      <c r="F6" s="96"/>
      <c r="G6" s="96"/>
      <c r="H6" s="96"/>
      <c r="I6" s="96"/>
      <c r="J6" s="96"/>
      <c r="K6" s="96"/>
      <c r="L6" s="96"/>
      <c r="M6" s="96"/>
      <c r="N6" s="96"/>
      <c r="O6" s="96"/>
      <c r="P6" s="96"/>
      <c r="Q6" s="96"/>
      <c r="R6" s="96"/>
      <c r="S6" s="96"/>
      <c r="T6" s="400"/>
      <c r="U6" s="157"/>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263"/>
      <c r="C7" s="773"/>
      <c r="D7" s="774"/>
      <c r="E7" s="774"/>
      <c r="F7" s="775"/>
      <c r="G7" s="325"/>
      <c r="H7" s="767"/>
      <c r="I7" s="768"/>
      <c r="J7" s="769"/>
      <c r="K7" s="325"/>
      <c r="L7" s="151"/>
      <c r="M7" s="151"/>
      <c r="N7" s="96"/>
      <c r="O7" s="96"/>
      <c r="P7" s="151"/>
      <c r="Q7" s="151"/>
      <c r="R7" s="281"/>
      <c r="S7" s="281"/>
      <c r="T7" s="281"/>
      <c r="U7" s="281"/>
      <c r="V7" s="281"/>
      <c r="W7" s="96"/>
      <c r="X7" s="96"/>
      <c r="Y7" s="96"/>
      <c r="Z7" s="96"/>
      <c r="AA7" s="96"/>
      <c r="AB7" s="96"/>
      <c r="AC7" s="96"/>
      <c r="AD7" s="21">
        <f t="shared" ca="1" si="0"/>
        <v>9</v>
      </c>
      <c r="AF7" s="22">
        <f ca="1">CompteCouleurFond(B7:AC7,6)*0.5</f>
        <v>2.5</v>
      </c>
      <c r="AG7" s="22">
        <f ca="1">CompteCouleurFond(B7:AC7,23)*0.5</f>
        <v>0</v>
      </c>
    </row>
    <row r="8" spans="1:33" ht="15" customHeight="1" x14ac:dyDescent="0.3">
      <c r="A8" s="392" t="s">
        <v>65</v>
      </c>
      <c r="B8" s="263"/>
      <c r="C8" s="263"/>
      <c r="D8" s="263"/>
      <c r="E8" s="263"/>
      <c r="F8" s="263"/>
      <c r="G8" s="263"/>
      <c r="H8" s="439"/>
      <c r="I8" s="440" t="s">
        <v>78</v>
      </c>
      <c r="J8" s="144" t="s">
        <v>391</v>
      </c>
      <c r="K8" s="438"/>
      <c r="L8" s="295"/>
      <c r="M8" s="295"/>
      <c r="N8" s="294"/>
      <c r="O8" s="294"/>
      <c r="P8" s="295"/>
      <c r="Q8" s="295"/>
      <c r="R8" s="295"/>
      <c r="S8" s="295"/>
      <c r="T8" s="295"/>
      <c r="U8" s="294"/>
      <c r="V8" s="295"/>
      <c r="W8" s="151" t="s">
        <v>78</v>
      </c>
      <c r="X8" s="295"/>
      <c r="Y8" s="295"/>
      <c r="Z8" s="295"/>
      <c r="AA8" s="295"/>
      <c r="AB8" s="295"/>
      <c r="AC8" s="295"/>
      <c r="AD8" s="21">
        <f t="shared" ca="1" si="0"/>
        <v>9</v>
      </c>
      <c r="AE8" t="str">
        <f>IFERROR(INDEX($B$3:$AC$3,MATCH(TRUE,INDEX(B8:AC8&gt;0,0),0)),"")</f>
        <v>10h</v>
      </c>
      <c r="AF8" s="22">
        <f t="shared" ref="AF8:AF22" ca="1" si="1">CompteCouleurFond(B8:AC8,6)*0.5</f>
        <v>0</v>
      </c>
      <c r="AG8" s="22">
        <f t="shared" ref="AG8:AG22" ca="1" si="2">CompteCouleurFond(B8:AC8,23)*0.5</f>
        <v>0</v>
      </c>
    </row>
    <row r="9" spans="1:33" ht="15" customHeight="1" x14ac:dyDescent="0.3">
      <c r="A9" s="393" t="s">
        <v>246</v>
      </c>
      <c r="B9" s="263"/>
      <c r="C9" s="263"/>
      <c r="D9" s="263"/>
      <c r="E9" s="263"/>
      <c r="F9" s="263"/>
      <c r="G9" s="263"/>
      <c r="H9" s="263"/>
      <c r="I9" s="436" t="s">
        <v>80</v>
      </c>
      <c r="J9" s="325"/>
      <c r="K9" s="409"/>
      <c r="L9" s="151"/>
      <c r="M9" s="151"/>
      <c r="N9" s="96"/>
      <c r="O9" s="96"/>
      <c r="P9" s="151"/>
      <c r="Q9" s="135"/>
      <c r="R9" s="151"/>
      <c r="S9" s="134"/>
      <c r="T9" s="151"/>
      <c r="U9" s="151"/>
      <c r="V9" s="151"/>
      <c r="W9" s="281" t="s">
        <v>135</v>
      </c>
      <c r="X9" s="281"/>
      <c r="Y9" s="281"/>
      <c r="Z9" s="281"/>
      <c r="AA9" s="281"/>
      <c r="AB9" s="281"/>
      <c r="AC9" s="151"/>
      <c r="AD9" s="21">
        <f t="shared" ca="1" si="0"/>
        <v>9</v>
      </c>
      <c r="AF9" s="22">
        <f ca="1">CompteCouleurFond(B9:AC9,6)*0.5</f>
        <v>3</v>
      </c>
      <c r="AG9" s="22">
        <f ca="1">CompteCouleurFond(B9:AC9,23)*0.5</f>
        <v>0</v>
      </c>
    </row>
    <row r="10" spans="1:33" ht="15" customHeight="1" x14ac:dyDescent="0.3">
      <c r="A10" s="392" t="s">
        <v>64</v>
      </c>
      <c r="B10" s="263"/>
      <c r="C10" s="263"/>
      <c r="D10" s="263"/>
      <c r="E10" s="263"/>
      <c r="F10" s="263"/>
      <c r="G10" s="263"/>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263"/>
      <c r="C11" s="227"/>
      <c r="D11" s="263"/>
      <c r="E11" s="263"/>
      <c r="F11" s="263"/>
      <c r="G11" s="263"/>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263"/>
      <c r="C12" s="263"/>
      <c r="D12" s="263"/>
      <c r="E12" s="263"/>
      <c r="F12" s="263"/>
      <c r="G12" s="263"/>
      <c r="H12" s="770"/>
      <c r="I12" s="771"/>
      <c r="J12" s="771"/>
      <c r="K12" s="771"/>
      <c r="L12" s="771"/>
      <c r="M12" s="772"/>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263"/>
      <c r="C13" s="263"/>
      <c r="D13" s="263"/>
      <c r="E13" s="263"/>
      <c r="F13" s="263"/>
      <c r="G13" s="263"/>
      <c r="H13" s="263"/>
      <c r="I13" s="263"/>
      <c r="J13" s="263"/>
      <c r="K13" s="263"/>
      <c r="L13" s="31"/>
      <c r="M13" s="31"/>
      <c r="N13" s="31"/>
      <c r="O13" s="31"/>
      <c r="P13" s="31"/>
      <c r="Q13" s="31"/>
      <c r="R13" s="31"/>
      <c r="S13" s="31"/>
      <c r="T13" s="31"/>
      <c r="U13" s="31"/>
      <c r="V13" s="31"/>
      <c r="W13" s="77"/>
      <c r="X13" s="31"/>
      <c r="Y13" s="31"/>
      <c r="Z13" s="31"/>
      <c r="AA13" s="31"/>
      <c r="AB13" s="31"/>
      <c r="AC13" s="31"/>
      <c r="AD13" s="21">
        <f t="shared" ca="1" si="0"/>
        <v>0</v>
      </c>
      <c r="AE13" t="str">
        <f t="shared" si="3"/>
        <v/>
      </c>
      <c r="AF13" s="22">
        <f t="shared" ca="1" si="1"/>
        <v>0</v>
      </c>
      <c r="AG13" s="22">
        <f t="shared" ca="1" si="2"/>
        <v>0</v>
      </c>
    </row>
    <row r="14" spans="1:33" ht="15" customHeight="1" x14ac:dyDescent="0.3">
      <c r="A14" s="394" t="s">
        <v>70</v>
      </c>
      <c r="B14" s="263"/>
      <c r="C14" s="263"/>
      <c r="D14" s="263"/>
      <c r="E14" s="263"/>
      <c r="F14" s="263"/>
      <c r="G14" s="263"/>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263"/>
      <c r="C15" s="263"/>
      <c r="D15" s="263"/>
      <c r="E15" s="263"/>
      <c r="F15" s="263"/>
      <c r="G15" s="263"/>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263"/>
      <c r="C16" s="263"/>
      <c r="D16" s="263"/>
      <c r="E16" s="263"/>
      <c r="F16" s="263"/>
      <c r="G16" s="263"/>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263"/>
      <c r="C17" s="263"/>
      <c r="D17" s="263"/>
      <c r="E17" s="263"/>
      <c r="F17" s="263"/>
      <c r="G17" s="263"/>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263"/>
      <c r="D18" s="263"/>
      <c r="E18" s="263"/>
      <c r="F18" s="263"/>
      <c r="G18" s="263"/>
      <c r="H18" s="263"/>
      <c r="I18" s="263"/>
      <c r="J18" s="325"/>
      <c r="K18" s="325"/>
      <c r="L18" s="151"/>
      <c r="M18" s="151"/>
      <c r="N18" s="96"/>
      <c r="O18" s="96"/>
      <c r="P18" s="151"/>
      <c r="Q18" s="135"/>
      <c r="R18" s="151"/>
      <c r="S18" s="135"/>
      <c r="T18" s="96"/>
      <c r="U18" s="281"/>
      <c r="V18" s="281"/>
      <c r="W18" s="151" t="s">
        <v>79</v>
      </c>
      <c r="X18" s="151"/>
      <c r="Y18" s="151"/>
      <c r="Z18" s="151"/>
      <c r="AA18" s="151"/>
      <c r="AB18" s="151"/>
      <c r="AC18" s="151"/>
      <c r="AD18" s="21">
        <f t="shared" ca="1" si="0"/>
        <v>8.5</v>
      </c>
      <c r="AE18" t="str">
        <f>IFERROR(INDEX($B$3:$AC$3,MATCH(TRUE,INDEX(B18:AC18&gt;0,0),0)),"")</f>
        <v>17h</v>
      </c>
      <c r="AF18" s="22">
        <f ca="1">CompteCouleurFond(B18:AC18,6)*0.5</f>
        <v>1</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773"/>
      <c r="D21" s="774"/>
      <c r="E21" s="774"/>
      <c r="F21" s="775"/>
      <c r="G21" s="325"/>
      <c r="H21" s="767"/>
      <c r="I21" s="768"/>
      <c r="J21" s="769"/>
      <c r="K21" s="325"/>
      <c r="L21" s="151"/>
      <c r="M21" s="151"/>
      <c r="N21" s="96"/>
      <c r="O21" s="96"/>
      <c r="P21" s="151"/>
      <c r="Q21" s="151"/>
      <c r="R21" s="281"/>
      <c r="S21" s="281"/>
      <c r="T21" s="281"/>
      <c r="U21" s="784" t="s">
        <v>394</v>
      </c>
      <c r="V21" s="785"/>
      <c r="W21" s="364"/>
      <c r="X21" s="364"/>
      <c r="Y21" s="364"/>
      <c r="Z21" s="96"/>
      <c r="AA21" s="96"/>
      <c r="AB21" s="96"/>
      <c r="AC21" s="96"/>
      <c r="AD21" s="21">
        <f t="shared" ca="1" si="0"/>
        <v>9</v>
      </c>
      <c r="AE21" t="str">
        <f t="shared" si="3"/>
        <v>16h</v>
      </c>
      <c r="AF21" s="22">
        <f t="shared" ca="1" si="1"/>
        <v>1.5</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2</v>
      </c>
      <c r="I24" s="20">
        <f t="shared" ca="1" si="6"/>
        <v>4</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2</v>
      </c>
      <c r="I25" s="25">
        <f t="shared" ca="1" si="9"/>
        <v>4</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3</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44761</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151"/>
      <c r="D29" s="151"/>
      <c r="E29" s="151"/>
      <c r="F29" s="151"/>
      <c r="G29" s="151"/>
      <c r="H29" s="151"/>
      <c r="I29" s="281" t="s">
        <v>135</v>
      </c>
      <c r="J29" s="281"/>
      <c r="K29" s="281"/>
      <c r="L29" s="281"/>
      <c r="M29" s="281"/>
      <c r="N29" s="441"/>
      <c r="O29" s="96"/>
      <c r="P29" s="96"/>
      <c r="Q29" s="151"/>
      <c r="R29" s="151"/>
      <c r="S29" s="96"/>
      <c r="T29" s="96"/>
      <c r="U29" s="96"/>
      <c r="V29" s="96"/>
      <c r="W29" s="96"/>
      <c r="X29" s="96"/>
      <c r="Y29" s="96"/>
      <c r="Z29" s="96"/>
      <c r="AA29" s="96"/>
      <c r="AB29" s="96"/>
      <c r="AC29" s="96"/>
      <c r="AD29" s="21">
        <f t="shared" ca="1" si="11"/>
        <v>7</v>
      </c>
      <c r="AF29" s="22">
        <f t="shared" ca="1" si="12"/>
        <v>3</v>
      </c>
      <c r="AG29" s="22">
        <f t="shared" ca="1" si="13"/>
        <v>0</v>
      </c>
    </row>
    <row r="30" spans="1:33" x14ac:dyDescent="0.3">
      <c r="A30" s="401" t="s">
        <v>41</v>
      </c>
      <c r="B30" s="96"/>
      <c r="C30" s="96"/>
      <c r="D30" s="96"/>
      <c r="E30" s="96"/>
      <c r="F30" s="96"/>
      <c r="G30" s="96"/>
      <c r="H30" s="96"/>
      <c r="I30" s="96"/>
      <c r="J30" s="96"/>
      <c r="K30" s="96"/>
      <c r="L30" s="96"/>
      <c r="M30" s="419"/>
      <c r="N30" s="385"/>
      <c r="O30" s="151"/>
      <c r="P30" s="151"/>
      <c r="Q30" s="96"/>
      <c r="R30" s="96"/>
      <c r="S30" s="281" t="s">
        <v>136</v>
      </c>
      <c r="T30" s="281"/>
      <c r="U30" s="281"/>
      <c r="V30" s="281"/>
      <c r="W30" s="281"/>
      <c r="X30" s="281"/>
      <c r="Y30" s="281"/>
      <c r="Z30" s="281"/>
      <c r="AA30" s="281"/>
      <c r="AB30" s="281"/>
      <c r="AC30" s="434"/>
      <c r="AD30" s="21">
        <f t="shared" ca="1" si="11"/>
        <v>7</v>
      </c>
      <c r="AF30" s="22">
        <f t="shared" ca="1" si="12"/>
        <v>5</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779"/>
      <c r="T33" s="780"/>
      <c r="U33" s="31"/>
      <c r="V33" s="31"/>
      <c r="W33" s="31"/>
      <c r="X33" s="31"/>
      <c r="Y33" s="31"/>
      <c r="Z33" s="31"/>
      <c r="AA33" s="31"/>
      <c r="AB33" s="31"/>
      <c r="AC33" s="31"/>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713"/>
      <c r="T34" s="715"/>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151"/>
      <c r="D35" s="151"/>
      <c r="E35" s="151"/>
      <c r="F35" s="151"/>
      <c r="G35" s="151"/>
      <c r="H35" s="151"/>
      <c r="I35" s="151"/>
      <c r="J35" s="151"/>
      <c r="K35" s="151"/>
      <c r="L35" s="151"/>
      <c r="M35" s="151"/>
      <c r="N35" s="193" t="s">
        <v>332</v>
      </c>
      <c r="O35" s="96"/>
      <c r="P35" s="96"/>
      <c r="Q35" s="281"/>
      <c r="R35" s="281"/>
      <c r="S35" s="151" t="s">
        <v>80</v>
      </c>
      <c r="T35" s="151"/>
      <c r="U35" s="151"/>
      <c r="V35" s="151"/>
      <c r="W35" s="151" t="s">
        <v>394</v>
      </c>
      <c r="X35" s="151"/>
      <c r="Y35" s="96"/>
      <c r="Z35" s="96"/>
      <c r="AA35" s="96"/>
      <c r="AB35" s="96"/>
      <c r="AC35" s="96"/>
      <c r="AD35" s="21">
        <f t="shared" ca="1" si="11"/>
        <v>10</v>
      </c>
      <c r="AF35" s="22">
        <f t="shared" ca="1" si="12"/>
        <v>1</v>
      </c>
      <c r="AG35" s="22">
        <f t="shared" ca="1" si="13"/>
        <v>0.5</v>
      </c>
    </row>
    <row r="36" spans="1:33" x14ac:dyDescent="0.3">
      <c r="A36" s="394" t="s">
        <v>45</v>
      </c>
      <c r="B36" s="96"/>
      <c r="C36" s="96"/>
      <c r="D36" s="96"/>
      <c r="E36" s="96"/>
      <c r="F36" s="96"/>
      <c r="G36" s="96"/>
      <c r="H36" s="96"/>
      <c r="I36" s="96"/>
      <c r="J36" s="96"/>
      <c r="K36" s="151"/>
      <c r="L36" s="151"/>
      <c r="M36" s="151"/>
      <c r="N36" s="385"/>
      <c r="O36" s="281"/>
      <c r="P36" s="281"/>
      <c r="Q36" s="96"/>
      <c r="R36" s="96"/>
      <c r="S36" s="151"/>
      <c r="T36" s="151"/>
      <c r="U36" s="151"/>
      <c r="V36" s="151"/>
      <c r="W36" s="151"/>
      <c r="X36" s="151"/>
      <c r="Y36" s="151"/>
      <c r="Z36" s="151"/>
      <c r="AA36" s="151"/>
      <c r="AB36" s="151"/>
      <c r="AC36" s="151"/>
      <c r="AD36" s="21">
        <f t="shared" ca="1" si="11"/>
        <v>8.5</v>
      </c>
      <c r="AF36" s="22">
        <f t="shared" ca="1" si="12"/>
        <v>1</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419"/>
      <c r="T39" s="419"/>
      <c r="U39" s="96"/>
      <c r="V39" s="419"/>
      <c r="W39" s="419"/>
      <c r="X39" s="419"/>
      <c r="Y39" s="419"/>
      <c r="Z39" s="419"/>
      <c r="AA39" s="419"/>
      <c r="AB39" s="419"/>
      <c r="AC39" s="419"/>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419"/>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151"/>
      <c r="O43" s="151"/>
      <c r="P43" s="151"/>
      <c r="Q43" s="96"/>
      <c r="R43" s="96"/>
      <c r="S43" s="378"/>
      <c r="T43" s="378"/>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96"/>
      <c r="R44" s="96"/>
      <c r="S44" s="96"/>
      <c r="T44" s="96"/>
      <c r="U44" s="96"/>
      <c r="V44" s="96"/>
      <c r="W44" s="96"/>
      <c r="X44" s="96"/>
      <c r="Y44" s="96"/>
      <c r="Z44" s="96"/>
      <c r="AA44" s="96"/>
      <c r="AB44" s="96"/>
      <c r="AC44" s="96"/>
      <c r="AD44" s="21">
        <f ca="1">NbCoul(B44:AC44)*0.5</f>
        <v>6</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45.5</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4</v>
      </c>
      <c r="L47" s="21">
        <f t="shared" ca="1" si="15"/>
        <v>4</v>
      </c>
      <c r="M47" s="21">
        <f t="shared" ca="1" si="15"/>
        <v>4</v>
      </c>
      <c r="N47" s="21">
        <f t="shared" ca="1" si="15"/>
        <v>5</v>
      </c>
      <c r="O47" s="21">
        <f t="shared" ca="1" si="15"/>
        <v>3</v>
      </c>
      <c r="P47" s="21">
        <f t="shared" ca="1" si="15"/>
        <v>3</v>
      </c>
      <c r="Q47" s="21">
        <f t="shared" ca="1" si="15"/>
        <v>2</v>
      </c>
      <c r="R47" s="21">
        <f t="shared" ca="1" si="15"/>
        <v>2</v>
      </c>
      <c r="S47" s="21">
        <f t="shared" ca="1" si="15"/>
        <v>4</v>
      </c>
      <c r="T47" s="21">
        <f t="shared" ca="1" si="15"/>
        <v>4</v>
      </c>
      <c r="U47" s="21">
        <f t="shared" ca="1" si="15"/>
        <v>4</v>
      </c>
      <c r="V47" s="21">
        <f t="shared" ca="1" si="15"/>
        <v>4</v>
      </c>
      <c r="W47" s="21">
        <f t="shared" ca="1" si="15"/>
        <v>4</v>
      </c>
      <c r="X47" s="21">
        <f t="shared" ca="1" si="15"/>
        <v>4</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4</v>
      </c>
      <c r="L48" s="26">
        <f t="shared" ca="1" si="16"/>
        <v>4</v>
      </c>
      <c r="M48" s="26">
        <f t="shared" ca="1" si="16"/>
        <v>4</v>
      </c>
      <c r="N48" s="26">
        <f t="shared" ca="1" si="16"/>
        <v>6</v>
      </c>
      <c r="O48" s="26">
        <f t="shared" ca="1" si="16"/>
        <v>3</v>
      </c>
      <c r="P48" s="26">
        <f t="shared" ca="1" si="16"/>
        <v>3</v>
      </c>
      <c r="Q48" s="26">
        <f t="shared" ca="1" si="16"/>
        <v>2</v>
      </c>
      <c r="R48" s="26">
        <f t="shared" ca="1" si="16"/>
        <v>2</v>
      </c>
      <c r="S48" s="26">
        <f t="shared" ca="1" si="16"/>
        <v>4</v>
      </c>
      <c r="T48" s="26">
        <f t="shared" ca="1" si="16"/>
        <v>4</v>
      </c>
      <c r="U48" s="26">
        <f t="shared" ca="1" si="16"/>
        <v>4</v>
      </c>
      <c r="V48" s="26">
        <f t="shared" ca="1" si="16"/>
        <v>4</v>
      </c>
      <c r="W48" s="26">
        <f t="shared" ca="1" si="16"/>
        <v>4</v>
      </c>
      <c r="X48" s="26">
        <f t="shared" ca="1" si="16"/>
        <v>4</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44762</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400"/>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394" t="s">
        <v>44</v>
      </c>
      <c r="B58" s="96"/>
      <c r="C58" s="96"/>
      <c r="D58" s="96"/>
      <c r="E58" s="96"/>
      <c r="F58" s="96"/>
      <c r="G58" s="96"/>
      <c r="H58" s="96"/>
      <c r="I58" s="96"/>
      <c r="J58" s="96"/>
      <c r="K58" s="419"/>
      <c r="L58" s="96"/>
      <c r="M58" s="96"/>
      <c r="N58" s="96"/>
      <c r="O58" s="281"/>
      <c r="P58" s="281"/>
      <c r="Q58" s="96"/>
      <c r="R58" s="96"/>
      <c r="S58" s="151"/>
      <c r="T58" s="151"/>
      <c r="U58" s="151"/>
      <c r="V58" s="151"/>
      <c r="W58" s="151"/>
      <c r="X58" s="151"/>
      <c r="Y58" s="151"/>
      <c r="Z58" s="151"/>
      <c r="AA58" s="151"/>
      <c r="AB58" s="151"/>
      <c r="AC58" s="151"/>
      <c r="AD58" s="20">
        <f t="shared" ca="1" si="17"/>
        <v>6.5</v>
      </c>
      <c r="AF58" s="22">
        <f t="shared" ca="1" si="19"/>
        <v>1</v>
      </c>
      <c r="AG58" s="22">
        <f t="shared" ca="1" si="18"/>
        <v>0</v>
      </c>
    </row>
    <row r="59" spans="1:33" x14ac:dyDescent="0.3">
      <c r="A59" s="394" t="s">
        <v>45</v>
      </c>
      <c r="B59" s="96"/>
      <c r="C59" s="151"/>
      <c r="D59" s="151"/>
      <c r="E59" s="151"/>
      <c r="F59" s="151"/>
      <c r="G59" s="151"/>
      <c r="H59" s="151"/>
      <c r="I59" s="281" t="s">
        <v>136</v>
      </c>
      <c r="J59" s="281"/>
      <c r="K59" s="281"/>
      <c r="L59" s="281"/>
      <c r="M59" s="281"/>
      <c r="N59" s="423"/>
      <c r="O59" s="96"/>
      <c r="P59" s="96"/>
      <c r="Q59" s="151"/>
      <c r="R59" s="151"/>
      <c r="S59" s="377"/>
      <c r="T59" s="96"/>
      <c r="U59" s="96"/>
      <c r="V59" s="96"/>
      <c r="W59" s="96"/>
      <c r="X59" s="96"/>
      <c r="Y59" s="96"/>
      <c r="Z59" s="96"/>
      <c r="AA59" s="96"/>
      <c r="AB59" s="96"/>
      <c r="AC59" s="96"/>
      <c r="AD59" s="20">
        <f t="shared" ca="1" si="17"/>
        <v>7.5</v>
      </c>
      <c r="AF59" s="22">
        <f t="shared" ca="1" si="19"/>
        <v>3</v>
      </c>
      <c r="AG59" s="22">
        <f t="shared" ca="1" si="18"/>
        <v>0.5</v>
      </c>
    </row>
    <row r="60" spans="1:33" x14ac:dyDescent="0.3">
      <c r="A60" s="394" t="s">
        <v>70</v>
      </c>
      <c r="B60" s="96"/>
      <c r="C60" s="151" t="s">
        <v>80</v>
      </c>
      <c r="D60" s="151"/>
      <c r="E60" s="151"/>
      <c r="F60" s="151"/>
      <c r="G60" s="151"/>
      <c r="H60" s="151"/>
      <c r="I60" s="151"/>
      <c r="J60" s="151"/>
      <c r="K60" s="151" t="s">
        <v>78</v>
      </c>
      <c r="L60" s="151"/>
      <c r="M60" s="151"/>
      <c r="N60" s="151"/>
      <c r="O60" s="96"/>
      <c r="P60" s="96"/>
      <c r="Q60" s="151"/>
      <c r="R60" s="151"/>
      <c r="S60" s="377"/>
      <c r="T60" s="96"/>
      <c r="U60" s="96"/>
      <c r="V60" s="96"/>
      <c r="W60" s="96"/>
      <c r="X60" s="96"/>
      <c r="Y60" s="96"/>
      <c r="Z60" s="96"/>
      <c r="AA60" s="96"/>
      <c r="AB60" s="96"/>
      <c r="AC60" s="96"/>
      <c r="AD60" s="20">
        <f t="shared" ca="1" si="17"/>
        <v>7.5</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281" t="s">
        <v>136</v>
      </c>
      <c r="T62" s="281"/>
      <c r="U62" s="281"/>
      <c r="V62" s="281"/>
      <c r="W62" s="281"/>
      <c r="X62" s="281"/>
      <c r="Y62" s="281"/>
      <c r="Z62" s="281"/>
      <c r="AA62" s="281"/>
      <c r="AB62" s="281"/>
      <c r="AC62" s="151"/>
      <c r="AD62" s="20">
        <f t="shared" ca="1" si="17"/>
        <v>5.5</v>
      </c>
      <c r="AF62" s="22">
        <f t="shared" ca="1" si="19"/>
        <v>5</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151"/>
      <c r="D64" s="151"/>
      <c r="E64" s="151"/>
      <c r="F64" s="151"/>
      <c r="G64" s="151"/>
      <c r="H64" s="151"/>
      <c r="I64" s="151"/>
      <c r="J64" s="151"/>
      <c r="K64" s="151"/>
      <c r="L64" s="151"/>
      <c r="M64" s="151"/>
      <c r="N64" s="378"/>
      <c r="O64" s="96"/>
      <c r="P64" s="96"/>
      <c r="Q64" s="281"/>
      <c r="R64" s="281"/>
      <c r="S64" s="96"/>
      <c r="T64" s="96"/>
      <c r="U64" s="96"/>
      <c r="V64" s="96"/>
      <c r="W64" s="96"/>
      <c r="X64" s="96"/>
      <c r="Y64" s="96"/>
      <c r="Z64" s="96"/>
      <c r="AA64" s="96"/>
      <c r="AB64" s="96"/>
      <c r="AC64" s="96"/>
      <c r="AD64" s="20">
        <f t="shared" ca="1" si="17"/>
        <v>7</v>
      </c>
      <c r="AF64" s="22">
        <f t="shared" ca="1" si="19"/>
        <v>1</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419"/>
      <c r="D66" s="419"/>
      <c r="E66" s="419"/>
      <c r="F66" s="419"/>
      <c r="G66" s="419"/>
      <c r="H66" s="419"/>
      <c r="I66" s="419"/>
      <c r="J66" s="419"/>
      <c r="K66" s="419"/>
      <c r="L66" s="419"/>
      <c r="M66" s="419"/>
      <c r="N66" s="378"/>
      <c r="O66" s="378"/>
      <c r="P66" s="378"/>
      <c r="Q66" s="419"/>
      <c r="R66" s="419"/>
      <c r="S66" s="151"/>
      <c r="T66" s="151"/>
      <c r="U66" s="151"/>
      <c r="V66" s="151"/>
      <c r="W66" s="151"/>
      <c r="X66" s="151"/>
      <c r="Y66" s="151"/>
      <c r="Z66" s="151"/>
      <c r="AA66" s="151"/>
      <c r="AB66" s="151"/>
      <c r="AC66" s="151"/>
      <c r="AD66" s="20">
        <f t="shared" ca="1" si="17"/>
        <v>7</v>
      </c>
      <c r="AF66" s="22">
        <f t="shared" ca="1" si="19"/>
        <v>0</v>
      </c>
      <c r="AG66" s="22">
        <f t="shared" ca="1" si="18"/>
        <v>0</v>
      </c>
    </row>
    <row r="67" spans="1:55" ht="15" customHeight="1" x14ac:dyDescent="0.3">
      <c r="A67" s="402" t="s">
        <v>276</v>
      </c>
      <c r="B67" s="96"/>
      <c r="C67" s="96"/>
      <c r="D67" s="96"/>
      <c r="E67" s="96"/>
      <c r="F67" s="96"/>
      <c r="G67" s="96"/>
      <c r="H67" s="96"/>
      <c r="I67" s="96"/>
      <c r="J67" s="96"/>
      <c r="K67" s="151" t="s">
        <v>80</v>
      </c>
      <c r="L67" s="151"/>
      <c r="M67" s="151"/>
      <c r="N67" s="151"/>
      <c r="O67" s="151"/>
      <c r="P67" s="151"/>
      <c r="Q67" s="96"/>
      <c r="R67" s="96"/>
      <c r="S67" s="151"/>
      <c r="T67" s="151"/>
      <c r="U67" s="151"/>
      <c r="V67" s="151"/>
      <c r="W67" s="151"/>
      <c r="X67" s="151"/>
      <c r="Y67" s="96"/>
      <c r="Z67" s="96"/>
      <c r="AA67" s="96"/>
      <c r="AB67" s="96"/>
      <c r="AC67" s="96"/>
      <c r="AD67" s="20">
        <f t="shared" ca="1" si="17"/>
        <v>6</v>
      </c>
      <c r="AF67" s="22">
        <f t="shared" ca="1" si="19"/>
        <v>0</v>
      </c>
      <c r="AG67" s="22">
        <f t="shared" ca="1" si="18"/>
        <v>0</v>
      </c>
      <c r="BC67">
        <f ca="1">BC67</f>
        <v>0</v>
      </c>
    </row>
    <row r="68" spans="1:55" ht="14.4" customHeight="1" thickBot="1" x14ac:dyDescent="0.35">
      <c r="A68" s="422" t="s">
        <v>64</v>
      </c>
      <c r="B68" s="96"/>
      <c r="C68" s="725" t="s">
        <v>392</v>
      </c>
      <c r="D68" s="726"/>
      <c r="E68" s="726"/>
      <c r="F68" s="726"/>
      <c r="G68" s="726"/>
      <c r="H68" s="727"/>
      <c r="I68" s="96"/>
      <c r="J68" s="96"/>
      <c r="K68" s="96"/>
      <c r="L68" s="96"/>
      <c r="M68" s="96"/>
      <c r="N68" s="96"/>
      <c r="O68" s="96"/>
      <c r="P68" s="96"/>
      <c r="Q68" s="419"/>
      <c r="R68" s="419"/>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47</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2</v>
      </c>
      <c r="O70" s="21">
        <f t="shared" ref="O70:AC70" ca="1" si="22">NbCoulbis(O53:O65)</f>
        <v>1</v>
      </c>
      <c r="P70" s="21">
        <f t="shared" ca="1" si="22"/>
        <v>1</v>
      </c>
      <c r="Q70" s="21">
        <f t="shared" ca="1" si="22"/>
        <v>3</v>
      </c>
      <c r="R70" s="21">
        <f t="shared" ca="1" si="22"/>
        <v>3</v>
      </c>
      <c r="S70" s="21">
        <f t="shared" ref="S70:Y70" ca="1" si="23">NbCoulbis(S53:S64)</f>
        <v>2</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2</v>
      </c>
      <c r="O71" s="26">
        <f t="shared" ref="O71:AC71" ca="1" si="26">NbCoul(O53:O65)</f>
        <v>1</v>
      </c>
      <c r="P71" s="26">
        <f t="shared" ca="1" si="26"/>
        <v>1</v>
      </c>
      <c r="Q71" s="26">
        <f t="shared" ca="1" si="26"/>
        <v>3</v>
      </c>
      <c r="R71" s="26">
        <f t="shared" ca="1" si="26"/>
        <v>3</v>
      </c>
      <c r="S71" s="26">
        <f t="shared" ref="S71:Y71" ca="1" si="27">NbCoul(S53:S64)</f>
        <v>4</v>
      </c>
      <c r="T71" s="26">
        <f t="shared" ca="1" si="27"/>
        <v>2</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44763</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776"/>
      <c r="D75" s="777"/>
      <c r="E75" s="778"/>
      <c r="F75" s="426"/>
      <c r="G75" s="294"/>
      <c r="H75" s="294"/>
      <c r="I75" s="294"/>
      <c r="J75" s="294"/>
      <c r="K75" s="294"/>
      <c r="L75" s="294"/>
      <c r="M75" s="294"/>
      <c r="N75" s="193" t="s">
        <v>332</v>
      </c>
      <c r="O75" s="357"/>
      <c r="P75" s="357"/>
      <c r="Q75" s="294"/>
      <c r="R75" s="294"/>
      <c r="S75" s="151" t="s">
        <v>80</v>
      </c>
      <c r="T75" s="151"/>
      <c r="U75" s="151"/>
      <c r="V75" s="151"/>
      <c r="W75" s="151"/>
      <c r="X75" s="151"/>
      <c r="Y75" s="151"/>
      <c r="Z75" s="151"/>
      <c r="AA75" s="151"/>
      <c r="AB75" s="151"/>
      <c r="AC75" s="151"/>
      <c r="AD75" s="21">
        <f ca="1">NbCoul(B75:AC75)*0.5</f>
        <v>7</v>
      </c>
      <c r="AF75" s="22">
        <f t="shared" ca="1" si="24"/>
        <v>1</v>
      </c>
      <c r="AG75" s="22">
        <f t="shared" ca="1" si="29"/>
        <v>0.5</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698"/>
      <c r="D79" s="699"/>
      <c r="E79" s="699"/>
      <c r="F79" s="699"/>
      <c r="G79" s="699"/>
      <c r="H79" s="700"/>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701"/>
      <c r="D80" s="702"/>
      <c r="E80" s="702"/>
      <c r="F80" s="702"/>
      <c r="G80" s="702"/>
      <c r="H80" s="703"/>
      <c r="I80" s="96"/>
      <c r="J80" s="96"/>
      <c r="K80" s="96"/>
      <c r="L80" s="96"/>
      <c r="M80" s="96"/>
      <c r="N80" s="294"/>
      <c r="O80" s="294"/>
      <c r="P80" s="294"/>
      <c r="Q80" s="294"/>
      <c r="R80" s="294"/>
      <c r="S80" s="96"/>
      <c r="T80" s="96"/>
      <c r="U80" s="96"/>
      <c r="V80" s="96"/>
      <c r="W80" s="96"/>
      <c r="X80" s="96"/>
      <c r="Y80" s="96"/>
      <c r="Z80" s="96"/>
      <c r="AA80" s="96"/>
      <c r="AB80" s="96"/>
      <c r="AC80" s="96"/>
      <c r="AD80" s="21">
        <f ca="1">NbCoul(B80:AC80)*0.5</f>
        <v>0</v>
      </c>
      <c r="AF80" s="22">
        <f t="shared" ca="1" si="24"/>
        <v>0</v>
      </c>
      <c r="AG80" s="22">
        <f t="shared" ca="1" si="29"/>
        <v>0</v>
      </c>
    </row>
    <row r="81" spans="1:34" x14ac:dyDescent="0.3">
      <c r="A81" s="394" t="s">
        <v>44</v>
      </c>
      <c r="B81" s="96"/>
      <c r="C81" s="151"/>
      <c r="D81" s="151"/>
      <c r="E81" s="151"/>
      <c r="F81" s="151"/>
      <c r="G81" s="151"/>
      <c r="H81" s="151"/>
      <c r="I81" s="151"/>
      <c r="J81" s="281" t="s">
        <v>136</v>
      </c>
      <c r="K81" s="281"/>
      <c r="L81" s="281"/>
      <c r="M81" s="281"/>
      <c r="N81" s="357"/>
      <c r="O81" s="294"/>
      <c r="P81" s="294"/>
      <c r="Q81" s="295"/>
      <c r="R81" s="295"/>
      <c r="S81" s="193" t="s">
        <v>195</v>
      </c>
      <c r="T81" s="96"/>
      <c r="U81" s="96"/>
      <c r="V81" s="96"/>
      <c r="W81" s="96"/>
      <c r="X81" s="96"/>
      <c r="Y81" s="96"/>
      <c r="Z81" s="96"/>
      <c r="AA81" s="96"/>
      <c r="AB81" s="96"/>
      <c r="AC81" s="96"/>
      <c r="AD81" s="21">
        <f t="shared" ca="1" si="28"/>
        <v>7.5</v>
      </c>
      <c r="AF81" s="22">
        <f t="shared" ca="1" si="24"/>
        <v>2.5</v>
      </c>
      <c r="AG81" s="22">
        <f t="shared" ca="1" si="29"/>
        <v>0.5</v>
      </c>
    </row>
    <row r="82" spans="1:34" x14ac:dyDescent="0.3">
      <c r="A82" s="394" t="s">
        <v>45</v>
      </c>
      <c r="B82" s="96"/>
      <c r="C82" s="151"/>
      <c r="D82" s="151"/>
      <c r="E82" s="151"/>
      <c r="F82" s="151"/>
      <c r="G82" s="151"/>
      <c r="H82" s="151"/>
      <c r="I82" s="151"/>
      <c r="J82" s="151"/>
      <c r="K82" s="151"/>
      <c r="L82" s="151"/>
      <c r="M82" s="151"/>
      <c r="N82" s="295"/>
      <c r="O82" s="294"/>
      <c r="P82" s="294"/>
      <c r="Q82" s="357"/>
      <c r="R82" s="357"/>
      <c r="S82" s="96"/>
      <c r="T82" s="96"/>
      <c r="U82" s="96"/>
      <c r="V82" s="96"/>
      <c r="W82" s="96"/>
      <c r="X82" s="96"/>
      <c r="Y82" s="96"/>
      <c r="Z82" s="96"/>
      <c r="AA82" s="96"/>
      <c r="AB82" s="96"/>
      <c r="AC82" s="96"/>
      <c r="AD82" s="21">
        <f ca="1">NbCoul(B82:AC82)*0.5</f>
        <v>7</v>
      </c>
      <c r="AF82" s="22">
        <f ca="1">CompteCouleurFond(B82:AC82,6)*0.5</f>
        <v>1</v>
      </c>
      <c r="AG82" s="22">
        <f ca="1">CompteCouleurFond(B82:AC82,23)*0.5</f>
        <v>0</v>
      </c>
    </row>
    <row r="83" spans="1:34" x14ac:dyDescent="0.3">
      <c r="A83" s="394" t="s">
        <v>70</v>
      </c>
      <c r="B83" s="96"/>
      <c r="C83" s="96"/>
      <c r="D83" s="96"/>
      <c r="E83" s="96"/>
      <c r="F83" s="96"/>
      <c r="G83" s="96"/>
      <c r="H83" s="96"/>
      <c r="I83" s="96"/>
      <c r="J83" s="96"/>
      <c r="K83" s="96"/>
      <c r="L83" s="96"/>
      <c r="M83" s="96"/>
      <c r="N83" s="295"/>
      <c r="O83" s="295"/>
      <c r="P83" s="295"/>
      <c r="Q83" s="294"/>
      <c r="R83" s="294"/>
      <c r="S83" s="281" t="s">
        <v>135</v>
      </c>
      <c r="T83" s="281"/>
      <c r="U83" s="281"/>
      <c r="V83" s="281"/>
      <c r="W83" s="281"/>
      <c r="X83" s="281"/>
      <c r="Y83" s="281"/>
      <c r="Z83" s="281"/>
      <c r="AA83" s="281"/>
      <c r="AB83" s="281"/>
      <c r="AC83" s="151"/>
      <c r="AD83" s="21">
        <f t="shared" ca="1" si="28"/>
        <v>7</v>
      </c>
      <c r="AF83" s="22">
        <f t="shared" ca="1" si="24"/>
        <v>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419"/>
      <c r="O86" s="96"/>
      <c r="P86" s="96"/>
      <c r="Q86" s="96"/>
      <c r="R86" s="96"/>
      <c r="S86" s="96"/>
      <c r="T86" s="419"/>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151"/>
      <c r="T87" s="151"/>
      <c r="U87" s="151"/>
      <c r="V87" s="151"/>
      <c r="W87" s="151"/>
      <c r="X87" s="151"/>
      <c r="Y87" s="151"/>
      <c r="Z87" s="151"/>
      <c r="AA87" s="151"/>
      <c r="AB87" s="151"/>
      <c r="AC87" s="151"/>
      <c r="AD87" s="21">
        <f t="shared" ca="1" si="28"/>
        <v>5.5</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419"/>
      <c r="T88" s="419"/>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151"/>
      <c r="K89" s="151"/>
      <c r="L89" s="151"/>
      <c r="M89" s="151"/>
      <c r="N89" s="295"/>
      <c r="O89" s="295"/>
      <c r="P89" s="295"/>
      <c r="Q89" s="294"/>
      <c r="R89" s="294"/>
      <c r="S89" s="193" t="s">
        <v>195</v>
      </c>
      <c r="T89" s="377"/>
      <c r="U89" s="151"/>
      <c r="V89" s="151"/>
      <c r="W89" s="151"/>
      <c r="X89" s="151"/>
      <c r="Y89" s="151"/>
      <c r="Z89" s="96"/>
      <c r="AA89" s="96"/>
      <c r="AB89" s="96"/>
      <c r="AC89" s="96"/>
      <c r="AD89" s="21">
        <f t="shared" ca="1" si="28"/>
        <v>7</v>
      </c>
      <c r="AF89" s="22">
        <f t="shared" ca="1" si="24"/>
        <v>0</v>
      </c>
      <c r="AG89" s="22">
        <f t="shared" ca="1" si="29"/>
        <v>1</v>
      </c>
    </row>
    <row r="90" spans="1:34" ht="15" customHeight="1" x14ac:dyDescent="0.3">
      <c r="A90" s="402" t="s">
        <v>276</v>
      </c>
      <c r="B90" s="96"/>
      <c r="C90" s="151"/>
      <c r="D90" s="151"/>
      <c r="E90" s="151"/>
      <c r="F90" s="151"/>
      <c r="G90" s="151"/>
      <c r="H90" s="151"/>
      <c r="I90" s="151"/>
      <c r="J90" s="151"/>
      <c r="K90" s="151"/>
      <c r="L90" s="151"/>
      <c r="M90" s="151"/>
      <c r="N90" s="295"/>
      <c r="O90" s="294"/>
      <c r="P90" s="294"/>
      <c r="Q90" s="294"/>
      <c r="R90" s="294"/>
      <c r="S90" s="96"/>
      <c r="T90" s="96"/>
      <c r="U90" s="96"/>
      <c r="V90" s="96"/>
      <c r="W90" s="96"/>
      <c r="X90" s="96"/>
      <c r="Y90" s="96"/>
      <c r="Z90" s="96"/>
      <c r="AA90" s="96"/>
      <c r="AB90" s="96"/>
      <c r="AC90" s="96"/>
      <c r="AD90" s="21">
        <f ca="1">NbCoul(B90:AC90)*0.5</f>
        <v>6</v>
      </c>
      <c r="AF90" s="22">
        <f t="shared" ca="1" si="24"/>
        <v>0</v>
      </c>
      <c r="AG90" s="22">
        <f ca="1">CompteCouleurFond(B90:AC90,23)*0.5</f>
        <v>0</v>
      </c>
    </row>
    <row r="91" spans="1:34" ht="17.399999999999999" customHeight="1" thickBot="1" x14ac:dyDescent="0.35">
      <c r="A91" s="422" t="s">
        <v>64</v>
      </c>
      <c r="B91" s="722" t="s">
        <v>393</v>
      </c>
      <c r="C91" s="723"/>
      <c r="D91" s="723"/>
      <c r="E91" s="723"/>
      <c r="F91" s="724"/>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47</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2</v>
      </c>
      <c r="P93" s="21">
        <f ca="1">NbCoulbis(P75:P86)</f>
        <v>2</v>
      </c>
      <c r="Q93" s="21">
        <f ca="1">NbCoulbis(Q75:Q86)</f>
        <v>2</v>
      </c>
      <c r="R93" s="21">
        <f ca="1">NbCoulbis(R75:R86)</f>
        <v>2</v>
      </c>
      <c r="S93" s="21">
        <f ca="1">NbCoulbis(S75:S85)</f>
        <v>2</v>
      </c>
      <c r="T93" s="21">
        <f ca="1">NbCoulbis(T76:T86)</f>
        <v>1</v>
      </c>
      <c r="U93" s="21">
        <f ca="1">NbCoulbis(U81:U91)</f>
        <v>3</v>
      </c>
      <c r="V93" s="21">
        <f ca="1">NbCoulbis(V81:V91)</f>
        <v>3</v>
      </c>
      <c r="W93" s="21">
        <f ca="1">NbCoulbis(W81:W91)</f>
        <v>3</v>
      </c>
      <c r="X93" s="21">
        <f t="shared" ref="X93:AC93" ca="1" si="33">NbCoulbis(X75:X91)</f>
        <v>4</v>
      </c>
      <c r="Y93" s="21">
        <f t="shared" ca="1" si="33"/>
        <v>4</v>
      </c>
      <c r="Z93" s="21">
        <f t="shared" ca="1" si="33"/>
        <v>3</v>
      </c>
      <c r="AA93" s="21">
        <f t="shared" ca="1" si="33"/>
        <v>3</v>
      </c>
      <c r="AB93" s="21">
        <f t="shared" ca="1" si="33"/>
        <v>3</v>
      </c>
      <c r="AC93" s="21">
        <f t="shared" ca="1" si="33"/>
        <v>3</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2</v>
      </c>
      <c r="P94" s="26">
        <f ca="1">NbCoul(P75:P86)</f>
        <v>2</v>
      </c>
      <c r="Q94" s="26">
        <f ca="1">NbCoul(Q75:Q86)</f>
        <v>2</v>
      </c>
      <c r="R94" s="26">
        <f ca="1">NbCoul(R75:R86)</f>
        <v>2</v>
      </c>
      <c r="S94" s="26">
        <f ca="1">NbCoul(S75:S85)</f>
        <v>3</v>
      </c>
      <c r="T94" s="26">
        <f ca="1">NbCoul(T76:T86)</f>
        <v>1</v>
      </c>
      <c r="U94" s="26">
        <f ca="1">NbCoul(U81:U91)</f>
        <v>3</v>
      </c>
      <c r="V94" s="26">
        <f ca="1">NbCoul(V81:V91)</f>
        <v>3</v>
      </c>
      <c r="W94" s="26">
        <f ca="1">NbCoul(W81:W91)</f>
        <v>3</v>
      </c>
      <c r="X94" s="26">
        <f t="shared" ref="X94:AC94" ca="1" si="36">NbCoul(X75:X91)</f>
        <v>4</v>
      </c>
      <c r="Y94" s="26">
        <f t="shared" ca="1" si="36"/>
        <v>4</v>
      </c>
      <c r="Z94" s="26">
        <f t="shared" ca="1" si="36"/>
        <v>3</v>
      </c>
      <c r="AA94" s="26">
        <f t="shared" ca="1" si="36"/>
        <v>3</v>
      </c>
      <c r="AB94" s="26">
        <f t="shared" ca="1" si="36"/>
        <v>3</v>
      </c>
      <c r="AC94" s="26">
        <f t="shared" ca="1" si="36"/>
        <v>3</v>
      </c>
      <c r="AD94" s="602">
        <f ca="1">NbCoul(D94:AB94)*0.5+NbCoul(B94:C94)*0.25+NbCoul(AC94:AC94)*0.25</f>
        <v>0</v>
      </c>
      <c r="AF94" s="614">
        <f t="shared" ca="1" si="34"/>
        <v>0</v>
      </c>
      <c r="AG94" s="615">
        <f ca="1">CompteCouleurFond(K94:AC94,23)*0.5</f>
        <v>0</v>
      </c>
    </row>
    <row r="95" spans="1:34" ht="15" customHeight="1" x14ac:dyDescent="0.3">
      <c r="A95" s="618">
        <f>A72+1</f>
        <v>44764</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398" t="s">
        <v>332</v>
      </c>
      <c r="O98" s="151"/>
      <c r="P98" s="151"/>
      <c r="Q98" s="96"/>
      <c r="R98" s="96"/>
      <c r="S98" s="151"/>
      <c r="T98" s="151"/>
      <c r="U98" s="151"/>
      <c r="V98" s="151"/>
      <c r="W98" s="151"/>
      <c r="X98" s="151"/>
      <c r="Y98" s="151"/>
      <c r="Z98" s="151"/>
      <c r="AA98" s="151"/>
      <c r="AB98" s="151"/>
      <c r="AC98" s="151"/>
      <c r="AD98" s="21">
        <f t="shared" ca="1" si="37"/>
        <v>7</v>
      </c>
      <c r="AF98" s="22">
        <f t="shared" ca="1" si="34"/>
        <v>0</v>
      </c>
      <c r="AG98" s="22">
        <f t="shared" ca="1" si="38"/>
        <v>0.5</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419"/>
      <c r="T101" s="419"/>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294"/>
      <c r="U103" s="294"/>
      <c r="V103" s="294"/>
      <c r="W103" s="294"/>
      <c r="X103" s="294"/>
      <c r="Y103" s="294"/>
      <c r="Z103" s="294"/>
      <c r="AA103" s="294"/>
      <c r="AB103" s="294"/>
      <c r="AC103" s="96"/>
      <c r="AD103" s="21">
        <f t="shared" ca="1" si="37"/>
        <v>0</v>
      </c>
      <c r="AF103" s="22">
        <f t="shared" ca="1" si="34"/>
        <v>0</v>
      </c>
      <c r="AG103" s="22">
        <f t="shared" ca="1" si="38"/>
        <v>0</v>
      </c>
    </row>
    <row r="104" spans="1:33" x14ac:dyDescent="0.3">
      <c r="A104" s="394" t="s">
        <v>44</v>
      </c>
      <c r="B104" s="96"/>
      <c r="C104" s="96"/>
      <c r="D104" s="96"/>
      <c r="E104" s="96"/>
      <c r="F104" s="96"/>
      <c r="G104" s="96"/>
      <c r="H104" s="96"/>
      <c r="I104" s="96"/>
      <c r="J104" s="96"/>
      <c r="K104" s="96"/>
      <c r="L104" s="377"/>
      <c r="M104" s="378"/>
      <c r="N104" s="378"/>
      <c r="O104" s="281"/>
      <c r="P104" s="281"/>
      <c r="Q104" s="96"/>
      <c r="R104" s="96"/>
      <c r="S104" s="151"/>
      <c r="T104" s="151"/>
      <c r="U104" s="151"/>
      <c r="V104" s="151"/>
      <c r="W104" s="151"/>
      <c r="X104" s="151"/>
      <c r="Y104" s="151"/>
      <c r="Z104" s="151"/>
      <c r="AA104" s="151"/>
      <c r="AB104" s="151"/>
      <c r="AC104" s="151"/>
      <c r="AD104" s="21">
        <f ca="1">NbCoul(B104:AC104)*0.5</f>
        <v>8</v>
      </c>
      <c r="AF104" s="22">
        <f t="shared" ca="1" si="34"/>
        <v>1</v>
      </c>
      <c r="AG104" s="22">
        <f t="shared" ca="1" si="38"/>
        <v>0.5</v>
      </c>
    </row>
    <row r="105" spans="1:33" x14ac:dyDescent="0.3">
      <c r="A105" s="394" t="s">
        <v>45</v>
      </c>
      <c r="B105" s="96"/>
      <c r="C105" s="151"/>
      <c r="D105" s="151"/>
      <c r="E105" s="151"/>
      <c r="F105" s="151"/>
      <c r="G105" s="151"/>
      <c r="H105" s="151"/>
      <c r="I105" s="281" t="s">
        <v>136</v>
      </c>
      <c r="J105" s="281"/>
      <c r="K105" s="281"/>
      <c r="L105" s="281"/>
      <c r="M105" s="281"/>
      <c r="N105" s="281"/>
      <c r="O105" s="96"/>
      <c r="P105" s="96"/>
      <c r="Q105" s="151"/>
      <c r="R105" s="151"/>
      <c r="S105" s="377"/>
      <c r="T105" s="419"/>
      <c r="U105" s="96"/>
      <c r="V105" s="96"/>
      <c r="W105" s="96"/>
      <c r="X105" s="96"/>
      <c r="Y105" s="96"/>
      <c r="Z105" s="96"/>
      <c r="AA105" s="96"/>
      <c r="AB105" s="96"/>
      <c r="AC105" s="96"/>
      <c r="AD105" s="21">
        <f ca="1">NbCoul(B105:AC105)*0.5</f>
        <v>7.5</v>
      </c>
      <c r="AF105" s="22">
        <f t="shared" ca="1" si="34"/>
        <v>3</v>
      </c>
      <c r="AG105" s="22">
        <f t="shared" ca="1" si="38"/>
        <v>0.5</v>
      </c>
    </row>
    <row r="106" spans="1:33" x14ac:dyDescent="0.3">
      <c r="A106" s="394" t="s">
        <v>70</v>
      </c>
      <c r="B106" s="96"/>
      <c r="C106" s="151" t="s">
        <v>80</v>
      </c>
      <c r="D106" s="151"/>
      <c r="E106" s="151"/>
      <c r="F106" s="151"/>
      <c r="G106" s="151"/>
      <c r="H106" s="151"/>
      <c r="I106" s="151" t="s">
        <v>78</v>
      </c>
      <c r="J106" s="151"/>
      <c r="K106" s="151"/>
      <c r="L106" s="151"/>
      <c r="M106" s="151"/>
      <c r="N106" s="378"/>
      <c r="O106" s="96"/>
      <c r="P106" s="96"/>
      <c r="Q106" s="281"/>
      <c r="R106" s="281"/>
      <c r="S106" s="377"/>
      <c r="T106" s="96"/>
      <c r="U106" s="96"/>
      <c r="V106" s="96"/>
      <c r="W106" s="96"/>
      <c r="X106" s="96"/>
      <c r="Y106" s="96"/>
      <c r="Z106" s="96"/>
      <c r="AA106" s="96"/>
      <c r="AB106" s="96"/>
      <c r="AC106" s="96"/>
      <c r="AD106" s="21">
        <f ca="1">NbCoul(B106:AC106)*0.5</f>
        <v>7.5</v>
      </c>
      <c r="AF106" s="22">
        <f t="shared" ca="1" si="34"/>
        <v>1</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281" t="s">
        <v>136</v>
      </c>
      <c r="T108" s="281"/>
      <c r="U108" s="281"/>
      <c r="V108" s="281"/>
      <c r="W108" s="281"/>
      <c r="X108" s="281"/>
      <c r="Y108" s="281"/>
      <c r="Z108" s="281"/>
      <c r="AA108" s="281"/>
      <c r="AB108" s="281"/>
      <c r="AC108" s="151"/>
      <c r="AD108" s="21">
        <f ca="1">NbCoul(B108:AC108)*0.5</f>
        <v>5.5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419"/>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c r="D112" s="151"/>
      <c r="E112" s="151"/>
      <c r="F112" s="151"/>
      <c r="G112" s="151"/>
      <c r="H112" s="151"/>
      <c r="I112" s="151"/>
      <c r="J112" s="151"/>
      <c r="K112" s="151"/>
      <c r="L112" s="151"/>
      <c r="M112" s="151"/>
      <c r="N112" s="151"/>
      <c r="O112" s="419"/>
      <c r="P112" s="419"/>
      <c r="Q112" s="151"/>
      <c r="R112" s="151"/>
      <c r="S112" s="96"/>
      <c r="T112" s="96"/>
      <c r="U112" s="96"/>
      <c r="V112" s="96"/>
      <c r="W112" s="96"/>
      <c r="X112" s="96"/>
      <c r="Y112" s="96"/>
      <c r="Z112" s="96"/>
      <c r="AA112" s="96"/>
      <c r="AB112" s="96"/>
      <c r="AC112" s="96"/>
      <c r="AD112" s="21">
        <f t="shared" ca="1" si="37"/>
        <v>7</v>
      </c>
      <c r="AF112" s="22">
        <f t="shared" ca="1" si="34"/>
        <v>0</v>
      </c>
      <c r="AG112" s="22">
        <f t="shared" ca="1" si="38"/>
        <v>0</v>
      </c>
    </row>
    <row r="113" spans="1:33" ht="14.4" customHeight="1" x14ac:dyDescent="0.3">
      <c r="A113" s="402" t="s">
        <v>276</v>
      </c>
      <c r="B113" s="96"/>
      <c r="C113" s="96"/>
      <c r="D113" s="96"/>
      <c r="E113" s="96"/>
      <c r="F113" s="96"/>
      <c r="G113" s="96"/>
      <c r="H113" s="96"/>
      <c r="I113" s="151" t="s">
        <v>80</v>
      </c>
      <c r="J113" s="151"/>
      <c r="K113" s="151"/>
      <c r="L113" s="151"/>
      <c r="M113" s="151"/>
      <c r="N113" s="151"/>
      <c r="O113" s="151"/>
      <c r="P113" s="151"/>
      <c r="Q113" s="96"/>
      <c r="R113" s="96"/>
      <c r="S113" s="151"/>
      <c r="T113" s="151"/>
      <c r="U113" s="151"/>
      <c r="V113" s="151"/>
      <c r="W113" s="151"/>
      <c r="X113" s="151"/>
      <c r="Y113" s="151"/>
      <c r="Z113" s="151"/>
      <c r="AA113" s="96"/>
      <c r="AB113" s="96"/>
      <c r="AC113" s="96"/>
      <c r="AD113" s="21">
        <f ca="1">NbCoul(B113:AC113)*0.5</f>
        <v>8</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50.5</v>
      </c>
      <c r="AF115" s="612"/>
      <c r="AG115" s="613"/>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2</v>
      </c>
      <c r="L116" s="21">
        <f ca="1">NbCoulbis(L99:L110)</f>
        <v>2</v>
      </c>
      <c r="M116" s="21">
        <f ca="1">NbCoulbis(M99:M110)</f>
        <v>3</v>
      </c>
      <c r="N116" s="21">
        <f ca="1">NbCoulbis(N99:N108)</f>
        <v>3</v>
      </c>
      <c r="O116" s="21">
        <f ca="1">NbCoulbis(O99:O108)</f>
        <v>1</v>
      </c>
      <c r="P116" s="21">
        <f ca="1">NbCoulbis(P99:P108)</f>
        <v>1</v>
      </c>
      <c r="Q116" s="21">
        <f ca="1">NbCoulbis(Q98:Q105)</f>
        <v>1</v>
      </c>
      <c r="R116" s="21">
        <f ca="1">NbCoulbis(R98:R105)</f>
        <v>1</v>
      </c>
      <c r="S116" s="21">
        <f ca="1">NbCoulbis(S98:S105)</f>
        <v>2</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2</v>
      </c>
      <c r="L117" s="26">
        <f ca="1">NbCoul(L99:L110)</f>
        <v>3</v>
      </c>
      <c r="M117" s="26">
        <f ca="1">NbCoul(M99:M110)</f>
        <v>3</v>
      </c>
      <c r="N117" s="26">
        <f ca="1">NbCoul(N99:N108)</f>
        <v>3</v>
      </c>
      <c r="O117" s="26">
        <f ca="1">NbCoul(O99:O108)</f>
        <v>1</v>
      </c>
      <c r="P117" s="26">
        <f ca="1">NbCoul(P99:P108)</f>
        <v>1</v>
      </c>
      <c r="Q117" s="26">
        <f ca="1">NbCoul(Q98:Q105)</f>
        <v>1</v>
      </c>
      <c r="R117" s="26">
        <f ca="1">NbCoul(R98:R105)</f>
        <v>1</v>
      </c>
      <c r="S117" s="26">
        <f ca="1">NbCoul(S98:S105)</f>
        <v>3</v>
      </c>
      <c r="T117" s="26">
        <f t="shared" ref="T117:Y117" ca="1" si="44">NbCoul(T100:T105)</f>
        <v>1</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44765</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c r="O122" s="281"/>
      <c r="P122" s="28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1</v>
      </c>
      <c r="AG122" s="22">
        <f t="shared" ca="1" si="46"/>
        <v>0</v>
      </c>
    </row>
    <row r="123" spans="1:33" ht="14.4" customHeight="1" x14ac:dyDescent="0.3">
      <c r="A123" s="392" t="s">
        <v>65</v>
      </c>
      <c r="B123" s="96"/>
      <c r="C123" s="151" t="s">
        <v>129</v>
      </c>
      <c r="D123" s="151"/>
      <c r="E123" s="151"/>
      <c r="F123" s="151"/>
      <c r="G123" s="151"/>
      <c r="H123" s="151"/>
      <c r="I123" s="151" t="s">
        <v>80</v>
      </c>
      <c r="J123" s="151" t="s">
        <v>80</v>
      </c>
      <c r="K123" s="151" t="s">
        <v>80</v>
      </c>
      <c r="L123" s="151" t="s">
        <v>80</v>
      </c>
      <c r="M123" s="151" t="s">
        <v>80</v>
      </c>
      <c r="N123" s="151" t="s">
        <v>80</v>
      </c>
      <c r="O123" s="96"/>
      <c r="P123" s="96"/>
      <c r="Q123" s="151"/>
      <c r="R123" s="151"/>
      <c r="S123" s="96"/>
      <c r="T123" s="96"/>
      <c r="U123" s="96"/>
      <c r="V123" s="96"/>
      <c r="W123" s="96"/>
      <c r="X123" s="96"/>
      <c r="Y123" s="96"/>
      <c r="Z123" s="96"/>
      <c r="AA123" s="96"/>
      <c r="AB123" s="96"/>
      <c r="AC123" s="96"/>
      <c r="AD123" s="21">
        <f t="shared" ca="1" si="45"/>
        <v>7</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281"/>
      <c r="P124" s="281"/>
      <c r="Q124" s="96"/>
      <c r="R124" s="96"/>
      <c r="S124" s="151" t="s">
        <v>80</v>
      </c>
      <c r="T124" s="151"/>
      <c r="U124" s="151"/>
      <c r="V124" s="151"/>
      <c r="W124" s="151"/>
      <c r="X124" s="151"/>
      <c r="Y124" s="151"/>
      <c r="Z124" s="151"/>
      <c r="AA124" s="151"/>
      <c r="AB124" s="151"/>
      <c r="AC124" s="151"/>
      <c r="AD124" s="21">
        <f t="shared" ca="1" si="45"/>
        <v>7</v>
      </c>
      <c r="AF124" s="22">
        <f ca="1">CompteCouleurFond(B124:AC124,6)*0.5</f>
        <v>1</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378"/>
      <c r="O127" s="96"/>
      <c r="P127" s="96"/>
      <c r="Q127" s="96"/>
      <c r="R127" s="96"/>
      <c r="S127" s="96"/>
      <c r="T127" s="419"/>
      <c r="U127" s="96"/>
      <c r="V127" s="96"/>
      <c r="W127" s="96"/>
      <c r="X127" s="96"/>
      <c r="Y127" s="96"/>
      <c r="Z127" s="96"/>
      <c r="AA127" s="96"/>
      <c r="AB127" s="96"/>
      <c r="AC127" s="96"/>
      <c r="AD127" s="21">
        <f t="shared" ca="1" si="45"/>
        <v>6</v>
      </c>
      <c r="AF127" s="22">
        <f t="shared" ca="1" si="47"/>
        <v>0</v>
      </c>
      <c r="AG127" s="22">
        <f t="shared" ca="1" si="46"/>
        <v>0</v>
      </c>
    </row>
    <row r="128" spans="1:33" ht="14.4" customHeight="1" x14ac:dyDescent="0.3">
      <c r="A128" s="394" t="s">
        <v>45</v>
      </c>
      <c r="B128" s="96"/>
      <c r="C128" s="96"/>
      <c r="D128" s="96"/>
      <c r="E128" s="96"/>
      <c r="F128" s="96"/>
      <c r="G128" s="96"/>
      <c r="H128" s="96"/>
      <c r="I128" s="96"/>
      <c r="J128" s="96"/>
      <c r="K128" s="96"/>
      <c r="L128" s="96"/>
      <c r="M128" s="398" t="s">
        <v>153</v>
      </c>
      <c r="N128" s="398" t="s">
        <v>332</v>
      </c>
      <c r="O128" s="151"/>
      <c r="P128" s="151"/>
      <c r="Q128" s="96"/>
      <c r="R128" s="96"/>
      <c r="S128" s="151"/>
      <c r="T128" s="151"/>
      <c r="U128" s="151"/>
      <c r="V128" s="151"/>
      <c r="W128" s="151"/>
      <c r="X128" s="151"/>
      <c r="Y128" s="151"/>
      <c r="Z128" s="151"/>
      <c r="AA128" s="151"/>
      <c r="AB128" s="151"/>
      <c r="AC128" s="151"/>
      <c r="AD128" s="21">
        <f t="shared" ca="1" si="45"/>
        <v>7.5</v>
      </c>
      <c r="AF128" s="22">
        <f t="shared" ca="1" si="47"/>
        <v>0</v>
      </c>
      <c r="AG128" s="22">
        <f t="shared" ca="1" si="46"/>
        <v>1</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t="s">
        <v>80</v>
      </c>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419"/>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19"/>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378"/>
      <c r="O135" s="151"/>
      <c r="P135" s="151"/>
      <c r="Q135" s="96"/>
      <c r="R135" s="96"/>
      <c r="S135" s="281" t="s">
        <v>136</v>
      </c>
      <c r="T135" s="281"/>
      <c r="U135" s="281"/>
      <c r="V135" s="281"/>
      <c r="W135" s="281"/>
      <c r="X135" s="281"/>
      <c r="Y135" s="281"/>
      <c r="Z135" s="281"/>
      <c r="AA135" s="281"/>
      <c r="AB135" s="281"/>
      <c r="AC135" s="151"/>
      <c r="AD135" s="21">
        <f ca="1">NbCoul(B135:AC135)*0.5</f>
        <v>7</v>
      </c>
      <c r="AF135" s="22">
        <f t="shared" ca="1" si="47"/>
        <v>5</v>
      </c>
      <c r="AG135" s="22">
        <f t="shared" ca="1" si="46"/>
        <v>0</v>
      </c>
    </row>
    <row r="136" spans="1:34" ht="15.75" customHeight="1" x14ac:dyDescent="0.3">
      <c r="A136" s="395" t="s">
        <v>276</v>
      </c>
      <c r="B136" s="96"/>
      <c r="C136" s="96"/>
      <c r="D136" s="96"/>
      <c r="E136" s="96"/>
      <c r="F136" s="96"/>
      <c r="G136" s="96"/>
      <c r="H136" s="96"/>
      <c r="I136" s="96"/>
      <c r="J136" s="96"/>
      <c r="K136" s="96"/>
      <c r="L136" s="96"/>
      <c r="M136" s="96"/>
      <c r="N136" s="419"/>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0</v>
      </c>
      <c r="T138" s="71">
        <f t="shared" ca="1" si="48"/>
        <v>0</v>
      </c>
      <c r="U138" s="71">
        <f t="shared" ca="1" si="48"/>
        <v>0</v>
      </c>
      <c r="V138" s="71">
        <f t="shared" ca="1" si="48"/>
        <v>0</v>
      </c>
      <c r="W138" s="71">
        <f t="shared" ca="1" si="48"/>
        <v>0</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55.5</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5</v>
      </c>
      <c r="O139" s="21">
        <f t="shared" ca="1" si="49"/>
        <v>3</v>
      </c>
      <c r="P139" s="21">
        <f t="shared" ca="1" si="49"/>
        <v>3</v>
      </c>
      <c r="Q139" s="21">
        <f t="shared" ca="1" si="49"/>
        <v>2</v>
      </c>
      <c r="R139" s="21">
        <f t="shared" ca="1" si="49"/>
        <v>2</v>
      </c>
      <c r="S139" s="21">
        <f ca="1">NbCoulbis(S128:S136)</f>
        <v>2</v>
      </c>
      <c r="T139" s="21">
        <f ca="1">NbCoulbis(T128:T136)</f>
        <v>2</v>
      </c>
      <c r="U139" s="21">
        <f ca="1">NbCoulbis(U120:U134)</f>
        <v>3</v>
      </c>
      <c r="V139" s="21">
        <f ca="1">NbCoulbis(V120:V134)</f>
        <v>3</v>
      </c>
      <c r="W139" s="21">
        <f ca="1">NbCoulbis(W120:W134)</f>
        <v>3</v>
      </c>
      <c r="X139" s="21">
        <f ca="1">NbCoulbis(X120:X134)</f>
        <v>3</v>
      </c>
      <c r="Y139" s="21">
        <f ca="1">NbCoulbis(Y120:Y134)</f>
        <v>3</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6</v>
      </c>
      <c r="O140" s="26">
        <f t="shared" ca="1" si="51"/>
        <v>3</v>
      </c>
      <c r="P140" s="26">
        <f t="shared" ca="1" si="51"/>
        <v>3</v>
      </c>
      <c r="Q140" s="26">
        <f t="shared" ca="1" si="51"/>
        <v>2</v>
      </c>
      <c r="R140" s="26">
        <f t="shared" ca="1" si="51"/>
        <v>2</v>
      </c>
      <c r="S140" s="26">
        <f ca="1">NbCoul(S128:S136)</f>
        <v>2</v>
      </c>
      <c r="T140" s="26">
        <f ca="1">NbCoul(T128:T136)</f>
        <v>2</v>
      </c>
      <c r="U140" s="26">
        <f ca="1">NbCoul(U120:U134)</f>
        <v>3</v>
      </c>
      <c r="V140" s="26">
        <f ca="1">NbCoul(V120:V134)</f>
        <v>3</v>
      </c>
      <c r="W140" s="26">
        <f ca="1">NbCoul(W120:W134)</f>
        <v>3</v>
      </c>
      <c r="X140" s="26">
        <f ca="1">NbCoul(X120:X134)</f>
        <v>3</v>
      </c>
      <c r="Y140" s="26">
        <f ca="1">NbCoul(Y120:Y134)</f>
        <v>3</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44766</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21</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21</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28</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83"/>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0</v>
      </c>
      <c r="F172" s="582"/>
      <c r="G172" s="583">
        <f t="shared" ca="1" si="61"/>
        <v>-35</v>
      </c>
      <c r="H172" s="583"/>
      <c r="I172" s="584" t="s">
        <v>89</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38</v>
      </c>
      <c r="F174" s="582"/>
      <c r="G174" s="583">
        <f t="shared" ca="1" si="61"/>
        <v>0</v>
      </c>
      <c r="H174" s="583"/>
      <c r="I174" s="584"/>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4"/>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18</v>
      </c>
      <c r="F177" s="582"/>
      <c r="G177" s="583">
        <f t="shared" ca="1" si="61"/>
        <v>-17</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0</v>
      </c>
      <c r="F178" s="582"/>
      <c r="G178" s="583">
        <f t="shared" ca="1" si="61"/>
        <v>-38</v>
      </c>
      <c r="H178" s="583"/>
      <c r="I178" s="583" t="s">
        <v>89</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84"/>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214</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8.8857142857142861</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37"/>
      <c r="E193" s="437"/>
      <c r="F193" s="437"/>
      <c r="G193" s="437"/>
      <c r="H193" s="437"/>
      <c r="I193" s="437"/>
      <c r="J193" s="437"/>
      <c r="K193" s="437"/>
      <c r="L193" s="571"/>
      <c r="M193" s="571"/>
      <c r="N193" s="437"/>
      <c r="O193" s="437"/>
      <c r="P193" s="437"/>
      <c r="Q193" s="437"/>
      <c r="R193" s="437"/>
      <c r="S193" s="437"/>
      <c r="T193" s="437"/>
      <c r="U193" s="437"/>
      <c r="V193" s="571"/>
      <c r="W193" s="571"/>
      <c r="X193" s="437"/>
      <c r="Y193" s="437"/>
      <c r="Z193" s="437"/>
      <c r="AA193" s="437"/>
      <c r="AB193" s="437"/>
      <c r="AC193" s="437"/>
      <c r="AD193" s="437"/>
      <c r="AE193" s="437"/>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37"/>
      <c r="G195" s="437"/>
      <c r="H195" s="437"/>
      <c r="I195" s="437"/>
      <c r="J195" s="437"/>
      <c r="K195" s="437"/>
      <c r="L195" s="571"/>
      <c r="M195" s="571"/>
      <c r="N195" s="437"/>
      <c r="O195" s="437"/>
      <c r="P195" s="437"/>
      <c r="Q195" s="437"/>
      <c r="R195" s="437"/>
      <c r="S195" s="437"/>
      <c r="T195" s="437"/>
      <c r="U195" s="437"/>
      <c r="V195" s="571"/>
      <c r="W195" s="571"/>
      <c r="X195" s="437"/>
      <c r="Y195" s="437"/>
      <c r="Z195" s="437"/>
      <c r="AA195" s="437"/>
      <c r="AB195" s="437"/>
      <c r="AC195" s="437"/>
      <c r="AD195" s="437"/>
      <c r="AE195" s="437"/>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37"/>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37"/>
      <c r="E216" s="437"/>
      <c r="F216" s="437"/>
      <c r="G216" s="437"/>
      <c r="H216" s="437"/>
      <c r="I216" s="437"/>
      <c r="J216" s="437"/>
      <c r="K216" s="437"/>
      <c r="L216" s="571"/>
      <c r="M216" s="571"/>
      <c r="N216" s="437"/>
      <c r="O216" s="437"/>
      <c r="P216" s="437"/>
      <c r="Q216" s="437"/>
      <c r="R216" s="437"/>
      <c r="S216" s="437"/>
      <c r="T216" s="437"/>
      <c r="U216" s="437"/>
      <c r="V216" s="571"/>
      <c r="W216" s="571"/>
      <c r="X216" s="437"/>
      <c r="Y216" s="437"/>
      <c r="Z216" s="437"/>
      <c r="AA216" s="437"/>
      <c r="AB216" s="437"/>
      <c r="AC216" s="437"/>
      <c r="AD216" s="437"/>
      <c r="AE216" s="437"/>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37"/>
      <c r="E218" s="437"/>
      <c r="F218" s="437"/>
      <c r="G218" s="437"/>
      <c r="H218" s="437"/>
      <c r="I218" s="437"/>
      <c r="J218" s="437"/>
      <c r="K218" s="437"/>
      <c r="L218" s="571"/>
      <c r="M218" s="571"/>
      <c r="N218" s="437"/>
      <c r="O218" s="437"/>
      <c r="P218" s="437"/>
      <c r="Q218" s="437"/>
      <c r="R218" s="437"/>
      <c r="S218" s="437"/>
      <c r="T218" s="437"/>
      <c r="U218" s="437"/>
      <c r="V218" s="571"/>
      <c r="W218" s="571"/>
      <c r="X218" s="437"/>
      <c r="Y218" s="437"/>
      <c r="Z218" s="437"/>
      <c r="AA218" s="437"/>
      <c r="AB218" s="437"/>
      <c r="AC218" s="437"/>
      <c r="AD218" s="437"/>
      <c r="AE218" s="437"/>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37"/>
      <c r="AD230" s="437"/>
      <c r="AE230" s="437"/>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64">
    <mergeCell ref="V231:W231"/>
    <mergeCell ref="X231:Y231"/>
    <mergeCell ref="Z231:AB231"/>
    <mergeCell ref="AC231:AE231"/>
    <mergeCell ref="C21:F21"/>
    <mergeCell ref="H21:J21"/>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B170:D170"/>
    <mergeCell ref="E170:F170"/>
    <mergeCell ref="G170:H170"/>
    <mergeCell ref="B171:D171"/>
    <mergeCell ref="E171:F171"/>
    <mergeCell ref="G171:H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C75:E75"/>
    <mergeCell ref="C79:H80"/>
    <mergeCell ref="B91:F91"/>
    <mergeCell ref="AD92:AD94"/>
    <mergeCell ref="AF92:AG96"/>
    <mergeCell ref="A95:A96"/>
    <mergeCell ref="AD95:AD96"/>
    <mergeCell ref="S34:T34"/>
    <mergeCell ref="AD46:AD48"/>
    <mergeCell ref="AF46:AG50"/>
    <mergeCell ref="A49:A50"/>
    <mergeCell ref="AD49:AD50"/>
    <mergeCell ref="AD69:AD71"/>
    <mergeCell ref="AF69:AG73"/>
    <mergeCell ref="A72:A73"/>
    <mergeCell ref="AD72:AD73"/>
    <mergeCell ref="C68:H68"/>
    <mergeCell ref="H12:M12"/>
    <mergeCell ref="AD23:AD25"/>
    <mergeCell ref="AF23:AG27"/>
    <mergeCell ref="A26:A27"/>
    <mergeCell ref="AD26:AD27"/>
    <mergeCell ref="S33:T33"/>
    <mergeCell ref="W1:X1"/>
    <mergeCell ref="Z1:AB1"/>
    <mergeCell ref="A3:A4"/>
    <mergeCell ref="AD3:AD4"/>
    <mergeCell ref="AF3:AF4"/>
    <mergeCell ref="C7:F7"/>
    <mergeCell ref="H7:J7"/>
    <mergeCell ref="U21:V21"/>
  </mergeCells>
  <conditionalFormatting sqref="G166:H183">
    <cfRule type="cellIs" dxfId="14"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ECFE-8EDA-4F11-A909-BB54569B9107}">
  <sheetPr codeName="Feuil182"/>
  <dimension ref="A1:BC231"/>
  <sheetViews>
    <sheetView showGridLines="0" topLeftCell="A67" zoomScale="90" zoomScaleNormal="90" workbookViewId="0">
      <selection activeCell="T151" sqref="T151"/>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395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44767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786" t="s">
        <v>400</v>
      </c>
      <c r="C5" s="787"/>
      <c r="D5" s="787"/>
      <c r="E5" s="787"/>
      <c r="F5" s="787"/>
      <c r="G5" s="788"/>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6h30</v>
      </c>
      <c r="AF5" s="22">
        <f ca="1">CompteCouleurFond(B5:AC5,6)*0.5</f>
        <v>0</v>
      </c>
      <c r="AG5" s="22">
        <f ca="1">CompteCouleurFond(B5:AC5,23)*0.5</f>
        <v>0</v>
      </c>
    </row>
    <row r="6" spans="1:33" ht="15" customHeight="1" x14ac:dyDescent="0.3">
      <c r="A6" s="392" t="s">
        <v>40</v>
      </c>
      <c r="B6" s="789"/>
      <c r="C6" s="790"/>
      <c r="D6" s="790"/>
      <c r="E6" s="790"/>
      <c r="F6" s="790"/>
      <c r="G6" s="791"/>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789"/>
      <c r="C7" s="790"/>
      <c r="D7" s="790"/>
      <c r="E7" s="790"/>
      <c r="F7" s="790"/>
      <c r="G7" s="791"/>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789"/>
      <c r="C8" s="790"/>
      <c r="D8" s="790"/>
      <c r="E8" s="790"/>
      <c r="F8" s="790"/>
      <c r="G8" s="791"/>
      <c r="H8" s="227"/>
      <c r="I8" s="446" t="s">
        <v>397</v>
      </c>
      <c r="J8" s="221"/>
      <c r="K8" s="325"/>
      <c r="L8" s="151"/>
      <c r="M8" s="151"/>
      <c r="N8" s="96"/>
      <c r="O8" s="96"/>
      <c r="P8" s="151"/>
      <c r="Q8" s="151"/>
      <c r="R8" s="151"/>
      <c r="S8" s="151"/>
      <c r="T8" s="151"/>
      <c r="U8" s="96"/>
      <c r="V8" s="151"/>
      <c r="W8" s="151"/>
      <c r="X8" s="151"/>
      <c r="Y8" s="151"/>
      <c r="Z8" s="151"/>
      <c r="AA8" s="151"/>
      <c r="AB8" s="151"/>
      <c r="AC8" s="151"/>
      <c r="AD8" s="21">
        <f t="shared" ca="1" si="0"/>
        <v>9</v>
      </c>
      <c r="AE8" t="str">
        <f>IFERROR(INDEX($B$3:$AC$3,MATCH(TRUE,INDEX(B8:AC8&gt;0,0),0)),"")</f>
        <v>10h</v>
      </c>
      <c r="AF8" s="22">
        <f t="shared" ref="AF8:AF22" ca="1" si="1">CompteCouleurFond(B8:AC8,6)*0.5</f>
        <v>0</v>
      </c>
      <c r="AG8" s="22">
        <f t="shared" ref="AG8:AG22" ca="1" si="2">CompteCouleurFond(B8:AC8,23)*0.5</f>
        <v>0</v>
      </c>
    </row>
    <row r="9" spans="1:33" ht="15" customHeight="1" x14ac:dyDescent="0.3">
      <c r="A9" s="393" t="s">
        <v>246</v>
      </c>
      <c r="B9" s="789"/>
      <c r="C9" s="790"/>
      <c r="D9" s="790"/>
      <c r="E9" s="790"/>
      <c r="F9" s="790"/>
      <c r="G9" s="791"/>
      <c r="H9" s="263"/>
      <c r="I9" s="366"/>
      <c r="J9" s="325"/>
      <c r="K9" s="445" t="s">
        <v>94</v>
      </c>
      <c r="L9" s="151"/>
      <c r="M9" s="151"/>
      <c r="N9" s="96"/>
      <c r="O9" s="96"/>
      <c r="P9" s="151"/>
      <c r="Q9" s="135"/>
      <c r="R9" s="151"/>
      <c r="S9" s="135"/>
      <c r="T9" s="96"/>
      <c r="U9" s="151"/>
      <c r="V9" s="151"/>
      <c r="W9" s="151"/>
      <c r="X9" s="151"/>
      <c r="Y9" s="151"/>
      <c r="Z9" s="151"/>
      <c r="AA9" s="151"/>
      <c r="AB9" s="151"/>
      <c r="AC9" s="151"/>
      <c r="AD9" s="21">
        <f t="shared" ca="1" si="0"/>
        <v>8.5</v>
      </c>
      <c r="AF9" s="22">
        <f ca="1">CompteCouleurFond(B9:AC9,6)*0.5</f>
        <v>0</v>
      </c>
      <c r="AG9" s="22">
        <f ca="1">CompteCouleurFond(B9:AC9,23)*0.5</f>
        <v>0</v>
      </c>
    </row>
    <row r="10" spans="1:33" ht="15" customHeight="1" x14ac:dyDescent="0.3">
      <c r="A10" s="392" t="s">
        <v>64</v>
      </c>
      <c r="B10" s="789"/>
      <c r="C10" s="790"/>
      <c r="D10" s="790"/>
      <c r="E10" s="790"/>
      <c r="F10" s="790"/>
      <c r="G10" s="791"/>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789"/>
      <c r="C11" s="790"/>
      <c r="D11" s="790"/>
      <c r="E11" s="790"/>
      <c r="F11" s="790"/>
      <c r="G11" s="791"/>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789"/>
      <c r="C12" s="790"/>
      <c r="D12" s="790"/>
      <c r="E12" s="790"/>
      <c r="F12" s="790"/>
      <c r="G12" s="791"/>
      <c r="H12" s="443"/>
      <c r="I12" s="338" t="s">
        <v>147</v>
      </c>
      <c r="J12" s="330"/>
      <c r="K12" s="330"/>
      <c r="L12" s="330"/>
      <c r="M12" s="330"/>
      <c r="N12" s="96"/>
      <c r="O12" s="96"/>
      <c r="P12" s="151"/>
      <c r="Q12" s="151"/>
      <c r="R12" s="151"/>
      <c r="S12" s="96"/>
      <c r="T12" s="151"/>
      <c r="U12" s="151"/>
      <c r="V12" s="151"/>
      <c r="W12" s="371" t="s">
        <v>136</v>
      </c>
      <c r="X12" s="371"/>
      <c r="Y12" s="371"/>
      <c r="Z12" s="371"/>
      <c r="AA12" s="371"/>
      <c r="AB12" s="371"/>
      <c r="AC12" s="188"/>
      <c r="AD12" s="21">
        <f t="shared" ca="1" si="0"/>
        <v>9</v>
      </c>
      <c r="AE12" t="str">
        <f t="shared" ref="AE12:AE21" si="3">IFERROR(INDEX($B$3:$AC$3,MATCH(TRUE,INDEX(B12:AC12&gt;0,0),0)),"")</f>
        <v>10h</v>
      </c>
      <c r="AF12" s="22">
        <f t="shared" ca="1" si="1"/>
        <v>3</v>
      </c>
      <c r="AG12" s="22">
        <f t="shared" ca="1" si="2"/>
        <v>0</v>
      </c>
    </row>
    <row r="13" spans="1:33" ht="15" customHeight="1" x14ac:dyDescent="0.3">
      <c r="A13" s="394" t="s">
        <v>45</v>
      </c>
      <c r="B13" s="789"/>
      <c r="C13" s="790"/>
      <c r="D13" s="790"/>
      <c r="E13" s="790"/>
      <c r="F13" s="790"/>
      <c r="G13" s="791"/>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789"/>
      <c r="C14" s="790"/>
      <c r="D14" s="790"/>
      <c r="E14" s="790"/>
      <c r="F14" s="790"/>
      <c r="G14" s="791"/>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789"/>
      <c r="C15" s="790"/>
      <c r="D15" s="790"/>
      <c r="E15" s="790"/>
      <c r="F15" s="790"/>
      <c r="G15" s="791"/>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789"/>
      <c r="C16" s="790"/>
      <c r="D16" s="790"/>
      <c r="E16" s="790"/>
      <c r="F16" s="790"/>
      <c r="G16" s="791"/>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792"/>
      <c r="C17" s="793"/>
      <c r="D17" s="793"/>
      <c r="E17" s="793"/>
      <c r="F17" s="793"/>
      <c r="G17" s="794"/>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30" t="s">
        <v>396</v>
      </c>
      <c r="D18" s="444"/>
      <c r="E18" s="444"/>
      <c r="F18" s="444"/>
      <c r="G18" s="325"/>
      <c r="H18" s="436"/>
      <c r="I18" s="436"/>
      <c r="J18" s="436"/>
      <c r="K18" s="325"/>
      <c r="L18" s="151"/>
      <c r="M18" s="151"/>
      <c r="N18" s="96"/>
      <c r="O18" s="96"/>
      <c r="P18" s="151"/>
      <c r="Q18" s="151"/>
      <c r="R18" s="281" t="s">
        <v>168</v>
      </c>
      <c r="S18" s="281"/>
      <c r="T18" s="281"/>
      <c r="U18" s="281"/>
      <c r="V18" s="281"/>
      <c r="W18" s="96"/>
      <c r="X18" s="96"/>
      <c r="Y18" s="96"/>
      <c r="Z18" s="96"/>
      <c r="AA18" s="96"/>
      <c r="AB18" s="96"/>
      <c r="AC18" s="96"/>
      <c r="AD18" s="21">
        <f t="shared" ca="1" si="0"/>
        <v>9</v>
      </c>
      <c r="AE18" t="str">
        <f>IFERROR(INDEX($B$3:$AC$3,MATCH(TRUE,INDEX(B18:AC18&gt;0,0),0)),"")</f>
        <v>7h00</v>
      </c>
      <c r="AF18" s="22">
        <f ca="1">CompteCouleurFond(B18:AC18,6)*0.5</f>
        <v>2.5</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t="s">
        <v>168</v>
      </c>
      <c r="S21" s="281"/>
      <c r="T21" s="281"/>
      <c r="U21" s="281"/>
      <c r="V21" s="96"/>
      <c r="W21" s="364"/>
      <c r="X21" s="364"/>
      <c r="Y21" s="364"/>
      <c r="Z21" s="96"/>
      <c r="AA21" s="96"/>
      <c r="AB21" s="96"/>
      <c r="AC21" s="96"/>
      <c r="AD21" s="21">
        <f t="shared" ca="1" si="0"/>
        <v>8.5</v>
      </c>
      <c r="AE21" t="str">
        <f t="shared" si="3"/>
        <v>14h30</v>
      </c>
      <c r="AF21" s="22">
        <f t="shared" ca="1" si="1"/>
        <v>2</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2</v>
      </c>
      <c r="I24" s="20">
        <f t="shared" ca="1" si="6"/>
        <v>4</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4</v>
      </c>
      <c r="W24" s="20">
        <f t="shared" ca="1" si="7"/>
        <v>3</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2</v>
      </c>
      <c r="I25" s="25">
        <f t="shared" ca="1" si="9"/>
        <v>4</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4</v>
      </c>
      <c r="W25" s="25">
        <f t="shared" ca="1" si="10"/>
        <v>3</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44768</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151" t="s">
        <v>398</v>
      </c>
      <c r="D29" s="151"/>
      <c r="E29" s="151"/>
      <c r="F29" s="151"/>
      <c r="G29" s="151"/>
      <c r="H29" s="151"/>
      <c r="I29" s="151"/>
      <c r="J29" s="151"/>
      <c r="K29" s="151"/>
      <c r="L29" s="151"/>
      <c r="M29" s="151"/>
      <c r="N29" s="135"/>
      <c r="O29" s="96"/>
      <c r="P29" s="96"/>
      <c r="Q29" s="281"/>
      <c r="R29" s="281"/>
      <c r="S29" s="96"/>
      <c r="T29" s="96"/>
      <c r="U29" s="96"/>
      <c r="V29" s="96"/>
      <c r="W29" s="96"/>
      <c r="X29" s="96"/>
      <c r="Y29" s="96"/>
      <c r="Z29" s="96"/>
      <c r="AA29" s="96"/>
      <c r="AB29" s="96"/>
      <c r="AC29" s="96"/>
      <c r="AD29" s="21">
        <f t="shared" ca="1" si="11"/>
        <v>7</v>
      </c>
      <c r="AF29" s="22">
        <f t="shared" ca="1" si="12"/>
        <v>1</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188"/>
      <c r="T34" s="188"/>
      <c r="U34" s="151"/>
      <c r="V34" s="151"/>
      <c r="W34" s="151"/>
      <c r="X34" s="151"/>
      <c r="Y34" s="151"/>
      <c r="Z34" s="151"/>
      <c r="AA34" s="151"/>
      <c r="AB34" s="151"/>
      <c r="AC34" s="151"/>
      <c r="AD34" s="21">
        <f t="shared" ca="1" si="11"/>
        <v>5.5</v>
      </c>
      <c r="AF34" s="22">
        <f t="shared" ca="1" si="12"/>
        <v>0</v>
      </c>
      <c r="AG34" s="22">
        <f t="shared" ca="1" si="13"/>
        <v>0</v>
      </c>
    </row>
    <row r="35" spans="1:33" x14ac:dyDescent="0.3">
      <c r="A35" s="394" t="s">
        <v>44</v>
      </c>
      <c r="B35" s="96"/>
      <c r="C35" s="96"/>
      <c r="D35" s="96"/>
      <c r="E35" s="96"/>
      <c r="F35" s="96"/>
      <c r="G35" s="96"/>
      <c r="H35" s="96"/>
      <c r="I35" s="96"/>
      <c r="J35" s="96"/>
      <c r="K35" s="96"/>
      <c r="L35" s="96"/>
      <c r="M35" s="96"/>
      <c r="N35" s="96"/>
      <c r="O35" s="151"/>
      <c r="P35" s="151"/>
      <c r="Q35" s="96"/>
      <c r="R35" s="96"/>
      <c r="S35" s="151"/>
      <c r="T35" s="151"/>
      <c r="U35" s="151"/>
      <c r="V35" s="151"/>
      <c r="W35" s="151"/>
      <c r="X35" s="151"/>
      <c r="Y35" s="151"/>
      <c r="Z35" s="151"/>
      <c r="AA35" s="151"/>
      <c r="AB35" s="151"/>
      <c r="AC35" s="151"/>
      <c r="AD35" s="21">
        <f t="shared" ca="1" si="11"/>
        <v>6.5</v>
      </c>
      <c r="AF35" s="22">
        <f t="shared" ca="1" si="12"/>
        <v>0</v>
      </c>
      <c r="AG35" s="22">
        <f t="shared" ca="1" si="13"/>
        <v>0</v>
      </c>
    </row>
    <row r="36" spans="1:33" x14ac:dyDescent="0.3">
      <c r="A36" s="394" t="s">
        <v>45</v>
      </c>
      <c r="B36" s="96"/>
      <c r="C36" s="151"/>
      <c r="D36" s="151"/>
      <c r="E36" s="151"/>
      <c r="F36" s="151"/>
      <c r="G36" s="151"/>
      <c r="H36" s="151"/>
      <c r="I36" s="281" t="s">
        <v>136</v>
      </c>
      <c r="J36" s="281"/>
      <c r="K36" s="281"/>
      <c r="L36" s="281"/>
      <c r="M36" s="281"/>
      <c r="N36" s="371"/>
      <c r="O36" s="96"/>
      <c r="P36" s="96"/>
      <c r="Q36" s="151"/>
      <c r="R36" s="151"/>
      <c r="S36" s="151"/>
      <c r="T36" s="377"/>
      <c r="U36" s="96"/>
      <c r="V36" s="96"/>
      <c r="W36" s="96"/>
      <c r="X36" s="96"/>
      <c r="Y36" s="96"/>
      <c r="Z36" s="96"/>
      <c r="AA36" s="96"/>
      <c r="AB36" s="96"/>
      <c r="AC36" s="96"/>
      <c r="AD36" s="21">
        <f t="shared" ca="1" si="11"/>
        <v>8</v>
      </c>
      <c r="AF36" s="22">
        <f t="shared" ca="1" si="12"/>
        <v>3</v>
      </c>
      <c r="AG36" s="22">
        <f t="shared" ca="1" si="13"/>
        <v>0.5</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281"/>
      <c r="P39" s="281"/>
      <c r="Q39" s="96"/>
      <c r="R39" s="96"/>
      <c r="S39" s="281" t="s">
        <v>136</v>
      </c>
      <c r="T39" s="281"/>
      <c r="U39" s="281"/>
      <c r="V39" s="281"/>
      <c r="W39" s="281"/>
      <c r="X39" s="281"/>
      <c r="Y39" s="281"/>
      <c r="Z39" s="281"/>
      <c r="AA39" s="281"/>
      <c r="AB39" s="281"/>
      <c r="AC39" s="151"/>
      <c r="AD39" s="21">
        <f ca="1">NbCoul(B39:AC39)*0.5</f>
        <v>6.5</v>
      </c>
      <c r="AF39" s="22">
        <f t="shared" ca="1" si="12"/>
        <v>6</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40.5</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3</v>
      </c>
      <c r="O47" s="21">
        <f t="shared" ca="1" si="15"/>
        <v>2</v>
      </c>
      <c r="P47" s="21">
        <f t="shared" ca="1" si="15"/>
        <v>2</v>
      </c>
      <c r="Q47" s="21">
        <f t="shared" ca="1" si="15"/>
        <v>3</v>
      </c>
      <c r="R47" s="21">
        <f t="shared" ca="1" si="15"/>
        <v>3</v>
      </c>
      <c r="S47" s="21">
        <f t="shared" ca="1" si="15"/>
        <v>4</v>
      </c>
      <c r="T47" s="21">
        <f t="shared" ca="1" si="15"/>
        <v>3</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3</v>
      </c>
      <c r="O48" s="26">
        <f t="shared" ca="1" si="16"/>
        <v>2</v>
      </c>
      <c r="P48" s="26">
        <f t="shared" ca="1" si="16"/>
        <v>2</v>
      </c>
      <c r="Q48" s="26">
        <f t="shared" ca="1" si="16"/>
        <v>3</v>
      </c>
      <c r="R48" s="26">
        <f t="shared" ca="1" si="16"/>
        <v>3</v>
      </c>
      <c r="S48" s="26">
        <f t="shared" ca="1" si="16"/>
        <v>4</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44769</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13"/>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151"/>
      <c r="L57" s="151"/>
      <c r="M57" s="151"/>
      <c r="N57" s="135"/>
      <c r="O57" s="96"/>
      <c r="P57" s="96"/>
      <c r="Q57" s="281"/>
      <c r="R57" s="281"/>
      <c r="S57" s="151"/>
      <c r="T57" s="96"/>
      <c r="U57" s="96"/>
      <c r="V57" s="96"/>
      <c r="W57" s="96"/>
      <c r="X57" s="96"/>
      <c r="Y57" s="96"/>
      <c r="Z57" s="96"/>
      <c r="AA57" s="96"/>
      <c r="AB57" s="96"/>
      <c r="AC57" s="96"/>
      <c r="AD57" s="20">
        <f t="shared" ca="1" si="17"/>
        <v>7.5</v>
      </c>
      <c r="AF57" s="22">
        <f t="shared" ca="1" si="19"/>
        <v>1</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151"/>
      <c r="R58" s="151"/>
      <c r="S58" s="193" t="s">
        <v>399</v>
      </c>
      <c r="T58" s="193"/>
      <c r="U58" s="96"/>
      <c r="V58" s="96"/>
      <c r="W58" s="96"/>
      <c r="X58" s="96"/>
      <c r="Y58" s="96"/>
      <c r="Z58" s="96"/>
      <c r="AA58" s="96"/>
      <c r="AB58" s="96"/>
      <c r="AC58" s="96"/>
      <c r="AD58" s="20">
        <f t="shared" ca="1" si="17"/>
        <v>8</v>
      </c>
      <c r="AF58" s="22">
        <f t="shared" ca="1" si="19"/>
        <v>3</v>
      </c>
      <c r="AG58" s="22">
        <f t="shared" ca="1" si="18"/>
        <v>1</v>
      </c>
    </row>
    <row r="59" spans="1:33" x14ac:dyDescent="0.3">
      <c r="A59" s="394" t="s">
        <v>45</v>
      </c>
      <c r="B59" s="96"/>
      <c r="C59" s="96"/>
      <c r="D59" s="96"/>
      <c r="E59" s="96"/>
      <c r="F59" s="96"/>
      <c r="G59" s="96"/>
      <c r="H59" s="96"/>
      <c r="I59" s="96"/>
      <c r="J59" s="96"/>
      <c r="K59" s="96"/>
      <c r="L59" s="96"/>
      <c r="M59" s="96"/>
      <c r="N59" s="151"/>
      <c r="O59" s="281"/>
      <c r="P59" s="281"/>
      <c r="Q59" s="96"/>
      <c r="R59" s="96"/>
      <c r="S59" s="151"/>
      <c r="T59" s="151"/>
      <c r="U59" s="151"/>
      <c r="V59" s="151"/>
      <c r="W59" s="151"/>
      <c r="X59" s="151"/>
      <c r="Y59" s="151"/>
      <c r="Z59" s="151"/>
      <c r="AA59" s="151"/>
      <c r="AB59" s="151"/>
      <c r="AC59" s="151"/>
      <c r="AD59" s="20">
        <f t="shared" ca="1" si="17"/>
        <v>7</v>
      </c>
      <c r="AF59" s="22">
        <f t="shared" ca="1" si="19"/>
        <v>1</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96"/>
      <c r="T60" s="96"/>
      <c r="U60" s="96"/>
      <c r="V60" s="96"/>
      <c r="W60" s="96"/>
      <c r="X60" s="96"/>
      <c r="Y60" s="96"/>
      <c r="Z60" s="96"/>
      <c r="AA60" s="96"/>
      <c r="AB60" s="96"/>
      <c r="AC60" s="96"/>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281" t="s">
        <v>136</v>
      </c>
      <c r="T62" s="281"/>
      <c r="U62" s="281"/>
      <c r="V62" s="281"/>
      <c r="W62" s="281"/>
      <c r="X62" s="281"/>
      <c r="Y62" s="281"/>
      <c r="Z62" s="281"/>
      <c r="AA62" s="281"/>
      <c r="AB62" s="281"/>
      <c r="AC62" s="151"/>
      <c r="AD62" s="20">
        <f t="shared" ca="1" si="17"/>
        <v>5.5</v>
      </c>
      <c r="AF62" s="22">
        <f t="shared" ca="1" si="19"/>
        <v>5</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20">
        <f t="shared" ca="1" si="17"/>
        <v>0</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41.5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1</v>
      </c>
      <c r="P70" s="21">
        <f t="shared" ca="1" si="22"/>
        <v>1</v>
      </c>
      <c r="Q70" s="21">
        <f t="shared" ca="1" si="22"/>
        <v>3</v>
      </c>
      <c r="R70" s="21">
        <f t="shared" ca="1" si="22"/>
        <v>3</v>
      </c>
      <c r="S70" s="21">
        <f t="shared" ref="S70:Y70" ca="1" si="23">NbCoulbis(S53:S64)</f>
        <v>3</v>
      </c>
      <c r="T70" s="21">
        <f t="shared" ca="1" si="23"/>
        <v>2</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1</v>
      </c>
      <c r="P71" s="26">
        <f t="shared" ca="1" si="26"/>
        <v>1</v>
      </c>
      <c r="Q71" s="26">
        <f t="shared" ca="1" si="26"/>
        <v>3</v>
      </c>
      <c r="R71" s="26">
        <f t="shared" ca="1" si="26"/>
        <v>3</v>
      </c>
      <c r="S71" s="26">
        <f t="shared" ref="S71:Y71" ca="1" si="27">NbCoul(S53:S64)</f>
        <v>4</v>
      </c>
      <c r="T71" s="26">
        <f t="shared" ca="1" si="27"/>
        <v>3</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44770</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151" t="s">
        <v>147</v>
      </c>
      <c r="O75" s="151"/>
      <c r="P75" s="151"/>
      <c r="Q75" s="96"/>
      <c r="R75" s="96"/>
      <c r="S75" s="151"/>
      <c r="T75" s="151"/>
      <c r="U75" s="151"/>
      <c r="V75" s="151"/>
      <c r="W75" s="151"/>
      <c r="X75" s="151"/>
      <c r="Y75" s="151"/>
      <c r="Z75" s="151"/>
      <c r="AA75" s="151"/>
      <c r="AB75" s="151"/>
      <c r="AC75" s="151"/>
      <c r="AD75" s="21">
        <f ca="1">NbCoul(B75:AC75)*0.5</f>
        <v>7</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295"/>
      <c r="O80" s="357"/>
      <c r="P80" s="357"/>
      <c r="Q80" s="294"/>
      <c r="R80" s="294"/>
      <c r="S80" s="295"/>
      <c r="T80" s="295"/>
      <c r="U80" s="295"/>
      <c r="V80" s="295"/>
      <c r="W80" s="295"/>
      <c r="X80" s="295"/>
      <c r="Y80" s="295"/>
      <c r="Z80" s="295"/>
      <c r="AA80" s="295"/>
      <c r="AB80" s="295"/>
      <c r="AC80" s="295"/>
      <c r="AD80" s="21">
        <f ca="1">NbCoul(B80:AC80)*0.5</f>
        <v>7</v>
      </c>
      <c r="AF80" s="22">
        <f t="shared" ca="1" si="24"/>
        <v>1</v>
      </c>
      <c r="AG80" s="22">
        <f t="shared" ca="1" si="29"/>
        <v>0</v>
      </c>
    </row>
    <row r="81" spans="1:34" x14ac:dyDescent="0.3">
      <c r="A81" s="394" t="s">
        <v>44</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151"/>
      <c r="D82" s="151"/>
      <c r="E82" s="151"/>
      <c r="F82" s="151"/>
      <c r="G82" s="151"/>
      <c r="H82" s="151"/>
      <c r="I82" s="151"/>
      <c r="J82" s="151"/>
      <c r="K82" s="151"/>
      <c r="L82" s="151"/>
      <c r="M82" s="151"/>
      <c r="N82" s="151"/>
      <c r="O82" s="96"/>
      <c r="P82" s="96"/>
      <c r="Q82" s="151"/>
      <c r="R82" s="151"/>
      <c r="S82" s="151"/>
      <c r="T82" s="96"/>
      <c r="U82" s="96"/>
      <c r="V82" s="96"/>
      <c r="W82" s="96"/>
      <c r="X82" s="96"/>
      <c r="Y82" s="96"/>
      <c r="Z82" s="96"/>
      <c r="AA82" s="96"/>
      <c r="AB82" s="96"/>
      <c r="AC82" s="96"/>
      <c r="AD82" s="21">
        <f ca="1">NbCoul(B82:AC82)*0.5</f>
        <v>7.5</v>
      </c>
      <c r="AF82" s="22">
        <f ca="1">CompteCouleurFond(B82:AC82,6)*0.5</f>
        <v>0</v>
      </c>
      <c r="AG82" s="22">
        <f ca="1">CompteCouleurFond(B82:AC82,23)*0.5</f>
        <v>0</v>
      </c>
    </row>
    <row r="83" spans="1:34" x14ac:dyDescent="0.3">
      <c r="A83" s="394" t="s">
        <v>70</v>
      </c>
      <c r="B83" s="96"/>
      <c r="C83" s="96"/>
      <c r="D83" s="96"/>
      <c r="E83" s="96"/>
      <c r="F83" s="96"/>
      <c r="G83" s="96"/>
      <c r="H83" s="96"/>
      <c r="I83" s="96"/>
      <c r="J83" s="96"/>
      <c r="K83" s="96"/>
      <c r="L83" s="96"/>
      <c r="M83" s="96"/>
      <c r="N83" s="96"/>
      <c r="O83" s="151"/>
      <c r="P83" s="151"/>
      <c r="Q83" s="294"/>
      <c r="R83" s="294"/>
      <c r="S83" s="281" t="s">
        <v>136</v>
      </c>
      <c r="T83" s="281"/>
      <c r="U83" s="281"/>
      <c r="V83" s="281"/>
      <c r="W83" s="281"/>
      <c r="X83" s="281"/>
      <c r="Y83" s="281"/>
      <c r="Z83" s="281"/>
      <c r="AA83" s="281"/>
      <c r="AB83" s="281"/>
      <c r="AC83" s="151"/>
      <c r="AD83" s="21">
        <f t="shared" ca="1" si="28"/>
        <v>6.5</v>
      </c>
      <c r="AF83" s="22">
        <f t="shared" ca="1" si="24"/>
        <v>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151" t="s">
        <v>79</v>
      </c>
      <c r="D85" s="151"/>
      <c r="E85" s="151"/>
      <c r="F85" s="151"/>
      <c r="G85" s="151"/>
      <c r="H85" s="151"/>
      <c r="I85" s="281" t="s">
        <v>136</v>
      </c>
      <c r="J85" s="281"/>
      <c r="K85" s="281"/>
      <c r="L85" s="281"/>
      <c r="M85" s="281"/>
      <c r="N85" s="281"/>
      <c r="O85" s="96"/>
      <c r="P85" s="96"/>
      <c r="Q85" s="281"/>
      <c r="R85" s="281"/>
      <c r="S85" s="96"/>
      <c r="T85" s="96"/>
      <c r="U85" s="96"/>
      <c r="V85" s="96"/>
      <c r="W85" s="96"/>
      <c r="X85" s="96"/>
      <c r="Y85" s="96"/>
      <c r="Z85" s="96"/>
      <c r="AA85" s="96"/>
      <c r="AB85" s="96"/>
      <c r="AC85" s="96"/>
      <c r="AD85" s="21">
        <f t="shared" ca="1" si="28"/>
        <v>7</v>
      </c>
      <c r="AF85" s="22">
        <f t="shared" ca="1" si="24"/>
        <v>4</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96"/>
      <c r="R90" s="96"/>
      <c r="S90" s="96"/>
      <c r="T90" s="96"/>
      <c r="U90" s="96"/>
      <c r="V90" s="96"/>
      <c r="W90" s="96"/>
      <c r="X90" s="96"/>
      <c r="Y90" s="96"/>
      <c r="Z90" s="96"/>
      <c r="AA90" s="96"/>
      <c r="AB90" s="96"/>
      <c r="AC90" s="96"/>
      <c r="AD90" s="21">
        <f ca="1">NbCoul(B90:AC90)*0.5</f>
        <v>6</v>
      </c>
      <c r="AF90" s="22">
        <f t="shared" ca="1" si="24"/>
        <v>0</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41</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3</v>
      </c>
      <c r="P93" s="21">
        <f ca="1">NbCoulbis(P75:P86)</f>
        <v>3</v>
      </c>
      <c r="Q93" s="21">
        <f ca="1">NbCoulbis(Q75:Q86)</f>
        <v>2</v>
      </c>
      <c r="R93" s="21">
        <f ca="1">NbCoulbis(R75:R86)</f>
        <v>2</v>
      </c>
      <c r="S93" s="21">
        <f ca="1">NbCoulbis(S75:S85)</f>
        <v>4</v>
      </c>
      <c r="T93" s="21">
        <f ca="1">NbCoulbis(T76:T86)</f>
        <v>2</v>
      </c>
      <c r="U93" s="21">
        <f ca="1">NbCoulbis(U81:U91)</f>
        <v>1</v>
      </c>
      <c r="V93" s="21">
        <f ca="1">NbCoulbis(V81:V91)</f>
        <v>1</v>
      </c>
      <c r="W93" s="21">
        <f ca="1">NbCoulbis(W81:W91)</f>
        <v>1</v>
      </c>
      <c r="X93" s="21">
        <f t="shared" ref="X93:AC93" ca="1" si="33">NbCoulbis(X75:X91)</f>
        <v>3</v>
      </c>
      <c r="Y93" s="21">
        <f t="shared" ca="1" si="33"/>
        <v>3</v>
      </c>
      <c r="Z93" s="21">
        <f t="shared" ca="1" si="33"/>
        <v>3</v>
      </c>
      <c r="AA93" s="21">
        <f t="shared" ca="1" si="33"/>
        <v>3</v>
      </c>
      <c r="AB93" s="21">
        <f t="shared" ca="1" si="33"/>
        <v>3</v>
      </c>
      <c r="AC93" s="21">
        <f t="shared" ca="1" si="33"/>
        <v>3</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3</v>
      </c>
      <c r="P94" s="26">
        <f ca="1">NbCoul(P75:P86)</f>
        <v>3</v>
      </c>
      <c r="Q94" s="26">
        <f ca="1">NbCoul(Q75:Q86)</f>
        <v>2</v>
      </c>
      <c r="R94" s="26">
        <f ca="1">NbCoul(R75:R86)</f>
        <v>2</v>
      </c>
      <c r="S94" s="26">
        <f ca="1">NbCoul(S75:S85)</f>
        <v>4</v>
      </c>
      <c r="T94" s="26">
        <f ca="1">NbCoul(T76:T86)</f>
        <v>2</v>
      </c>
      <c r="U94" s="26">
        <f ca="1">NbCoul(U81:U91)</f>
        <v>1</v>
      </c>
      <c r="V94" s="26">
        <f ca="1">NbCoul(V81:V91)</f>
        <v>1</v>
      </c>
      <c r="W94" s="26">
        <f ca="1">NbCoul(W81:W91)</f>
        <v>1</v>
      </c>
      <c r="X94" s="26">
        <f t="shared" ref="X94:AC94" ca="1" si="36">NbCoul(X75:X91)</f>
        <v>3</v>
      </c>
      <c r="Y94" s="26">
        <f t="shared" ca="1" si="36"/>
        <v>3</v>
      </c>
      <c r="Z94" s="26">
        <f t="shared" ca="1" si="36"/>
        <v>3</v>
      </c>
      <c r="AA94" s="26">
        <f t="shared" ca="1" si="36"/>
        <v>3</v>
      </c>
      <c r="AB94" s="26">
        <f t="shared" ca="1" si="36"/>
        <v>3</v>
      </c>
      <c r="AC94" s="26">
        <f t="shared" ca="1" si="36"/>
        <v>3</v>
      </c>
      <c r="AD94" s="602">
        <f ca="1">NbCoul(D94:AB94)*0.5+NbCoul(B94:C94)*0.25+NbCoul(AC94:AC94)*0.25</f>
        <v>0</v>
      </c>
      <c r="AF94" s="614">
        <f t="shared" ca="1" si="34"/>
        <v>0</v>
      </c>
      <c r="AG94" s="615">
        <f ca="1">CompteCouleurFond(K94:AC94,23)*0.5</f>
        <v>0</v>
      </c>
    </row>
    <row r="95" spans="1:34" ht="15" customHeight="1" x14ac:dyDescent="0.3">
      <c r="A95" s="618">
        <f>A72+1</f>
        <v>44771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5" t="s">
        <v>147</v>
      </c>
      <c r="O98" s="281"/>
      <c r="P98" s="281"/>
      <c r="Q98" s="96"/>
      <c r="R98" s="96"/>
      <c r="S98" s="151"/>
      <c r="T98" s="151"/>
      <c r="U98" s="151"/>
      <c r="V98" s="151"/>
      <c r="W98" s="151"/>
      <c r="X98" s="151"/>
      <c r="Y98" s="151"/>
      <c r="Z98" s="151"/>
      <c r="AA98" s="151"/>
      <c r="AB98" s="151"/>
      <c r="AC98" s="151"/>
      <c r="AD98" s="21">
        <f t="shared" ca="1" si="37"/>
        <v>7</v>
      </c>
      <c r="AF98" s="22">
        <f t="shared" ca="1" si="34"/>
        <v>1</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151"/>
      <c r="L103" s="151"/>
      <c r="M103" s="151"/>
      <c r="N103" s="151"/>
      <c r="O103" s="96"/>
      <c r="P103" s="96"/>
      <c r="Q103" s="281"/>
      <c r="R103" s="281"/>
      <c r="S103" s="151"/>
      <c r="T103" s="151"/>
      <c r="U103" s="96"/>
      <c r="V103" s="96"/>
      <c r="W103" s="96"/>
      <c r="X103" s="96"/>
      <c r="Y103" s="96"/>
      <c r="Z103" s="96"/>
      <c r="AA103" s="96"/>
      <c r="AB103" s="96"/>
      <c r="AC103" s="96"/>
      <c r="AD103" s="21">
        <f t="shared" ca="1" si="37"/>
        <v>8</v>
      </c>
      <c r="AF103" s="22">
        <f t="shared" ca="1" si="34"/>
        <v>1</v>
      </c>
      <c r="AG103" s="22">
        <f t="shared" ca="1" si="38"/>
        <v>0</v>
      </c>
    </row>
    <row r="104" spans="1:33" x14ac:dyDescent="0.3">
      <c r="A104" s="394" t="s">
        <v>44</v>
      </c>
      <c r="B104" s="96"/>
      <c r="C104" s="151"/>
      <c r="D104" s="151"/>
      <c r="E104" s="151"/>
      <c r="F104" s="151"/>
      <c r="G104" s="151"/>
      <c r="H104" s="151"/>
      <c r="I104" s="151"/>
      <c r="J104" s="151"/>
      <c r="K104" s="151"/>
      <c r="L104" s="151"/>
      <c r="M104" s="151"/>
      <c r="N104" s="151"/>
      <c r="O104" s="96"/>
      <c r="P104" s="96"/>
      <c r="Q104" s="151"/>
      <c r="R104" s="151"/>
      <c r="S104" s="377"/>
      <c r="T104" s="377"/>
      <c r="U104" s="96"/>
      <c r="V104" s="96"/>
      <c r="W104" s="96"/>
      <c r="X104" s="96"/>
      <c r="Y104" s="96"/>
      <c r="Z104" s="96"/>
      <c r="AA104" s="96"/>
      <c r="AB104" s="96"/>
      <c r="AC104" s="96"/>
      <c r="AD104" s="21">
        <f ca="1">NbCoul(B104:AC104)*0.5</f>
        <v>8</v>
      </c>
      <c r="AF104" s="22">
        <f t="shared" ca="1" si="34"/>
        <v>0</v>
      </c>
      <c r="AG104" s="22">
        <f t="shared" ca="1" si="38"/>
        <v>1</v>
      </c>
    </row>
    <row r="105" spans="1:33" x14ac:dyDescent="0.3">
      <c r="A105" s="394" t="s">
        <v>45</v>
      </c>
      <c r="B105" s="96"/>
      <c r="C105" s="96"/>
      <c r="D105" s="96"/>
      <c r="E105" s="96"/>
      <c r="F105" s="96"/>
      <c r="G105" s="96"/>
      <c r="H105" s="96"/>
      <c r="I105" s="96"/>
      <c r="J105" s="96"/>
      <c r="K105" s="151"/>
      <c r="L105" s="151"/>
      <c r="M105" s="151"/>
      <c r="N105" s="151"/>
      <c r="O105" s="151"/>
      <c r="P105" s="151"/>
      <c r="Q105" s="96"/>
      <c r="R105" s="96"/>
      <c r="S105" s="281" t="s">
        <v>136</v>
      </c>
      <c r="T105" s="281"/>
      <c r="U105" s="281"/>
      <c r="V105" s="281"/>
      <c r="W105" s="281"/>
      <c r="X105" s="281"/>
      <c r="Y105" s="281"/>
      <c r="Z105" s="281"/>
      <c r="AA105" s="281"/>
      <c r="AB105" s="281"/>
      <c r="AC105" s="151"/>
      <c r="AD105" s="21">
        <f ca="1">NbCoul(B105:AC105)*0.5</f>
        <v>8.5</v>
      </c>
      <c r="AF105" s="22">
        <f t="shared" ca="1" si="34"/>
        <v>5</v>
      </c>
      <c r="AG105" s="22">
        <f t="shared" ca="1" si="38"/>
        <v>0</v>
      </c>
    </row>
    <row r="106" spans="1:33" x14ac:dyDescent="0.3">
      <c r="A106" s="394" t="s">
        <v>70</v>
      </c>
      <c r="B106" s="96"/>
      <c r="C106" s="151"/>
      <c r="D106" s="151"/>
      <c r="E106" s="151"/>
      <c r="F106" s="151"/>
      <c r="G106" s="151"/>
      <c r="H106" s="151"/>
      <c r="I106" s="281" t="s">
        <v>136</v>
      </c>
      <c r="J106" s="281"/>
      <c r="K106" s="281"/>
      <c r="L106" s="281"/>
      <c r="M106" s="281"/>
      <c r="N106" s="281"/>
      <c r="O106" s="96"/>
      <c r="P106" s="96"/>
      <c r="Q106" s="151"/>
      <c r="R106" s="151"/>
      <c r="S106" s="151"/>
      <c r="T106" s="151"/>
      <c r="U106" s="151"/>
      <c r="V106" s="96"/>
      <c r="W106" s="96"/>
      <c r="X106" s="96"/>
      <c r="Y106" s="96"/>
      <c r="Z106" s="96"/>
      <c r="AA106" s="96"/>
      <c r="AB106" s="96"/>
      <c r="AC106" s="96"/>
      <c r="AD106" s="21">
        <f ca="1">NbCoul(B106:AC106)*0.5</f>
        <v>8.5</v>
      </c>
      <c r="AF106" s="22">
        <f t="shared" ca="1" si="34"/>
        <v>3</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t="shared" ca="1" si="37"/>
        <v>0</v>
      </c>
      <c r="AF112" s="22">
        <f t="shared" ca="1" si="34"/>
        <v>0</v>
      </c>
      <c r="AG112" s="22">
        <f t="shared" ca="1" si="38"/>
        <v>0</v>
      </c>
    </row>
    <row r="113" spans="1:33" ht="14.4" customHeight="1" x14ac:dyDescent="0.3">
      <c r="A113" s="402" t="s">
        <v>276</v>
      </c>
      <c r="B113" s="96"/>
      <c r="C113" s="96"/>
      <c r="D113" s="96"/>
      <c r="E113" s="96"/>
      <c r="F113" s="96"/>
      <c r="G113" s="96"/>
      <c r="H113" s="96"/>
      <c r="I113" s="96"/>
      <c r="J113" s="96"/>
      <c r="K113" s="96"/>
      <c r="L113" s="96"/>
      <c r="M113" s="96"/>
      <c r="N113" s="151"/>
      <c r="O113" s="151"/>
      <c r="P113" s="151"/>
      <c r="Q113" s="96"/>
      <c r="R113" s="96"/>
      <c r="S113" s="151"/>
      <c r="T113" s="151"/>
      <c r="U113" s="151"/>
      <c r="V113" s="151"/>
      <c r="W113" s="151"/>
      <c r="X113" s="151"/>
      <c r="Y113" s="151"/>
      <c r="Z113" s="151"/>
      <c r="AA113" s="151"/>
      <c r="AB113" s="151"/>
      <c r="AC113" s="151"/>
      <c r="AD113" s="21">
        <f ca="1">NbCoul(B113:AC113)*0.5</f>
        <v>7</v>
      </c>
      <c r="AF113" s="22">
        <f t="shared" ca="1" si="34"/>
        <v>0</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0</v>
      </c>
      <c r="P115" s="94">
        <f t="shared" ca="1" si="40"/>
        <v>0</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47</v>
      </c>
      <c r="AF115" s="612"/>
      <c r="AG115" s="613"/>
    </row>
    <row r="116" spans="1:33" s="15" customFormat="1" x14ac:dyDescent="0.3">
      <c r="A116" s="29" t="s">
        <v>53</v>
      </c>
      <c r="B116" s="21">
        <f ca="1">NbCoulbis(B97:B114)</f>
        <v>0</v>
      </c>
      <c r="C116" s="21">
        <f ca="1">NbCoulbis(C98:C113)</f>
        <v>3</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4</v>
      </c>
      <c r="O116" s="21">
        <f ca="1">NbCoulbis(O99:O108)</f>
        <v>1</v>
      </c>
      <c r="P116" s="21">
        <f ca="1">NbCoulbis(P99:P108)</f>
        <v>1</v>
      </c>
      <c r="Q116" s="21">
        <f ca="1">NbCoulbis(Q98:Q105)</f>
        <v>2</v>
      </c>
      <c r="R116" s="21">
        <f ca="1">NbCoulbis(R98:R105)</f>
        <v>2</v>
      </c>
      <c r="S116" s="21">
        <f ca="1">NbCoulbis(S98:S105)</f>
        <v>3</v>
      </c>
      <c r="T116" s="21">
        <f t="shared" ref="T116:Y116" ca="1" si="42">NbCoulbis(T100:T105)</f>
        <v>2</v>
      </c>
      <c r="U116" s="21">
        <f t="shared" ca="1" si="42"/>
        <v>1</v>
      </c>
      <c r="V116" s="21">
        <f t="shared" ca="1" si="42"/>
        <v>1</v>
      </c>
      <c r="W116" s="21">
        <f t="shared" ca="1" si="42"/>
        <v>1</v>
      </c>
      <c r="X116" s="21">
        <f t="shared" ca="1" si="42"/>
        <v>1</v>
      </c>
      <c r="Y116" s="21">
        <f t="shared" ca="1" si="42"/>
        <v>1</v>
      </c>
      <c r="Z116" s="21">
        <f ca="1">NbCoulbis(Z100:Z108)</f>
        <v>1</v>
      </c>
      <c r="AA116" s="21">
        <f ca="1">NbCoulbis(AA100:AA108)</f>
        <v>1</v>
      </c>
      <c r="AB116" s="21">
        <f ca="1">NbCoulbis(AB100:AB108)</f>
        <v>1</v>
      </c>
      <c r="AC116" s="21">
        <f ca="1">NbCoulbis(AC100:AC108)</f>
        <v>1</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3</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4</v>
      </c>
      <c r="L117" s="26">
        <f ca="1">NbCoul(L99:L110)</f>
        <v>4</v>
      </c>
      <c r="M117" s="26">
        <f ca="1">NbCoul(M99:M110)</f>
        <v>4</v>
      </c>
      <c r="N117" s="26">
        <f ca="1">NbCoul(N99:N108)</f>
        <v>4</v>
      </c>
      <c r="O117" s="26">
        <f ca="1">NbCoul(O99:O108)</f>
        <v>1</v>
      </c>
      <c r="P117" s="26">
        <f ca="1">NbCoul(P99:P108)</f>
        <v>1</v>
      </c>
      <c r="Q117" s="26">
        <f ca="1">NbCoul(Q98:Q105)</f>
        <v>2</v>
      </c>
      <c r="R117" s="26">
        <f ca="1">NbCoul(R98:R105)</f>
        <v>2</v>
      </c>
      <c r="S117" s="26">
        <f ca="1">NbCoul(S98:S105)</f>
        <v>4</v>
      </c>
      <c r="T117" s="26">
        <f t="shared" ref="T117:Y117" ca="1" si="44">NbCoul(T100:T105)</f>
        <v>3</v>
      </c>
      <c r="U117" s="26">
        <f t="shared" ca="1" si="44"/>
        <v>1</v>
      </c>
      <c r="V117" s="26">
        <f t="shared" ca="1" si="44"/>
        <v>1</v>
      </c>
      <c r="W117" s="26">
        <f t="shared" ca="1" si="44"/>
        <v>1</v>
      </c>
      <c r="X117" s="26">
        <f t="shared" ca="1" si="44"/>
        <v>1</v>
      </c>
      <c r="Y117" s="26">
        <f t="shared" ca="1" si="44"/>
        <v>1</v>
      </c>
      <c r="Z117" s="26">
        <f ca="1">NbCoul(Z100:Z108)</f>
        <v>1</v>
      </c>
      <c r="AA117" s="26">
        <f ca="1">NbCoul(AA100:AA108)</f>
        <v>1</v>
      </c>
      <c r="AB117" s="26">
        <f ca="1">NbCoul(AB100:AB108)</f>
        <v>1</v>
      </c>
      <c r="AC117" s="26">
        <f ca="1">NbCoul(AC100:AC108)</f>
        <v>1</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44772</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151" t="s">
        <v>94</v>
      </c>
      <c r="D123" s="151"/>
      <c r="E123" s="151"/>
      <c r="F123" s="151"/>
      <c r="G123" s="151"/>
      <c r="H123" s="151"/>
      <c r="I123" s="151"/>
      <c r="J123" s="151"/>
      <c r="K123" s="151"/>
      <c r="L123" s="151"/>
      <c r="M123" s="151"/>
      <c r="N123" s="151"/>
      <c r="O123" s="96"/>
      <c r="P123" s="96"/>
      <c r="Q123" s="281"/>
      <c r="R123" s="281"/>
      <c r="S123" s="96"/>
      <c r="T123" s="96"/>
      <c r="U123" s="96"/>
      <c r="V123" s="96"/>
      <c r="W123" s="96"/>
      <c r="X123" s="96"/>
      <c r="Y123" s="96"/>
      <c r="Z123" s="96"/>
      <c r="AA123" s="96"/>
      <c r="AB123" s="96"/>
      <c r="AC123" s="96"/>
      <c r="AD123" s="21">
        <f t="shared" ca="1" si="45"/>
        <v>7</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151"/>
      <c r="N124" s="151"/>
      <c r="O124" s="151" t="s">
        <v>80</v>
      </c>
      <c r="P124" s="151"/>
      <c r="Q124" s="96"/>
      <c r="R124" s="96"/>
      <c r="S124" s="151"/>
      <c r="T124" s="151"/>
      <c r="U124" s="151"/>
      <c r="V124" s="151"/>
      <c r="W124" s="151"/>
      <c r="X124" s="151"/>
      <c r="Y124" s="151"/>
      <c r="Z124" s="151"/>
      <c r="AA124" s="151"/>
      <c r="AB124" s="151"/>
      <c r="AC124" s="151"/>
      <c r="AD124" s="21">
        <f t="shared" ca="1" si="45"/>
        <v>7.5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96"/>
      <c r="O127" s="151"/>
      <c r="P127" s="151"/>
      <c r="Q127" s="96"/>
      <c r="R127" s="96"/>
      <c r="S127" s="151"/>
      <c r="T127" s="151"/>
      <c r="U127" s="151"/>
      <c r="V127" s="151"/>
      <c r="W127" s="151"/>
      <c r="X127" s="151"/>
      <c r="Y127" s="151"/>
      <c r="Z127" s="151"/>
      <c r="AA127" s="151"/>
      <c r="AB127" s="151"/>
      <c r="AC127" s="151"/>
      <c r="AD127" s="21">
        <f t="shared" ca="1" si="45"/>
        <v>6.5</v>
      </c>
      <c r="AF127" s="22">
        <f t="shared" ca="1" si="47"/>
        <v>0</v>
      </c>
      <c r="AG127" s="22">
        <f t="shared" ca="1" si="46"/>
        <v>0</v>
      </c>
    </row>
    <row r="128" spans="1:33" ht="14.4" customHeight="1" x14ac:dyDescent="0.3">
      <c r="A128" s="394" t="s">
        <v>45</v>
      </c>
      <c r="B128" s="96"/>
      <c r="C128" s="151"/>
      <c r="D128" s="151"/>
      <c r="E128" s="151"/>
      <c r="F128" s="151"/>
      <c r="G128" s="151"/>
      <c r="H128" s="151"/>
      <c r="I128" s="281" t="s">
        <v>136</v>
      </c>
      <c r="J128" s="281"/>
      <c r="K128" s="281"/>
      <c r="L128" s="281"/>
      <c r="M128" s="285"/>
      <c r="N128" s="447"/>
      <c r="O128" s="96"/>
      <c r="P128" s="96"/>
      <c r="Q128" s="151"/>
      <c r="R128" s="151"/>
      <c r="S128" s="96"/>
      <c r="T128" s="96"/>
      <c r="U128" s="96"/>
      <c r="V128" s="96"/>
      <c r="W128" s="96"/>
      <c r="X128" s="96"/>
      <c r="Y128" s="96"/>
      <c r="Z128" s="96"/>
      <c r="AA128" s="96"/>
      <c r="AB128" s="96"/>
      <c r="AC128" s="96"/>
      <c r="AD128" s="21">
        <f t="shared" ca="1" si="45"/>
        <v>7</v>
      </c>
      <c r="AF128" s="22">
        <f t="shared" ca="1" si="47"/>
        <v>2.5</v>
      </c>
      <c r="AG128" s="22">
        <f t="shared" ca="1" si="46"/>
        <v>0.5</v>
      </c>
    </row>
    <row r="129" spans="1:34" ht="14.4" customHeight="1" x14ac:dyDescent="0.3">
      <c r="A129" s="394" t="s">
        <v>70</v>
      </c>
      <c r="B129" s="96"/>
      <c r="C129" s="96"/>
      <c r="D129" s="96"/>
      <c r="E129" s="96"/>
      <c r="F129" s="96"/>
      <c r="G129" s="96"/>
      <c r="H129" s="96"/>
      <c r="I129" s="96"/>
      <c r="J129" s="96"/>
      <c r="K129" s="96"/>
      <c r="L129" s="96"/>
      <c r="M129" s="96"/>
      <c r="N129" s="377"/>
      <c r="O129" s="281"/>
      <c r="P129" s="281"/>
      <c r="Q129" s="96"/>
      <c r="R129" s="96"/>
      <c r="S129" s="151"/>
      <c r="T129" s="151"/>
      <c r="U129" s="151"/>
      <c r="V129" s="151"/>
      <c r="W129" s="151"/>
      <c r="X129" s="151"/>
      <c r="Y129" s="151"/>
      <c r="Z129" s="151"/>
      <c r="AA129" s="151"/>
      <c r="AB129" s="151"/>
      <c r="AC129" s="151"/>
      <c r="AD129" s="21">
        <f t="shared" ca="1" si="45"/>
        <v>7</v>
      </c>
      <c r="AF129" s="22">
        <f t="shared" ca="1" si="47"/>
        <v>1</v>
      </c>
      <c r="AG129" s="22">
        <f t="shared" ca="1" si="46"/>
        <v>0.5</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281" t="s">
        <v>136</v>
      </c>
      <c r="T131" s="281"/>
      <c r="U131" s="281"/>
      <c r="V131" s="281"/>
      <c r="W131" s="281"/>
      <c r="X131" s="281"/>
      <c r="Y131" s="281"/>
      <c r="Z131" s="281"/>
      <c r="AA131" s="281"/>
      <c r="AB131" s="281"/>
      <c r="AC131" s="151"/>
      <c r="AD131" s="21">
        <f t="shared" ca="1" si="45"/>
        <v>5.5</v>
      </c>
      <c r="AF131" s="22">
        <f t="shared" ca="1" si="47"/>
        <v>5</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151"/>
      <c r="D133" s="151"/>
      <c r="E133" s="151"/>
      <c r="F133" s="151"/>
      <c r="G133" s="151"/>
      <c r="H133" s="151"/>
      <c r="I133" s="151"/>
      <c r="J133" s="151"/>
      <c r="K133" s="151"/>
      <c r="L133" s="151"/>
      <c r="M133" s="151"/>
      <c r="N133" s="151"/>
      <c r="O133" s="96"/>
      <c r="P133" s="96"/>
      <c r="Q133" s="151"/>
      <c r="R133" s="151"/>
      <c r="S133" s="96"/>
      <c r="T133" s="96"/>
      <c r="U133" s="96"/>
      <c r="V133" s="96"/>
      <c r="W133" s="96"/>
      <c r="X133" s="96"/>
      <c r="Y133" s="96"/>
      <c r="Z133" s="96"/>
      <c r="AA133" s="96"/>
      <c r="AB133" s="96"/>
      <c r="AC133" s="96"/>
      <c r="AD133" s="21">
        <f ca="1">NbCoul(B133:AC133)*0.5</f>
        <v>7</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21">
        <f ca="1">NbCoul(B135:AC135)*0.5</f>
        <v>0</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0</v>
      </c>
      <c r="O138" s="71">
        <f t="shared" ca="1" si="48"/>
        <v>1</v>
      </c>
      <c r="P138" s="71">
        <f t="shared" ca="1" si="48"/>
        <v>1</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54.5</v>
      </c>
      <c r="AF138" s="612"/>
      <c r="AG138" s="613"/>
    </row>
    <row r="139" spans="1:34" x14ac:dyDescent="0.3">
      <c r="A139" s="29" t="s">
        <v>53</v>
      </c>
      <c r="B139" s="21">
        <f ca="1">NbCoulbis(B120:B137)</f>
        <v>0</v>
      </c>
      <c r="C139" s="21">
        <f ca="1">NbCoulbis(C120:C137)</f>
        <v>4</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4</v>
      </c>
      <c r="N139" s="21">
        <f t="shared" ca="1" si="49"/>
        <v>3</v>
      </c>
      <c r="O139" s="21">
        <f t="shared" ca="1" si="49"/>
        <v>3</v>
      </c>
      <c r="P139" s="21">
        <f t="shared" ca="1" si="49"/>
        <v>3</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4</v>
      </c>
      <c r="AA139" s="21">
        <f ca="1">NbCoulbis(AA123:AA134)</f>
        <v>4</v>
      </c>
      <c r="AB139" s="21">
        <f ca="1">NbCoulbis(AB123:AB134)</f>
        <v>4</v>
      </c>
      <c r="AC139" s="21">
        <f ca="1">NbCoulbis(AC123:AC134)</f>
        <v>4</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3</v>
      </c>
      <c r="P140" s="26">
        <f t="shared" ca="1" si="51"/>
        <v>3</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4</v>
      </c>
      <c r="AA140" s="26">
        <f ca="1">NbCoul(AA123:AA134)</f>
        <v>4</v>
      </c>
      <c r="AB140" s="26">
        <f ca="1">NbCoul(AB123:AB134)</f>
        <v>4</v>
      </c>
      <c r="AC140" s="26">
        <f ca="1">NbCoul(AC123:AC134)</f>
        <v>4</v>
      </c>
      <c r="AD140" s="602">
        <f ca="1">NbCoul(D140:AB140)*0.5+NbCoul(B140:C140)*0.25+NbCoul(AC140:AC140)*0.25</f>
        <v>0</v>
      </c>
      <c r="AF140" s="614">
        <f t="shared" ca="1" si="50"/>
        <v>0</v>
      </c>
      <c r="AG140" s="615">
        <f ca="1">CompteCouleurFond(K140:AC140,23)*0.5</f>
        <v>0</v>
      </c>
    </row>
    <row r="141" spans="1:34" ht="15" customHeight="1" x14ac:dyDescent="0.3">
      <c r="A141" s="618">
        <f>A118+1</f>
        <v>44773</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5</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16</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16</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21</v>
      </c>
      <c r="F167" s="582"/>
      <c r="G167" s="583">
        <f t="shared" ref="G167:G183" ca="1" si="61">E167-B167</f>
        <v>0</v>
      </c>
      <c r="H167" s="583"/>
      <c r="I167" s="583"/>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28</v>
      </c>
      <c r="C168" s="580"/>
      <c r="D168" s="581"/>
      <c r="E168" s="582">
        <f t="shared" ca="1" si="60"/>
        <v>0</v>
      </c>
      <c r="F168" s="582"/>
      <c r="G168" s="583">
        <f t="shared" ca="1" si="61"/>
        <v>-28</v>
      </c>
      <c r="H168" s="583"/>
      <c r="I168" s="735" t="s">
        <v>89</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v>
      </c>
      <c r="F169" s="582"/>
      <c r="G169" s="583">
        <f ca="1">E169-B169</f>
        <v>0</v>
      </c>
      <c r="H169" s="583"/>
      <c r="I169" s="583"/>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16</v>
      </c>
      <c r="F170" s="582"/>
      <c r="G170" s="583">
        <f ca="1">E170-B170</f>
        <v>-5</v>
      </c>
      <c r="H170" s="583"/>
      <c r="I170" s="594" t="s">
        <v>89</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38</v>
      </c>
      <c r="F174" s="582"/>
      <c r="G174" s="583">
        <f t="shared" ca="1" si="61"/>
        <v>0</v>
      </c>
      <c r="H174" s="583"/>
      <c r="I174" s="584"/>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4"/>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24.5</v>
      </c>
      <c r="F177" s="582"/>
      <c r="G177" s="583">
        <f t="shared" ca="1" si="61"/>
        <v>-10.5</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0</v>
      </c>
      <c r="F178" s="582"/>
      <c r="G178" s="583">
        <f t="shared" ca="1" si="61"/>
        <v>-38</v>
      </c>
      <c r="H178" s="583"/>
      <c r="I178" s="583" t="s">
        <v>89</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21</v>
      </c>
      <c r="F179" s="582"/>
      <c r="G179" s="583">
        <f t="shared" ca="1" si="61"/>
        <v>0</v>
      </c>
      <c r="H179" s="583"/>
      <c r="I179" s="583"/>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0</v>
      </c>
      <c r="F181" s="582"/>
      <c r="G181" s="583">
        <f t="shared" ca="1" si="61"/>
        <v>-35</v>
      </c>
      <c r="H181" s="583"/>
      <c r="I181" s="584" t="s">
        <v>89</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194</v>
      </c>
      <c r="F184" s="589"/>
      <c r="AF184" s="45"/>
      <c r="AG184" s="50"/>
      <c r="AH184" s="50"/>
      <c r="AI184" s="50"/>
      <c r="AJ184" s="50"/>
      <c r="AK184" s="50"/>
      <c r="AL184" s="50"/>
      <c r="AM184" s="50"/>
      <c r="AN184" s="50"/>
    </row>
    <row r="185" spans="1:53" ht="15" thickBot="1" x14ac:dyDescent="0.35">
      <c r="B185" s="38" t="s">
        <v>61</v>
      </c>
      <c r="C185" s="590">
        <f>SUM(B166:D183)/35</f>
        <v>11.457142857142857</v>
      </c>
      <c r="D185" s="591"/>
      <c r="E185" s="38" t="s">
        <v>61</v>
      </c>
      <c r="F185" s="592">
        <f ca="1">SUM(E166:F183)/35</f>
        <v>8.1285714285714281</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42"/>
      <c r="E193" s="442"/>
      <c r="F193" s="442"/>
      <c r="G193" s="442"/>
      <c r="H193" s="442"/>
      <c r="I193" s="442"/>
      <c r="J193" s="442"/>
      <c r="K193" s="442"/>
      <c r="L193" s="571"/>
      <c r="M193" s="571"/>
      <c r="N193" s="442"/>
      <c r="O193" s="442"/>
      <c r="P193" s="442"/>
      <c r="Q193" s="442"/>
      <c r="R193" s="442"/>
      <c r="S193" s="442"/>
      <c r="T193" s="442"/>
      <c r="U193" s="442"/>
      <c r="V193" s="571"/>
      <c r="W193" s="571"/>
      <c r="X193" s="442"/>
      <c r="Y193" s="442"/>
      <c r="Z193" s="442"/>
      <c r="AA193" s="442"/>
      <c r="AB193" s="442"/>
      <c r="AC193" s="442"/>
      <c r="AD193" s="442"/>
      <c r="AE193" s="442"/>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42"/>
      <c r="G195" s="442"/>
      <c r="H195" s="442"/>
      <c r="I195" s="442"/>
      <c r="J195" s="442"/>
      <c r="K195" s="442"/>
      <c r="L195" s="571"/>
      <c r="M195" s="571"/>
      <c r="N195" s="442"/>
      <c r="O195" s="442"/>
      <c r="P195" s="442"/>
      <c r="Q195" s="442"/>
      <c r="R195" s="442"/>
      <c r="S195" s="442"/>
      <c r="T195" s="442"/>
      <c r="U195" s="442"/>
      <c r="V195" s="571"/>
      <c r="W195" s="571"/>
      <c r="X195" s="442"/>
      <c r="Y195" s="442"/>
      <c r="Z195" s="442"/>
      <c r="AA195" s="442"/>
      <c r="AB195" s="442"/>
      <c r="AC195" s="442"/>
      <c r="AD195" s="442"/>
      <c r="AE195" s="442"/>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42"/>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42"/>
      <c r="E216" s="442"/>
      <c r="F216" s="442"/>
      <c r="G216" s="442"/>
      <c r="H216" s="442"/>
      <c r="I216" s="442"/>
      <c r="J216" s="442"/>
      <c r="K216" s="442"/>
      <c r="L216" s="571"/>
      <c r="M216" s="571"/>
      <c r="N216" s="442"/>
      <c r="O216" s="442"/>
      <c r="P216" s="442"/>
      <c r="Q216" s="442"/>
      <c r="R216" s="442"/>
      <c r="S216" s="442"/>
      <c r="T216" s="442"/>
      <c r="U216" s="442"/>
      <c r="V216" s="571"/>
      <c r="W216" s="571"/>
      <c r="X216" s="442"/>
      <c r="Y216" s="442"/>
      <c r="Z216" s="442"/>
      <c r="AA216" s="442"/>
      <c r="AB216" s="442"/>
      <c r="AC216" s="442"/>
      <c r="AD216" s="442"/>
      <c r="AE216" s="442"/>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42"/>
      <c r="E218" s="442"/>
      <c r="F218" s="442"/>
      <c r="G218" s="442"/>
      <c r="H218" s="442"/>
      <c r="I218" s="442"/>
      <c r="J218" s="442"/>
      <c r="K218" s="442"/>
      <c r="L218" s="571"/>
      <c r="M218" s="571"/>
      <c r="N218" s="442"/>
      <c r="O218" s="442"/>
      <c r="P218" s="442"/>
      <c r="Q218" s="442"/>
      <c r="R218" s="442"/>
      <c r="S218" s="442"/>
      <c r="T218" s="442"/>
      <c r="U218" s="442"/>
      <c r="V218" s="571"/>
      <c r="W218" s="571"/>
      <c r="X218" s="442"/>
      <c r="Y218" s="442"/>
      <c r="Z218" s="442"/>
      <c r="AA218" s="442"/>
      <c r="AB218" s="442"/>
      <c r="AC218" s="442"/>
      <c r="AD218" s="442"/>
      <c r="AE218" s="442"/>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42"/>
      <c r="AD230" s="442"/>
      <c r="AE230" s="442"/>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4">
    <mergeCell ref="AD23:AD25"/>
    <mergeCell ref="AF23:AG27"/>
    <mergeCell ref="W1:X1"/>
    <mergeCell ref="Z1:AB1"/>
    <mergeCell ref="A3:A4"/>
    <mergeCell ref="AD3:AD4"/>
    <mergeCell ref="AF3:AF4"/>
    <mergeCell ref="AD92:AD94"/>
    <mergeCell ref="AF92:AG96"/>
    <mergeCell ref="A95:A96"/>
    <mergeCell ref="AD95:AD96"/>
    <mergeCell ref="AD69:AD71"/>
    <mergeCell ref="AF69:AG73"/>
    <mergeCell ref="A72:A73"/>
    <mergeCell ref="AD72:AD73"/>
    <mergeCell ref="A26:A27"/>
    <mergeCell ref="AD26:AD27"/>
    <mergeCell ref="AD46:AD48"/>
    <mergeCell ref="AF46:AG50"/>
    <mergeCell ref="A49:A50"/>
    <mergeCell ref="AD49:AD50"/>
    <mergeCell ref="B5:G1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B170:D170"/>
    <mergeCell ref="E170:F170"/>
    <mergeCell ref="G170:H170"/>
    <mergeCell ref="B171:D171"/>
    <mergeCell ref="E171:F171"/>
    <mergeCell ref="G171:H171"/>
    <mergeCell ref="B168:D168"/>
    <mergeCell ref="E168:F168"/>
    <mergeCell ref="G168:H168"/>
    <mergeCell ref="B174:D174"/>
    <mergeCell ref="E174:F174"/>
    <mergeCell ref="G174:H174"/>
    <mergeCell ref="I174:P174"/>
    <mergeCell ref="B175:D175"/>
    <mergeCell ref="E175:F175"/>
    <mergeCell ref="G175:H175"/>
    <mergeCell ref="I175:P175"/>
    <mergeCell ref="I171:P171"/>
    <mergeCell ref="B172:D172"/>
    <mergeCell ref="E172:F172"/>
    <mergeCell ref="G172:H172"/>
    <mergeCell ref="I172:P172"/>
    <mergeCell ref="B173:D173"/>
    <mergeCell ref="E173:F173"/>
    <mergeCell ref="G173:H173"/>
    <mergeCell ref="I173:P173"/>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80:D180"/>
    <mergeCell ref="E180:F180"/>
    <mergeCell ref="G180:H180"/>
    <mergeCell ref="I180:P180"/>
    <mergeCell ref="B181:D181"/>
    <mergeCell ref="E181:F181"/>
    <mergeCell ref="G181:H181"/>
    <mergeCell ref="I181:P181"/>
    <mergeCell ref="B178:D178"/>
    <mergeCell ref="E178:F178"/>
    <mergeCell ref="G178:H178"/>
    <mergeCell ref="I178:P178"/>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Z190:AB190"/>
    <mergeCell ref="AC190:AE190"/>
    <mergeCell ref="L189:O189"/>
    <mergeCell ref="P189:U189"/>
    <mergeCell ref="V189:Y189"/>
    <mergeCell ref="Z189:AE189"/>
    <mergeCell ref="B190:C190"/>
    <mergeCell ref="D190:E190"/>
    <mergeCell ref="F190:H190"/>
    <mergeCell ref="I190:K190"/>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B193:C193"/>
    <mergeCell ref="L193:M193"/>
    <mergeCell ref="V193:W193"/>
    <mergeCell ref="B194:C194"/>
    <mergeCell ref="D194:E194"/>
    <mergeCell ref="F194:H194"/>
    <mergeCell ref="I194:K194"/>
    <mergeCell ref="L194:M194"/>
    <mergeCell ref="N194:O194"/>
    <mergeCell ref="P194:R194"/>
    <mergeCell ref="S194:U194"/>
    <mergeCell ref="V194:W194"/>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S219:U219"/>
    <mergeCell ref="V219:W219"/>
    <mergeCell ref="N215:O215"/>
    <mergeCell ref="P215:R215"/>
    <mergeCell ref="S215:U215"/>
    <mergeCell ref="V215:W215"/>
    <mergeCell ref="X215:Y215"/>
    <mergeCell ref="Z215:AB215"/>
    <mergeCell ref="B218:C218"/>
    <mergeCell ref="L218:M218"/>
    <mergeCell ref="V218:W218"/>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I230:K230"/>
    <mergeCell ref="L230:M230"/>
    <mergeCell ref="N230:O230"/>
    <mergeCell ref="P230:R230"/>
    <mergeCell ref="S230:U230"/>
    <mergeCell ref="V230:W230"/>
    <mergeCell ref="N229:O229"/>
    <mergeCell ref="P229:R229"/>
    <mergeCell ref="S229:U229"/>
    <mergeCell ref="V229:W229"/>
    <mergeCell ref="I170:P170"/>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s>
  <conditionalFormatting sqref="G166:H183">
    <cfRule type="cellIs" dxfId="13"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341DD-C656-4A93-9117-68256D97E79A}">
  <sheetPr codeName="Feuil183"/>
  <dimension ref="A1:BC231"/>
  <sheetViews>
    <sheetView showGridLines="0" topLeftCell="A158" zoomScale="90" zoomScaleNormal="90" workbookViewId="0">
      <selection activeCell="I175" sqref="I175:P17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401</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44774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1" t="s">
        <v>78</v>
      </c>
      <c r="I8" s="446"/>
      <c r="J8" s="221"/>
      <c r="K8" s="325"/>
      <c r="L8" s="151"/>
      <c r="M8" s="151"/>
      <c r="N8" s="96"/>
      <c r="O8" s="96"/>
      <c r="P8" s="151"/>
      <c r="Q8" s="151"/>
      <c r="R8" s="151"/>
      <c r="S8" s="151"/>
      <c r="T8" s="151"/>
      <c r="U8" s="151"/>
      <c r="V8" s="96"/>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45" t="s">
        <v>80</v>
      </c>
      <c r="L9" s="151"/>
      <c r="M9" s="151"/>
      <c r="N9" s="96"/>
      <c r="O9" s="96"/>
      <c r="P9" s="151"/>
      <c r="Q9" s="135"/>
      <c r="R9" s="151"/>
      <c r="S9" s="135"/>
      <c r="T9" s="151"/>
      <c r="U9" s="96"/>
      <c r="V9" s="151"/>
      <c r="W9" s="151"/>
      <c r="X9" s="151"/>
      <c r="Y9" s="151"/>
      <c r="Z9" s="151"/>
      <c r="AA9" s="151"/>
      <c r="AB9" s="151"/>
      <c r="AC9" s="151"/>
      <c r="AD9" s="21">
        <f t="shared" ca="1" si="0"/>
        <v>8</v>
      </c>
      <c r="AF9" s="22">
        <f ca="1">CompteCouleurFond(B9:AC9,6)*0.5</f>
        <v>0</v>
      </c>
      <c r="AG9" s="22">
        <f ca="1">CompteCouleurFond(B9:AC9,23)*0.5</f>
        <v>0</v>
      </c>
    </row>
    <row r="10" spans="1:33" ht="15" customHeight="1" x14ac:dyDescent="0.3">
      <c r="A10" s="392" t="s">
        <v>64</v>
      </c>
      <c r="B10" s="450"/>
      <c r="C10" s="450"/>
      <c r="D10" s="450"/>
      <c r="E10" s="450"/>
      <c r="F10" s="450"/>
      <c r="G10" s="450"/>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330" t="s">
        <v>79</v>
      </c>
      <c r="L12" s="330"/>
      <c r="M12" s="330"/>
      <c r="N12" s="96"/>
      <c r="O12" s="96"/>
      <c r="P12" s="151"/>
      <c r="Q12" s="151"/>
      <c r="R12" s="151"/>
      <c r="S12" s="151"/>
      <c r="T12" s="96"/>
      <c r="U12" s="151"/>
      <c r="V12" s="151"/>
      <c r="W12" s="188"/>
      <c r="X12" s="188"/>
      <c r="Y12" s="371" t="s">
        <v>136</v>
      </c>
      <c r="Z12" s="371"/>
      <c r="AA12" s="371"/>
      <c r="AB12" s="371"/>
      <c r="AC12" s="188"/>
      <c r="AD12" s="21">
        <f t="shared" ca="1" si="0"/>
        <v>8</v>
      </c>
      <c r="AE12" t="str">
        <f t="shared" ref="AE12:AE21" si="3">IFERROR(INDEX($B$3:$AC$3,MATCH(TRUE,INDEX(B12:AC12&gt;0,0),0)),"")</f>
        <v>11h</v>
      </c>
      <c r="AF12" s="22">
        <f t="shared" ca="1" si="1"/>
        <v>2</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263"/>
      <c r="I17" s="263"/>
      <c r="J17" s="263"/>
      <c r="K17" s="263"/>
      <c r="L17" s="96"/>
      <c r="M17" s="96"/>
      <c r="N17" s="96"/>
      <c r="O17" s="96"/>
      <c r="P17" s="96"/>
      <c r="Q17" s="96"/>
      <c r="R17" s="96"/>
      <c r="S17" s="96"/>
      <c r="T17" s="96"/>
      <c r="U17" s="96"/>
      <c r="V17" s="96"/>
      <c r="W17" s="96"/>
      <c r="X17" s="96"/>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30" t="s">
        <v>403</v>
      </c>
      <c r="D18" s="444"/>
      <c r="E18" s="444"/>
      <c r="F18" s="444"/>
      <c r="G18" s="325"/>
      <c r="H18" s="436"/>
      <c r="I18" s="436"/>
      <c r="J18" s="436"/>
      <c r="K18" s="325"/>
      <c r="L18" s="151"/>
      <c r="M18" s="151"/>
      <c r="N18" s="96"/>
      <c r="O18" s="96"/>
      <c r="P18" s="151"/>
      <c r="Q18" s="151"/>
      <c r="R18" s="96"/>
      <c r="S18" s="281" t="s">
        <v>404</v>
      </c>
      <c r="T18" s="281"/>
      <c r="U18" s="281"/>
      <c r="V18" s="281"/>
      <c r="W18" s="281"/>
      <c r="X18" s="281"/>
      <c r="Y18" s="96"/>
      <c r="Z18" s="96"/>
      <c r="AA18" s="96"/>
      <c r="AB18" s="96"/>
      <c r="AC18" s="96"/>
      <c r="AD18" s="21">
        <f t="shared" ca="1" si="0"/>
        <v>9.5</v>
      </c>
      <c r="AE18" t="str">
        <f>IFERROR(INDEX($B$3:$AC$3,MATCH(TRUE,INDEX(B18:AC18&gt;0,0),0)),"")</f>
        <v>7h00</v>
      </c>
      <c r="AF18" s="22">
        <f ca="1">CompteCouleurFond(B18:AC18,6)*0.5</f>
        <v>3</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c r="S21" s="96"/>
      <c r="T21" s="281" t="s">
        <v>168</v>
      </c>
      <c r="U21" s="281"/>
      <c r="V21" s="281"/>
      <c r="W21" s="451"/>
      <c r="X21" s="451"/>
      <c r="Y21" s="364"/>
      <c r="Z21" s="96"/>
      <c r="AA21" s="96"/>
      <c r="AB21" s="96"/>
      <c r="AC21" s="96"/>
      <c r="AD21" s="21">
        <f t="shared" ca="1" si="0"/>
        <v>9.5</v>
      </c>
      <c r="AE21" t="str">
        <f t="shared" si="3"/>
        <v>15h30</v>
      </c>
      <c r="AF21" s="22">
        <f t="shared" ca="1" si="1"/>
        <v>3</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3</v>
      </c>
      <c r="J24" s="20">
        <f t="shared" ca="1" si="6"/>
        <v>3</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4</v>
      </c>
      <c r="V24" s="20">
        <f t="shared" ca="1" si="7"/>
        <v>4</v>
      </c>
      <c r="W24" s="20">
        <f t="shared" ca="1" si="7"/>
        <v>5</v>
      </c>
      <c r="X24" s="20">
        <f t="shared" ca="1" si="7"/>
        <v>5</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3</v>
      </c>
      <c r="J25" s="25">
        <f t="shared" ca="1" si="9"/>
        <v>3</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4</v>
      </c>
      <c r="V25" s="25">
        <f t="shared" ca="1" si="10"/>
        <v>4</v>
      </c>
      <c r="W25" s="25">
        <f t="shared" ca="1" si="10"/>
        <v>5</v>
      </c>
      <c r="X25" s="25">
        <f t="shared" ca="1" si="10"/>
        <v>5</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44775</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c r="D30" s="151"/>
      <c r="E30" s="151"/>
      <c r="F30" s="151"/>
      <c r="G30" s="151"/>
      <c r="H30" s="151"/>
      <c r="I30" s="151"/>
      <c r="J30" s="151"/>
      <c r="K30" s="151"/>
      <c r="L30" s="151"/>
      <c r="M30" s="151"/>
      <c r="N30" s="188"/>
      <c r="O30" s="96"/>
      <c r="P30" s="96"/>
      <c r="Q30" s="281"/>
      <c r="R30" s="281"/>
      <c r="S30" s="96"/>
      <c r="T30" s="96"/>
      <c r="U30" s="96"/>
      <c r="V30" s="96"/>
      <c r="W30" s="96"/>
      <c r="X30" s="96"/>
      <c r="Y30" s="96"/>
      <c r="Z30" s="96"/>
      <c r="AA30" s="96"/>
      <c r="AB30" s="96"/>
      <c r="AC30" s="416"/>
      <c r="AD30" s="21">
        <f t="shared" ca="1" si="11"/>
        <v>7</v>
      </c>
      <c r="AF30" s="22">
        <f t="shared" ca="1" si="12"/>
        <v>1</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151"/>
      <c r="P32" s="151"/>
      <c r="Q32" s="96"/>
      <c r="R32" s="96"/>
      <c r="S32" s="151" t="s">
        <v>94</v>
      </c>
      <c r="T32" s="151"/>
      <c r="U32" s="151"/>
      <c r="V32" s="151"/>
      <c r="W32" s="151"/>
      <c r="X32" s="151"/>
      <c r="Y32" s="151"/>
      <c r="Z32" s="151"/>
      <c r="AA32" s="151"/>
      <c r="AB32" s="151"/>
      <c r="AC32" s="151"/>
      <c r="AD32" s="21">
        <f ca="1">NbCoul(B32:AC32)*0.5</f>
        <v>6.5</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96"/>
      <c r="O34" s="96"/>
      <c r="P34" s="96"/>
      <c r="Q34" s="96"/>
      <c r="R34" s="96"/>
      <c r="S34" s="252"/>
      <c r="T34" s="252"/>
      <c r="U34" s="96"/>
      <c r="V34" s="96"/>
      <c r="W34" s="96"/>
      <c r="X34" s="96"/>
      <c r="Y34" s="96"/>
      <c r="Z34" s="96"/>
      <c r="AA34" s="96"/>
      <c r="AB34" s="96"/>
      <c r="AC34" s="96"/>
      <c r="AD34" s="21">
        <f t="shared" ca="1" si="11"/>
        <v>0</v>
      </c>
      <c r="AF34" s="22">
        <f t="shared" ca="1" si="12"/>
        <v>0</v>
      </c>
      <c r="AG34" s="22">
        <f t="shared" ca="1" si="13"/>
        <v>0</v>
      </c>
    </row>
    <row r="35" spans="1:33" x14ac:dyDescent="0.3">
      <c r="A35" s="394" t="s">
        <v>44</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t="shared" ca="1" si="11"/>
        <v>0</v>
      </c>
      <c r="AF35" s="22">
        <f t="shared" ca="1" si="12"/>
        <v>0</v>
      </c>
      <c r="AG35" s="22">
        <f t="shared" ca="1" si="13"/>
        <v>0</v>
      </c>
    </row>
    <row r="36" spans="1:33" x14ac:dyDescent="0.3">
      <c r="A36" s="394" t="s">
        <v>45</v>
      </c>
      <c r="B36" s="96"/>
      <c r="C36" s="151"/>
      <c r="D36" s="151"/>
      <c r="E36" s="151"/>
      <c r="F36" s="151"/>
      <c r="G36" s="151"/>
      <c r="H36" s="151"/>
      <c r="I36" s="281" t="s">
        <v>136</v>
      </c>
      <c r="J36" s="281"/>
      <c r="K36" s="281"/>
      <c r="L36" s="281"/>
      <c r="M36" s="281"/>
      <c r="N36" s="371"/>
      <c r="O36" s="96"/>
      <c r="P36" s="96"/>
      <c r="Q36" s="151"/>
      <c r="R36" s="151"/>
      <c r="S36" s="281"/>
      <c r="T36" s="151"/>
      <c r="U36" s="96"/>
      <c r="V36" s="96"/>
      <c r="W36" s="96"/>
      <c r="X36" s="96"/>
      <c r="Y36" s="96"/>
      <c r="Z36" s="96"/>
      <c r="AA36" s="96"/>
      <c r="AB36" s="96"/>
      <c r="AC36" s="96"/>
      <c r="AD36" s="21">
        <f t="shared" ca="1" si="11"/>
        <v>8</v>
      </c>
      <c r="AF36" s="22">
        <f t="shared" ca="1" si="12"/>
        <v>3.5</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281" t="s">
        <v>136</v>
      </c>
      <c r="U39" s="281"/>
      <c r="V39" s="281"/>
      <c r="W39" s="281"/>
      <c r="X39" s="281"/>
      <c r="Y39" s="281"/>
      <c r="Z39" s="281"/>
      <c r="AA39" s="281"/>
      <c r="AB39" s="281"/>
      <c r="AC39" s="151"/>
      <c r="AD39" s="21">
        <f ca="1">NbCoul(B39:AC39)*0.5</f>
        <v>5</v>
      </c>
      <c r="AF39" s="22">
        <f t="shared" ca="1" si="12"/>
        <v>4.5</v>
      </c>
      <c r="AG39" s="22">
        <f t="shared" ca="1" si="13"/>
        <v>0</v>
      </c>
    </row>
    <row r="40" spans="1:33" x14ac:dyDescent="0.3">
      <c r="A40" s="394" t="s">
        <v>47</v>
      </c>
      <c r="B40" s="96"/>
      <c r="C40" s="96"/>
      <c r="D40" s="96"/>
      <c r="E40" s="96"/>
      <c r="F40" s="96"/>
      <c r="G40" s="96"/>
      <c r="H40" s="96"/>
      <c r="I40" s="96"/>
      <c r="J40" s="96"/>
      <c r="K40" s="96"/>
      <c r="L40" s="96"/>
      <c r="M40" s="96"/>
      <c r="N40" s="96"/>
      <c r="O40" s="96"/>
      <c r="P40" s="96"/>
      <c r="Q40" s="96"/>
      <c r="R40" s="96"/>
      <c r="S40" s="96"/>
      <c r="T40" s="96"/>
      <c r="U40" s="96"/>
      <c r="V40" s="96"/>
      <c r="W40" s="96"/>
      <c r="X40" s="96"/>
      <c r="Y40" s="96"/>
      <c r="Z40" s="96"/>
      <c r="AA40" s="96"/>
      <c r="AB40" s="96"/>
      <c r="AC40" s="96"/>
      <c r="AD40" s="21">
        <f ca="1">NbCoul(B40:AC40)*0.5</f>
        <v>0</v>
      </c>
      <c r="AF40" s="22">
        <f t="shared" ca="1" si="12"/>
        <v>0</v>
      </c>
      <c r="AG40" s="22">
        <f t="shared" ca="1" si="13"/>
        <v>0</v>
      </c>
    </row>
    <row r="41" spans="1:33" x14ac:dyDescent="0.3">
      <c r="A41" s="394" t="s">
        <v>67</v>
      </c>
      <c r="B41" s="96"/>
      <c r="C41" s="96"/>
      <c r="D41" s="96"/>
      <c r="E41" s="96"/>
      <c r="F41" s="96"/>
      <c r="G41" s="96"/>
      <c r="H41" s="96"/>
      <c r="I41" s="96"/>
      <c r="J41" s="96"/>
      <c r="K41" s="96"/>
      <c r="L41" s="96"/>
      <c r="M41" s="96"/>
      <c r="N41" s="151"/>
      <c r="O41" s="281"/>
      <c r="P41" s="281"/>
      <c r="Q41" s="96"/>
      <c r="R41" s="96"/>
      <c r="S41" s="151"/>
      <c r="T41" s="151"/>
      <c r="U41" s="151"/>
      <c r="V41" s="151"/>
      <c r="W41" s="151"/>
      <c r="X41" s="151"/>
      <c r="Y41" s="151"/>
      <c r="Z41" s="151"/>
      <c r="AA41" s="151"/>
      <c r="AB41" s="151"/>
      <c r="AC41" s="151"/>
      <c r="AD41" s="21">
        <f t="shared" ca="1" si="11"/>
        <v>7</v>
      </c>
      <c r="AF41" s="22">
        <f t="shared" ca="1" si="12"/>
        <v>1</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96"/>
      <c r="P43" s="96"/>
      <c r="Q43" s="96"/>
      <c r="R43" s="96"/>
      <c r="S43" s="96"/>
      <c r="T43" s="96"/>
      <c r="U43" s="96"/>
      <c r="V43" s="96"/>
      <c r="W43" s="96"/>
      <c r="X43" s="96"/>
      <c r="Y43" s="96"/>
      <c r="Z43" s="96"/>
      <c r="AA43" s="96"/>
      <c r="AB43" s="96"/>
      <c r="AC43" s="96"/>
      <c r="AD43" s="21">
        <f ca="1">NbCoul(B43:AC43)*0.5</f>
        <v>0</v>
      </c>
      <c r="AF43" s="22">
        <f t="shared" ca="1" si="12"/>
        <v>0</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96"/>
      <c r="T44" s="96"/>
      <c r="U44" s="96"/>
      <c r="V44" s="96"/>
      <c r="W44" s="96"/>
      <c r="X44" s="96"/>
      <c r="Y44" s="96"/>
      <c r="Z44" s="96"/>
      <c r="AA44" s="96"/>
      <c r="AB44" s="96"/>
      <c r="AC44" s="96"/>
      <c r="AD44" s="21">
        <f ca="1">NbCoul(B44:AC44)*0.5</f>
        <v>7</v>
      </c>
      <c r="AF44" s="22">
        <f ca="1">CompteCouleurFond(B44:AC44,6)*0.5</f>
        <v>0</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40.5</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4</v>
      </c>
      <c r="O47" s="21">
        <f t="shared" ca="1" si="15"/>
        <v>2</v>
      </c>
      <c r="P47" s="21">
        <f t="shared" ca="1" si="15"/>
        <v>2</v>
      </c>
      <c r="Q47" s="21">
        <f t="shared" ca="1" si="15"/>
        <v>3</v>
      </c>
      <c r="R47" s="21">
        <f t="shared" ca="1" si="15"/>
        <v>3</v>
      </c>
      <c r="S47" s="21">
        <f t="shared" ca="1" si="15"/>
        <v>3</v>
      </c>
      <c r="T47" s="21">
        <f t="shared" ca="1" si="15"/>
        <v>4</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3</v>
      </c>
      <c r="M48" s="26">
        <f t="shared" ca="1" si="16"/>
        <v>3</v>
      </c>
      <c r="N48" s="26">
        <f t="shared" ca="1" si="16"/>
        <v>4</v>
      </c>
      <c r="O48" s="26">
        <f t="shared" ca="1" si="16"/>
        <v>2</v>
      </c>
      <c r="P48" s="26">
        <f t="shared" ca="1" si="16"/>
        <v>2</v>
      </c>
      <c r="Q48" s="26">
        <f t="shared" ca="1" si="16"/>
        <v>3</v>
      </c>
      <c r="R48" s="26">
        <f t="shared" ca="1" si="16"/>
        <v>3</v>
      </c>
      <c r="S48" s="26">
        <f t="shared" ca="1" si="16"/>
        <v>3</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44776</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151"/>
      <c r="D53" s="151"/>
      <c r="E53" s="151"/>
      <c r="F53" s="151"/>
      <c r="G53" s="151"/>
      <c r="H53" s="151"/>
      <c r="I53" s="281"/>
      <c r="J53" s="281"/>
      <c r="K53" s="151"/>
      <c r="L53" s="151"/>
      <c r="M53" s="151"/>
      <c r="N53" s="151"/>
      <c r="O53" s="96"/>
      <c r="P53" s="96"/>
      <c r="Q53" s="151"/>
      <c r="R53" s="151"/>
      <c r="S53" s="452" t="s">
        <v>153</v>
      </c>
      <c r="T53" s="413"/>
      <c r="U53" s="413"/>
      <c r="V53" s="96"/>
      <c r="W53" s="96"/>
      <c r="X53" s="96"/>
      <c r="Y53" s="96"/>
      <c r="Z53" s="96"/>
      <c r="AA53" s="96"/>
      <c r="AB53" s="96"/>
      <c r="AC53" s="96"/>
      <c r="AD53" s="20">
        <f t="shared" ca="1" si="17"/>
        <v>7.5</v>
      </c>
      <c r="AF53" s="22">
        <f t="shared" ref="AF53:AF68" ca="1" si="19">CompteCouleurFond(B53:AC53,6)*0.5</f>
        <v>1</v>
      </c>
      <c r="AG53" s="22">
        <f t="shared" ca="1" si="18"/>
        <v>0.5</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96"/>
      <c r="L57" s="96"/>
      <c r="M57" s="96"/>
      <c r="N57" s="134"/>
      <c r="O57" s="96"/>
      <c r="P57" s="96"/>
      <c r="Q57" s="96"/>
      <c r="R57" s="96"/>
      <c r="S57" s="96"/>
      <c r="T57" s="96"/>
      <c r="U57" s="96"/>
      <c r="V57" s="96"/>
      <c r="W57" s="96"/>
      <c r="X57" s="96"/>
      <c r="Y57" s="96"/>
      <c r="Z57" s="96"/>
      <c r="AA57" s="96"/>
      <c r="AB57" s="96"/>
      <c r="AC57" s="96"/>
      <c r="AD57" s="20">
        <f t="shared" ca="1" si="17"/>
        <v>0</v>
      </c>
      <c r="AF57" s="22">
        <f t="shared" ca="1" si="19"/>
        <v>0</v>
      </c>
      <c r="AG57" s="22">
        <f t="shared" ca="1" si="18"/>
        <v>0</v>
      </c>
    </row>
    <row r="58" spans="1:33" x14ac:dyDescent="0.3">
      <c r="A58" s="394" t="s">
        <v>44</v>
      </c>
      <c r="B58" s="96"/>
      <c r="C58" s="96"/>
      <c r="D58" s="96"/>
      <c r="E58" s="96"/>
      <c r="F58" s="96"/>
      <c r="G58" s="96"/>
      <c r="H58" s="96"/>
      <c r="I58" s="96"/>
      <c r="J58" s="96"/>
      <c r="K58" s="96"/>
      <c r="L58" s="96"/>
      <c r="M58" s="96"/>
      <c r="N58" s="151"/>
      <c r="O58" s="281"/>
      <c r="P58" s="281"/>
      <c r="Q58" s="96"/>
      <c r="R58" s="96"/>
      <c r="S58" s="281" t="s">
        <v>136</v>
      </c>
      <c r="T58" s="423"/>
      <c r="U58" s="281"/>
      <c r="V58" s="281"/>
      <c r="W58" s="281"/>
      <c r="X58" s="281"/>
      <c r="Y58" s="281"/>
      <c r="Z58" s="281"/>
      <c r="AA58" s="281"/>
      <c r="AB58" s="281"/>
      <c r="AC58" s="151"/>
      <c r="AD58" s="20">
        <f t="shared" ca="1" si="17"/>
        <v>7</v>
      </c>
      <c r="AF58" s="22">
        <f t="shared" ca="1" si="19"/>
        <v>6</v>
      </c>
      <c r="AG58" s="22">
        <f t="shared" ca="1" si="18"/>
        <v>0</v>
      </c>
    </row>
    <row r="59" spans="1:33" x14ac:dyDescent="0.3">
      <c r="A59" s="394" t="s">
        <v>45</v>
      </c>
      <c r="B59" s="96"/>
      <c r="C59" s="151"/>
      <c r="D59" s="151"/>
      <c r="E59" s="151"/>
      <c r="F59" s="151"/>
      <c r="G59" s="151"/>
      <c r="H59" s="151"/>
      <c r="I59" s="151"/>
      <c r="J59" s="151"/>
      <c r="K59" s="151"/>
      <c r="L59" s="151"/>
      <c r="M59" s="151"/>
      <c r="N59" s="151"/>
      <c r="O59" s="96"/>
      <c r="P59" s="96"/>
      <c r="Q59" s="151"/>
      <c r="R59" s="151"/>
      <c r="S59" s="193" t="s">
        <v>153</v>
      </c>
      <c r="T59" s="151"/>
      <c r="U59" s="151"/>
      <c r="V59" s="96"/>
      <c r="W59" s="96"/>
      <c r="X59" s="96"/>
      <c r="Y59" s="96"/>
      <c r="Z59" s="96"/>
      <c r="AA59" s="96"/>
      <c r="AB59" s="96"/>
      <c r="AC59" s="96"/>
      <c r="AD59" s="20">
        <f t="shared" ca="1" si="17"/>
        <v>8.5</v>
      </c>
      <c r="AF59" s="22">
        <f t="shared" ca="1" si="19"/>
        <v>0</v>
      </c>
      <c r="AG59" s="22">
        <f t="shared" ca="1" si="18"/>
        <v>0.5</v>
      </c>
    </row>
    <row r="60" spans="1:33" x14ac:dyDescent="0.3">
      <c r="A60" s="394" t="s">
        <v>70</v>
      </c>
      <c r="B60" s="96"/>
      <c r="C60" s="96"/>
      <c r="D60" s="96"/>
      <c r="E60" s="96"/>
      <c r="F60" s="96"/>
      <c r="G60" s="96"/>
      <c r="H60" s="96"/>
      <c r="I60" s="96"/>
      <c r="J60" s="96"/>
      <c r="K60" s="96"/>
      <c r="L60" s="96"/>
      <c r="M60" s="96"/>
      <c r="N60" s="151"/>
      <c r="O60" s="151"/>
      <c r="P60" s="151"/>
      <c r="Q60" s="96"/>
      <c r="R60" s="96"/>
      <c r="S60" s="151"/>
      <c r="T60" s="151"/>
      <c r="U60" s="151"/>
      <c r="V60" s="151"/>
      <c r="W60" s="151"/>
      <c r="X60" s="151"/>
      <c r="Y60" s="151"/>
      <c r="Z60" s="151"/>
      <c r="AA60" s="151"/>
      <c r="AB60" s="151"/>
      <c r="AC60" s="151"/>
      <c r="AD60" s="20">
        <f t="shared" ca="1" si="17"/>
        <v>7</v>
      </c>
      <c r="AF60" s="22">
        <f t="shared" ca="1" si="19"/>
        <v>0</v>
      </c>
      <c r="AG60" s="22">
        <f t="shared" ca="1" si="18"/>
        <v>0</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151"/>
      <c r="D62" s="151"/>
      <c r="E62" s="151"/>
      <c r="F62" s="151"/>
      <c r="G62" s="151"/>
      <c r="H62" s="151"/>
      <c r="I62" s="151"/>
      <c r="J62" s="151"/>
      <c r="K62" s="281" t="s">
        <v>136</v>
      </c>
      <c r="L62" s="281"/>
      <c r="M62" s="281"/>
      <c r="N62" s="281"/>
      <c r="O62" s="96"/>
      <c r="P62" s="96"/>
      <c r="Q62" s="281"/>
      <c r="R62" s="281"/>
      <c r="S62" s="96"/>
      <c r="T62" s="96"/>
      <c r="U62" s="96"/>
      <c r="V62" s="96"/>
      <c r="W62" s="96"/>
      <c r="X62" s="96"/>
      <c r="Y62" s="96"/>
      <c r="Z62" s="96"/>
      <c r="AA62" s="96"/>
      <c r="AB62" s="96"/>
      <c r="AC62" s="96"/>
      <c r="AD62" s="20">
        <f t="shared" ca="1" si="17"/>
        <v>7</v>
      </c>
      <c r="AF62" s="22">
        <f t="shared" ca="1" si="19"/>
        <v>3</v>
      </c>
      <c r="AG62" s="22">
        <f t="shared" ca="1" si="18"/>
        <v>0</v>
      </c>
    </row>
    <row r="63" spans="1:33" x14ac:dyDescent="0.3">
      <c r="A63" s="394" t="s">
        <v>47</v>
      </c>
      <c r="B63" s="96"/>
      <c r="C63" s="96"/>
      <c r="D63" s="96"/>
      <c r="E63" s="96"/>
      <c r="F63" s="96"/>
      <c r="G63" s="96"/>
      <c r="H63" s="96"/>
      <c r="I63" s="96"/>
      <c r="J63" s="96"/>
      <c r="K63" s="96"/>
      <c r="L63" s="96"/>
      <c r="M63" s="96"/>
      <c r="N63" s="96"/>
      <c r="O63" s="96"/>
      <c r="P63" s="96"/>
      <c r="Q63" s="96"/>
      <c r="R63" s="96"/>
      <c r="S63" s="96"/>
      <c r="T63" s="96"/>
      <c r="U63" s="96"/>
      <c r="V63" s="96"/>
      <c r="W63" s="96"/>
      <c r="X63" s="96"/>
      <c r="Y63" s="96"/>
      <c r="Z63" s="96"/>
      <c r="AA63" s="96"/>
      <c r="AB63" s="96"/>
      <c r="AC63" s="96"/>
      <c r="AD63" s="20">
        <f t="shared" ca="1" si="17"/>
        <v>0</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96"/>
      <c r="O66" s="96"/>
      <c r="P66" s="96"/>
      <c r="Q66" s="96"/>
      <c r="R66" s="96"/>
      <c r="S66" s="96"/>
      <c r="T66" s="96"/>
      <c r="U66" s="96"/>
      <c r="V66" s="96"/>
      <c r="W66" s="96"/>
      <c r="X66" s="96"/>
      <c r="Y66" s="96"/>
      <c r="Z66" s="96"/>
      <c r="AA66" s="96"/>
      <c r="AB66" s="96"/>
      <c r="AC66" s="96"/>
      <c r="AD66" s="20">
        <f t="shared" ca="1" si="17"/>
        <v>0</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43.5</v>
      </c>
      <c r="AF69" s="612"/>
      <c r="AG69" s="613"/>
    </row>
    <row r="70" spans="1:55" x14ac:dyDescent="0.3">
      <c r="A70" s="29" t="s">
        <v>53</v>
      </c>
      <c r="B70" s="21">
        <f ca="1">NbCoulbis(B51:B68)</f>
        <v>0</v>
      </c>
      <c r="C70" s="21">
        <f ca="1">NbCoulbis(C51:C63)</f>
        <v>3</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5</v>
      </c>
      <c r="O70" s="21">
        <f t="shared" ref="O70:AC70" ca="1" si="22">NbCoulbis(O53:O65)</f>
        <v>2</v>
      </c>
      <c r="P70" s="21">
        <f t="shared" ca="1" si="22"/>
        <v>2</v>
      </c>
      <c r="Q70" s="21">
        <f t="shared" ca="1" si="22"/>
        <v>3</v>
      </c>
      <c r="R70" s="21">
        <f t="shared" ca="1" si="22"/>
        <v>3</v>
      </c>
      <c r="S70" s="21">
        <f t="shared" ref="S70:Y70" ca="1" si="23">NbCoulbis(S53:S64)</f>
        <v>2</v>
      </c>
      <c r="T70" s="21">
        <f t="shared" ca="1" si="23"/>
        <v>3</v>
      </c>
      <c r="U70" s="21">
        <f t="shared" ca="1" si="23"/>
        <v>3</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5</v>
      </c>
      <c r="O71" s="26">
        <f t="shared" ref="O71:AC71" ca="1" si="26">NbCoul(O53:O65)</f>
        <v>2</v>
      </c>
      <c r="P71" s="26">
        <f t="shared" ca="1" si="26"/>
        <v>2</v>
      </c>
      <c r="Q71" s="26">
        <f t="shared" ca="1" si="26"/>
        <v>3</v>
      </c>
      <c r="R71" s="26">
        <f t="shared" ca="1" si="26"/>
        <v>3</v>
      </c>
      <c r="S71" s="26">
        <f t="shared" ref="S71:Y71" ca="1" si="27">NbCoul(S53:S64)</f>
        <v>4</v>
      </c>
      <c r="T71" s="26">
        <f t="shared" ca="1" si="27"/>
        <v>3</v>
      </c>
      <c r="U71" s="26">
        <f t="shared" ca="1" si="27"/>
        <v>3</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44777</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151"/>
      <c r="N76" s="151"/>
      <c r="O76" s="281"/>
      <c r="P76" s="281"/>
      <c r="Q76" s="96"/>
      <c r="R76" s="96"/>
      <c r="S76" s="151"/>
      <c r="T76" s="151"/>
      <c r="U76" s="151"/>
      <c r="V76" s="151"/>
      <c r="W76" s="151"/>
      <c r="X76" s="151"/>
      <c r="Y76" s="151"/>
      <c r="Z76" s="151"/>
      <c r="AA76" s="151"/>
      <c r="AB76" s="151"/>
      <c r="AC76" s="151"/>
      <c r="AD76" s="21">
        <f t="shared" ca="1" si="28"/>
        <v>7.5</v>
      </c>
      <c r="AF76" s="22">
        <f t="shared" ca="1" si="24"/>
        <v>1</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294"/>
      <c r="O80" s="294"/>
      <c r="P80" s="294"/>
      <c r="Q80" s="294"/>
      <c r="R80" s="294"/>
      <c r="S80" s="294"/>
      <c r="T80" s="294"/>
      <c r="U80" s="294"/>
      <c r="V80" s="294"/>
      <c r="W80" s="294"/>
      <c r="X80" s="294"/>
      <c r="Y80" s="294"/>
      <c r="Z80" s="294"/>
      <c r="AA80" s="294"/>
      <c r="AB80" s="294"/>
      <c r="AC80" s="294"/>
      <c r="AD80" s="21">
        <f ca="1">NbCoul(B80:AC80)*0.5</f>
        <v>0</v>
      </c>
      <c r="AF80" s="22">
        <f t="shared" ca="1" si="24"/>
        <v>0</v>
      </c>
      <c r="AG80" s="22">
        <f t="shared" ca="1" si="29"/>
        <v>0</v>
      </c>
    </row>
    <row r="81" spans="1:34" x14ac:dyDescent="0.3">
      <c r="A81" s="394" t="s">
        <v>44</v>
      </c>
      <c r="B81" s="96"/>
      <c r="C81" s="151"/>
      <c r="D81" s="151"/>
      <c r="E81" s="151"/>
      <c r="F81" s="151"/>
      <c r="G81" s="151"/>
      <c r="H81" s="151"/>
      <c r="I81" s="151"/>
      <c r="J81" s="151"/>
      <c r="K81" s="151"/>
      <c r="L81" s="151"/>
      <c r="M81" s="151"/>
      <c r="N81" s="193" t="s">
        <v>195</v>
      </c>
      <c r="O81" s="96"/>
      <c r="P81" s="96"/>
      <c r="Q81" s="151"/>
      <c r="R81" s="151"/>
      <c r="S81" s="96"/>
      <c r="T81" s="96"/>
      <c r="U81" s="96"/>
      <c r="V81" s="96"/>
      <c r="W81" s="96"/>
      <c r="X81" s="96"/>
      <c r="Y81" s="96"/>
      <c r="Z81" s="96"/>
      <c r="AA81" s="96"/>
      <c r="AB81" s="96"/>
      <c r="AC81" s="96"/>
      <c r="AD81" s="21">
        <f t="shared" ca="1" si="28"/>
        <v>7</v>
      </c>
      <c r="AF81" s="22">
        <f t="shared" ca="1" si="24"/>
        <v>0</v>
      </c>
      <c r="AG81" s="22">
        <f t="shared" ca="1" si="29"/>
        <v>0.5</v>
      </c>
    </row>
    <row r="82" spans="1:34" x14ac:dyDescent="0.3">
      <c r="A82" s="394" t="s">
        <v>45</v>
      </c>
      <c r="B82" s="96"/>
      <c r="C82" s="96"/>
      <c r="D82" s="96"/>
      <c r="E82" s="96"/>
      <c r="F82" s="96"/>
      <c r="G82" s="96"/>
      <c r="H82" s="96"/>
      <c r="I82" s="96"/>
      <c r="J82" s="96"/>
      <c r="K82" s="96"/>
      <c r="L82" s="96"/>
      <c r="M82" s="96"/>
      <c r="N82" s="151"/>
      <c r="O82" s="151"/>
      <c r="P82" s="151"/>
      <c r="Q82" s="96"/>
      <c r="R82" s="96"/>
      <c r="S82" s="281"/>
      <c r="T82" s="151"/>
      <c r="U82" s="151"/>
      <c r="V82" s="151"/>
      <c r="W82" s="151"/>
      <c r="X82" s="151"/>
      <c r="Y82" s="151"/>
      <c r="Z82" s="151"/>
      <c r="AA82" s="151"/>
      <c r="AB82" s="151"/>
      <c r="AC82" s="151"/>
      <c r="AD82" s="21">
        <f ca="1">NbCoul(B82:AC82)*0.5</f>
        <v>7</v>
      </c>
      <c r="AF82" s="22">
        <f ca="1">CompteCouleurFond(B82:AC82,6)*0.5</f>
        <v>0.5</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96"/>
      <c r="T83" s="96"/>
      <c r="U83" s="96"/>
      <c r="V83" s="96"/>
      <c r="W83" s="96"/>
      <c r="X83" s="96"/>
      <c r="Y83" s="96"/>
      <c r="Z83" s="96"/>
      <c r="AA83" s="96"/>
      <c r="AB83" s="96"/>
      <c r="AC83" s="96"/>
      <c r="AD83" s="21">
        <f t="shared" ca="1" si="28"/>
        <v>7</v>
      </c>
      <c r="AF83" s="22">
        <f t="shared" ca="1" si="24"/>
        <v>3</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281" t="s">
        <v>136</v>
      </c>
      <c r="U85" s="281"/>
      <c r="V85" s="281"/>
      <c r="W85" s="281"/>
      <c r="X85" s="281"/>
      <c r="Y85" s="281"/>
      <c r="Z85" s="281"/>
      <c r="AA85" s="281"/>
      <c r="AB85" s="281"/>
      <c r="AC85" s="151"/>
      <c r="AD85" s="21">
        <f t="shared" ca="1" si="28"/>
        <v>5</v>
      </c>
      <c r="AF85" s="22">
        <f t="shared" ca="1" si="24"/>
        <v>4.5</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151"/>
      <c r="D90" s="151"/>
      <c r="E90" s="151"/>
      <c r="F90" s="151"/>
      <c r="G90" s="151"/>
      <c r="H90" s="151"/>
      <c r="I90" s="151"/>
      <c r="J90" s="151"/>
      <c r="K90" s="151"/>
      <c r="L90" s="151"/>
      <c r="M90" s="151"/>
      <c r="N90" s="151"/>
      <c r="O90" s="96"/>
      <c r="P90" s="96"/>
      <c r="Q90" s="281"/>
      <c r="R90" s="281"/>
      <c r="S90" s="151"/>
      <c r="T90" s="96"/>
      <c r="U90" s="96"/>
      <c r="V90" s="96"/>
      <c r="W90" s="96"/>
      <c r="X90" s="96"/>
      <c r="Y90" s="96"/>
      <c r="Z90" s="96"/>
      <c r="AA90" s="96"/>
      <c r="AB90" s="96"/>
      <c r="AC90" s="96"/>
      <c r="AD90" s="21">
        <f ca="1">NbCoul(B90:AC90)*0.5</f>
        <v>7.5</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41</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2</v>
      </c>
      <c r="O93" s="21">
        <f ca="1">NbCoulbis(O75:O86)</f>
        <v>2</v>
      </c>
      <c r="P93" s="21">
        <f ca="1">NbCoulbis(P75:P86)</f>
        <v>2</v>
      </c>
      <c r="Q93" s="21">
        <f ca="1">NbCoulbis(Q75:Q86)</f>
        <v>2</v>
      </c>
      <c r="R93" s="21">
        <f ca="1">NbCoulbis(R75:R86)</f>
        <v>2</v>
      </c>
      <c r="S93" s="21">
        <f ca="1">NbCoulbis(S75:S85)</f>
        <v>2</v>
      </c>
      <c r="T93" s="21">
        <f ca="1">NbCoulbis(T76:T86)</f>
        <v>3</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2</v>
      </c>
      <c r="N94" s="26">
        <f t="shared" ca="1" si="35"/>
        <v>3</v>
      </c>
      <c r="O94" s="26">
        <f ca="1">NbCoul(O75:O86)</f>
        <v>2</v>
      </c>
      <c r="P94" s="26">
        <f ca="1">NbCoul(P75:P86)</f>
        <v>2</v>
      </c>
      <c r="Q94" s="26">
        <f ca="1">NbCoul(Q75:Q86)</f>
        <v>2</v>
      </c>
      <c r="R94" s="26">
        <f ca="1">NbCoul(R75:R86)</f>
        <v>2</v>
      </c>
      <c r="S94" s="26">
        <f ca="1">NbCoul(S75:S85)</f>
        <v>2</v>
      </c>
      <c r="T94" s="26">
        <f ca="1">NbCoul(T76:T86)</f>
        <v>3</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602">
        <f ca="1">NbCoul(D94:AB94)*0.5+NbCoul(B94:C94)*0.25+NbCoul(AC94:AC94)*0.25</f>
        <v>0</v>
      </c>
      <c r="AF94" s="614">
        <f t="shared" ca="1" si="34"/>
        <v>0</v>
      </c>
      <c r="AG94" s="615">
        <f ca="1">CompteCouleurFond(K94:AC94,23)*0.5</f>
        <v>0</v>
      </c>
    </row>
    <row r="95" spans="1:34" ht="15" customHeight="1" x14ac:dyDescent="0.3">
      <c r="A95" s="618">
        <f>A72+1</f>
        <v>44778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394" t="s">
        <v>44</v>
      </c>
      <c r="B104" s="96"/>
      <c r="C104" s="96"/>
      <c r="D104" s="96"/>
      <c r="E104" s="96"/>
      <c r="F104" s="96"/>
      <c r="G104" s="96"/>
      <c r="H104" s="96"/>
      <c r="I104" s="96"/>
      <c r="J104" s="193" t="s">
        <v>153</v>
      </c>
      <c r="K104" s="281"/>
      <c r="L104" s="281"/>
      <c r="M104" s="151"/>
      <c r="N104" s="398" t="s">
        <v>332</v>
      </c>
      <c r="O104" s="281"/>
      <c r="P104" s="281"/>
      <c r="Q104" s="96"/>
      <c r="R104" s="96"/>
      <c r="S104" s="151"/>
      <c r="T104" s="151"/>
      <c r="U104" s="151"/>
      <c r="V104" s="151"/>
      <c r="W104" s="151"/>
      <c r="X104" s="151"/>
      <c r="Y104" s="151"/>
      <c r="Z104" s="151"/>
      <c r="AA104" s="151"/>
      <c r="AB104" s="151"/>
      <c r="AC104" s="151"/>
      <c r="AD104" s="21">
        <f ca="1">NbCoul(B104:AC104)*0.5</f>
        <v>9</v>
      </c>
      <c r="AF104" s="22">
        <f t="shared" ca="1" si="34"/>
        <v>2</v>
      </c>
      <c r="AG104" s="22">
        <f t="shared" ca="1" si="38"/>
        <v>1</v>
      </c>
    </row>
    <row r="105" spans="1:33" x14ac:dyDescent="0.3">
      <c r="A105" s="394" t="s">
        <v>45</v>
      </c>
      <c r="B105" s="96"/>
      <c r="C105" s="96"/>
      <c r="D105" s="96"/>
      <c r="E105" s="96"/>
      <c r="F105" s="96"/>
      <c r="G105" s="96"/>
      <c r="H105" s="96"/>
      <c r="I105" s="96"/>
      <c r="J105" s="96"/>
      <c r="K105" s="96"/>
      <c r="L105" s="96"/>
      <c r="M105" s="193" t="s">
        <v>153</v>
      </c>
      <c r="N105" s="151"/>
      <c r="O105" s="151"/>
      <c r="P105" s="151"/>
      <c r="Q105" s="96"/>
      <c r="R105" s="96"/>
      <c r="S105" s="151"/>
      <c r="T105" s="151"/>
      <c r="U105" s="151"/>
      <c r="V105" s="151"/>
      <c r="W105" s="151"/>
      <c r="X105" s="151"/>
      <c r="Y105" s="151"/>
      <c r="Z105" s="151"/>
      <c r="AA105" s="151"/>
      <c r="AB105" s="151"/>
      <c r="AC105" s="151"/>
      <c r="AD105" s="21">
        <f ca="1">NbCoul(B105:AC105)*0.5</f>
        <v>7.5</v>
      </c>
      <c r="AF105" s="22">
        <f t="shared" ca="1" si="34"/>
        <v>0</v>
      </c>
      <c r="AG105" s="22">
        <f t="shared" ca="1" si="38"/>
        <v>0.5</v>
      </c>
    </row>
    <row r="106" spans="1:33" x14ac:dyDescent="0.3">
      <c r="A106" s="394" t="s">
        <v>70</v>
      </c>
      <c r="B106" s="96"/>
      <c r="C106" s="151"/>
      <c r="D106" s="151"/>
      <c r="E106" s="151"/>
      <c r="F106" s="151"/>
      <c r="G106" s="151"/>
      <c r="H106" s="151"/>
      <c r="I106" s="281"/>
      <c r="J106" s="281"/>
      <c r="K106" s="151"/>
      <c r="L106" s="151"/>
      <c r="M106" s="281"/>
      <c r="N106" s="281"/>
      <c r="O106" s="96"/>
      <c r="P106" s="96"/>
      <c r="Q106" s="151"/>
      <c r="R106" s="151"/>
      <c r="S106" s="151"/>
      <c r="T106" s="151"/>
      <c r="U106" s="96"/>
      <c r="V106" s="96"/>
      <c r="W106" s="96"/>
      <c r="X106" s="96"/>
      <c r="Y106" s="96"/>
      <c r="Z106" s="96"/>
      <c r="AA106" s="96"/>
      <c r="AB106" s="96"/>
      <c r="AC106" s="96"/>
      <c r="AD106" s="21">
        <f ca="1">NbCoul(B106:AC106)*0.5</f>
        <v>8</v>
      </c>
      <c r="AF106" s="22">
        <f t="shared" ca="1" si="34"/>
        <v>2</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151"/>
      <c r="P108" s="151"/>
      <c r="Q108" s="96"/>
      <c r="R108" s="96"/>
      <c r="S108" s="281" t="s">
        <v>136</v>
      </c>
      <c r="T108" s="281"/>
      <c r="U108" s="281"/>
      <c r="V108" s="281"/>
      <c r="W108" s="281"/>
      <c r="X108" s="281"/>
      <c r="Y108" s="281"/>
      <c r="Z108" s="281"/>
      <c r="AA108" s="281"/>
      <c r="AB108" s="281"/>
      <c r="AC108" s="151"/>
      <c r="AD108" s="21">
        <f ca="1">NbCoul(B108:AC108)*0.5</f>
        <v>6.5</v>
      </c>
      <c r="AF108" s="22">
        <f t="shared" ca="1" si="34"/>
        <v>5</v>
      </c>
      <c r="AG108" s="22">
        <f t="shared" ca="1" si="38"/>
        <v>0</v>
      </c>
    </row>
    <row r="109" spans="1:33" x14ac:dyDescent="0.3">
      <c r="A109" s="394" t="s">
        <v>47</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t="shared" ca="1" si="37"/>
        <v>0</v>
      </c>
      <c r="AF109" s="22">
        <f t="shared" ca="1" si="34"/>
        <v>0</v>
      </c>
      <c r="AG109" s="22">
        <f t="shared" ca="1" si="38"/>
        <v>0</v>
      </c>
    </row>
    <row r="110" spans="1:33" x14ac:dyDescent="0.3">
      <c r="A110" s="394" t="s">
        <v>66</v>
      </c>
      <c r="B110" s="96"/>
      <c r="C110" s="151"/>
      <c r="D110" s="151"/>
      <c r="E110" s="151"/>
      <c r="F110" s="151"/>
      <c r="G110" s="151"/>
      <c r="H110" s="151"/>
      <c r="I110" s="151"/>
      <c r="J110" s="151"/>
      <c r="K110" s="151"/>
      <c r="L110" s="151"/>
      <c r="M110" s="151"/>
      <c r="N110" s="151"/>
      <c r="O110" s="96"/>
      <c r="P110" s="96"/>
      <c r="Q110" s="151"/>
      <c r="R110" s="151"/>
      <c r="S110" s="96"/>
      <c r="T110" s="96"/>
      <c r="U110" s="96"/>
      <c r="V110" s="96"/>
      <c r="W110" s="96"/>
      <c r="X110" s="96"/>
      <c r="Y110" s="96"/>
      <c r="Z110" s="96"/>
      <c r="AA110" s="96"/>
      <c r="AB110" s="96"/>
      <c r="AC110" s="96"/>
      <c r="AD110" s="21">
        <f t="shared" ca="1" si="37"/>
        <v>7</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t="shared" ca="1" si="37"/>
        <v>0</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45</v>
      </c>
      <c r="AF115" s="612"/>
      <c r="AG115" s="613"/>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3</v>
      </c>
      <c r="L116" s="21">
        <f ca="1">NbCoulbis(L99:L110)</f>
        <v>3</v>
      </c>
      <c r="M116" s="21">
        <f ca="1">NbCoulbis(M99:M110)</f>
        <v>3</v>
      </c>
      <c r="N116" s="21">
        <f ca="1">NbCoulbis(N99:N108)</f>
        <v>2</v>
      </c>
      <c r="O116" s="21">
        <f ca="1">NbCoulbis(O99:O108)</f>
        <v>3</v>
      </c>
      <c r="P116" s="21">
        <f ca="1">NbCoulbis(P99:P108)</f>
        <v>3</v>
      </c>
      <c r="Q116" s="21">
        <f ca="1">NbCoulbis(Q98:Q105)</f>
        <v>0</v>
      </c>
      <c r="R116" s="21">
        <f ca="1">NbCoulbis(R98:R105)</f>
        <v>0</v>
      </c>
      <c r="S116" s="21">
        <f ca="1">NbCoulbis(S98:S105)</f>
        <v>2</v>
      </c>
      <c r="T116" s="21">
        <f t="shared" ref="T116:Y116" ca="1" si="42">NbCoulbis(T100:T105)</f>
        <v>2</v>
      </c>
      <c r="U116" s="21">
        <f t="shared" ca="1" si="42"/>
        <v>2</v>
      </c>
      <c r="V116" s="21">
        <f t="shared" ca="1" si="42"/>
        <v>2</v>
      </c>
      <c r="W116" s="21">
        <f t="shared" ca="1" si="42"/>
        <v>2</v>
      </c>
      <c r="X116" s="21">
        <f t="shared" ca="1" si="42"/>
        <v>2</v>
      </c>
      <c r="Y116" s="21">
        <f t="shared" ca="1" si="42"/>
        <v>2</v>
      </c>
      <c r="Z116" s="21">
        <f ca="1">NbCoulbis(Z100:Z108)</f>
        <v>3</v>
      </c>
      <c r="AA116" s="21">
        <f ca="1">NbCoulbis(AA100:AA108)</f>
        <v>3</v>
      </c>
      <c r="AB116" s="21">
        <f ca="1">NbCoulbis(AB100:AB108)</f>
        <v>3</v>
      </c>
      <c r="AC116" s="21">
        <f ca="1">NbCoulbis(AC100:AC108)</f>
        <v>3</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3</v>
      </c>
      <c r="K117" s="26">
        <f ca="1">NbCoul(K99:K110)</f>
        <v>3</v>
      </c>
      <c r="L117" s="26">
        <f ca="1">NbCoul(L99:L110)</f>
        <v>3</v>
      </c>
      <c r="M117" s="26">
        <f ca="1">NbCoul(M99:M110)</f>
        <v>4</v>
      </c>
      <c r="N117" s="26">
        <f ca="1">NbCoul(N99:N108)</f>
        <v>3</v>
      </c>
      <c r="O117" s="26">
        <f ca="1">NbCoul(O99:O108)</f>
        <v>3</v>
      </c>
      <c r="P117" s="26">
        <f ca="1">NbCoul(P99:P108)</f>
        <v>3</v>
      </c>
      <c r="Q117" s="26">
        <f ca="1">NbCoul(Q98:Q105)</f>
        <v>0</v>
      </c>
      <c r="R117" s="26">
        <f ca="1">NbCoul(R98:R105)</f>
        <v>0</v>
      </c>
      <c r="S117" s="26">
        <f ca="1">NbCoul(S98:S105)</f>
        <v>2</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3</v>
      </c>
      <c r="AA117" s="26">
        <f ca="1">NbCoul(AA100:AA108)</f>
        <v>3</v>
      </c>
      <c r="AB117" s="26">
        <f ca="1">NbCoul(AB100:AB108)</f>
        <v>3</v>
      </c>
      <c r="AC117" s="26">
        <f ca="1">NbCoul(AC100:AC108)</f>
        <v>3</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44779</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151" t="s">
        <v>79</v>
      </c>
      <c r="K122" s="151"/>
      <c r="L122" s="151"/>
      <c r="M122" s="151"/>
      <c r="N122" s="151"/>
      <c r="O122" s="151"/>
      <c r="P122" s="151"/>
      <c r="Q122" s="96"/>
      <c r="R122" s="96"/>
      <c r="S122" s="151"/>
      <c r="T122" s="151"/>
      <c r="U122" s="151"/>
      <c r="V122" s="151"/>
      <c r="W122" s="151"/>
      <c r="X122" s="151"/>
      <c r="Y122" s="151"/>
      <c r="Z122" s="151"/>
      <c r="AA122" s="151"/>
      <c r="AB122" s="151"/>
      <c r="AC122" s="151"/>
      <c r="AD122" s="21">
        <f t="shared" ca="1" si="45"/>
        <v>9</v>
      </c>
      <c r="AF122" s="22">
        <f t="shared" ref="AF122:AF137" ca="1" si="47">CompteCouleurFond(B122:AC122,6)*0.5</f>
        <v>0</v>
      </c>
      <c r="AG122" s="22">
        <f t="shared" ca="1" si="46"/>
        <v>0</v>
      </c>
    </row>
    <row r="123" spans="1:33" ht="14.4" customHeight="1" x14ac:dyDescent="0.3">
      <c r="A123" s="392" t="s">
        <v>65</v>
      </c>
      <c r="B123" s="96"/>
      <c r="C123" s="151" t="s">
        <v>80</v>
      </c>
      <c r="D123" s="151"/>
      <c r="E123" s="151"/>
      <c r="F123" s="151"/>
      <c r="G123" s="151"/>
      <c r="H123" s="151"/>
      <c r="I123" s="151"/>
      <c r="J123" s="151"/>
      <c r="K123" s="151"/>
      <c r="L123" s="151"/>
      <c r="M123" s="151"/>
      <c r="N123" s="151"/>
      <c r="O123" s="96"/>
      <c r="P123" s="96"/>
      <c r="Q123" s="281"/>
      <c r="R123" s="281"/>
      <c r="S123" s="151"/>
      <c r="T123" s="96"/>
      <c r="U123" s="96"/>
      <c r="V123" s="96"/>
      <c r="W123" s="96"/>
      <c r="X123" s="96"/>
      <c r="Y123" s="96"/>
      <c r="Z123" s="96"/>
      <c r="AA123" s="96"/>
      <c r="AB123" s="96"/>
      <c r="AC123" s="96"/>
      <c r="AD123" s="21">
        <f t="shared" ca="1" si="45"/>
        <v>7.5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80</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151"/>
      <c r="R127" s="151"/>
      <c r="S127" s="96"/>
      <c r="T127" s="96"/>
      <c r="U127" s="96"/>
      <c r="V127" s="96"/>
      <c r="W127" s="96"/>
      <c r="X127" s="96"/>
      <c r="Y127" s="96"/>
      <c r="Z127" s="96"/>
      <c r="AA127" s="96"/>
      <c r="AB127" s="96"/>
      <c r="AC127" s="96"/>
      <c r="AD127" s="21">
        <f t="shared" ca="1" si="45"/>
        <v>7</v>
      </c>
      <c r="AF127" s="22">
        <f t="shared" ca="1" si="47"/>
        <v>0</v>
      </c>
      <c r="AG127" s="22">
        <f t="shared" ca="1" si="46"/>
        <v>0</v>
      </c>
    </row>
    <row r="128" spans="1:33" ht="14.4" customHeight="1" x14ac:dyDescent="0.3">
      <c r="A128" s="394" t="s">
        <v>45</v>
      </c>
      <c r="B128" s="96"/>
      <c r="C128" s="151"/>
      <c r="D128" s="151"/>
      <c r="E128" s="151"/>
      <c r="F128" s="151"/>
      <c r="G128" s="151"/>
      <c r="H128" s="151"/>
      <c r="I128" s="281" t="s">
        <v>136</v>
      </c>
      <c r="J128" s="281"/>
      <c r="K128" s="281"/>
      <c r="L128" s="281"/>
      <c r="M128" s="285"/>
      <c r="N128" s="285"/>
      <c r="O128" s="96"/>
      <c r="P128" s="96"/>
      <c r="Q128" s="151"/>
      <c r="R128" s="151"/>
      <c r="S128" s="96"/>
      <c r="T128" s="96"/>
      <c r="U128" s="96"/>
      <c r="V128" s="96"/>
      <c r="W128" s="96"/>
      <c r="X128" s="96"/>
      <c r="Y128" s="96"/>
      <c r="Z128" s="96"/>
      <c r="AA128" s="96"/>
      <c r="AB128" s="96"/>
      <c r="AC128" s="96"/>
      <c r="AD128" s="21">
        <f t="shared" ca="1" si="45"/>
        <v>7</v>
      </c>
      <c r="AF128" s="22">
        <f t="shared" ca="1" si="47"/>
        <v>3</v>
      </c>
      <c r="AG128" s="22">
        <f t="shared" ca="1" si="46"/>
        <v>0</v>
      </c>
    </row>
    <row r="129" spans="1:34" ht="14.4" customHeight="1" x14ac:dyDescent="0.3">
      <c r="A129" s="394" t="s">
        <v>70</v>
      </c>
      <c r="B129" s="96"/>
      <c r="C129" s="96"/>
      <c r="D129" s="96"/>
      <c r="E129" s="96"/>
      <c r="F129" s="96"/>
      <c r="G129" s="96"/>
      <c r="H129" s="96"/>
      <c r="I129" s="96"/>
      <c r="J129" s="96"/>
      <c r="K129" s="96"/>
      <c r="L129" s="96"/>
      <c r="M129" s="96"/>
      <c r="N129" s="151" t="s">
        <v>78</v>
      </c>
      <c r="O129" s="281"/>
      <c r="P129" s="281"/>
      <c r="Q129" s="96"/>
      <c r="R129" s="96"/>
      <c r="S129" s="281" t="s">
        <v>136</v>
      </c>
      <c r="T129" s="281"/>
      <c r="U129" s="281"/>
      <c r="V129" s="281"/>
      <c r="W129" s="281"/>
      <c r="X129" s="281"/>
      <c r="Y129" s="281"/>
      <c r="Z129" s="281"/>
      <c r="AA129" s="281"/>
      <c r="AB129" s="281"/>
      <c r="AC129" s="151"/>
      <c r="AD129" s="21">
        <f t="shared" ca="1" si="45"/>
        <v>7</v>
      </c>
      <c r="AF129" s="22">
        <f t="shared" ca="1" si="47"/>
        <v>6</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t="s">
        <v>402</v>
      </c>
      <c r="O133" s="281"/>
      <c r="P133" s="281"/>
      <c r="Q133" s="96"/>
      <c r="R133" s="96"/>
      <c r="S133" s="151"/>
      <c r="T133" s="151"/>
      <c r="U133" s="151"/>
      <c r="V133" s="151"/>
      <c r="W133" s="151"/>
      <c r="X133" s="151"/>
      <c r="Y133" s="151"/>
      <c r="Z133" s="151"/>
      <c r="AA133" s="151"/>
      <c r="AB133" s="151"/>
      <c r="AC133" s="151"/>
      <c r="AD133" s="21">
        <f ca="1">NbCoul(B133:AC133)*0.5</f>
        <v>6.5</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96"/>
      <c r="P135" s="96"/>
      <c r="Q135" s="96"/>
      <c r="R135" s="96"/>
      <c r="S135" s="96"/>
      <c r="T135" s="96"/>
      <c r="U135" s="96"/>
      <c r="V135" s="96"/>
      <c r="W135" s="96"/>
      <c r="X135" s="96"/>
      <c r="Y135" s="96"/>
      <c r="Z135" s="96"/>
      <c r="AA135" s="96"/>
      <c r="AB135" s="96"/>
      <c r="AC135" s="96"/>
      <c r="AD135" s="21">
        <f ca="1">NbCoul(B135:AC135)*0.5</f>
        <v>0</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50.5</v>
      </c>
      <c r="AF138" s="612"/>
      <c r="AG138" s="613"/>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4</v>
      </c>
      <c r="K139" s="21">
        <f t="shared" ca="1" si="49"/>
        <v>4</v>
      </c>
      <c r="L139" s="21">
        <f t="shared" ca="1" si="49"/>
        <v>4</v>
      </c>
      <c r="M139" s="21">
        <f t="shared" ca="1" si="49"/>
        <v>4</v>
      </c>
      <c r="N139" s="21">
        <f t="shared" ca="1" si="49"/>
        <v>5</v>
      </c>
      <c r="O139" s="21">
        <f t="shared" ca="1" si="49"/>
        <v>3</v>
      </c>
      <c r="P139" s="21">
        <f t="shared" ca="1" si="49"/>
        <v>3</v>
      </c>
      <c r="Q139" s="21">
        <f t="shared" ca="1" si="49"/>
        <v>3</v>
      </c>
      <c r="R139" s="21">
        <f t="shared" ca="1" si="49"/>
        <v>3</v>
      </c>
      <c r="S139" s="21">
        <f ca="1">NbCoulbis(S128:S136)</f>
        <v>2</v>
      </c>
      <c r="T139" s="21">
        <f ca="1">NbCoulbis(T128:T136)</f>
        <v>2</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4</v>
      </c>
      <c r="K140" s="26">
        <f t="shared" ca="1" si="51"/>
        <v>4</v>
      </c>
      <c r="L140" s="26">
        <f t="shared" ca="1" si="51"/>
        <v>4</v>
      </c>
      <c r="M140" s="26">
        <f t="shared" ca="1" si="51"/>
        <v>4</v>
      </c>
      <c r="N140" s="26">
        <f t="shared" ca="1" si="51"/>
        <v>5</v>
      </c>
      <c r="O140" s="26">
        <f t="shared" ca="1" si="51"/>
        <v>3</v>
      </c>
      <c r="P140" s="26">
        <f t="shared" ca="1" si="51"/>
        <v>3</v>
      </c>
      <c r="Q140" s="26">
        <f t="shared" ca="1" si="51"/>
        <v>3</v>
      </c>
      <c r="R140" s="26">
        <f t="shared" ca="1" si="51"/>
        <v>3</v>
      </c>
      <c r="S140" s="26">
        <f ca="1">NbCoul(S128:S136)</f>
        <v>2</v>
      </c>
      <c r="T140" s="26">
        <f ca="1">NbCoul(T128:T136)</f>
        <v>2</v>
      </c>
      <c r="U140" s="26">
        <f ca="1">NbCoul(U120:U134)</f>
        <v>4</v>
      </c>
      <c r="V140" s="26">
        <f ca="1">NbCoul(V120:V134)</f>
        <v>4</v>
      </c>
      <c r="W140" s="26">
        <f ca="1">NbCoul(W120:W134)</f>
        <v>4</v>
      </c>
      <c r="X140" s="26">
        <f ca="1">NbCoul(X120:X134)</f>
        <v>4</v>
      </c>
      <c r="Y140" s="26">
        <f ca="1">NbCoul(Y120:Y134)</f>
        <v>4</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44780</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151"/>
      <c r="E145" s="151"/>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6</v>
      </c>
      <c r="AF145" s="22">
        <f t="shared" ca="1" si="50"/>
        <v>0</v>
      </c>
      <c r="AG145" s="22">
        <f t="shared" ca="1" si="52"/>
        <v>0</v>
      </c>
    </row>
    <row r="146" spans="1:33" ht="15" customHeight="1" x14ac:dyDescent="0.3">
      <c r="A146" s="392"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18</v>
      </c>
      <c r="AF161" s="603"/>
      <c r="AG161" s="604"/>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18</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89</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35</v>
      </c>
      <c r="C168" s="580"/>
      <c r="D168" s="581"/>
      <c r="E168" s="582">
        <f t="shared" ca="1" si="60"/>
        <v>37</v>
      </c>
      <c r="F168" s="582"/>
      <c r="G168" s="583">
        <f t="shared" ca="1" si="61"/>
        <v>2</v>
      </c>
      <c r="H168" s="583"/>
      <c r="I168" s="735" t="s">
        <v>405</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23</v>
      </c>
      <c r="F169" s="582"/>
      <c r="G169" s="583">
        <f ca="1">E169-B169</f>
        <v>2</v>
      </c>
      <c r="H169" s="583"/>
      <c r="I169" s="583" t="s">
        <v>405</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21</v>
      </c>
      <c r="F170" s="582"/>
      <c r="G170" s="583">
        <f ca="1">E170-B170</f>
        <v>0</v>
      </c>
      <c r="H170" s="583"/>
      <c r="I170" s="594"/>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0</v>
      </c>
      <c r="F172" s="582"/>
      <c r="G172" s="583">
        <f t="shared" ca="1" si="61"/>
        <v>-35</v>
      </c>
      <c r="H172" s="583"/>
      <c r="I172" s="584" t="s">
        <v>89</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38</v>
      </c>
      <c r="F174" s="582"/>
      <c r="G174" s="583">
        <f t="shared" ca="1" si="61"/>
        <v>0</v>
      </c>
      <c r="H174" s="583"/>
      <c r="I174" s="584"/>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4"/>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23.5</v>
      </c>
      <c r="F177" s="582"/>
      <c r="G177" s="583">
        <f t="shared" ca="1" si="61"/>
        <v>-11.5</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0</v>
      </c>
      <c r="F178" s="582"/>
      <c r="G178" s="583">
        <f t="shared" ca="1" si="61"/>
        <v>-38</v>
      </c>
      <c r="H178" s="583"/>
      <c r="I178" s="583" t="s">
        <v>89</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30</v>
      </c>
      <c r="F179" s="582"/>
      <c r="G179" s="583">
        <f t="shared" ca="1" si="61"/>
        <v>9</v>
      </c>
      <c r="H179" s="583"/>
      <c r="I179" s="583" t="s">
        <v>405</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0</v>
      </c>
      <c r="F181" s="582"/>
      <c r="G181" s="583">
        <f t="shared" ca="1" si="61"/>
        <v>-35</v>
      </c>
      <c r="H181" s="583"/>
      <c r="I181" s="584" t="s">
        <v>89</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37.5</v>
      </c>
      <c r="F182" s="582"/>
      <c r="G182" s="583">
        <f t="shared" ca="1" si="61"/>
        <v>2.5</v>
      </c>
      <c r="H182" s="583"/>
      <c r="I182" s="584" t="s">
        <v>405</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194</v>
      </c>
      <c r="F184" s="589"/>
      <c r="AF184" s="45"/>
      <c r="AG184" s="50"/>
      <c r="AH184" s="50"/>
      <c r="AI184" s="50"/>
      <c r="AJ184" s="50"/>
      <c r="AK184" s="50"/>
      <c r="AL184" s="50"/>
      <c r="AM184" s="50"/>
      <c r="AN184" s="50"/>
    </row>
    <row r="185" spans="1:53" ht="15" thickBot="1" x14ac:dyDescent="0.35">
      <c r="B185" s="38" t="s">
        <v>61</v>
      </c>
      <c r="C185" s="590">
        <f>SUM(B166:D183)/35</f>
        <v>11.657142857142857</v>
      </c>
      <c r="D185" s="591"/>
      <c r="E185" s="38" t="s">
        <v>61</v>
      </c>
      <c r="F185" s="592">
        <f ca="1">SUM(E166:F183)/35</f>
        <v>8.0857142857142854</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48"/>
      <c r="E193" s="448"/>
      <c r="F193" s="448"/>
      <c r="G193" s="448"/>
      <c r="H193" s="448"/>
      <c r="I193" s="448"/>
      <c r="J193" s="448"/>
      <c r="K193" s="448"/>
      <c r="L193" s="571"/>
      <c r="M193" s="571"/>
      <c r="N193" s="448"/>
      <c r="O193" s="448"/>
      <c r="P193" s="448"/>
      <c r="Q193" s="448"/>
      <c r="R193" s="448"/>
      <c r="S193" s="448"/>
      <c r="T193" s="448"/>
      <c r="U193" s="448"/>
      <c r="V193" s="571"/>
      <c r="W193" s="571"/>
      <c r="X193" s="448"/>
      <c r="Y193" s="448"/>
      <c r="Z193" s="448"/>
      <c r="AA193" s="448"/>
      <c r="AB193" s="448"/>
      <c r="AC193" s="448"/>
      <c r="AD193" s="448"/>
      <c r="AE193" s="448"/>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48"/>
      <c r="G195" s="448"/>
      <c r="H195" s="448"/>
      <c r="I195" s="448"/>
      <c r="J195" s="448"/>
      <c r="K195" s="448"/>
      <c r="L195" s="571"/>
      <c r="M195" s="571"/>
      <c r="N195" s="448"/>
      <c r="O195" s="448"/>
      <c r="P195" s="448"/>
      <c r="Q195" s="448"/>
      <c r="R195" s="448"/>
      <c r="S195" s="448"/>
      <c r="T195" s="448"/>
      <c r="U195" s="448"/>
      <c r="V195" s="571"/>
      <c r="W195" s="571"/>
      <c r="X195" s="448"/>
      <c r="Y195" s="448"/>
      <c r="Z195" s="448"/>
      <c r="AA195" s="448"/>
      <c r="AB195" s="448"/>
      <c r="AC195" s="448"/>
      <c r="AD195" s="448"/>
      <c r="AE195" s="448"/>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48"/>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48"/>
      <c r="E216" s="448"/>
      <c r="F216" s="448"/>
      <c r="G216" s="448"/>
      <c r="H216" s="448"/>
      <c r="I216" s="448"/>
      <c r="J216" s="448"/>
      <c r="K216" s="448"/>
      <c r="L216" s="571"/>
      <c r="M216" s="571"/>
      <c r="N216" s="448"/>
      <c r="O216" s="448"/>
      <c r="P216" s="448"/>
      <c r="Q216" s="448"/>
      <c r="R216" s="448"/>
      <c r="S216" s="448"/>
      <c r="T216" s="448"/>
      <c r="U216" s="448"/>
      <c r="V216" s="571"/>
      <c r="W216" s="571"/>
      <c r="X216" s="448"/>
      <c r="Y216" s="448"/>
      <c r="Z216" s="448"/>
      <c r="AA216" s="448"/>
      <c r="AB216" s="448"/>
      <c r="AC216" s="448"/>
      <c r="AD216" s="448"/>
      <c r="AE216" s="448"/>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48"/>
      <c r="E218" s="448"/>
      <c r="F218" s="448"/>
      <c r="G218" s="448"/>
      <c r="H218" s="448"/>
      <c r="I218" s="448"/>
      <c r="J218" s="448"/>
      <c r="K218" s="448"/>
      <c r="L218" s="571"/>
      <c r="M218" s="571"/>
      <c r="N218" s="448"/>
      <c r="O218" s="448"/>
      <c r="P218" s="448"/>
      <c r="Q218" s="448"/>
      <c r="R218" s="448"/>
      <c r="S218" s="448"/>
      <c r="T218" s="448"/>
      <c r="U218" s="448"/>
      <c r="V218" s="571"/>
      <c r="W218" s="571"/>
      <c r="X218" s="448"/>
      <c r="Y218" s="448"/>
      <c r="Z218" s="448"/>
      <c r="AA218" s="448"/>
      <c r="AB218" s="448"/>
      <c r="AC218" s="448"/>
      <c r="AD218" s="448"/>
      <c r="AE218" s="448"/>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48"/>
      <c r="AD230" s="448"/>
      <c r="AE230" s="448"/>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X194:Y194"/>
    <mergeCell ref="Z194:AB194"/>
    <mergeCell ref="AC194:AE194"/>
    <mergeCell ref="B195:C195"/>
    <mergeCell ref="D195:E195"/>
    <mergeCell ref="L195:M195"/>
    <mergeCell ref="V195:W195"/>
    <mergeCell ref="P196:R196"/>
    <mergeCell ref="S196:U196"/>
    <mergeCell ref="V196:W196"/>
    <mergeCell ref="X196:Y196"/>
    <mergeCell ref="Z196:AB196"/>
    <mergeCell ref="AC196:AE196"/>
    <mergeCell ref="B196:C196"/>
    <mergeCell ref="D196:E196"/>
    <mergeCell ref="F196:H196"/>
    <mergeCell ref="I196:K196"/>
    <mergeCell ref="L196:M196"/>
    <mergeCell ref="N196:O196"/>
    <mergeCell ref="B193:C193"/>
    <mergeCell ref="L193:M193"/>
    <mergeCell ref="V193:W193"/>
    <mergeCell ref="B194:C194"/>
    <mergeCell ref="D194:E194"/>
    <mergeCell ref="F194:H194"/>
    <mergeCell ref="I194:K194"/>
    <mergeCell ref="L194:M194"/>
    <mergeCell ref="N194:O194"/>
    <mergeCell ref="P194:R194"/>
    <mergeCell ref="S194:U194"/>
    <mergeCell ref="V194:W194"/>
    <mergeCell ref="P191:R191"/>
    <mergeCell ref="S191:U191"/>
    <mergeCell ref="V191:W191"/>
    <mergeCell ref="X191:Y191"/>
    <mergeCell ref="Z191:AB191"/>
    <mergeCell ref="AC191:AE191"/>
    <mergeCell ref="B191:C191"/>
    <mergeCell ref="D191:E191"/>
    <mergeCell ref="F191:H191"/>
    <mergeCell ref="I191:K191"/>
    <mergeCell ref="L191:M191"/>
    <mergeCell ref="N191:O191"/>
    <mergeCell ref="P192:R192"/>
    <mergeCell ref="S192:U192"/>
    <mergeCell ref="V192:W192"/>
    <mergeCell ref="X192:Y192"/>
    <mergeCell ref="Z192:AB192"/>
    <mergeCell ref="AC192:AE192"/>
    <mergeCell ref="B192:C192"/>
    <mergeCell ref="D192:E192"/>
    <mergeCell ref="F192:H192"/>
    <mergeCell ref="I192:K192"/>
    <mergeCell ref="L192:M192"/>
    <mergeCell ref="N192:O192"/>
    <mergeCell ref="Z190:AB190"/>
    <mergeCell ref="AC190:AE190"/>
    <mergeCell ref="L189:O189"/>
    <mergeCell ref="P189:U189"/>
    <mergeCell ref="V189:Y189"/>
    <mergeCell ref="Z189:AE189"/>
    <mergeCell ref="B190:C190"/>
    <mergeCell ref="D190:E190"/>
    <mergeCell ref="F190:H190"/>
    <mergeCell ref="I190:K190"/>
    <mergeCell ref="B182:D182"/>
    <mergeCell ref="E182:F182"/>
    <mergeCell ref="G182:H182"/>
    <mergeCell ref="I182:P182"/>
    <mergeCell ref="B183:D183"/>
    <mergeCell ref="E183:F183"/>
    <mergeCell ref="G183:H183"/>
    <mergeCell ref="I183:P183"/>
    <mergeCell ref="L190:M190"/>
    <mergeCell ref="N190:O190"/>
    <mergeCell ref="E184:F184"/>
    <mergeCell ref="C185:D185"/>
    <mergeCell ref="F185:G185"/>
    <mergeCell ref="A187:AD187"/>
    <mergeCell ref="A188:A190"/>
    <mergeCell ref="B188:K188"/>
    <mergeCell ref="L188:U188"/>
    <mergeCell ref="V188:AE188"/>
    <mergeCell ref="B189:E189"/>
    <mergeCell ref="F189:K189"/>
    <mergeCell ref="P190:R190"/>
    <mergeCell ref="S190:U190"/>
    <mergeCell ref="V190:W190"/>
    <mergeCell ref="X190:Y190"/>
    <mergeCell ref="B180:D180"/>
    <mergeCell ref="E180:F180"/>
    <mergeCell ref="G180:H180"/>
    <mergeCell ref="I180:P180"/>
    <mergeCell ref="B181:D181"/>
    <mergeCell ref="E181:F181"/>
    <mergeCell ref="G181:H181"/>
    <mergeCell ref="I181:P181"/>
    <mergeCell ref="B178:D178"/>
    <mergeCell ref="E178:F178"/>
    <mergeCell ref="G178:H178"/>
    <mergeCell ref="I178:P178"/>
    <mergeCell ref="AT178:BA178"/>
    <mergeCell ref="B179:D179"/>
    <mergeCell ref="E179:F179"/>
    <mergeCell ref="G179:H179"/>
    <mergeCell ref="I179:P179"/>
    <mergeCell ref="B176:D176"/>
    <mergeCell ref="E176:F176"/>
    <mergeCell ref="G176:H176"/>
    <mergeCell ref="I176:P176"/>
    <mergeCell ref="B177:D177"/>
    <mergeCell ref="E177:F177"/>
    <mergeCell ref="G177:H177"/>
    <mergeCell ref="I177:P177"/>
    <mergeCell ref="B174:D174"/>
    <mergeCell ref="E174:F174"/>
    <mergeCell ref="G174:H174"/>
    <mergeCell ref="I174:P174"/>
    <mergeCell ref="B175:D175"/>
    <mergeCell ref="E175:F175"/>
    <mergeCell ref="G175:H175"/>
    <mergeCell ref="I175:P175"/>
    <mergeCell ref="B172:D172"/>
    <mergeCell ref="E172:F172"/>
    <mergeCell ref="G172:H172"/>
    <mergeCell ref="I172:P172"/>
    <mergeCell ref="B173:D173"/>
    <mergeCell ref="E173:F173"/>
    <mergeCell ref="G173:H173"/>
    <mergeCell ref="I173:P173"/>
    <mergeCell ref="B170:D170"/>
    <mergeCell ref="E170:F170"/>
    <mergeCell ref="G170:H170"/>
    <mergeCell ref="I170:P170"/>
    <mergeCell ref="B171:D171"/>
    <mergeCell ref="E171:F171"/>
    <mergeCell ref="G171:H171"/>
    <mergeCell ref="I171:P171"/>
    <mergeCell ref="B168:D168"/>
    <mergeCell ref="E168:F168"/>
    <mergeCell ref="G168:H168"/>
    <mergeCell ref="I168:P168"/>
    <mergeCell ref="B169:D169"/>
    <mergeCell ref="E169:F169"/>
    <mergeCell ref="G169:H169"/>
    <mergeCell ref="I169:P169"/>
    <mergeCell ref="B166:D166"/>
    <mergeCell ref="E166:F166"/>
    <mergeCell ref="G166:H166"/>
    <mergeCell ref="I166:P166"/>
    <mergeCell ref="B167:D167"/>
    <mergeCell ref="E167:F167"/>
    <mergeCell ref="G167:H167"/>
    <mergeCell ref="I167:P167"/>
    <mergeCell ref="AD161:AD163"/>
    <mergeCell ref="AF161:AG163"/>
    <mergeCell ref="B165:D165"/>
    <mergeCell ref="E165:F165"/>
    <mergeCell ref="G165:H165"/>
    <mergeCell ref="I165:P165"/>
    <mergeCell ref="AD115:AD117"/>
    <mergeCell ref="AF115:AG119"/>
    <mergeCell ref="A118:A119"/>
    <mergeCell ref="AD118:AD119"/>
    <mergeCell ref="AD138:AD140"/>
    <mergeCell ref="AF138:AG142"/>
    <mergeCell ref="A141:A142"/>
    <mergeCell ref="AD141:AD142"/>
    <mergeCell ref="AD92:AD94"/>
    <mergeCell ref="AF92:AG96"/>
    <mergeCell ref="A95:A96"/>
    <mergeCell ref="AD95:AD96"/>
    <mergeCell ref="AD23:AD25"/>
    <mergeCell ref="AF23:AG27"/>
    <mergeCell ref="A26:A27"/>
    <mergeCell ref="AD26:AD27"/>
    <mergeCell ref="AD46:AD48"/>
    <mergeCell ref="AF46:AG50"/>
    <mergeCell ref="A49:A50"/>
    <mergeCell ref="AD49:AD50"/>
    <mergeCell ref="W1:X1"/>
    <mergeCell ref="Z1:AB1"/>
    <mergeCell ref="A3:A4"/>
    <mergeCell ref="AD3:AD4"/>
    <mergeCell ref="AF3:AF4"/>
    <mergeCell ref="AD69:AD71"/>
    <mergeCell ref="AF69:AG73"/>
    <mergeCell ref="A72:A73"/>
    <mergeCell ref="AD72:AD73"/>
  </mergeCells>
  <conditionalFormatting sqref="G166:H183">
    <cfRule type="cellIs" dxfId="12"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32BF0-5B3A-4195-9FFC-65FE3FA64CF5}">
  <sheetPr codeName="Feuil184"/>
  <dimension ref="A1:BC231"/>
  <sheetViews>
    <sheetView showGridLines="0" topLeftCell="A162" zoomScale="90" zoomScaleNormal="90" workbookViewId="0">
      <selection activeCell="I175" sqref="I175:P17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406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44781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46" t="s">
        <v>78</v>
      </c>
      <c r="J8" s="221"/>
      <c r="K8" s="325"/>
      <c r="L8" s="151"/>
      <c r="M8" s="151"/>
      <c r="N8" s="96"/>
      <c r="O8" s="96"/>
      <c r="P8" s="151"/>
      <c r="Q8" s="151"/>
      <c r="R8" s="151"/>
      <c r="S8" s="96"/>
      <c r="T8" s="151"/>
      <c r="U8" s="151"/>
      <c r="V8" s="151"/>
      <c r="W8" s="151"/>
      <c r="X8" s="151"/>
      <c r="Y8" s="151"/>
      <c r="Z8" s="151"/>
      <c r="AA8" s="281"/>
      <c r="AB8" s="281"/>
      <c r="AC8" s="151"/>
      <c r="AD8" s="21">
        <f t="shared" ca="1" si="0"/>
        <v>9</v>
      </c>
      <c r="AE8" t="str">
        <f>IFERROR(INDEX($B$3:$AC$3,MATCH(TRUE,INDEX(B8:AC8&gt;0,0),0)),"")</f>
        <v>10h</v>
      </c>
      <c r="AF8" s="22">
        <f t="shared" ref="AF8:AF22" ca="1" si="1">CompteCouleurFond(B8:AC8,6)*0.5</f>
        <v>1</v>
      </c>
      <c r="AG8" s="22">
        <f t="shared" ref="AG8:AG22" ca="1" si="2">CompteCouleurFond(B8:AC8,23)*0.5</f>
        <v>0</v>
      </c>
    </row>
    <row r="9" spans="1:33" ht="15" customHeight="1" x14ac:dyDescent="0.3">
      <c r="A9" s="393" t="s">
        <v>246</v>
      </c>
      <c r="B9" s="450"/>
      <c r="C9" s="450"/>
      <c r="D9" s="450"/>
      <c r="E9" s="450"/>
      <c r="F9" s="450"/>
      <c r="G9" s="450"/>
      <c r="H9" s="263"/>
      <c r="I9" s="366"/>
      <c r="J9" s="263"/>
      <c r="K9" s="445" t="s">
        <v>80</v>
      </c>
      <c r="L9" s="151"/>
      <c r="M9" s="151"/>
      <c r="N9" s="96"/>
      <c r="O9" s="96"/>
      <c r="P9" s="151"/>
      <c r="Q9" s="135"/>
      <c r="R9" s="96"/>
      <c r="S9" s="135"/>
      <c r="T9" s="151"/>
      <c r="U9" s="151"/>
      <c r="V9" s="151"/>
      <c r="W9" s="151"/>
      <c r="X9" s="151"/>
      <c r="Y9" s="151"/>
      <c r="Z9" s="151"/>
      <c r="AA9" s="281"/>
      <c r="AB9" s="281"/>
      <c r="AC9" s="151"/>
      <c r="AD9" s="21">
        <f t="shared" ca="1" si="0"/>
        <v>8</v>
      </c>
      <c r="AF9" s="22">
        <f ca="1">CompteCouleurFond(B9:AC9,6)*0.5</f>
        <v>1</v>
      </c>
      <c r="AG9" s="22">
        <f ca="1">CompteCouleurFond(B9:AC9,23)*0.5</f>
        <v>0</v>
      </c>
    </row>
    <row r="10" spans="1:33" ht="15" customHeight="1" x14ac:dyDescent="0.3">
      <c r="A10" s="392" t="s">
        <v>64</v>
      </c>
      <c r="B10" s="450"/>
      <c r="C10" s="450"/>
      <c r="D10" s="450"/>
      <c r="E10" s="450"/>
      <c r="F10" s="450"/>
      <c r="G10" s="450"/>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443"/>
      <c r="L12" s="443"/>
      <c r="M12" s="443"/>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795" t="s">
        <v>409</v>
      </c>
      <c r="I17" s="796"/>
      <c r="J17" s="325"/>
      <c r="K17" s="325"/>
      <c r="L17" s="151"/>
      <c r="M17" s="151"/>
      <c r="N17" s="96"/>
      <c r="O17" s="96"/>
      <c r="P17" s="151"/>
      <c r="Q17" s="151"/>
      <c r="R17" s="151"/>
      <c r="S17" s="151"/>
      <c r="T17" s="96"/>
      <c r="U17" s="151"/>
      <c r="V17" s="151"/>
      <c r="W17" s="151"/>
      <c r="X17" s="285" t="s">
        <v>136</v>
      </c>
      <c r="Y17" s="281"/>
      <c r="Z17" s="281"/>
      <c r="AA17" s="281"/>
      <c r="AB17" s="151" t="s">
        <v>141</v>
      </c>
      <c r="AC17" s="151"/>
      <c r="AD17" s="21">
        <f t="shared" ca="1" si="0"/>
        <v>9.5</v>
      </c>
      <c r="AE17" t="str">
        <f>IFERROR(INDEX($B$3:$AC$3,MATCH(TRUE,INDEX(B17:AC17&gt;0,0),0)),"")</f>
        <v>9h30</v>
      </c>
      <c r="AF17" s="22">
        <f ca="1">CompteCouleurFond(B17:AC17,6)*0.5</f>
        <v>2</v>
      </c>
      <c r="AG17" s="22">
        <f ca="1">CompteCouleurFond(B17:AC17,23)*0.5</f>
        <v>0</v>
      </c>
    </row>
    <row r="18" spans="1:33" ht="15" customHeight="1" x14ac:dyDescent="0.3">
      <c r="A18" s="394" t="s">
        <v>66</v>
      </c>
      <c r="B18" s="263"/>
      <c r="C18" s="130" t="s">
        <v>412</v>
      </c>
      <c r="D18" s="444"/>
      <c r="E18" s="444"/>
      <c r="F18" s="444"/>
      <c r="G18" s="325"/>
      <c r="H18" s="436"/>
      <c r="I18" s="436"/>
      <c r="J18" s="436"/>
      <c r="K18" s="325"/>
      <c r="L18" s="151"/>
      <c r="M18" s="151"/>
      <c r="N18" s="96"/>
      <c r="O18" s="96"/>
      <c r="P18" s="151"/>
      <c r="Q18" s="151"/>
      <c r="R18" s="281" t="s">
        <v>168</v>
      </c>
      <c r="S18" s="281"/>
      <c r="T18" s="281"/>
      <c r="U18" s="281"/>
      <c r="V18" s="281"/>
      <c r="W18" s="281"/>
      <c r="X18" s="96"/>
      <c r="Y18" s="96"/>
      <c r="Z18" s="96"/>
      <c r="AA18" s="96"/>
      <c r="AB18" s="96"/>
      <c r="AC18" s="96"/>
      <c r="AD18" s="21">
        <f t="shared" ca="1" si="0"/>
        <v>9.5</v>
      </c>
      <c r="AE18" t="str">
        <f>IFERROR(INDEX($B$3:$AC$3,MATCH(TRUE,INDEX(B18:AC18&gt;0,0),0)),"")</f>
        <v>7h00</v>
      </c>
      <c r="AF18" s="22">
        <f ca="1">CompteCouleurFond(B18:AC18,6)*0.5</f>
        <v>3</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44"/>
      <c r="D21" s="444"/>
      <c r="E21" s="444"/>
      <c r="F21" s="444"/>
      <c r="G21" s="325"/>
      <c r="H21" s="436"/>
      <c r="I21" s="436"/>
      <c r="J21" s="436"/>
      <c r="K21" s="325"/>
      <c r="L21" s="151"/>
      <c r="M21" s="151"/>
      <c r="N21" s="96"/>
      <c r="O21" s="96"/>
      <c r="P21" s="151"/>
      <c r="Q21" s="151"/>
      <c r="R21" s="281" t="s">
        <v>168</v>
      </c>
      <c r="S21" s="281"/>
      <c r="T21" s="281"/>
      <c r="U21" s="281"/>
      <c r="V21" s="281"/>
      <c r="W21" s="364"/>
      <c r="X21" s="364"/>
      <c r="Y21" s="364"/>
      <c r="Z21" s="96"/>
      <c r="AA21" s="96"/>
      <c r="AB21" s="96"/>
      <c r="AC21" s="96"/>
      <c r="AD21" s="21">
        <f t="shared" ca="1" si="0"/>
        <v>9</v>
      </c>
      <c r="AE21" t="str">
        <f t="shared" si="3"/>
        <v>14h30</v>
      </c>
      <c r="AF21" s="22">
        <f t="shared" ca="1" si="1"/>
        <v>2.5</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1</v>
      </c>
      <c r="X23" s="84">
        <f t="shared" ca="1" si="4"/>
        <v>1</v>
      </c>
      <c r="Y23" s="84">
        <f t="shared" ca="1" si="4"/>
        <v>1</v>
      </c>
      <c r="Z23" s="84">
        <f t="shared" ca="1" si="4"/>
        <v>1</v>
      </c>
      <c r="AA23" s="84">
        <f t="shared" ca="1" si="4"/>
        <v>3</v>
      </c>
      <c r="AB23" s="84">
        <f t="shared" ca="1" si="4"/>
        <v>2</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3</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4</v>
      </c>
      <c r="S24" s="20">
        <f t="shared" ca="1" si="6"/>
        <v>4</v>
      </c>
      <c r="T24" s="20">
        <f t="shared" ref="T24:AC24" ca="1" si="7">NbCoulbis(T7:T22)</f>
        <v>4</v>
      </c>
      <c r="U24" s="20">
        <f t="shared" ca="1" si="7"/>
        <v>5</v>
      </c>
      <c r="V24" s="20">
        <f t="shared" ca="1" si="7"/>
        <v>5</v>
      </c>
      <c r="W24" s="20">
        <f t="shared" ca="1" si="7"/>
        <v>4</v>
      </c>
      <c r="X24" s="20">
        <f t="shared" ca="1" si="7"/>
        <v>3</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3</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4</v>
      </c>
      <c r="S25" s="25">
        <f t="shared" ca="1" si="9"/>
        <v>4</v>
      </c>
      <c r="T25" s="25">
        <f t="shared" ref="T25:AC25" ca="1" si="10">NbCoul(T7:T22)</f>
        <v>4</v>
      </c>
      <c r="U25" s="25">
        <f t="shared" ca="1" si="10"/>
        <v>5</v>
      </c>
      <c r="V25" s="25">
        <f t="shared" ca="1" si="10"/>
        <v>5</v>
      </c>
      <c r="W25" s="25">
        <f t="shared" ca="1" si="10"/>
        <v>4</v>
      </c>
      <c r="X25" s="25">
        <f t="shared" ca="1" si="10"/>
        <v>3</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44782</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151" t="s">
        <v>78</v>
      </c>
      <c r="O32" s="151"/>
      <c r="P32" s="151"/>
      <c r="Q32" s="96"/>
      <c r="R32" s="96"/>
      <c r="S32" s="151"/>
      <c r="T32" s="151"/>
      <c r="U32" s="151"/>
      <c r="V32" s="151"/>
      <c r="W32" s="151"/>
      <c r="X32" s="151"/>
      <c r="Y32" s="151"/>
      <c r="Z32" s="151"/>
      <c r="AA32" s="151"/>
      <c r="AB32" s="151"/>
      <c r="AC32" s="151"/>
      <c r="AD32" s="21">
        <f ca="1">NbCoul(B32:AC32)*0.5</f>
        <v>7</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151"/>
      <c r="R34" s="151"/>
      <c r="S34" s="252"/>
      <c r="T34" s="252"/>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151" t="s">
        <v>78</v>
      </c>
      <c r="D35" s="151"/>
      <c r="E35" s="151"/>
      <c r="F35" s="151"/>
      <c r="G35" s="151"/>
      <c r="H35" s="151"/>
      <c r="I35" s="281" t="s">
        <v>136</v>
      </c>
      <c r="J35" s="281"/>
      <c r="K35" s="281"/>
      <c r="L35" s="281"/>
      <c r="M35" s="281"/>
      <c r="N35" s="281"/>
      <c r="O35" s="96"/>
      <c r="P35" s="96"/>
      <c r="Q35" s="281"/>
      <c r="R35" s="281"/>
      <c r="S35" s="151"/>
      <c r="T35" s="151"/>
      <c r="U35" s="96"/>
      <c r="V35" s="96"/>
      <c r="W35" s="96"/>
      <c r="X35" s="96"/>
      <c r="Y35" s="96"/>
      <c r="Z35" s="96"/>
      <c r="AA35" s="96"/>
      <c r="AB35" s="96"/>
      <c r="AC35" s="96"/>
      <c r="AD35" s="21">
        <f t="shared" ca="1" si="11"/>
        <v>8</v>
      </c>
      <c r="AF35" s="22">
        <f t="shared" ca="1" si="12"/>
        <v>4</v>
      </c>
      <c r="AG35" s="22">
        <f t="shared" ca="1" si="13"/>
        <v>0</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400"/>
      <c r="L40" s="193" t="s">
        <v>408</v>
      </c>
      <c r="M40" s="193"/>
      <c r="N40" s="151" t="s">
        <v>284</v>
      </c>
      <c r="O40" s="151"/>
      <c r="P40" s="151"/>
      <c r="Q40" s="96"/>
      <c r="R40" s="96"/>
      <c r="S40" s="281" t="s">
        <v>136</v>
      </c>
      <c r="T40" s="281"/>
      <c r="U40" s="281"/>
      <c r="V40" s="281"/>
      <c r="W40" s="281"/>
      <c r="X40" s="281"/>
      <c r="Y40" s="281"/>
      <c r="Z40" s="281"/>
      <c r="AA40" s="281"/>
      <c r="AB40" s="281"/>
      <c r="AC40" s="151"/>
      <c r="AD40" s="21">
        <f ca="1">NbCoul(B40:AC40)*0.5</f>
        <v>8</v>
      </c>
      <c r="AF40" s="22">
        <f t="shared" ca="1" si="12"/>
        <v>5</v>
      </c>
      <c r="AG40" s="22">
        <f t="shared" ca="1" si="13"/>
        <v>1</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151"/>
      <c r="D43" s="151"/>
      <c r="E43" s="151"/>
      <c r="F43" s="151"/>
      <c r="G43" s="151"/>
      <c r="H43" s="151"/>
      <c r="I43" s="151"/>
      <c r="J43" s="151"/>
      <c r="K43" s="151"/>
      <c r="L43" s="151"/>
      <c r="M43" s="151"/>
      <c r="N43" s="151"/>
      <c r="O43" s="96"/>
      <c r="P43" s="96"/>
      <c r="Q43" s="151"/>
      <c r="R43" s="151"/>
      <c r="S43" s="96"/>
      <c r="T43" s="96"/>
      <c r="U43" s="96"/>
      <c r="V43" s="96"/>
      <c r="W43" s="96"/>
      <c r="X43" s="96"/>
      <c r="Y43" s="96"/>
      <c r="Z43" s="96"/>
      <c r="AA43" s="96"/>
      <c r="AB43" s="96"/>
      <c r="AC43" s="96"/>
      <c r="AD43" s="21">
        <f ca="1">NbCoul(B43:AC43)*0.5</f>
        <v>7</v>
      </c>
      <c r="AF43" s="22">
        <f t="shared" ca="1" si="12"/>
        <v>0</v>
      </c>
      <c r="AG43" s="22">
        <f t="shared" ca="1" si="13"/>
        <v>0</v>
      </c>
    </row>
    <row r="44" spans="1:33" ht="14.4" customHeight="1" x14ac:dyDescent="0.3">
      <c r="A44" s="402" t="s">
        <v>276</v>
      </c>
      <c r="B44" s="96"/>
      <c r="C44" s="96"/>
      <c r="D44" s="96"/>
      <c r="E44" s="96"/>
      <c r="F44" s="96"/>
      <c r="G44" s="96"/>
      <c r="H44" s="96"/>
      <c r="I44" s="96"/>
      <c r="J44" s="96"/>
      <c r="K44" s="96"/>
      <c r="L44" s="96"/>
      <c r="M44" s="96"/>
      <c r="N44" s="151"/>
      <c r="O44" s="281"/>
      <c r="P44" s="281"/>
      <c r="Q44" s="96"/>
      <c r="R44" s="96"/>
      <c r="S44" s="151" t="s">
        <v>80</v>
      </c>
      <c r="T44" s="151"/>
      <c r="U44" s="151"/>
      <c r="V44" s="151"/>
      <c r="W44" s="151"/>
      <c r="X44" s="151"/>
      <c r="Y44" s="151"/>
      <c r="Z44" s="151"/>
      <c r="AA44" s="151"/>
      <c r="AB44" s="151"/>
      <c r="AC44" s="151"/>
      <c r="AD44" s="21">
        <f ca="1">NbCoul(B44:AC44)*0.5</f>
        <v>7</v>
      </c>
      <c r="AF44" s="22">
        <f ca="1">CompteCouleurFond(B44:AC44,6)*0.5</f>
        <v>1</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44</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3</v>
      </c>
      <c r="L47" s="21">
        <f t="shared" ca="1" si="15"/>
        <v>3</v>
      </c>
      <c r="M47" s="21">
        <f t="shared" ca="1" si="15"/>
        <v>3</v>
      </c>
      <c r="N47" s="21">
        <f t="shared" ca="1" si="15"/>
        <v>6</v>
      </c>
      <c r="O47" s="21">
        <f t="shared" ca="1" si="15"/>
        <v>3</v>
      </c>
      <c r="P47" s="21">
        <f t="shared" ca="1" si="15"/>
        <v>3</v>
      </c>
      <c r="Q47" s="21">
        <f t="shared" ca="1" si="15"/>
        <v>3</v>
      </c>
      <c r="R47" s="21">
        <f t="shared" ca="1" si="15"/>
        <v>3</v>
      </c>
      <c r="S47" s="21">
        <f t="shared" ca="1" si="15"/>
        <v>4</v>
      </c>
      <c r="T47" s="21">
        <f t="shared" ca="1" si="15"/>
        <v>4</v>
      </c>
      <c r="U47" s="21">
        <f t="shared" ca="1" si="15"/>
        <v>3</v>
      </c>
      <c r="V47" s="21">
        <f t="shared" ca="1" si="15"/>
        <v>3</v>
      </c>
      <c r="W47" s="21">
        <f t="shared" ca="1" si="15"/>
        <v>3</v>
      </c>
      <c r="X47" s="21">
        <f t="shared" ca="1" si="15"/>
        <v>3</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3</v>
      </c>
      <c r="L48" s="26">
        <f t="shared" ca="1" si="16"/>
        <v>4</v>
      </c>
      <c r="M48" s="26">
        <f t="shared" ca="1" si="16"/>
        <v>4</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3</v>
      </c>
      <c r="V48" s="26">
        <f t="shared" ca="1" si="16"/>
        <v>3</v>
      </c>
      <c r="W48" s="26">
        <f t="shared" ca="1" si="16"/>
        <v>3</v>
      </c>
      <c r="X48" s="26">
        <f t="shared" ca="1" si="16"/>
        <v>3</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44783</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725" t="s">
        <v>410</v>
      </c>
      <c r="L57" s="726"/>
      <c r="M57" s="727"/>
      <c r="N57" s="135" t="s">
        <v>78</v>
      </c>
      <c r="O57" s="151"/>
      <c r="P57" s="151"/>
      <c r="Q57" s="96"/>
      <c r="R57" s="96"/>
      <c r="S57" s="281" t="s">
        <v>136</v>
      </c>
      <c r="T57" s="281"/>
      <c r="U57" s="281"/>
      <c r="V57" s="281"/>
      <c r="W57" s="281"/>
      <c r="X57" s="281"/>
      <c r="Y57" s="281"/>
      <c r="Z57" s="281"/>
      <c r="AA57" s="281"/>
      <c r="AB57" s="281"/>
      <c r="AC57" s="151"/>
      <c r="AD57" s="20">
        <f t="shared" ca="1" si="17"/>
        <v>7</v>
      </c>
      <c r="AF57" s="22">
        <f t="shared" ca="1" si="19"/>
        <v>5</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151"/>
      <c r="R58" s="151"/>
      <c r="S58" s="96"/>
      <c r="T58" s="419"/>
      <c r="U58" s="96"/>
      <c r="V58" s="96"/>
      <c r="W58" s="96"/>
      <c r="X58" s="96"/>
      <c r="Y58" s="96"/>
      <c r="Z58" s="96"/>
      <c r="AA58" s="96"/>
      <c r="AB58" s="96"/>
      <c r="AC58" s="96"/>
      <c r="AD58" s="20">
        <f t="shared" ca="1" si="17"/>
        <v>7</v>
      </c>
      <c r="AF58" s="22">
        <f t="shared" ca="1" si="19"/>
        <v>3</v>
      </c>
      <c r="AG58" s="22">
        <f t="shared" ca="1" si="18"/>
        <v>0</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51"/>
      <c r="M60" s="151"/>
      <c r="N60" s="151"/>
      <c r="O60" s="96"/>
      <c r="P60" s="96"/>
      <c r="Q60" s="151"/>
      <c r="R60" s="151"/>
      <c r="S60" s="377"/>
      <c r="T60" s="151"/>
      <c r="U60" s="797" t="s">
        <v>411</v>
      </c>
      <c r="V60" s="798"/>
      <c r="W60" s="798"/>
      <c r="X60" s="798"/>
      <c r="Y60" s="798"/>
      <c r="Z60" s="799"/>
      <c r="AA60" s="96"/>
      <c r="AB60" s="96"/>
      <c r="AC60" s="96"/>
      <c r="AD60" s="20">
        <f t="shared" ca="1" si="17"/>
        <v>8</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281"/>
      <c r="R63" s="281"/>
      <c r="S63" s="96"/>
      <c r="T63" s="96"/>
      <c r="U63" s="96"/>
      <c r="V63" s="96"/>
      <c r="W63" s="96"/>
      <c r="X63" s="96"/>
      <c r="Y63" s="96"/>
      <c r="Z63" s="96"/>
      <c r="AA63" s="96"/>
      <c r="AB63" s="96"/>
      <c r="AC63" s="96"/>
      <c r="AD63" s="20">
        <f t="shared" ca="1" si="17"/>
        <v>7</v>
      </c>
      <c r="AF63" s="22">
        <f t="shared" ca="1" si="19"/>
        <v>1</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151"/>
      <c r="O66" s="281"/>
      <c r="P66" s="281"/>
      <c r="Q66" s="96"/>
      <c r="R66" s="96"/>
      <c r="S66" s="151"/>
      <c r="T66" s="151"/>
      <c r="U66" s="151"/>
      <c r="V66" s="151"/>
      <c r="W66" s="151"/>
      <c r="X66" s="151"/>
      <c r="Y66" s="151"/>
      <c r="Z66" s="151"/>
      <c r="AA66" s="151"/>
      <c r="AB66" s="151"/>
      <c r="AC66" s="151"/>
      <c r="AD66" s="20">
        <f t="shared" ca="1" si="17"/>
        <v>7</v>
      </c>
      <c r="AF66" s="22">
        <f t="shared" ca="1" si="19"/>
        <v>1</v>
      </c>
      <c r="AG66" s="22">
        <f t="shared" ca="1" si="18"/>
        <v>0</v>
      </c>
    </row>
    <row r="67" spans="1:55" ht="15" customHeight="1" x14ac:dyDescent="0.3">
      <c r="A67" s="402" t="s">
        <v>276</v>
      </c>
      <c r="B67" s="96"/>
      <c r="C67" s="96"/>
      <c r="D67" s="96"/>
      <c r="E67" s="96"/>
      <c r="F67" s="96"/>
      <c r="G67" s="96"/>
      <c r="H67" s="96"/>
      <c r="I67" s="96"/>
      <c r="J67" s="96"/>
      <c r="K67" s="96"/>
      <c r="L67" s="96"/>
      <c r="M67" s="96"/>
      <c r="N67" s="96"/>
      <c r="O67" s="151"/>
      <c r="P67" s="151"/>
      <c r="Q67" s="96"/>
      <c r="R67" s="96"/>
      <c r="S67" s="151"/>
      <c r="T67" s="151"/>
      <c r="U67" s="151"/>
      <c r="V67" s="151"/>
      <c r="W67" s="151"/>
      <c r="X67" s="151"/>
      <c r="Y67" s="151"/>
      <c r="Z67" s="151"/>
      <c r="AA67" s="151"/>
      <c r="AB67" s="151"/>
      <c r="AC67" s="151"/>
      <c r="AD67" s="20">
        <f t="shared" ca="1" si="17"/>
        <v>6.5</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42.5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4</v>
      </c>
      <c r="O70" s="21">
        <f t="shared" ref="O70:AC70" ca="1" si="22">NbCoulbis(O53:O65)</f>
        <v>1</v>
      </c>
      <c r="P70" s="21">
        <f t="shared" ca="1" si="22"/>
        <v>1</v>
      </c>
      <c r="Q70" s="21">
        <f t="shared" ca="1" si="22"/>
        <v>3</v>
      </c>
      <c r="R70" s="21">
        <f t="shared" ca="1" si="22"/>
        <v>3</v>
      </c>
      <c r="S70" s="21">
        <f t="shared" ref="S70:Y70" ca="1" si="23">NbCoulbis(S53:S64)</f>
        <v>1</v>
      </c>
      <c r="T70" s="21">
        <f t="shared" ca="1" si="23"/>
        <v>2</v>
      </c>
      <c r="U70" s="21">
        <f t="shared" ca="1" si="23"/>
        <v>1</v>
      </c>
      <c r="V70" s="21">
        <f t="shared" ca="1" si="23"/>
        <v>1</v>
      </c>
      <c r="W70" s="21">
        <f t="shared" ca="1" si="23"/>
        <v>1</v>
      </c>
      <c r="X70" s="21">
        <f t="shared" ca="1" si="23"/>
        <v>1</v>
      </c>
      <c r="Y70" s="21">
        <f t="shared" ca="1" si="23"/>
        <v>1</v>
      </c>
      <c r="Z70" s="21">
        <f t="shared" ca="1" si="22"/>
        <v>1</v>
      </c>
      <c r="AA70" s="21">
        <f t="shared" ca="1" si="22"/>
        <v>1</v>
      </c>
      <c r="AB70" s="21">
        <f t="shared" ca="1" si="22"/>
        <v>1</v>
      </c>
      <c r="AC70" s="21">
        <f t="shared" ca="1" si="22"/>
        <v>1</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1</v>
      </c>
      <c r="P71" s="26">
        <f t="shared" ca="1" si="26"/>
        <v>1</v>
      </c>
      <c r="Q71" s="26">
        <f t="shared" ca="1" si="26"/>
        <v>3</v>
      </c>
      <c r="R71" s="26">
        <f t="shared" ca="1" si="26"/>
        <v>3</v>
      </c>
      <c r="S71" s="26">
        <f t="shared" ref="S71:Y71" ca="1" si="27">NbCoul(S53:S64)</f>
        <v>2</v>
      </c>
      <c r="T71" s="26">
        <f t="shared" ca="1" si="27"/>
        <v>2</v>
      </c>
      <c r="U71" s="26">
        <f t="shared" ca="1" si="27"/>
        <v>1</v>
      </c>
      <c r="V71" s="26">
        <f t="shared" ca="1" si="27"/>
        <v>1</v>
      </c>
      <c r="W71" s="26">
        <f t="shared" ca="1" si="27"/>
        <v>1</v>
      </c>
      <c r="X71" s="26">
        <f t="shared" ca="1" si="27"/>
        <v>1</v>
      </c>
      <c r="Y71" s="26">
        <f t="shared" ca="1" si="27"/>
        <v>1</v>
      </c>
      <c r="Z71" s="26">
        <f t="shared" ca="1" si="26"/>
        <v>1</v>
      </c>
      <c r="AA71" s="26">
        <f t="shared" ca="1" si="26"/>
        <v>1</v>
      </c>
      <c r="AB71" s="26">
        <f t="shared" ca="1" si="26"/>
        <v>1</v>
      </c>
      <c r="AC71" s="26">
        <f t="shared" ca="1" si="26"/>
        <v>1</v>
      </c>
      <c r="AD71" s="602">
        <f ca="1">NbCoul(D71:AB71)*0.5+NbCoul(B71:C71)*0.25+NbCoul(AC71:AC71)*0.25</f>
        <v>0</v>
      </c>
      <c r="AF71" s="614">
        <f t="shared" ca="1" si="24"/>
        <v>0</v>
      </c>
      <c r="AG71" s="615">
        <f ca="1">CompteCouleurFond(K71:AC71,23)*0.5</f>
        <v>0</v>
      </c>
    </row>
    <row r="72" spans="1:55" ht="15" customHeight="1" x14ac:dyDescent="0.3">
      <c r="A72" s="618">
        <f>A49+1</f>
        <v>44784</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151" t="s">
        <v>78</v>
      </c>
      <c r="O78" s="151"/>
      <c r="P78" s="151"/>
      <c r="Q78" s="294"/>
      <c r="R78" s="294"/>
      <c r="S78" s="151"/>
      <c r="T78" s="151"/>
      <c r="U78" s="151"/>
      <c r="V78" s="151"/>
      <c r="W78" s="151"/>
      <c r="X78" s="151"/>
      <c r="Y78" s="151"/>
      <c r="Z78" s="151"/>
      <c r="AA78" s="151"/>
      <c r="AB78" s="151"/>
      <c r="AC78" s="151"/>
      <c r="AD78" s="21">
        <f t="shared" ca="1" si="28"/>
        <v>7</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436"/>
      <c r="D80" s="436"/>
      <c r="E80" s="436"/>
      <c r="F80" s="436"/>
      <c r="G80" s="436"/>
      <c r="H80" s="436"/>
      <c r="I80" s="151"/>
      <c r="J80" s="151"/>
      <c r="K80" s="151"/>
      <c r="L80" s="151"/>
      <c r="M80" s="151"/>
      <c r="N80" s="295"/>
      <c r="O80" s="294"/>
      <c r="P80" s="294"/>
      <c r="Q80" s="295"/>
      <c r="R80" s="295"/>
      <c r="S80" s="294"/>
      <c r="T80" s="294"/>
      <c r="U80" s="294"/>
      <c r="V80" s="294"/>
      <c r="W80" s="294"/>
      <c r="X80" s="294"/>
      <c r="Y80" s="294"/>
      <c r="Z80" s="294"/>
      <c r="AA80" s="294"/>
      <c r="AB80" s="294"/>
      <c r="AC80" s="294"/>
      <c r="AD80" s="21">
        <f ca="1">NbCoul(B80:AC80)*0.5</f>
        <v>7</v>
      </c>
      <c r="AF80" s="22">
        <f t="shared" ca="1" si="24"/>
        <v>0</v>
      </c>
      <c r="AG80" s="22">
        <f t="shared" ca="1" si="29"/>
        <v>0</v>
      </c>
    </row>
    <row r="81" spans="1:34" x14ac:dyDescent="0.3">
      <c r="A81" s="394" t="s">
        <v>44</v>
      </c>
      <c r="B81" s="96"/>
      <c r="C81" s="96"/>
      <c r="D81" s="96"/>
      <c r="E81" s="96"/>
      <c r="F81" s="96"/>
      <c r="G81" s="96"/>
      <c r="H81" s="96"/>
      <c r="I81" s="96"/>
      <c r="J81" s="96"/>
      <c r="K81" s="96"/>
      <c r="L81" s="377"/>
      <c r="M81" s="377"/>
      <c r="N81" s="378"/>
      <c r="O81" s="151"/>
      <c r="P81" s="151"/>
      <c r="Q81" s="96"/>
      <c r="R81" s="96"/>
      <c r="S81" s="281" t="s">
        <v>136</v>
      </c>
      <c r="T81" s="281"/>
      <c r="U81" s="281"/>
      <c r="V81" s="281"/>
      <c r="W81" s="281"/>
      <c r="X81" s="281"/>
      <c r="Y81" s="281"/>
      <c r="Z81" s="281"/>
      <c r="AA81" s="281"/>
      <c r="AB81" s="281"/>
      <c r="AC81" s="151"/>
      <c r="AD81" s="21">
        <f t="shared" ca="1" si="28"/>
        <v>8</v>
      </c>
      <c r="AF81" s="22">
        <f t="shared" ca="1" si="24"/>
        <v>5</v>
      </c>
      <c r="AG81" s="22">
        <f t="shared" ca="1" si="29"/>
        <v>1</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151"/>
      <c r="T83" s="377"/>
      <c r="U83" s="96"/>
      <c r="V83" s="96"/>
      <c r="W83" s="96"/>
      <c r="X83" s="96"/>
      <c r="Y83" s="96"/>
      <c r="Z83" s="96"/>
      <c r="AA83" s="96"/>
      <c r="AB83" s="96"/>
      <c r="AC83" s="96"/>
      <c r="AD83" s="21">
        <f t="shared" ca="1" si="28"/>
        <v>8</v>
      </c>
      <c r="AF83" s="22">
        <f t="shared" ca="1" si="24"/>
        <v>3</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96"/>
      <c r="D86" s="96"/>
      <c r="E86" s="96"/>
      <c r="F86" s="96"/>
      <c r="G86" s="96"/>
      <c r="H86" s="96"/>
      <c r="I86" s="96"/>
      <c r="J86" s="96"/>
      <c r="K86" s="96"/>
      <c r="L86" s="96"/>
      <c r="M86" s="96"/>
      <c r="N86" s="96"/>
      <c r="O86" s="96"/>
      <c r="P86" s="96"/>
      <c r="Q86" s="96"/>
      <c r="R86" s="96"/>
      <c r="S86" s="96"/>
      <c r="T86" s="96"/>
      <c r="U86" s="96"/>
      <c r="V86" s="96"/>
      <c r="W86" s="96"/>
      <c r="X86" s="96"/>
      <c r="Y86" s="96"/>
      <c r="Z86" s="96"/>
      <c r="AA86" s="96"/>
      <c r="AB86" s="96"/>
      <c r="AC86" s="96"/>
      <c r="AD86" s="20">
        <f ca="1">NbCoul(B86:AC86)*0.5</f>
        <v>0</v>
      </c>
      <c r="AF86" s="22">
        <f t="shared" ca="1" si="24"/>
        <v>0</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51"/>
      <c r="O89" s="96"/>
      <c r="P89" s="96"/>
      <c r="Q89" s="281"/>
      <c r="R89" s="281"/>
      <c r="S89" s="96"/>
      <c r="T89" s="96"/>
      <c r="U89" s="96"/>
      <c r="V89" s="96"/>
      <c r="W89" s="96"/>
      <c r="X89" s="96"/>
      <c r="Y89" s="96"/>
      <c r="Z89" s="96"/>
      <c r="AA89" s="96"/>
      <c r="AB89" s="96"/>
      <c r="AC89" s="96"/>
      <c r="AD89" s="21">
        <f t="shared" ca="1" si="28"/>
        <v>7</v>
      </c>
      <c r="AF89" s="22">
        <f t="shared" ca="1" si="24"/>
        <v>1</v>
      </c>
      <c r="AG89" s="22">
        <f t="shared" ca="1" si="29"/>
        <v>0</v>
      </c>
    </row>
    <row r="90" spans="1:34" ht="15" customHeight="1" x14ac:dyDescent="0.3">
      <c r="A90" s="402" t="s">
        <v>276</v>
      </c>
      <c r="B90" s="96"/>
      <c r="C90" s="96"/>
      <c r="D90" s="96"/>
      <c r="E90" s="96"/>
      <c r="F90" s="96"/>
      <c r="G90" s="96"/>
      <c r="H90" s="96"/>
      <c r="I90" s="96"/>
      <c r="J90" s="96"/>
      <c r="K90" s="96"/>
      <c r="L90" s="96"/>
      <c r="M90" s="96"/>
      <c r="N90" s="96"/>
      <c r="O90" s="281"/>
      <c r="P90" s="281"/>
      <c r="Q90" s="96"/>
      <c r="R90" s="96"/>
      <c r="S90" s="151"/>
      <c r="T90" s="151"/>
      <c r="U90" s="151"/>
      <c r="V90" s="151"/>
      <c r="W90" s="151"/>
      <c r="X90" s="151"/>
      <c r="Y90" s="151"/>
      <c r="Z90" s="151"/>
      <c r="AA90" s="151"/>
      <c r="AB90" s="151"/>
      <c r="AC90" s="151"/>
      <c r="AD90" s="21">
        <f ca="1">NbCoul(B90:AC90)*0.5</f>
        <v>6.5</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43.5</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2</v>
      </c>
      <c r="N93" s="21">
        <f t="shared" ca="1" si="32"/>
        <v>3</v>
      </c>
      <c r="O93" s="21">
        <f ca="1">NbCoulbis(O75:O86)</f>
        <v>2</v>
      </c>
      <c r="P93" s="21">
        <f ca="1">NbCoulbis(P75:P86)</f>
        <v>2</v>
      </c>
      <c r="Q93" s="21">
        <f ca="1">NbCoulbis(Q75:Q86)</f>
        <v>2</v>
      </c>
      <c r="R93" s="21">
        <f ca="1">NbCoulbis(R75:R86)</f>
        <v>2</v>
      </c>
      <c r="S93" s="21">
        <f ca="1">NbCoulbis(S75:S85)</f>
        <v>3</v>
      </c>
      <c r="T93" s="21">
        <f ca="1">NbCoulbis(T76:T86)</f>
        <v>2</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3</v>
      </c>
      <c r="O94" s="26">
        <f ca="1">NbCoul(O75:O86)</f>
        <v>2</v>
      </c>
      <c r="P94" s="26">
        <f ca="1">NbCoul(P75:P86)</f>
        <v>2</v>
      </c>
      <c r="Q94" s="26">
        <f ca="1">NbCoul(Q75:Q86)</f>
        <v>2</v>
      </c>
      <c r="R94" s="26">
        <f ca="1">NbCoul(R75:R86)</f>
        <v>2</v>
      </c>
      <c r="S94" s="26">
        <f ca="1">NbCoul(S75:S85)</f>
        <v>3</v>
      </c>
      <c r="T94" s="26">
        <f ca="1">NbCoul(T76:T86)</f>
        <v>3</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602">
        <f ca="1">NbCoul(D94:AB94)*0.5+NbCoul(B94:C94)*0.25+NbCoul(AC94:AC94)*0.25</f>
        <v>0</v>
      </c>
      <c r="AF94" s="614">
        <f t="shared" ca="1" si="34"/>
        <v>0</v>
      </c>
      <c r="AG94" s="615">
        <f ca="1">CompteCouleurFond(K94:AC94,23)*0.5</f>
        <v>0</v>
      </c>
    </row>
    <row r="95" spans="1:34" ht="15" customHeight="1" x14ac:dyDescent="0.3">
      <c r="A95" s="618">
        <f>A72+1</f>
        <v>44785</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151"/>
      <c r="P103" s="151"/>
      <c r="Q103" s="96"/>
      <c r="R103" s="96"/>
      <c r="S103" s="151"/>
      <c r="T103" s="151"/>
      <c r="U103" s="151"/>
      <c r="V103" s="151"/>
      <c r="W103" s="151"/>
      <c r="X103" s="151"/>
      <c r="Y103" s="151"/>
      <c r="Z103" s="151"/>
      <c r="AA103" s="151"/>
      <c r="AB103" s="151"/>
      <c r="AC103" s="151"/>
      <c r="AD103" s="21">
        <f t="shared" ca="1" si="37"/>
        <v>6.5</v>
      </c>
      <c r="AF103" s="22">
        <f t="shared" ca="1" si="34"/>
        <v>0</v>
      </c>
      <c r="AG103" s="22">
        <f t="shared" ca="1" si="38"/>
        <v>0</v>
      </c>
    </row>
    <row r="104" spans="1:33" x14ac:dyDescent="0.3">
      <c r="A104" s="394" t="s">
        <v>44</v>
      </c>
      <c r="B104" s="96"/>
      <c r="C104" s="151"/>
      <c r="D104" s="151"/>
      <c r="E104" s="151"/>
      <c r="F104" s="151"/>
      <c r="G104" s="151"/>
      <c r="H104" s="151"/>
      <c r="I104" s="151"/>
      <c r="J104" s="378"/>
      <c r="K104" s="151"/>
      <c r="L104" s="151"/>
      <c r="M104" s="151"/>
      <c r="N104" s="396"/>
      <c r="O104" s="96"/>
      <c r="P104" s="96"/>
      <c r="Q104" s="151"/>
      <c r="R104" s="151"/>
      <c r="S104" s="377"/>
      <c r="T104" s="377"/>
      <c r="U104" s="96"/>
      <c r="V104" s="96"/>
      <c r="W104" s="96"/>
      <c r="X104" s="96"/>
      <c r="Y104" s="96"/>
      <c r="Z104" s="96"/>
      <c r="AA104" s="96"/>
      <c r="AB104" s="96"/>
      <c r="AC104" s="96"/>
      <c r="AD104" s="21">
        <f ca="1">NbCoul(B104:AC104)*0.5</f>
        <v>8</v>
      </c>
      <c r="AF104" s="22">
        <f t="shared" ca="1" si="34"/>
        <v>0</v>
      </c>
      <c r="AG104" s="22">
        <f t="shared" ca="1" si="38"/>
        <v>1</v>
      </c>
    </row>
    <row r="105" spans="1:33" x14ac:dyDescent="0.3">
      <c r="A105" s="394" t="s">
        <v>45</v>
      </c>
      <c r="B105" s="96"/>
      <c r="C105" s="96"/>
      <c r="D105" s="96"/>
      <c r="E105" s="96"/>
      <c r="F105" s="96"/>
      <c r="G105" s="96"/>
      <c r="H105" s="96"/>
      <c r="I105" s="96"/>
      <c r="J105" s="96"/>
      <c r="K105" s="96"/>
      <c r="L105" s="96"/>
      <c r="M105" s="419"/>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96"/>
      <c r="D106" s="96"/>
      <c r="E106" s="96"/>
      <c r="F106" s="96"/>
      <c r="G106" s="96"/>
      <c r="H106" s="96"/>
      <c r="I106" s="96"/>
      <c r="J106" s="96"/>
      <c r="K106" s="151"/>
      <c r="L106" s="151"/>
      <c r="M106" s="151"/>
      <c r="N106" s="151"/>
      <c r="O106" s="281"/>
      <c r="P106" s="281"/>
      <c r="Q106" s="96"/>
      <c r="R106" s="96"/>
      <c r="S106" s="281" t="s">
        <v>136</v>
      </c>
      <c r="T106" s="281"/>
      <c r="U106" s="281"/>
      <c r="V106" s="281"/>
      <c r="W106" s="281"/>
      <c r="X106" s="281"/>
      <c r="Y106" s="281"/>
      <c r="Z106" s="281"/>
      <c r="AA106" s="281"/>
      <c r="AB106" s="281"/>
      <c r="AC106" s="151"/>
      <c r="AD106" s="21">
        <f ca="1">NbCoul(B106:AC106)*0.5</f>
        <v>8.5</v>
      </c>
      <c r="AF106" s="22">
        <f t="shared" ca="1" si="34"/>
        <v>6</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t="s">
        <v>78</v>
      </c>
      <c r="D109" s="295"/>
      <c r="E109" s="295"/>
      <c r="F109" s="295"/>
      <c r="G109" s="295"/>
      <c r="H109" s="295"/>
      <c r="I109" s="281" t="s">
        <v>136</v>
      </c>
      <c r="J109" s="357"/>
      <c r="K109" s="357"/>
      <c r="L109" s="357"/>
      <c r="M109" s="357"/>
      <c r="N109" s="357"/>
      <c r="O109" s="294"/>
      <c r="P109" s="294"/>
      <c r="Q109" s="295"/>
      <c r="R109" s="295"/>
      <c r="S109" s="151"/>
      <c r="T109" s="151"/>
      <c r="U109" s="96"/>
      <c r="V109" s="96"/>
      <c r="W109" s="96"/>
      <c r="X109" s="96"/>
      <c r="Y109" s="96"/>
      <c r="Z109" s="96"/>
      <c r="AA109" s="96"/>
      <c r="AB109" s="96"/>
      <c r="AC109" s="96"/>
      <c r="AD109" s="21">
        <f t="shared" ca="1" si="37"/>
        <v>8</v>
      </c>
      <c r="AF109" s="22">
        <f t="shared" ca="1" si="34"/>
        <v>3</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151"/>
      <c r="O112" s="151"/>
      <c r="P112" s="151"/>
      <c r="Q112" s="96"/>
      <c r="R112" s="96"/>
      <c r="S112" s="151"/>
      <c r="T112" s="151"/>
      <c r="U112" s="151"/>
      <c r="V112" s="151"/>
      <c r="W112" s="151"/>
      <c r="X112" s="151"/>
      <c r="Y112" s="151"/>
      <c r="Z112" s="151"/>
      <c r="AA112" s="151"/>
      <c r="AB112" s="151"/>
      <c r="AC112" s="151"/>
      <c r="AD112" s="21">
        <f t="shared" ca="1" si="37"/>
        <v>7</v>
      </c>
      <c r="AF112" s="22">
        <f t="shared" ca="1" si="34"/>
        <v>0</v>
      </c>
      <c r="AG112" s="22">
        <f t="shared" ca="1" si="38"/>
        <v>0</v>
      </c>
    </row>
    <row r="113" spans="1:33" ht="14.4" customHeight="1" x14ac:dyDescent="0.3">
      <c r="A113" s="402" t="s">
        <v>276</v>
      </c>
      <c r="B113" s="96"/>
      <c r="C113" s="151"/>
      <c r="D113" s="151"/>
      <c r="E113" s="151"/>
      <c r="F113" s="151"/>
      <c r="G113" s="151"/>
      <c r="H113" s="151"/>
      <c r="I113" s="151"/>
      <c r="J113" s="151"/>
      <c r="K113" s="151"/>
      <c r="L113" s="151"/>
      <c r="M113" s="151"/>
      <c r="N113" s="151"/>
      <c r="O113" s="96"/>
      <c r="P113" s="96"/>
      <c r="Q113" s="281"/>
      <c r="R113" s="281"/>
      <c r="S113" s="96"/>
      <c r="T113" s="96"/>
      <c r="U113" s="96"/>
      <c r="V113" s="96"/>
      <c r="W113" s="96"/>
      <c r="X113" s="96"/>
      <c r="Y113" s="96"/>
      <c r="Z113" s="96"/>
      <c r="AA113" s="96"/>
      <c r="AB113" s="96"/>
      <c r="AC113" s="96"/>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45</v>
      </c>
      <c r="AF115" s="612"/>
      <c r="AG115" s="613"/>
    </row>
    <row r="116" spans="1:33" s="15" customFormat="1" x14ac:dyDescent="0.3">
      <c r="A116" s="29" t="s">
        <v>53</v>
      </c>
      <c r="B116" s="21">
        <f ca="1">NbCoulbis(B97:B114)</f>
        <v>0</v>
      </c>
      <c r="C116" s="21">
        <f ca="1">NbCoulbis(C98:C113)</f>
        <v>3</v>
      </c>
      <c r="D116" s="21">
        <f t="shared" ref="D116:I116" ca="1" si="41">NbCoulbis(D98:D110)</f>
        <v>2</v>
      </c>
      <c r="E116" s="21">
        <f t="shared" ca="1" si="41"/>
        <v>2</v>
      </c>
      <c r="F116" s="21">
        <f t="shared" ca="1" si="41"/>
        <v>2</v>
      </c>
      <c r="G116" s="21">
        <f t="shared" ca="1" si="41"/>
        <v>2</v>
      </c>
      <c r="H116" s="21">
        <f t="shared" ca="1" si="41"/>
        <v>2</v>
      </c>
      <c r="I116" s="21">
        <f t="shared" ca="1" si="41"/>
        <v>2</v>
      </c>
      <c r="J116" s="21">
        <f ca="1">NbCoulbis(J99:J110)</f>
        <v>2</v>
      </c>
      <c r="K116" s="21">
        <f ca="1">NbCoulbis(K99:K110)</f>
        <v>3</v>
      </c>
      <c r="L116" s="21">
        <f ca="1">NbCoulbis(L99:L110)</f>
        <v>3</v>
      </c>
      <c r="M116" s="21">
        <f ca="1">NbCoulbis(M99:M110)</f>
        <v>3</v>
      </c>
      <c r="N116" s="21">
        <f ca="1">NbCoulbis(N99:N108)</f>
        <v>2</v>
      </c>
      <c r="O116" s="21">
        <f ca="1">NbCoulbis(O99:O108)</f>
        <v>2</v>
      </c>
      <c r="P116" s="21">
        <f ca="1">NbCoulbis(P99:P108)</f>
        <v>2</v>
      </c>
      <c r="Q116" s="21">
        <f ca="1">NbCoulbis(Q98:Q105)</f>
        <v>1</v>
      </c>
      <c r="R116" s="21">
        <f ca="1">NbCoulbis(R98:R105)</f>
        <v>1</v>
      </c>
      <c r="S116" s="21">
        <f ca="1">NbCoulbis(S98:S105)</f>
        <v>1</v>
      </c>
      <c r="T116" s="21">
        <f t="shared" ref="T116:Y116" ca="1" si="42">NbCoulbis(T100:T105)</f>
        <v>1</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3</v>
      </c>
      <c r="D117" s="26">
        <f t="shared" ref="D117:I117" ca="1" si="43">NbCoul(D98:D110)</f>
        <v>2</v>
      </c>
      <c r="E117" s="26">
        <f t="shared" ca="1" si="43"/>
        <v>2</v>
      </c>
      <c r="F117" s="26">
        <f t="shared" ca="1" si="43"/>
        <v>2</v>
      </c>
      <c r="G117" s="26">
        <f t="shared" ca="1" si="43"/>
        <v>2</v>
      </c>
      <c r="H117" s="26">
        <f t="shared" ca="1" si="43"/>
        <v>2</v>
      </c>
      <c r="I117" s="26">
        <f t="shared" ca="1" si="43"/>
        <v>2</v>
      </c>
      <c r="J117" s="26">
        <f ca="1">NbCoul(J99:J110)</f>
        <v>2</v>
      </c>
      <c r="K117" s="26">
        <f ca="1">NbCoul(K99:K110)</f>
        <v>3</v>
      </c>
      <c r="L117" s="26">
        <f ca="1">NbCoul(L99:L110)</f>
        <v>3</v>
      </c>
      <c r="M117" s="26">
        <f ca="1">NbCoul(M99:M110)</f>
        <v>3</v>
      </c>
      <c r="N117" s="26">
        <f ca="1">NbCoul(N99:N108)</f>
        <v>2</v>
      </c>
      <c r="O117" s="26">
        <f ca="1">NbCoul(O99:O108)</f>
        <v>2</v>
      </c>
      <c r="P117" s="26">
        <f ca="1">NbCoul(P99:P108)</f>
        <v>2</v>
      </c>
      <c r="Q117" s="26">
        <f ca="1">NbCoul(Q98:Q105)</f>
        <v>1</v>
      </c>
      <c r="R117" s="26">
        <f ca="1">NbCoul(R98:R105)</f>
        <v>1</v>
      </c>
      <c r="S117" s="26">
        <f ca="1">NbCoul(S98:S105)</f>
        <v>2</v>
      </c>
      <c r="T117" s="26">
        <f t="shared" ref="T117:Y117" ca="1" si="44">NbCoul(T100:T105)</f>
        <v>2</v>
      </c>
      <c r="U117" s="26">
        <f t="shared" ca="1" si="44"/>
        <v>1</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44786</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281" t="s">
        <v>78</v>
      </c>
      <c r="P123" s="281"/>
      <c r="Q123" s="96"/>
      <c r="R123" s="96"/>
      <c r="S123" s="151"/>
      <c r="T123" s="151"/>
      <c r="U123" s="151"/>
      <c r="V123" s="151"/>
      <c r="W123" s="151"/>
      <c r="X123" s="151"/>
      <c r="Y123" s="151"/>
      <c r="Z123" s="151"/>
      <c r="AA123" s="151"/>
      <c r="AB123" s="151"/>
      <c r="AC123" s="151"/>
      <c r="AD123" s="21">
        <f t="shared" ca="1" si="45"/>
        <v>6.5</v>
      </c>
      <c r="AF123" s="22">
        <f t="shared" ca="1" si="47"/>
        <v>1</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5"/>
        <v>0</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151"/>
      <c r="T126" s="96"/>
      <c r="U126" s="96"/>
      <c r="V126" s="96"/>
      <c r="W126" s="96"/>
      <c r="X126" s="96"/>
      <c r="Y126" s="96"/>
      <c r="Z126" s="96"/>
      <c r="AA126" s="96"/>
      <c r="AB126" s="96"/>
      <c r="AC126" s="96"/>
      <c r="AD126" s="21">
        <f t="shared" ca="1" si="45"/>
        <v>7.5</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281"/>
      <c r="R127" s="281"/>
      <c r="S127" s="96"/>
      <c r="T127" s="96"/>
      <c r="U127" s="96"/>
      <c r="V127" s="96"/>
      <c r="W127" s="96"/>
      <c r="X127" s="96"/>
      <c r="Y127" s="96"/>
      <c r="Z127" s="96"/>
      <c r="AA127" s="96"/>
      <c r="AB127" s="96"/>
      <c r="AC127" s="96"/>
      <c r="AD127" s="21">
        <f t="shared" ca="1" si="45"/>
        <v>7</v>
      </c>
      <c r="AF127" s="22">
        <f t="shared" ca="1" si="47"/>
        <v>1</v>
      </c>
      <c r="AG127" s="22">
        <f t="shared" ca="1" si="46"/>
        <v>0</v>
      </c>
    </row>
    <row r="128" spans="1:33" ht="14.4" customHeight="1" x14ac:dyDescent="0.3">
      <c r="A128" s="394" t="s">
        <v>45</v>
      </c>
      <c r="B128" s="96"/>
      <c r="C128" s="96"/>
      <c r="D128" s="96"/>
      <c r="E128" s="96"/>
      <c r="F128" s="96"/>
      <c r="G128" s="96"/>
      <c r="H128" s="96"/>
      <c r="I128" s="96"/>
      <c r="J128" s="96"/>
      <c r="K128" s="96"/>
      <c r="L128" s="96"/>
      <c r="M128" s="134"/>
      <c r="N128" s="134"/>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394" t="s">
        <v>70</v>
      </c>
      <c r="B129" s="96"/>
      <c r="C129" s="151"/>
      <c r="D129" s="151"/>
      <c r="E129" s="151"/>
      <c r="F129" s="151"/>
      <c r="G129" s="151"/>
      <c r="H129" s="151"/>
      <c r="I129" s="281" t="s">
        <v>136</v>
      </c>
      <c r="J129" s="281"/>
      <c r="K129" s="281"/>
      <c r="L129" s="281"/>
      <c r="M129" s="281"/>
      <c r="N129" s="281"/>
      <c r="O129" s="96"/>
      <c r="P129" s="96"/>
      <c r="Q129" s="151"/>
      <c r="R129" s="151"/>
      <c r="S129" s="377"/>
      <c r="T129" s="96"/>
      <c r="U129" s="96"/>
      <c r="V129" s="96"/>
      <c r="W129" s="96"/>
      <c r="X129" s="96"/>
      <c r="Y129" s="96"/>
      <c r="Z129" s="96"/>
      <c r="AA129" s="96"/>
      <c r="AB129" s="96"/>
      <c r="AC129" s="96"/>
      <c r="AD129" s="21">
        <f t="shared" ca="1" si="45"/>
        <v>7.5</v>
      </c>
      <c r="AF129" s="22">
        <f t="shared" ca="1" si="47"/>
        <v>3</v>
      </c>
      <c r="AG129" s="22">
        <f t="shared" ca="1" si="46"/>
        <v>0.5</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151"/>
      <c r="O132" s="151"/>
      <c r="P132" s="151"/>
      <c r="Q132" s="96"/>
      <c r="R132" s="96"/>
      <c r="S132" s="281" t="s">
        <v>136</v>
      </c>
      <c r="T132" s="281"/>
      <c r="U132" s="281"/>
      <c r="V132" s="281"/>
      <c r="W132" s="281"/>
      <c r="X132" s="281"/>
      <c r="Y132" s="281"/>
      <c r="Z132" s="281"/>
      <c r="AA132" s="281"/>
      <c r="AB132" s="281"/>
      <c r="AC132" s="151"/>
      <c r="AD132" s="21">
        <f t="shared" ca="1" si="45"/>
        <v>7</v>
      </c>
      <c r="AF132" s="22">
        <f t="shared" ca="1" si="47"/>
        <v>5</v>
      </c>
      <c r="AG132" s="22">
        <f t="shared" ca="1" si="46"/>
        <v>0</v>
      </c>
    </row>
    <row r="133" spans="1:34" ht="14.4" customHeight="1" x14ac:dyDescent="0.3">
      <c r="A133" s="394" t="s">
        <v>66</v>
      </c>
      <c r="B133" s="96"/>
      <c r="C133" s="96"/>
      <c r="D133" s="96"/>
      <c r="E133" s="96"/>
      <c r="F133" s="96"/>
      <c r="G133" s="96"/>
      <c r="H133" s="96"/>
      <c r="I133" s="96"/>
      <c r="J133" s="96"/>
      <c r="K133" s="96"/>
      <c r="L133" s="96"/>
      <c r="M133" s="96"/>
      <c r="N133" s="96"/>
      <c r="O133" s="281"/>
      <c r="P133" s="281"/>
      <c r="Q133" s="96"/>
      <c r="R133" s="96"/>
      <c r="S133" s="151"/>
      <c r="T133" s="151"/>
      <c r="U133" s="151"/>
      <c r="V133" s="151"/>
      <c r="W133" s="151"/>
      <c r="X133" s="151"/>
      <c r="Y133" s="151"/>
      <c r="Z133" s="151"/>
      <c r="AA133" s="151"/>
      <c r="AB133" s="151"/>
      <c r="AC133" s="151"/>
      <c r="AD133" s="21">
        <f ca="1">NbCoul(B133:AC133)*0.5</f>
        <v>6.5</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151"/>
      <c r="L135" s="151"/>
      <c r="M135" s="151"/>
      <c r="N135" s="151"/>
      <c r="O135" s="151"/>
      <c r="P135" s="151"/>
      <c r="Q135" s="96"/>
      <c r="R135" s="96"/>
      <c r="S135" s="151"/>
      <c r="T135" s="151"/>
      <c r="U135" s="151"/>
      <c r="V135" s="151"/>
      <c r="W135" s="151"/>
      <c r="X135" s="151"/>
      <c r="Y135" s="151"/>
      <c r="Z135" s="151"/>
      <c r="AA135" s="151"/>
      <c r="AB135" s="151"/>
      <c r="AC135" s="151"/>
      <c r="AD135" s="21">
        <f ca="1">NbCoul(B135:AC135)*0.5</f>
        <v>8.5</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1</v>
      </c>
      <c r="R138" s="71">
        <f t="shared" ca="1" si="48"/>
        <v>1</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50.5</v>
      </c>
      <c r="AF138" s="612"/>
      <c r="AG138" s="613"/>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3</v>
      </c>
      <c r="O139" s="21">
        <f t="shared" ca="1" si="49"/>
        <v>1</v>
      </c>
      <c r="P139" s="21">
        <f t="shared" ca="1" si="49"/>
        <v>1</v>
      </c>
      <c r="Q139" s="21">
        <f t="shared" ca="1" si="49"/>
        <v>3</v>
      </c>
      <c r="R139" s="21">
        <f t="shared" ca="1" si="49"/>
        <v>3</v>
      </c>
      <c r="S139" s="21">
        <f ca="1">NbCoulbis(S128:S136)</f>
        <v>3</v>
      </c>
      <c r="T139" s="21">
        <f ca="1">NbCoulbis(T128:T136)</f>
        <v>3</v>
      </c>
      <c r="U139" s="21">
        <f ca="1">NbCoulbis(U120:U134)</f>
        <v>3</v>
      </c>
      <c r="V139" s="21">
        <f ca="1">NbCoulbis(V120:V134)</f>
        <v>3</v>
      </c>
      <c r="W139" s="21">
        <f ca="1">NbCoulbis(W120:W134)</f>
        <v>3</v>
      </c>
      <c r="X139" s="21">
        <f ca="1">NbCoulbis(X120:X134)</f>
        <v>3</v>
      </c>
      <c r="Y139" s="21">
        <f ca="1">NbCoulbis(Y120:Y134)</f>
        <v>3</v>
      </c>
      <c r="Z139" s="21">
        <f ca="1">NbCoulbis(Z123:Z134)</f>
        <v>3</v>
      </c>
      <c r="AA139" s="21">
        <f ca="1">NbCoulbis(AA123:AA134)</f>
        <v>3</v>
      </c>
      <c r="AB139" s="21">
        <f ca="1">NbCoulbis(AB123:AB134)</f>
        <v>3</v>
      </c>
      <c r="AC139" s="21">
        <f ca="1">NbCoulbis(AC123:AC134)</f>
        <v>3</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3</v>
      </c>
      <c r="N140" s="26">
        <f t="shared" ca="1" si="51"/>
        <v>3</v>
      </c>
      <c r="O140" s="26">
        <f t="shared" ca="1" si="51"/>
        <v>1</v>
      </c>
      <c r="P140" s="26">
        <f t="shared" ca="1" si="51"/>
        <v>1</v>
      </c>
      <c r="Q140" s="26">
        <f t="shared" ca="1" si="51"/>
        <v>3</v>
      </c>
      <c r="R140" s="26">
        <f t="shared" ca="1" si="51"/>
        <v>3</v>
      </c>
      <c r="S140" s="26">
        <f ca="1">NbCoul(S128:S136)</f>
        <v>4</v>
      </c>
      <c r="T140" s="26">
        <f ca="1">NbCoul(T128:T136)</f>
        <v>3</v>
      </c>
      <c r="U140" s="26">
        <f ca="1">NbCoul(U120:U134)</f>
        <v>3</v>
      </c>
      <c r="V140" s="26">
        <f ca="1">NbCoul(V120:V134)</f>
        <v>3</v>
      </c>
      <c r="W140" s="26">
        <f ca="1">NbCoul(W120:W134)</f>
        <v>3</v>
      </c>
      <c r="X140" s="26">
        <f ca="1">NbCoul(X120:X134)</f>
        <v>3</v>
      </c>
      <c r="Y140" s="26">
        <f ca="1">NbCoul(Y120:Y134)</f>
        <v>3</v>
      </c>
      <c r="Z140" s="26">
        <f ca="1">NbCoul(Z123:Z134)</f>
        <v>3</v>
      </c>
      <c r="AA140" s="26">
        <f ca="1">NbCoul(AA123:AA134)</f>
        <v>3</v>
      </c>
      <c r="AB140" s="26">
        <f ca="1">NbCoul(AB123:AB134)</f>
        <v>3</v>
      </c>
      <c r="AC140" s="26">
        <f ca="1">NbCoul(AC123:AC134)</f>
        <v>3</v>
      </c>
      <c r="AD140" s="602">
        <f ca="1">NbCoul(D140:AB140)*0.5+NbCoul(B140:C140)*0.25+NbCoul(AC140:AC140)*0.25</f>
        <v>0</v>
      </c>
      <c r="AF140" s="614">
        <f t="shared" ca="1" si="50"/>
        <v>0</v>
      </c>
      <c r="AG140" s="615">
        <f ca="1">CompteCouleurFond(K140:AC140,23)*0.5</f>
        <v>0</v>
      </c>
    </row>
    <row r="141" spans="1:34" ht="15" customHeight="1" x14ac:dyDescent="0.3">
      <c r="A141" s="618">
        <f>A118+1</f>
        <v>44787</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151"/>
      <c r="E146" s="151"/>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6</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18</v>
      </c>
      <c r="AF161" s="603"/>
      <c r="AG161" s="604"/>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18</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89</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35</v>
      </c>
      <c r="C168" s="580"/>
      <c r="D168" s="581"/>
      <c r="E168" s="582">
        <f t="shared" ca="1" si="60"/>
        <v>0</v>
      </c>
      <c r="F168" s="582"/>
      <c r="G168" s="583">
        <f t="shared" ca="1" si="61"/>
        <v>-35</v>
      </c>
      <c r="H168" s="583"/>
      <c r="I168" s="735" t="s">
        <v>89</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21.5</v>
      </c>
      <c r="F169" s="582"/>
      <c r="G169" s="583">
        <f ca="1">E169-B169</f>
        <v>0.5</v>
      </c>
      <c r="H169" s="583"/>
      <c r="I169" s="583" t="s">
        <v>407</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22</v>
      </c>
      <c r="F170" s="582"/>
      <c r="G170" s="583">
        <f ca="1">E170-B170</f>
        <v>1</v>
      </c>
      <c r="H170" s="583"/>
      <c r="I170" s="594" t="s">
        <v>407</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t="s">
        <v>407</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0</v>
      </c>
      <c r="F174" s="582"/>
      <c r="G174" s="583">
        <f t="shared" ca="1" si="61"/>
        <v>-38</v>
      </c>
      <c r="H174" s="583"/>
      <c r="I174" s="584" t="s">
        <v>89</v>
      </c>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38</v>
      </c>
      <c r="F175" s="582"/>
      <c r="G175" s="583">
        <f t="shared" ca="1" si="61"/>
        <v>3</v>
      </c>
      <c r="H175" s="583"/>
      <c r="I175" s="584" t="s">
        <v>407</v>
      </c>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0</v>
      </c>
      <c r="F177" s="582"/>
      <c r="G177" s="583">
        <f t="shared" ca="1" si="61"/>
        <v>-35</v>
      </c>
      <c r="H177" s="583"/>
      <c r="I177" s="583" t="s">
        <v>89</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39.5</v>
      </c>
      <c r="F178" s="582"/>
      <c r="G178" s="583">
        <f t="shared" ca="1" si="61"/>
        <v>1.5</v>
      </c>
      <c r="H178" s="583"/>
      <c r="I178" s="583" t="s">
        <v>407</v>
      </c>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22</v>
      </c>
      <c r="F179" s="582"/>
      <c r="G179" s="583">
        <f t="shared" ca="1" si="61"/>
        <v>1</v>
      </c>
      <c r="H179" s="583"/>
      <c r="I179" s="583" t="s">
        <v>407</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36.5</v>
      </c>
      <c r="F181" s="582"/>
      <c r="G181" s="583">
        <f t="shared" ca="1" si="61"/>
        <v>1.5</v>
      </c>
      <c r="H181" s="583"/>
      <c r="I181" s="584" t="s">
        <v>407</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36</v>
      </c>
      <c r="F182" s="582"/>
      <c r="G182" s="583">
        <f t="shared" ca="1" si="61"/>
        <v>1</v>
      </c>
      <c r="H182" s="583"/>
      <c r="I182" s="584" t="s">
        <v>407</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199</v>
      </c>
      <c r="F184" s="589"/>
      <c r="AF184" s="45"/>
      <c r="AG184" s="50"/>
      <c r="AH184" s="50"/>
      <c r="AI184" s="50"/>
      <c r="AJ184" s="50"/>
      <c r="AK184" s="50"/>
      <c r="AL184" s="50"/>
      <c r="AM184" s="50"/>
      <c r="AN184" s="50"/>
    </row>
    <row r="185" spans="1:53" ht="15" thickBot="1" x14ac:dyDescent="0.35">
      <c r="B185" s="38" t="s">
        <v>61</v>
      </c>
      <c r="C185" s="590">
        <f>SUM(B166:D183)/35</f>
        <v>11.657142857142857</v>
      </c>
      <c r="D185" s="591"/>
      <c r="E185" s="38" t="s">
        <v>61</v>
      </c>
      <c r="F185" s="592">
        <f ca="1">SUM(E166:F183)/35</f>
        <v>8.242857142857142</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53"/>
      <c r="E193" s="453"/>
      <c r="F193" s="453"/>
      <c r="G193" s="453"/>
      <c r="H193" s="453"/>
      <c r="I193" s="453"/>
      <c r="J193" s="453"/>
      <c r="K193" s="453"/>
      <c r="L193" s="571"/>
      <c r="M193" s="571"/>
      <c r="N193" s="453"/>
      <c r="O193" s="453"/>
      <c r="P193" s="453"/>
      <c r="Q193" s="453"/>
      <c r="R193" s="453"/>
      <c r="S193" s="453"/>
      <c r="T193" s="453"/>
      <c r="U193" s="453"/>
      <c r="V193" s="571"/>
      <c r="W193" s="571"/>
      <c r="X193" s="453"/>
      <c r="Y193" s="453"/>
      <c r="Z193" s="453"/>
      <c r="AA193" s="453"/>
      <c r="AB193" s="453"/>
      <c r="AC193" s="453"/>
      <c r="AD193" s="453"/>
      <c r="AE193" s="453"/>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53"/>
      <c r="G195" s="453"/>
      <c r="H195" s="453"/>
      <c r="I195" s="453"/>
      <c r="J195" s="453"/>
      <c r="K195" s="453"/>
      <c r="L195" s="571"/>
      <c r="M195" s="571"/>
      <c r="N195" s="453"/>
      <c r="O195" s="453"/>
      <c r="P195" s="453"/>
      <c r="Q195" s="453"/>
      <c r="R195" s="453"/>
      <c r="S195" s="453"/>
      <c r="T195" s="453"/>
      <c r="U195" s="453"/>
      <c r="V195" s="571"/>
      <c r="W195" s="571"/>
      <c r="X195" s="453"/>
      <c r="Y195" s="453"/>
      <c r="Z195" s="453"/>
      <c r="AA195" s="453"/>
      <c r="AB195" s="453"/>
      <c r="AC195" s="453"/>
      <c r="AD195" s="453"/>
      <c r="AE195" s="453"/>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53"/>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53"/>
      <c r="E216" s="453"/>
      <c r="F216" s="453"/>
      <c r="G216" s="453"/>
      <c r="H216" s="453"/>
      <c r="I216" s="453"/>
      <c r="J216" s="453"/>
      <c r="K216" s="453"/>
      <c r="L216" s="571"/>
      <c r="M216" s="571"/>
      <c r="N216" s="453"/>
      <c r="O216" s="453"/>
      <c r="P216" s="453"/>
      <c r="Q216" s="453"/>
      <c r="R216" s="453"/>
      <c r="S216" s="453"/>
      <c r="T216" s="453"/>
      <c r="U216" s="453"/>
      <c r="V216" s="571"/>
      <c r="W216" s="571"/>
      <c r="X216" s="453"/>
      <c r="Y216" s="453"/>
      <c r="Z216" s="453"/>
      <c r="AA216" s="453"/>
      <c r="AB216" s="453"/>
      <c r="AC216" s="453"/>
      <c r="AD216" s="453"/>
      <c r="AE216" s="453"/>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53"/>
      <c r="E218" s="453"/>
      <c r="F218" s="453"/>
      <c r="G218" s="453"/>
      <c r="H218" s="453"/>
      <c r="I218" s="453"/>
      <c r="J218" s="453"/>
      <c r="K218" s="453"/>
      <c r="L218" s="571"/>
      <c r="M218" s="571"/>
      <c r="N218" s="453"/>
      <c r="O218" s="453"/>
      <c r="P218" s="453"/>
      <c r="Q218" s="453"/>
      <c r="R218" s="453"/>
      <c r="S218" s="453"/>
      <c r="T218" s="453"/>
      <c r="U218" s="453"/>
      <c r="V218" s="571"/>
      <c r="W218" s="571"/>
      <c r="X218" s="453"/>
      <c r="Y218" s="453"/>
      <c r="Z218" s="453"/>
      <c r="AA218" s="453"/>
      <c r="AB218" s="453"/>
      <c r="AC218" s="453"/>
      <c r="AD218" s="453"/>
      <c r="AE218" s="453"/>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53"/>
      <c r="AD230" s="453"/>
      <c r="AE230" s="453"/>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6">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H17:I17"/>
    <mergeCell ref="K57:M57"/>
    <mergeCell ref="U60:Z6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11"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252E8-0B44-415B-940F-2FDC327C5440}">
  <sheetPr codeName="Feuil185"/>
  <dimension ref="A1:BC231"/>
  <sheetViews>
    <sheetView showGridLines="0" topLeftCell="A164" zoomScale="90" zoomScaleNormal="90" workbookViewId="0">
      <selection activeCell="L55" sqref="L5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413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44788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450"/>
      <c r="C5" s="450"/>
      <c r="D5" s="450"/>
      <c r="E5" s="450"/>
      <c r="F5" s="450"/>
      <c r="G5" s="450"/>
      <c r="H5" s="96"/>
      <c r="I5" s="96"/>
      <c r="J5" s="96"/>
      <c r="K5" s="96"/>
      <c r="L5" s="96"/>
      <c r="M5" s="96"/>
      <c r="N5" s="96"/>
      <c r="O5" s="96"/>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96"/>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56"/>
      <c r="J8" s="227"/>
      <c r="K8" s="263"/>
      <c r="L8" s="96"/>
      <c r="M8" s="96"/>
      <c r="N8" s="96"/>
      <c r="O8" s="96"/>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57"/>
      <c r="L9" s="96"/>
      <c r="M9" s="96"/>
      <c r="N9" s="96"/>
      <c r="O9" s="96"/>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392" t="s">
        <v>64</v>
      </c>
      <c r="B10" s="802" t="s">
        <v>270</v>
      </c>
      <c r="C10" s="803"/>
      <c r="D10" s="803"/>
      <c r="E10" s="803"/>
      <c r="F10" s="803"/>
      <c r="G10" s="804"/>
      <c r="H10" s="263"/>
      <c r="I10" s="263"/>
      <c r="J10" s="263"/>
      <c r="K10" s="263"/>
      <c r="L10" s="96"/>
      <c r="M10" s="96"/>
      <c r="N10" s="96"/>
      <c r="O10" s="96"/>
      <c r="P10" s="96"/>
      <c r="Q10" s="96"/>
      <c r="R10" s="96"/>
      <c r="S10" s="96"/>
      <c r="T10" s="96"/>
      <c r="U10" s="96"/>
      <c r="V10" s="96"/>
      <c r="W10" s="96"/>
      <c r="X10" s="96"/>
      <c r="Y10" s="96"/>
      <c r="Z10" s="96"/>
      <c r="AA10" s="96"/>
      <c r="AB10" s="96"/>
      <c r="AC10" s="96"/>
      <c r="AD10" s="21">
        <f t="shared" ca="1" si="0"/>
        <v>0</v>
      </c>
      <c r="AE10" t="str">
        <f>IFERROR(INDEX($B$3:$AC$3,MATCH(TRUE,INDEX(B10:AC10&gt;0,0),0)),"")</f>
        <v>6h30</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96"/>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443"/>
      <c r="I12" s="449"/>
      <c r="J12" s="443"/>
      <c r="K12" s="443"/>
      <c r="L12" s="443"/>
      <c r="M12" s="443"/>
      <c r="N12" s="96"/>
      <c r="O12" s="96"/>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77"/>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96"/>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96"/>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96"/>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800"/>
      <c r="I17" s="801"/>
      <c r="J17" s="263"/>
      <c r="K17" s="263"/>
      <c r="L17" s="96"/>
      <c r="M17" s="96"/>
      <c r="N17" s="96"/>
      <c r="O17" s="96"/>
      <c r="P17" s="96"/>
      <c r="Q17" s="96"/>
      <c r="R17" s="96"/>
      <c r="S17" s="96"/>
      <c r="T17" s="96"/>
      <c r="U17" s="96"/>
      <c r="V17" s="96"/>
      <c r="W17" s="96"/>
      <c r="X17" s="134"/>
      <c r="Y17" s="96"/>
      <c r="Z17" s="96"/>
      <c r="AA17" s="96"/>
      <c r="AB17" s="96"/>
      <c r="AC17" s="96"/>
      <c r="AD17" s="21">
        <f t="shared" ca="1" si="0"/>
        <v>0</v>
      </c>
      <c r="AE17" t="str">
        <f>IFERROR(INDEX($B$3:$AC$3,MATCH(TRUE,INDEX(B17:AC17&gt;0,0),0)),"")</f>
        <v/>
      </c>
      <c r="AF17" s="22">
        <f ca="1">CompteCouleurFond(B17:AC17,6)*0.5</f>
        <v>0</v>
      </c>
      <c r="AG17" s="22">
        <f ca="1">CompteCouleurFond(B17:AC17,23)*0.5</f>
        <v>0</v>
      </c>
    </row>
    <row r="18" spans="1:33" ht="15" customHeight="1" x14ac:dyDescent="0.3">
      <c r="A18" s="394" t="s">
        <v>66</v>
      </c>
      <c r="B18" s="263"/>
      <c r="C18" s="129"/>
      <c r="D18" s="458"/>
      <c r="E18" s="458"/>
      <c r="F18" s="458"/>
      <c r="G18" s="263"/>
      <c r="H18" s="366"/>
      <c r="I18" s="366"/>
      <c r="J18" s="366"/>
      <c r="K18" s="263"/>
      <c r="L18" s="96"/>
      <c r="M18" s="96"/>
      <c r="N18" s="96"/>
      <c r="O18" s="96"/>
      <c r="P18" s="96"/>
      <c r="Q18" s="96"/>
      <c r="R18" s="96"/>
      <c r="S18" s="96"/>
      <c r="T18" s="96"/>
      <c r="U18" s="96"/>
      <c r="V18" s="96"/>
      <c r="W18" s="96"/>
      <c r="X18" s="96"/>
      <c r="Y18" s="96"/>
      <c r="Z18" s="96"/>
      <c r="AA18" s="96"/>
      <c r="AB18" s="96"/>
      <c r="AC18" s="96"/>
      <c r="AD18" s="21">
        <f t="shared" ca="1" si="0"/>
        <v>0</v>
      </c>
      <c r="AE18" t="str">
        <f>IFERROR(INDEX($B$3:$AC$3,MATCH(TRUE,INDEX(B18:AC18&gt;0,0),0)),"")</f>
        <v/>
      </c>
      <c r="AF18" s="22">
        <f ca="1">CompteCouleurFond(B18:AC18,6)*0.5</f>
        <v>0</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96"/>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96"/>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96"/>
      <c r="C21" s="458"/>
      <c r="D21" s="458"/>
      <c r="E21" s="458"/>
      <c r="F21" s="458"/>
      <c r="G21" s="263"/>
      <c r="H21" s="366"/>
      <c r="I21" s="366"/>
      <c r="J21" s="366"/>
      <c r="K21" s="263"/>
      <c r="L21" s="96"/>
      <c r="M21" s="96"/>
      <c r="N21" s="96"/>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0</v>
      </c>
      <c r="S23" s="84">
        <f t="shared" ca="1" si="4"/>
        <v>0</v>
      </c>
      <c r="T23" s="84">
        <f t="shared" ca="1" si="4"/>
        <v>0</v>
      </c>
      <c r="U23" s="84">
        <f t="shared" ca="1" si="4"/>
        <v>0</v>
      </c>
      <c r="V23" s="84">
        <f t="shared" ca="1" si="4"/>
        <v>0</v>
      </c>
      <c r="W23" s="84">
        <f t="shared" ca="1" si="4"/>
        <v>0</v>
      </c>
      <c r="X23" s="84">
        <f t="shared" ca="1" si="4"/>
        <v>0</v>
      </c>
      <c r="Y23" s="84">
        <f t="shared" ca="1" si="4"/>
        <v>0</v>
      </c>
      <c r="Z23" s="84">
        <f t="shared" ca="1" si="4"/>
        <v>0</v>
      </c>
      <c r="AA23" s="84">
        <f t="shared" ca="1" si="4"/>
        <v>0</v>
      </c>
      <c r="AB23" s="84">
        <f t="shared" ca="1" si="4"/>
        <v>0</v>
      </c>
      <c r="AC23" s="84">
        <f t="shared" ca="1" si="4"/>
        <v>0</v>
      </c>
      <c r="AD23" s="600">
        <f>SUM(AC8:AC21)</f>
        <v>0</v>
      </c>
      <c r="AF23" s="612"/>
      <c r="AG23" s="613"/>
    </row>
    <row r="24" spans="1:33" ht="15" customHeight="1" x14ac:dyDescent="0.3">
      <c r="A24" s="29" t="s">
        <v>50</v>
      </c>
      <c r="B24" s="20">
        <f t="shared" ref="B24:G24" ca="1" si="5">NbCoulbis(B5:B22)</f>
        <v>0</v>
      </c>
      <c r="C24" s="20">
        <f t="shared" ca="1" si="5"/>
        <v>0</v>
      </c>
      <c r="D24" s="20">
        <f t="shared" ca="1" si="5"/>
        <v>0</v>
      </c>
      <c r="E24" s="20">
        <f t="shared" ca="1" si="5"/>
        <v>0</v>
      </c>
      <c r="F24" s="20">
        <f t="shared" ca="1" si="5"/>
        <v>0</v>
      </c>
      <c r="G24" s="20">
        <f t="shared" ca="1" si="5"/>
        <v>0</v>
      </c>
      <c r="H24" s="20">
        <f t="shared" ref="H24:S24" ca="1" si="6">NbCoulbis(H6:H22)</f>
        <v>0</v>
      </c>
      <c r="I24" s="20">
        <f t="shared" ca="1" si="6"/>
        <v>0</v>
      </c>
      <c r="J24" s="20">
        <f t="shared" ca="1" si="6"/>
        <v>0</v>
      </c>
      <c r="K24" s="20">
        <f t="shared" ca="1" si="6"/>
        <v>0</v>
      </c>
      <c r="L24" s="20">
        <f t="shared" ca="1" si="6"/>
        <v>0</v>
      </c>
      <c r="M24" s="20">
        <f t="shared" ca="1" si="6"/>
        <v>0</v>
      </c>
      <c r="N24" s="20">
        <f t="shared" ca="1" si="6"/>
        <v>0</v>
      </c>
      <c r="O24" s="20">
        <f t="shared" ca="1" si="6"/>
        <v>0</v>
      </c>
      <c r="P24" s="20">
        <f t="shared" ca="1" si="6"/>
        <v>0</v>
      </c>
      <c r="Q24" s="20">
        <f t="shared" ca="1" si="6"/>
        <v>0</v>
      </c>
      <c r="R24" s="20">
        <f t="shared" ca="1" si="6"/>
        <v>0</v>
      </c>
      <c r="S24" s="20">
        <f t="shared" ca="1" si="6"/>
        <v>0</v>
      </c>
      <c r="T24" s="20">
        <f t="shared" ref="T24:AC24" ca="1" si="7">NbCoulbis(T7:T22)</f>
        <v>0</v>
      </c>
      <c r="U24" s="20">
        <f t="shared" ca="1" si="7"/>
        <v>0</v>
      </c>
      <c r="V24" s="20">
        <f t="shared" ca="1" si="7"/>
        <v>0</v>
      </c>
      <c r="W24" s="20">
        <f t="shared" ca="1" si="7"/>
        <v>0</v>
      </c>
      <c r="X24" s="20">
        <f t="shared" ca="1" si="7"/>
        <v>0</v>
      </c>
      <c r="Y24" s="20">
        <f t="shared" ca="1" si="7"/>
        <v>0</v>
      </c>
      <c r="Z24" s="20">
        <f t="shared" ca="1" si="7"/>
        <v>0</v>
      </c>
      <c r="AA24" s="20">
        <f t="shared" ca="1" si="7"/>
        <v>0</v>
      </c>
      <c r="AB24" s="20">
        <f t="shared" ca="1" si="7"/>
        <v>0</v>
      </c>
      <c r="AC24" s="20">
        <f t="shared" ca="1" si="7"/>
        <v>0</v>
      </c>
      <c r="AD24" s="601"/>
      <c r="AF24" s="614"/>
      <c r="AG24" s="615"/>
    </row>
    <row r="25" spans="1:33" ht="15" thickBot="1" x14ac:dyDescent="0.35">
      <c r="A25" s="30" t="s">
        <v>51</v>
      </c>
      <c r="B25" s="25">
        <f t="shared" ref="B25:G25" ca="1" si="8">NbCoul(B5:B22)</f>
        <v>0</v>
      </c>
      <c r="C25" s="25">
        <f t="shared" ca="1" si="8"/>
        <v>0</v>
      </c>
      <c r="D25" s="25">
        <f t="shared" ca="1" si="8"/>
        <v>0</v>
      </c>
      <c r="E25" s="25">
        <f t="shared" ca="1" si="8"/>
        <v>0</v>
      </c>
      <c r="F25" s="25">
        <f t="shared" ca="1" si="8"/>
        <v>0</v>
      </c>
      <c r="G25" s="25">
        <f t="shared" ca="1" si="8"/>
        <v>0</v>
      </c>
      <c r="H25" s="25">
        <f t="shared" ref="H25:S25" ca="1" si="9">NbCoul(H6:H22)</f>
        <v>0</v>
      </c>
      <c r="I25" s="25">
        <f t="shared" ca="1" si="9"/>
        <v>0</v>
      </c>
      <c r="J25" s="25">
        <f t="shared" ca="1" si="9"/>
        <v>0</v>
      </c>
      <c r="K25" s="25">
        <f t="shared" ca="1" si="9"/>
        <v>0</v>
      </c>
      <c r="L25" s="25">
        <f t="shared" ca="1" si="9"/>
        <v>0</v>
      </c>
      <c r="M25" s="25">
        <f t="shared" ca="1" si="9"/>
        <v>0</v>
      </c>
      <c r="N25" s="25">
        <f t="shared" ca="1" si="9"/>
        <v>0</v>
      </c>
      <c r="O25" s="25">
        <f t="shared" ca="1" si="9"/>
        <v>0</v>
      </c>
      <c r="P25" s="25">
        <f t="shared" ca="1" si="9"/>
        <v>0</v>
      </c>
      <c r="Q25" s="25">
        <f t="shared" ca="1" si="9"/>
        <v>0</v>
      </c>
      <c r="R25" s="25">
        <f t="shared" ca="1" si="9"/>
        <v>0</v>
      </c>
      <c r="S25" s="25">
        <f t="shared" ca="1" si="9"/>
        <v>0</v>
      </c>
      <c r="T25" s="25">
        <f t="shared" ref="T25:AC25" ca="1" si="10">NbCoul(T7:T22)</f>
        <v>0</v>
      </c>
      <c r="U25" s="25">
        <f t="shared" ca="1" si="10"/>
        <v>0</v>
      </c>
      <c r="V25" s="25">
        <f t="shared" ca="1" si="10"/>
        <v>0</v>
      </c>
      <c r="W25" s="25">
        <f t="shared" ca="1" si="10"/>
        <v>0</v>
      </c>
      <c r="X25" s="25">
        <f t="shared" ca="1" si="10"/>
        <v>0</v>
      </c>
      <c r="Y25" s="25">
        <f t="shared" ca="1" si="10"/>
        <v>0</v>
      </c>
      <c r="Z25" s="25">
        <f t="shared" ca="1" si="10"/>
        <v>0</v>
      </c>
      <c r="AA25" s="25">
        <f t="shared" ca="1" si="10"/>
        <v>0</v>
      </c>
      <c r="AB25" s="25">
        <f t="shared" ca="1" si="10"/>
        <v>0</v>
      </c>
      <c r="AC25" s="25">
        <f t="shared" ca="1" si="10"/>
        <v>0</v>
      </c>
      <c r="AD25" s="602"/>
      <c r="AF25" s="614"/>
      <c r="AG25" s="615"/>
    </row>
    <row r="26" spans="1:33" ht="15" customHeight="1" x14ac:dyDescent="0.3">
      <c r="A26" s="618">
        <f>A3+1</f>
        <v>44789</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151"/>
      <c r="D34" s="151"/>
      <c r="E34" s="151"/>
      <c r="F34" s="151"/>
      <c r="G34" s="151"/>
      <c r="H34" s="151"/>
      <c r="I34" s="151"/>
      <c r="J34" s="151"/>
      <c r="K34" s="151"/>
      <c r="L34" s="151"/>
      <c r="M34" s="151"/>
      <c r="N34" s="151"/>
      <c r="O34" s="96"/>
      <c r="P34" s="96"/>
      <c r="Q34" s="151"/>
      <c r="R34" s="151"/>
      <c r="S34" s="252"/>
      <c r="T34" s="252"/>
      <c r="U34" s="96"/>
      <c r="V34" s="96"/>
      <c r="W34" s="96"/>
      <c r="X34" s="96"/>
      <c r="Y34" s="96"/>
      <c r="Z34" s="96"/>
      <c r="AA34" s="96"/>
      <c r="AB34" s="96"/>
      <c r="AC34" s="96"/>
      <c r="AD34" s="21">
        <f t="shared" ca="1" si="11"/>
        <v>7</v>
      </c>
      <c r="AF34" s="22">
        <f t="shared" ca="1" si="12"/>
        <v>0</v>
      </c>
      <c r="AG34" s="22">
        <f t="shared" ca="1" si="13"/>
        <v>0</v>
      </c>
    </row>
    <row r="35" spans="1:33" x14ac:dyDescent="0.3">
      <c r="A35" s="394" t="s">
        <v>44</v>
      </c>
      <c r="B35" s="96"/>
      <c r="C35" s="151" t="s">
        <v>78</v>
      </c>
      <c r="D35" s="151"/>
      <c r="E35" s="151"/>
      <c r="F35" s="151"/>
      <c r="G35" s="151"/>
      <c r="H35" s="151"/>
      <c r="I35" s="281" t="s">
        <v>136</v>
      </c>
      <c r="J35" s="281"/>
      <c r="K35" s="281"/>
      <c r="L35" s="281"/>
      <c r="M35" s="281"/>
      <c r="N35" s="281"/>
      <c r="O35" s="96"/>
      <c r="P35" s="96"/>
      <c r="Q35" s="151"/>
      <c r="R35" s="151"/>
      <c r="S35" s="377"/>
      <c r="T35" s="151"/>
      <c r="U35" s="151"/>
      <c r="V35" s="151"/>
      <c r="W35" s="96"/>
      <c r="X35" s="96"/>
      <c r="Y35" s="96"/>
      <c r="Z35" s="96"/>
      <c r="AA35" s="96"/>
      <c r="AB35" s="96"/>
      <c r="AC35" s="96"/>
      <c r="AD35" s="21">
        <f t="shared" ca="1" si="11"/>
        <v>9</v>
      </c>
      <c r="AF35" s="22">
        <f t="shared" ca="1" si="12"/>
        <v>3</v>
      </c>
      <c r="AG35" s="22">
        <f t="shared" ca="1" si="13"/>
        <v>0.5</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96"/>
      <c r="D40" s="96"/>
      <c r="E40" s="96"/>
      <c r="F40" s="96"/>
      <c r="G40" s="96"/>
      <c r="H40" s="96"/>
      <c r="I40" s="96"/>
      <c r="J40" s="96"/>
      <c r="K40" s="400"/>
      <c r="L40" s="193"/>
      <c r="M40" s="151" t="s">
        <v>131</v>
      </c>
      <c r="N40" s="151"/>
      <c r="O40" s="151"/>
      <c r="P40" s="151"/>
      <c r="Q40" s="96"/>
      <c r="R40" s="96"/>
      <c r="S40" s="281" t="s">
        <v>136</v>
      </c>
      <c r="T40" s="281"/>
      <c r="U40" s="281"/>
      <c r="V40" s="281"/>
      <c r="W40" s="281"/>
      <c r="X40" s="281"/>
      <c r="Y40" s="281"/>
      <c r="Z40" s="281"/>
      <c r="AA40" s="281"/>
      <c r="AB40" s="281"/>
      <c r="AC40" s="151"/>
      <c r="AD40" s="21">
        <f ca="1">NbCoul(B40:AC40)*0.5</f>
        <v>8</v>
      </c>
      <c r="AF40" s="22">
        <f t="shared" ca="1" si="12"/>
        <v>5</v>
      </c>
      <c r="AG40" s="22">
        <f t="shared" ca="1" si="13"/>
        <v>0.5</v>
      </c>
    </row>
    <row r="41" spans="1:33" x14ac:dyDescent="0.3">
      <c r="A41" s="394" t="s">
        <v>67</v>
      </c>
      <c r="B41" s="96"/>
      <c r="C41" s="151"/>
      <c r="D41" s="151"/>
      <c r="E41" s="151"/>
      <c r="F41" s="151"/>
      <c r="G41" s="151"/>
      <c r="H41" s="151"/>
      <c r="I41" s="151"/>
      <c r="J41" s="151"/>
      <c r="K41" s="151"/>
      <c r="L41" s="151"/>
      <c r="M41" s="151"/>
      <c r="N41" s="151"/>
      <c r="O41" s="96"/>
      <c r="P41" s="96"/>
      <c r="Q41" s="281"/>
      <c r="R41" s="281"/>
      <c r="S41" s="96"/>
      <c r="T41" s="96"/>
      <c r="U41" s="96"/>
      <c r="V41" s="96"/>
      <c r="W41" s="96"/>
      <c r="X41" s="96"/>
      <c r="Y41" s="96"/>
      <c r="Z41" s="96"/>
      <c r="AA41" s="96"/>
      <c r="AB41" s="96"/>
      <c r="AC41" s="96"/>
      <c r="AD41" s="21">
        <f t="shared" ca="1" si="11"/>
        <v>7</v>
      </c>
      <c r="AF41" s="22">
        <f t="shared" ca="1" si="12"/>
        <v>1</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151"/>
      <c r="O43" s="151"/>
      <c r="P43" s="151"/>
      <c r="Q43" s="96"/>
      <c r="R43" s="96"/>
      <c r="S43" s="151"/>
      <c r="T43" s="151"/>
      <c r="U43" s="151"/>
      <c r="V43" s="151"/>
      <c r="W43" s="151"/>
      <c r="X43" s="151"/>
      <c r="Y43" s="151"/>
      <c r="Z43" s="151"/>
      <c r="AA43" s="151"/>
      <c r="AB43" s="151"/>
      <c r="AC43" s="151"/>
      <c r="AD43" s="21">
        <f ca="1">NbCoul(B43:AC43)*0.5</f>
        <v>7</v>
      </c>
      <c r="AF43" s="22">
        <f t="shared" ca="1" si="12"/>
        <v>0</v>
      </c>
      <c r="AG43" s="22">
        <f t="shared" ca="1" si="13"/>
        <v>0</v>
      </c>
    </row>
    <row r="44" spans="1:33" ht="14.4" customHeight="1" x14ac:dyDescent="0.3">
      <c r="A44" s="402" t="s">
        <v>276</v>
      </c>
      <c r="B44" s="96"/>
      <c r="C44" s="96"/>
      <c r="D44" s="96"/>
      <c r="E44" s="96"/>
      <c r="F44" s="96"/>
      <c r="G44" s="96"/>
      <c r="H44" s="96"/>
      <c r="I44" s="96"/>
      <c r="J44" s="96"/>
      <c r="K44" s="151"/>
      <c r="L44" s="151"/>
      <c r="M44" s="151"/>
      <c r="N44" s="151"/>
      <c r="O44" s="281"/>
      <c r="P44" s="281"/>
      <c r="Q44" s="96"/>
      <c r="R44" s="96"/>
      <c r="S44" s="151"/>
      <c r="T44" s="151"/>
      <c r="U44" s="151"/>
      <c r="V44" s="151"/>
      <c r="W44" s="151"/>
      <c r="X44" s="151"/>
      <c r="Y44" s="151"/>
      <c r="Z44" s="151"/>
      <c r="AA44" s="151"/>
      <c r="AB44" s="151"/>
      <c r="AC44" s="151"/>
      <c r="AD44" s="21">
        <f ca="1">NbCoul(B44:AC44)*0.5</f>
        <v>8.5</v>
      </c>
      <c r="AF44" s="22">
        <f ca="1">CompteCouleurFond(B44:AC44,6)*0.5</f>
        <v>1</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46.5</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3</v>
      </c>
      <c r="J47" s="21">
        <f t="shared" ca="1" si="15"/>
        <v>3</v>
      </c>
      <c r="K47" s="21">
        <f t="shared" ca="1" si="15"/>
        <v>4</v>
      </c>
      <c r="L47" s="21">
        <f t="shared" ca="1" si="15"/>
        <v>4</v>
      </c>
      <c r="M47" s="21">
        <f t="shared" ca="1" si="15"/>
        <v>5</v>
      </c>
      <c r="N47" s="21">
        <f t="shared" ca="1" si="15"/>
        <v>6</v>
      </c>
      <c r="O47" s="21">
        <f t="shared" ca="1" si="15"/>
        <v>3</v>
      </c>
      <c r="P47" s="21">
        <f t="shared" ca="1" si="15"/>
        <v>3</v>
      </c>
      <c r="Q47" s="21">
        <f t="shared" ca="1" si="15"/>
        <v>3</v>
      </c>
      <c r="R47" s="21">
        <f t="shared" ca="1" si="15"/>
        <v>3</v>
      </c>
      <c r="S47" s="21">
        <f t="shared" ca="1" si="15"/>
        <v>3</v>
      </c>
      <c r="T47" s="21">
        <f t="shared" ca="1" si="15"/>
        <v>4</v>
      </c>
      <c r="U47" s="21">
        <f t="shared" ca="1" si="15"/>
        <v>4</v>
      </c>
      <c r="V47" s="21">
        <f t="shared" ca="1" si="15"/>
        <v>4</v>
      </c>
      <c r="W47" s="21">
        <f t="shared" ca="1" si="15"/>
        <v>3</v>
      </c>
      <c r="X47" s="21">
        <f t="shared" ca="1" si="15"/>
        <v>3</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3</v>
      </c>
      <c r="J48" s="26">
        <f t="shared" ca="1" si="16"/>
        <v>3</v>
      </c>
      <c r="K48" s="26">
        <f t="shared" ca="1" si="16"/>
        <v>4</v>
      </c>
      <c r="L48" s="26">
        <f t="shared" ca="1" si="16"/>
        <v>5</v>
      </c>
      <c r="M48" s="26">
        <f t="shared" ca="1" si="16"/>
        <v>5</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4</v>
      </c>
      <c r="V48" s="26">
        <f t="shared" ca="1" si="16"/>
        <v>4</v>
      </c>
      <c r="W48" s="26">
        <f t="shared" ca="1" si="16"/>
        <v>3</v>
      </c>
      <c r="X48" s="26">
        <f t="shared" ca="1" si="16"/>
        <v>3</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44790</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725"/>
      <c r="L57" s="726"/>
      <c r="M57" s="727"/>
      <c r="N57" s="135" t="s">
        <v>78</v>
      </c>
      <c r="O57" s="151"/>
      <c r="P57" s="151"/>
      <c r="Q57" s="96"/>
      <c r="R57" s="96"/>
      <c r="S57" s="151"/>
      <c r="T57" s="151"/>
      <c r="U57" s="151"/>
      <c r="V57" s="151"/>
      <c r="W57" s="151"/>
      <c r="X57" s="151"/>
      <c r="Y57" s="151"/>
      <c r="Z57" s="151"/>
      <c r="AA57" s="151"/>
      <c r="AB57" s="151"/>
      <c r="AC57" s="151"/>
      <c r="AD57" s="20">
        <f t="shared" ca="1" si="17"/>
        <v>7</v>
      </c>
      <c r="AF57" s="22">
        <f t="shared" ca="1" si="19"/>
        <v>0</v>
      </c>
      <c r="AG57" s="22">
        <f t="shared" ca="1" si="18"/>
        <v>0</v>
      </c>
    </row>
    <row r="58" spans="1:33" x14ac:dyDescent="0.3">
      <c r="A58" s="394" t="s">
        <v>44</v>
      </c>
      <c r="B58" s="96"/>
      <c r="C58" s="151"/>
      <c r="D58" s="151"/>
      <c r="E58" s="151"/>
      <c r="F58" s="151"/>
      <c r="G58" s="151"/>
      <c r="H58" s="151"/>
      <c r="I58" s="281" t="s">
        <v>136</v>
      </c>
      <c r="J58" s="281"/>
      <c r="K58" s="281"/>
      <c r="L58" s="281"/>
      <c r="M58" s="281"/>
      <c r="N58" s="281"/>
      <c r="O58" s="96"/>
      <c r="P58" s="96"/>
      <c r="Q58" s="281"/>
      <c r="R58" s="281"/>
      <c r="S58" s="96"/>
      <c r="T58" s="419"/>
      <c r="U58" s="96"/>
      <c r="V58" s="96"/>
      <c r="W58" s="96"/>
      <c r="X58" s="96"/>
      <c r="Y58" s="96"/>
      <c r="Z58" s="96"/>
      <c r="AA58" s="96"/>
      <c r="AB58" s="96"/>
      <c r="AC58" s="96"/>
      <c r="AD58" s="20">
        <f t="shared" ca="1" si="17"/>
        <v>7</v>
      </c>
      <c r="AF58" s="22">
        <f t="shared" ca="1" si="19"/>
        <v>4</v>
      </c>
      <c r="AG58" s="22">
        <f t="shared" ca="1" si="18"/>
        <v>0</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88" t="s">
        <v>414</v>
      </c>
      <c r="M60" s="151"/>
      <c r="N60" s="151"/>
      <c r="O60" s="96"/>
      <c r="P60" s="96"/>
      <c r="Q60" s="151"/>
      <c r="R60" s="151"/>
      <c r="S60" s="377"/>
      <c r="T60" s="151"/>
      <c r="U60" s="797"/>
      <c r="V60" s="798"/>
      <c r="W60" s="798"/>
      <c r="X60" s="798"/>
      <c r="Y60" s="798"/>
      <c r="Z60" s="799"/>
      <c r="AA60" s="96"/>
      <c r="AB60" s="96"/>
      <c r="AC60" s="96"/>
      <c r="AD60" s="20">
        <f t="shared" ca="1" si="17"/>
        <v>8</v>
      </c>
      <c r="AF60" s="22">
        <f t="shared" ca="1" si="19"/>
        <v>0</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96"/>
      <c r="D63" s="96"/>
      <c r="E63" s="96"/>
      <c r="F63" s="96"/>
      <c r="G63" s="96"/>
      <c r="H63" s="96"/>
      <c r="I63" s="96"/>
      <c r="J63" s="96"/>
      <c r="K63" s="96"/>
      <c r="L63" s="96"/>
      <c r="M63" s="96"/>
      <c r="N63" s="151"/>
      <c r="O63" s="151"/>
      <c r="P63" s="151"/>
      <c r="Q63" s="96"/>
      <c r="R63" s="96"/>
      <c r="S63" s="281" t="s">
        <v>136</v>
      </c>
      <c r="T63" s="281"/>
      <c r="U63" s="281"/>
      <c r="V63" s="281"/>
      <c r="W63" s="281"/>
      <c r="X63" s="281"/>
      <c r="Y63" s="281"/>
      <c r="Z63" s="281"/>
      <c r="AA63" s="281"/>
      <c r="AB63" s="281"/>
      <c r="AC63" s="151"/>
      <c r="AD63" s="20">
        <f t="shared" ca="1" si="17"/>
        <v>7</v>
      </c>
      <c r="AF63" s="22">
        <f t="shared" ca="1" si="19"/>
        <v>5</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398" t="s">
        <v>332</v>
      </c>
      <c r="O66" s="281"/>
      <c r="P66" s="281"/>
      <c r="Q66" s="96"/>
      <c r="R66" s="96"/>
      <c r="S66" s="151"/>
      <c r="T66" s="151"/>
      <c r="U66" s="151"/>
      <c r="V66" s="151"/>
      <c r="W66" s="151"/>
      <c r="X66" s="151"/>
      <c r="Y66" s="151"/>
      <c r="Z66" s="151"/>
      <c r="AA66" s="151"/>
      <c r="AB66" s="151"/>
      <c r="AC66" s="151"/>
      <c r="AD66" s="20">
        <f t="shared" ca="1" si="17"/>
        <v>7</v>
      </c>
      <c r="AF66" s="22">
        <f t="shared" ca="1" si="19"/>
        <v>1</v>
      </c>
      <c r="AG66" s="22">
        <f t="shared" ca="1" si="18"/>
        <v>0.5</v>
      </c>
    </row>
    <row r="67" spans="1:55" ht="15" customHeight="1" x14ac:dyDescent="0.3">
      <c r="A67" s="402" t="s">
        <v>276</v>
      </c>
      <c r="B67" s="96"/>
      <c r="C67" s="151"/>
      <c r="D67" s="151"/>
      <c r="E67" s="151"/>
      <c r="F67" s="151"/>
      <c r="G67" s="151"/>
      <c r="H67" s="151"/>
      <c r="I67" s="151"/>
      <c r="J67" s="151"/>
      <c r="K67" s="151"/>
      <c r="L67" s="151"/>
      <c r="M67" s="151"/>
      <c r="N67" s="151"/>
      <c r="O67" s="96"/>
      <c r="P67" s="96"/>
      <c r="Q67" s="151"/>
      <c r="R67" s="151"/>
      <c r="S67" s="96"/>
      <c r="T67" s="96"/>
      <c r="U67" s="96"/>
      <c r="V67" s="96"/>
      <c r="W67" s="96"/>
      <c r="X67" s="96"/>
      <c r="Y67" s="96"/>
      <c r="Z67" s="96"/>
      <c r="AA67" s="96"/>
      <c r="AB67" s="96"/>
      <c r="AC67" s="96"/>
      <c r="AD67" s="20">
        <f t="shared" ca="1" si="17"/>
        <v>7</v>
      </c>
      <c r="AF67" s="22">
        <f t="shared" ca="1" si="19"/>
        <v>0</v>
      </c>
      <c r="AG67" s="22">
        <f t="shared" ca="1" si="18"/>
        <v>0</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43</v>
      </c>
      <c r="AF69" s="612"/>
      <c r="AG69" s="613"/>
    </row>
    <row r="70" spans="1:55" x14ac:dyDescent="0.3">
      <c r="A70" s="29" t="s">
        <v>53</v>
      </c>
      <c r="B70" s="21">
        <f ca="1">NbCoulbis(B51:B68)</f>
        <v>0</v>
      </c>
      <c r="C70" s="21">
        <f ca="1">NbCoulbis(C51:C63)</f>
        <v>2</v>
      </c>
      <c r="D70" s="21">
        <f t="shared" ref="D70:M70" ca="1" si="21">NbCoulbis(D54:D63)</f>
        <v>2</v>
      </c>
      <c r="E70" s="21">
        <f t="shared" ca="1" si="21"/>
        <v>2</v>
      </c>
      <c r="F70" s="21">
        <f t="shared" ca="1" si="21"/>
        <v>2</v>
      </c>
      <c r="G70" s="21">
        <f t="shared" ca="1" si="21"/>
        <v>2</v>
      </c>
      <c r="H70" s="21">
        <f t="shared" ca="1" si="21"/>
        <v>2</v>
      </c>
      <c r="I70" s="21">
        <f t="shared" ca="1" si="21"/>
        <v>2</v>
      </c>
      <c r="J70" s="21">
        <f t="shared" ca="1" si="21"/>
        <v>2</v>
      </c>
      <c r="K70" s="21">
        <f t="shared" ca="1" si="21"/>
        <v>2</v>
      </c>
      <c r="L70" s="21">
        <f t="shared" ca="1" si="21"/>
        <v>2</v>
      </c>
      <c r="M70" s="21">
        <f t="shared" ca="1" si="21"/>
        <v>2</v>
      </c>
      <c r="N70" s="21">
        <f ca="1">NbCoulbis(N53:N63)</f>
        <v>4</v>
      </c>
      <c r="O70" s="21">
        <f t="shared" ref="O70:AC70" ca="1" si="22">NbCoulbis(O53:O65)</f>
        <v>2</v>
      </c>
      <c r="P70" s="21">
        <f t="shared" ca="1" si="22"/>
        <v>2</v>
      </c>
      <c r="Q70" s="21">
        <f t="shared" ca="1" si="22"/>
        <v>2</v>
      </c>
      <c r="R70" s="21">
        <f t="shared" ca="1" si="22"/>
        <v>2</v>
      </c>
      <c r="S70" s="21">
        <f t="shared" ref="S70:Y70" ca="1" si="23">NbCoulbis(S53:S64)</f>
        <v>2</v>
      </c>
      <c r="T70" s="21">
        <f t="shared" ca="1" si="23"/>
        <v>3</v>
      </c>
      <c r="U70" s="21">
        <f t="shared" ca="1" si="23"/>
        <v>2</v>
      </c>
      <c r="V70" s="21">
        <f t="shared" ca="1" si="23"/>
        <v>2</v>
      </c>
      <c r="W70" s="21">
        <f t="shared" ca="1" si="23"/>
        <v>2</v>
      </c>
      <c r="X70" s="21">
        <f t="shared" ca="1" si="23"/>
        <v>2</v>
      </c>
      <c r="Y70" s="21">
        <f t="shared" ca="1" si="23"/>
        <v>2</v>
      </c>
      <c r="Z70" s="21">
        <f t="shared" ca="1" si="22"/>
        <v>2</v>
      </c>
      <c r="AA70" s="21">
        <f t="shared" ca="1" si="22"/>
        <v>2</v>
      </c>
      <c r="AB70" s="21">
        <f t="shared" ca="1" si="22"/>
        <v>2</v>
      </c>
      <c r="AC70" s="21">
        <f t="shared" ca="1" si="22"/>
        <v>2</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2</v>
      </c>
      <c r="D71" s="26">
        <f t="shared" ref="D71:M71" ca="1" si="25">NbCoul(D54:D63)</f>
        <v>2</v>
      </c>
      <c r="E71" s="26">
        <f t="shared" ca="1" si="25"/>
        <v>2</v>
      </c>
      <c r="F71" s="26">
        <f t="shared" ca="1" si="25"/>
        <v>2</v>
      </c>
      <c r="G71" s="26">
        <f t="shared" ca="1" si="25"/>
        <v>2</v>
      </c>
      <c r="H71" s="26">
        <f t="shared" ca="1" si="25"/>
        <v>2</v>
      </c>
      <c r="I71" s="26">
        <f t="shared" ca="1" si="25"/>
        <v>2</v>
      </c>
      <c r="J71" s="26">
        <f t="shared" ca="1" si="25"/>
        <v>2</v>
      </c>
      <c r="K71" s="26">
        <f t="shared" ca="1" si="25"/>
        <v>2</v>
      </c>
      <c r="L71" s="26">
        <f t="shared" ca="1" si="25"/>
        <v>2</v>
      </c>
      <c r="M71" s="26">
        <f t="shared" ca="1" si="25"/>
        <v>2</v>
      </c>
      <c r="N71" s="26">
        <f ca="1">NbCoul(N53:N63)</f>
        <v>4</v>
      </c>
      <c r="O71" s="26">
        <f t="shared" ref="O71:AC71" ca="1" si="26">NbCoul(O53:O65)</f>
        <v>2</v>
      </c>
      <c r="P71" s="26">
        <f t="shared" ca="1" si="26"/>
        <v>2</v>
      </c>
      <c r="Q71" s="26">
        <f t="shared" ca="1" si="26"/>
        <v>2</v>
      </c>
      <c r="R71" s="26">
        <f t="shared" ca="1" si="26"/>
        <v>2</v>
      </c>
      <c r="S71" s="26">
        <f t="shared" ref="S71:Y71" ca="1" si="27">NbCoul(S53:S64)</f>
        <v>3</v>
      </c>
      <c r="T71" s="26">
        <f t="shared" ca="1" si="27"/>
        <v>3</v>
      </c>
      <c r="U71" s="26">
        <f t="shared" ca="1" si="27"/>
        <v>2</v>
      </c>
      <c r="V71" s="26">
        <f t="shared" ca="1" si="27"/>
        <v>2</v>
      </c>
      <c r="W71" s="26">
        <f t="shared" ca="1" si="27"/>
        <v>2</v>
      </c>
      <c r="X71" s="26">
        <f t="shared" ca="1" si="27"/>
        <v>2</v>
      </c>
      <c r="Y71" s="26">
        <f t="shared" ca="1" si="27"/>
        <v>2</v>
      </c>
      <c r="Z71" s="26">
        <f t="shared" ca="1" si="26"/>
        <v>2</v>
      </c>
      <c r="AA71" s="26">
        <f t="shared" ca="1" si="26"/>
        <v>2</v>
      </c>
      <c r="AB71" s="26">
        <f t="shared" ca="1" si="26"/>
        <v>2</v>
      </c>
      <c r="AC71" s="26">
        <f t="shared" ca="1" si="26"/>
        <v>2</v>
      </c>
      <c r="AD71" s="602">
        <f ca="1">NbCoul(D71:AB71)*0.5+NbCoul(B71:C71)*0.25+NbCoul(AC71:AC71)*0.25</f>
        <v>0</v>
      </c>
      <c r="AF71" s="614">
        <f t="shared" ca="1" si="24"/>
        <v>0</v>
      </c>
      <c r="AG71" s="615">
        <f ca="1">CompteCouleurFond(K71:AC71,23)*0.5</f>
        <v>0</v>
      </c>
    </row>
    <row r="72" spans="1:55" ht="15" customHeight="1" x14ac:dyDescent="0.3">
      <c r="A72" s="618">
        <f>A49+1</f>
        <v>44791</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96"/>
      <c r="I76" s="96"/>
      <c r="J76" s="96"/>
      <c r="K76" s="96"/>
      <c r="L76" s="96"/>
      <c r="M76" s="96"/>
      <c r="N76" s="96"/>
      <c r="O76" s="96"/>
      <c r="P76" s="96"/>
      <c r="Q76" s="96"/>
      <c r="R76" s="96"/>
      <c r="S76" s="96"/>
      <c r="T76" s="96"/>
      <c r="U76" s="96"/>
      <c r="V76" s="96"/>
      <c r="W76" s="96"/>
      <c r="X76" s="96"/>
      <c r="Y76" s="96"/>
      <c r="Z76" s="96"/>
      <c r="AA76" s="96"/>
      <c r="AB76" s="96"/>
      <c r="AC76" s="96"/>
      <c r="AD76" s="21">
        <f t="shared" ca="1" si="28"/>
        <v>0</v>
      </c>
      <c r="AF76" s="22">
        <f t="shared" ca="1" si="24"/>
        <v>0</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294"/>
      <c r="R78" s="294"/>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151" t="s">
        <v>131</v>
      </c>
      <c r="O80" s="295"/>
      <c r="P80" s="295"/>
      <c r="Q80" s="294"/>
      <c r="R80" s="294"/>
      <c r="S80" s="295"/>
      <c r="T80" s="295"/>
      <c r="U80" s="295"/>
      <c r="V80" s="295"/>
      <c r="W80" s="295"/>
      <c r="X80" s="295"/>
      <c r="Y80" s="295"/>
      <c r="Z80" s="295"/>
      <c r="AA80" s="295"/>
      <c r="AB80" s="295"/>
      <c r="AC80" s="295"/>
      <c r="AD80" s="21">
        <f ca="1">NbCoul(B80:AC80)*0.5</f>
        <v>7</v>
      </c>
      <c r="AF80" s="22">
        <f t="shared" ca="1" si="24"/>
        <v>0</v>
      </c>
      <c r="AG80" s="22">
        <f t="shared" ca="1" si="29"/>
        <v>0</v>
      </c>
    </row>
    <row r="81" spans="1:34" x14ac:dyDescent="0.3">
      <c r="A81" s="394" t="s">
        <v>44</v>
      </c>
      <c r="B81" s="96"/>
      <c r="C81" s="96"/>
      <c r="D81" s="96"/>
      <c r="E81" s="96"/>
      <c r="F81" s="96"/>
      <c r="G81" s="96"/>
      <c r="H81" s="96"/>
      <c r="I81" s="96"/>
      <c r="J81" s="96"/>
      <c r="K81" s="96"/>
      <c r="L81" s="151"/>
      <c r="M81" s="151"/>
      <c r="N81" s="193"/>
      <c r="O81" s="151"/>
      <c r="P81" s="151"/>
      <c r="Q81" s="96"/>
      <c r="R81" s="96"/>
      <c r="S81" s="281" t="s">
        <v>136</v>
      </c>
      <c r="T81" s="281"/>
      <c r="U81" s="281"/>
      <c r="V81" s="281"/>
      <c r="W81" s="281"/>
      <c r="X81" s="281"/>
      <c r="Y81" s="281"/>
      <c r="Z81" s="281"/>
      <c r="AA81" s="281"/>
      <c r="AB81" s="281"/>
      <c r="AC81" s="151"/>
      <c r="AD81" s="21">
        <f t="shared" ca="1" si="28"/>
        <v>8</v>
      </c>
      <c r="AF81" s="22">
        <f t="shared" ca="1" si="24"/>
        <v>5</v>
      </c>
      <c r="AG81" s="22">
        <f t="shared" ca="1" si="29"/>
        <v>0.5</v>
      </c>
    </row>
    <row r="82" spans="1:34" x14ac:dyDescent="0.3">
      <c r="A82" s="394" t="s">
        <v>45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ca="1">NbCoul(B82:AC82)*0.5</f>
        <v>0</v>
      </c>
      <c r="AF82" s="22">
        <f ca="1">CompteCouleurFond(B82:AC82,6)*0.5</f>
        <v>0</v>
      </c>
      <c r="AG82" s="22">
        <f ca="1">CompteCouleurFond(B82:AC82,23)*0.5</f>
        <v>0</v>
      </c>
    </row>
    <row r="83" spans="1:34" x14ac:dyDescent="0.3">
      <c r="A83" s="394" t="s">
        <v>70</v>
      </c>
      <c r="B83" s="96"/>
      <c r="C83" s="151"/>
      <c r="D83" s="151"/>
      <c r="E83" s="151"/>
      <c r="F83" s="151"/>
      <c r="G83" s="151"/>
      <c r="H83" s="151"/>
      <c r="I83" s="281" t="s">
        <v>136</v>
      </c>
      <c r="J83" s="281"/>
      <c r="K83" s="281"/>
      <c r="L83" s="281"/>
      <c r="M83" s="281"/>
      <c r="N83" s="281"/>
      <c r="O83" s="96"/>
      <c r="P83" s="96"/>
      <c r="Q83" s="295"/>
      <c r="R83" s="295"/>
      <c r="S83" s="377"/>
      <c r="T83" s="96"/>
      <c r="U83" s="96"/>
      <c r="V83" s="96"/>
      <c r="W83" s="96"/>
      <c r="X83" s="96"/>
      <c r="Y83" s="96"/>
      <c r="Z83" s="96"/>
      <c r="AA83" s="96"/>
      <c r="AB83" s="96"/>
      <c r="AC83" s="96"/>
      <c r="AD83" s="21">
        <f t="shared" ca="1" si="28"/>
        <v>7.5</v>
      </c>
      <c r="AF83" s="22">
        <f t="shared" ca="1" si="24"/>
        <v>3</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51"/>
      <c r="O86" s="96"/>
      <c r="P86" s="96"/>
      <c r="Q86" s="281"/>
      <c r="R86" s="281"/>
      <c r="S86" s="96"/>
      <c r="T86" s="96"/>
      <c r="U86" s="96"/>
      <c r="V86" s="96"/>
      <c r="W86" s="96"/>
      <c r="X86" s="96"/>
      <c r="Y86" s="96"/>
      <c r="Z86" s="96"/>
      <c r="AA86" s="96"/>
      <c r="AB86" s="96"/>
      <c r="AC86" s="96"/>
      <c r="AD86" s="20">
        <f ca="1">NbCoul(B86:AC86)*0.5</f>
        <v>7</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51"/>
      <c r="O89" s="96"/>
      <c r="P89" s="96"/>
      <c r="Q89" s="151"/>
      <c r="R89" s="151"/>
      <c r="S89" s="96"/>
      <c r="T89" s="96"/>
      <c r="U89" s="96"/>
      <c r="V89" s="96"/>
      <c r="W89" s="96"/>
      <c r="X89" s="96"/>
      <c r="Y89" s="96"/>
      <c r="Z89" s="96"/>
      <c r="AA89" s="96"/>
      <c r="AB89" s="96"/>
      <c r="AC89" s="96"/>
      <c r="AD89" s="21">
        <f t="shared" ca="1" si="28"/>
        <v>7</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398" t="s">
        <v>332</v>
      </c>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0.5</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43.5</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3</v>
      </c>
      <c r="N93" s="21">
        <f t="shared" ca="1" si="32"/>
        <v>3</v>
      </c>
      <c r="O93" s="21">
        <f ca="1">NbCoulbis(O75:O86)</f>
        <v>2</v>
      </c>
      <c r="P93" s="21">
        <f ca="1">NbCoulbis(P75:P86)</f>
        <v>2</v>
      </c>
      <c r="Q93" s="21">
        <f ca="1">NbCoulbis(Q75:Q86)</f>
        <v>2</v>
      </c>
      <c r="R93" s="21">
        <f ca="1">NbCoulbis(R75:R86)</f>
        <v>2</v>
      </c>
      <c r="S93" s="21">
        <f ca="1">NbCoulbis(S75:S85)</f>
        <v>2</v>
      </c>
      <c r="T93" s="21">
        <f ca="1">NbCoulbis(T76:T86)</f>
        <v>2</v>
      </c>
      <c r="U93" s="21">
        <f ca="1">NbCoulbis(U81:U91)</f>
        <v>2</v>
      </c>
      <c r="V93" s="21">
        <f ca="1">NbCoulbis(V81:V91)</f>
        <v>2</v>
      </c>
      <c r="W93" s="21">
        <f ca="1">NbCoulbis(W81:W91)</f>
        <v>2</v>
      </c>
      <c r="X93" s="21">
        <f t="shared" ref="X93:AC93" ca="1" si="33">NbCoulbis(X75:X91)</f>
        <v>3</v>
      </c>
      <c r="Y93" s="21">
        <f t="shared" ca="1" si="33"/>
        <v>3</v>
      </c>
      <c r="Z93" s="21">
        <f t="shared" ca="1" si="33"/>
        <v>3</v>
      </c>
      <c r="AA93" s="21">
        <f t="shared" ca="1" si="33"/>
        <v>3</v>
      </c>
      <c r="AB93" s="21">
        <f t="shared" ca="1" si="33"/>
        <v>3</v>
      </c>
      <c r="AC93" s="21">
        <f t="shared" ca="1" si="33"/>
        <v>3</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4</v>
      </c>
      <c r="O94" s="26">
        <f ca="1">NbCoul(O75:O86)</f>
        <v>2</v>
      </c>
      <c r="P94" s="26">
        <f ca="1">NbCoul(P75:P86)</f>
        <v>2</v>
      </c>
      <c r="Q94" s="26">
        <f ca="1">NbCoul(Q75:Q86)</f>
        <v>2</v>
      </c>
      <c r="R94" s="26">
        <f ca="1">NbCoul(R75:R86)</f>
        <v>2</v>
      </c>
      <c r="S94" s="26">
        <f ca="1">NbCoul(S75:S85)</f>
        <v>3</v>
      </c>
      <c r="T94" s="26">
        <f ca="1">NbCoul(T76:T86)</f>
        <v>2</v>
      </c>
      <c r="U94" s="26">
        <f ca="1">NbCoul(U81:U91)</f>
        <v>2</v>
      </c>
      <c r="V94" s="26">
        <f ca="1">NbCoul(V81:V91)</f>
        <v>2</v>
      </c>
      <c r="W94" s="26">
        <f ca="1">NbCoul(W81:W91)</f>
        <v>2</v>
      </c>
      <c r="X94" s="26">
        <f t="shared" ref="X94:AC94" ca="1" si="36">NbCoul(X75:X91)</f>
        <v>3</v>
      </c>
      <c r="Y94" s="26">
        <f t="shared" ca="1" si="36"/>
        <v>3</v>
      </c>
      <c r="Z94" s="26">
        <f t="shared" ca="1" si="36"/>
        <v>3</v>
      </c>
      <c r="AA94" s="26">
        <f t="shared" ca="1" si="36"/>
        <v>3</v>
      </c>
      <c r="AB94" s="26">
        <f t="shared" ca="1" si="36"/>
        <v>3</v>
      </c>
      <c r="AC94" s="26">
        <f t="shared" ca="1" si="36"/>
        <v>3</v>
      </c>
      <c r="AD94" s="602">
        <f ca="1">NbCoul(D94:AB94)*0.5+NbCoul(B94:C94)*0.25+NbCoul(AC94:AC94)*0.25</f>
        <v>0</v>
      </c>
      <c r="AF94" s="614">
        <f t="shared" ca="1" si="34"/>
        <v>0</v>
      </c>
      <c r="AG94" s="615">
        <f ca="1">CompteCouleurFond(K94:AC94,23)*0.5</f>
        <v>0</v>
      </c>
    </row>
    <row r="95" spans="1:34" ht="15" customHeight="1" x14ac:dyDescent="0.3">
      <c r="A95" s="618">
        <f>A72+1</f>
        <v>44792</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7"/>
        <v>0</v>
      </c>
      <c r="AF99" s="22">
        <f t="shared" ca="1" si="34"/>
        <v>0</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151"/>
      <c r="L103" s="151"/>
      <c r="M103" s="151"/>
      <c r="N103" s="151"/>
      <c r="O103" s="96"/>
      <c r="P103" s="96"/>
      <c r="Q103" s="281"/>
      <c r="R103" s="281"/>
      <c r="S103" s="96"/>
      <c r="T103" s="96"/>
      <c r="U103" s="96"/>
      <c r="V103" s="96"/>
      <c r="W103" s="96"/>
      <c r="X103" s="96"/>
      <c r="Y103" s="96"/>
      <c r="Z103" s="96"/>
      <c r="AA103" s="96"/>
      <c r="AB103" s="96"/>
      <c r="AC103" s="96"/>
      <c r="AD103" s="21">
        <f t="shared" ca="1" si="37"/>
        <v>7</v>
      </c>
      <c r="AF103" s="22">
        <f t="shared" ca="1" si="34"/>
        <v>1</v>
      </c>
      <c r="AG103" s="22">
        <f t="shared" ca="1" si="38"/>
        <v>0</v>
      </c>
    </row>
    <row r="104" spans="1:33" x14ac:dyDescent="0.3">
      <c r="A104" s="394" t="s">
        <v>44</v>
      </c>
      <c r="B104" s="96"/>
      <c r="C104" s="151"/>
      <c r="D104" s="151"/>
      <c r="E104" s="151"/>
      <c r="F104" s="151"/>
      <c r="G104" s="151"/>
      <c r="H104" s="151"/>
      <c r="I104" s="151"/>
      <c r="J104" s="378"/>
      <c r="K104" s="151"/>
      <c r="L104" s="151"/>
      <c r="M104" s="151"/>
      <c r="N104" s="398"/>
      <c r="O104" s="96"/>
      <c r="P104" s="96"/>
      <c r="Q104" s="151"/>
      <c r="R104" s="151"/>
      <c r="S104" s="96"/>
      <c r="T104" s="96"/>
      <c r="U104" s="96"/>
      <c r="V104" s="96"/>
      <c r="W104" s="96"/>
      <c r="X104" s="96"/>
      <c r="Y104" s="96"/>
      <c r="Z104" s="96"/>
      <c r="AA104" s="96"/>
      <c r="AB104" s="96"/>
      <c r="AC104" s="96"/>
      <c r="AD104" s="21">
        <f ca="1">NbCoul(B104:AC104)*0.5</f>
        <v>7</v>
      </c>
      <c r="AF104" s="22">
        <f t="shared" ca="1" si="34"/>
        <v>0</v>
      </c>
      <c r="AG104" s="22">
        <f t="shared" ca="1" si="38"/>
        <v>0.5</v>
      </c>
    </row>
    <row r="105" spans="1:33" x14ac:dyDescent="0.3">
      <c r="A105" s="394" t="s">
        <v>45</v>
      </c>
      <c r="B105" s="96"/>
      <c r="C105" s="96"/>
      <c r="D105" s="96"/>
      <c r="E105" s="96"/>
      <c r="F105" s="96"/>
      <c r="G105" s="96"/>
      <c r="H105" s="96"/>
      <c r="I105" s="96"/>
      <c r="J105" s="96"/>
      <c r="K105" s="96"/>
      <c r="L105" s="96"/>
      <c r="M105" s="419"/>
      <c r="N105" s="96"/>
      <c r="O105" s="96"/>
      <c r="P105" s="96"/>
      <c r="Q105" s="96"/>
      <c r="R105" s="96"/>
      <c r="S105" s="96"/>
      <c r="T105" s="96"/>
      <c r="U105" s="96"/>
      <c r="V105" s="96"/>
      <c r="W105" s="96"/>
      <c r="X105" s="96"/>
      <c r="Y105" s="96"/>
      <c r="Z105" s="96"/>
      <c r="AA105" s="96"/>
      <c r="AB105" s="96"/>
      <c r="AC105" s="96"/>
      <c r="AD105" s="21">
        <f ca="1">NbCoul(B105:AC105)*0.5</f>
        <v>0</v>
      </c>
      <c r="AF105" s="22">
        <f t="shared" ca="1" si="34"/>
        <v>0</v>
      </c>
      <c r="AG105" s="22">
        <f t="shared" ca="1" si="38"/>
        <v>0</v>
      </c>
    </row>
    <row r="106" spans="1:33" x14ac:dyDescent="0.3">
      <c r="A106" s="394" t="s">
        <v>70</v>
      </c>
      <c r="B106" s="96"/>
      <c r="C106" s="151"/>
      <c r="D106" s="151"/>
      <c r="E106" s="151"/>
      <c r="F106" s="151"/>
      <c r="G106" s="151"/>
      <c r="H106" s="151"/>
      <c r="I106" s="281"/>
      <c r="J106" s="281"/>
      <c r="K106" s="151"/>
      <c r="L106" s="151"/>
      <c r="M106" s="151"/>
      <c r="N106" s="151"/>
      <c r="O106" s="96"/>
      <c r="P106" s="96"/>
      <c r="Q106" s="151"/>
      <c r="R106" s="151"/>
      <c r="S106" s="377"/>
      <c r="T106" s="151"/>
      <c r="U106" s="151"/>
      <c r="V106" s="151"/>
      <c r="W106" s="96"/>
      <c r="X106" s="96"/>
      <c r="Y106" s="96"/>
      <c r="Z106" s="96"/>
      <c r="AA106" s="96"/>
      <c r="AB106" s="96"/>
      <c r="AC106" s="96"/>
      <c r="AD106" s="21">
        <f ca="1">NbCoul(B106:AC106)*0.5</f>
        <v>9</v>
      </c>
      <c r="AF106" s="22">
        <f t="shared" ca="1" si="34"/>
        <v>1</v>
      </c>
      <c r="AG106" s="22">
        <f t="shared" ca="1" si="38"/>
        <v>0.5</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96"/>
      <c r="D109" s="294"/>
      <c r="E109" s="294"/>
      <c r="F109" s="294"/>
      <c r="G109" s="294"/>
      <c r="H109" s="294"/>
      <c r="I109" s="96"/>
      <c r="J109" s="459"/>
      <c r="K109" s="281" t="s">
        <v>136</v>
      </c>
      <c r="L109" s="357"/>
      <c r="M109" s="357"/>
      <c r="N109" s="357"/>
      <c r="O109" s="357"/>
      <c r="P109" s="357"/>
      <c r="Q109" s="294"/>
      <c r="R109" s="294"/>
      <c r="S109" s="151"/>
      <c r="T109" s="151"/>
      <c r="U109" s="151"/>
      <c r="V109" s="151"/>
      <c r="W109" s="281" t="s">
        <v>136</v>
      </c>
      <c r="X109" s="281"/>
      <c r="Y109" s="281"/>
      <c r="Z109" s="281"/>
      <c r="AA109" s="281"/>
      <c r="AB109" s="281"/>
      <c r="AC109" s="151"/>
      <c r="AD109" s="21">
        <f t="shared" ca="1" si="37"/>
        <v>9</v>
      </c>
      <c r="AF109" s="22">
        <f t="shared" ca="1" si="34"/>
        <v>6</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295"/>
      <c r="O112" s="295"/>
      <c r="P112" s="295"/>
      <c r="Q112" s="294"/>
      <c r="R112" s="294"/>
      <c r="S112" s="151"/>
      <c r="T112" s="151"/>
      <c r="U112" s="281"/>
      <c r="V112" s="281"/>
      <c r="W112" s="151"/>
      <c r="X112" s="151"/>
      <c r="Y112" s="151"/>
      <c r="Z112" s="151"/>
      <c r="AA112" s="151"/>
      <c r="AB112" s="151"/>
      <c r="AC112" s="151"/>
      <c r="AD112" s="21">
        <f t="shared" ca="1" si="37"/>
        <v>7</v>
      </c>
      <c r="AF112" s="22">
        <f t="shared" ca="1" si="34"/>
        <v>1</v>
      </c>
      <c r="AG112" s="22">
        <f t="shared" ca="1" si="38"/>
        <v>0</v>
      </c>
    </row>
    <row r="113" spans="1:33" ht="14.4" customHeight="1" x14ac:dyDescent="0.3">
      <c r="A113" s="402" t="s">
        <v>276</v>
      </c>
      <c r="B113" s="96"/>
      <c r="C113" s="96"/>
      <c r="D113" s="96"/>
      <c r="E113" s="96"/>
      <c r="F113" s="96"/>
      <c r="G113" s="96"/>
      <c r="H113" s="96"/>
      <c r="I113" s="96"/>
      <c r="J113" s="96"/>
      <c r="K113" s="96"/>
      <c r="L113" s="96"/>
      <c r="M113" s="96"/>
      <c r="N113" s="295"/>
      <c r="O113" s="295"/>
      <c r="P113" s="295"/>
      <c r="Q113" s="294"/>
      <c r="R113" s="294"/>
      <c r="S113" s="281"/>
      <c r="T113" s="281"/>
      <c r="U113" s="151"/>
      <c r="V113" s="151"/>
      <c r="W113" s="151"/>
      <c r="X113" s="151"/>
      <c r="Y113" s="151"/>
      <c r="Z113" s="151"/>
      <c r="AA113" s="151"/>
      <c r="AB113" s="151"/>
      <c r="AC113" s="151"/>
      <c r="AD113" s="21">
        <f ca="1">NbCoul(B113:AC113)*0.5</f>
        <v>7</v>
      </c>
      <c r="AF113" s="22">
        <f t="shared" ca="1" si="34"/>
        <v>1</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46</v>
      </c>
      <c r="AF115" s="612"/>
      <c r="AG115" s="613"/>
    </row>
    <row r="116" spans="1:33" s="15" customFormat="1" x14ac:dyDescent="0.3">
      <c r="A116" s="29" t="s">
        <v>53</v>
      </c>
      <c r="B116" s="21">
        <f ca="1">NbCoulbis(B97:B114)</f>
        <v>0</v>
      </c>
      <c r="C116" s="21">
        <f ca="1">NbCoulbis(C98:C113)</f>
        <v>3</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2</v>
      </c>
      <c r="O116" s="21">
        <f ca="1">NbCoulbis(O99:O108)</f>
        <v>0</v>
      </c>
      <c r="P116" s="21">
        <f ca="1">NbCoulbis(P99:P108)</f>
        <v>0</v>
      </c>
      <c r="Q116" s="21">
        <f ca="1">NbCoulbis(Q98:Q105)</f>
        <v>2</v>
      </c>
      <c r="R116" s="21">
        <f ca="1">NbCoulbis(R98:R105)</f>
        <v>2</v>
      </c>
      <c r="S116" s="21">
        <f ca="1">NbCoulbis(S98:S105)</f>
        <v>0</v>
      </c>
      <c r="T116" s="21">
        <f t="shared" ref="T116:Y116" ca="1" si="42">NbCoulbis(T100:T105)</f>
        <v>0</v>
      </c>
      <c r="U116" s="21">
        <f t="shared" ca="1" si="42"/>
        <v>0</v>
      </c>
      <c r="V116" s="21">
        <f t="shared" ca="1" si="42"/>
        <v>0</v>
      </c>
      <c r="W116" s="21">
        <f t="shared" ca="1" si="42"/>
        <v>0</v>
      </c>
      <c r="X116" s="21">
        <f t="shared" ca="1" si="42"/>
        <v>0</v>
      </c>
      <c r="Y116" s="21">
        <f t="shared" ca="1" si="42"/>
        <v>0</v>
      </c>
      <c r="Z116" s="21">
        <f ca="1">NbCoulbis(Z100:Z108)</f>
        <v>0</v>
      </c>
      <c r="AA116" s="21">
        <f ca="1">NbCoulbis(AA100:AA108)</f>
        <v>0</v>
      </c>
      <c r="AB116" s="21">
        <f ca="1">NbCoulbis(AB100:AB108)</f>
        <v>0</v>
      </c>
      <c r="AC116" s="21">
        <f ca="1">NbCoulbis(AC100:AC108)</f>
        <v>0</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3</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4</v>
      </c>
      <c r="K117" s="26">
        <f ca="1">NbCoul(K99:K110)</f>
        <v>4</v>
      </c>
      <c r="L117" s="26">
        <f ca="1">NbCoul(L99:L110)</f>
        <v>4</v>
      </c>
      <c r="M117" s="26">
        <f ca="1">NbCoul(M99:M110)</f>
        <v>4</v>
      </c>
      <c r="N117" s="26">
        <f ca="1">NbCoul(N99:N108)</f>
        <v>3</v>
      </c>
      <c r="O117" s="26">
        <f ca="1">NbCoul(O99:O108)</f>
        <v>0</v>
      </c>
      <c r="P117" s="26">
        <f ca="1">NbCoul(P99:P108)</f>
        <v>0</v>
      </c>
      <c r="Q117" s="26">
        <f ca="1">NbCoul(Q98:Q105)</f>
        <v>2</v>
      </c>
      <c r="R117" s="26">
        <f ca="1">NbCoul(R98:R105)</f>
        <v>2</v>
      </c>
      <c r="S117" s="26">
        <f ca="1">NbCoul(S98:S105)</f>
        <v>0</v>
      </c>
      <c r="T117" s="26">
        <f t="shared" ref="T117:Y117" ca="1" si="44">NbCoul(T100:T105)</f>
        <v>0</v>
      </c>
      <c r="U117" s="26">
        <f t="shared" ca="1" si="44"/>
        <v>0</v>
      </c>
      <c r="V117" s="26">
        <f t="shared" ca="1" si="44"/>
        <v>0</v>
      </c>
      <c r="W117" s="26">
        <f t="shared" ca="1" si="44"/>
        <v>0</v>
      </c>
      <c r="X117" s="26">
        <f t="shared" ca="1" si="44"/>
        <v>0</v>
      </c>
      <c r="Y117" s="26">
        <f t="shared" ca="1" si="44"/>
        <v>0</v>
      </c>
      <c r="Z117" s="26">
        <f ca="1">NbCoul(Z100:Z108)</f>
        <v>0</v>
      </c>
      <c r="AA117" s="26">
        <f ca="1">NbCoul(AA100:AA108)</f>
        <v>0</v>
      </c>
      <c r="AB117" s="26">
        <f ca="1">NbCoul(AB100:AB108)</f>
        <v>0</v>
      </c>
      <c r="AC117" s="26">
        <f ca="1">NbCoul(AC100:AC108)</f>
        <v>0</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44793</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5"/>
        <v>0</v>
      </c>
      <c r="AF122" s="22">
        <f t="shared" ref="AF122:AF137" ca="1" si="47">CompteCouleurFond(B122:AC122,6)*0.5</f>
        <v>0</v>
      </c>
      <c r="AG122" s="22">
        <f t="shared" ca="1" si="46"/>
        <v>0</v>
      </c>
    </row>
    <row r="123" spans="1:33" ht="14.4" customHeight="1" x14ac:dyDescent="0.3">
      <c r="A123" s="392" t="s">
        <v>65</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5"/>
        <v>0</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151"/>
      <c r="AB124" s="151"/>
      <c r="AC124" s="151"/>
      <c r="AD124" s="21">
        <f t="shared" ca="1" si="45"/>
        <v>7</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96"/>
      <c r="D127" s="96"/>
      <c r="E127" s="96"/>
      <c r="F127" s="96"/>
      <c r="G127" s="96"/>
      <c r="H127" s="96"/>
      <c r="I127" s="96"/>
      <c r="J127" s="96"/>
      <c r="K127" s="96"/>
      <c r="L127" s="96"/>
      <c r="M127" s="96"/>
      <c r="N127" s="151"/>
      <c r="O127" s="281"/>
      <c r="P127" s="281"/>
      <c r="Q127" s="96"/>
      <c r="R127" s="96"/>
      <c r="S127" s="281" t="s">
        <v>136</v>
      </c>
      <c r="T127" s="281"/>
      <c r="U127" s="281"/>
      <c r="V127" s="281"/>
      <c r="W127" s="281"/>
      <c r="X127" s="281"/>
      <c r="Y127" s="281"/>
      <c r="Z127" s="281"/>
      <c r="AA127" s="281"/>
      <c r="AB127" s="281"/>
      <c r="AC127" s="151"/>
      <c r="AD127" s="21">
        <f t="shared" ca="1" si="45"/>
        <v>7</v>
      </c>
      <c r="AF127" s="22">
        <f t="shared" ca="1" si="47"/>
        <v>6</v>
      </c>
      <c r="AG127" s="22">
        <f t="shared" ca="1" si="46"/>
        <v>0</v>
      </c>
    </row>
    <row r="128" spans="1:33" ht="14.4" customHeight="1" x14ac:dyDescent="0.3">
      <c r="A128" s="394" t="s">
        <v>45</v>
      </c>
      <c r="B128" s="96"/>
      <c r="C128" s="96"/>
      <c r="D128" s="96"/>
      <c r="E128" s="96"/>
      <c r="F128" s="96"/>
      <c r="G128" s="96"/>
      <c r="H128" s="96"/>
      <c r="I128" s="96"/>
      <c r="J128" s="96"/>
      <c r="K128" s="96"/>
      <c r="L128" s="96"/>
      <c r="M128" s="134"/>
      <c r="N128" s="134"/>
      <c r="O128" s="96"/>
      <c r="P128" s="96"/>
      <c r="Q128" s="96"/>
      <c r="R128" s="96"/>
      <c r="S128" s="96"/>
      <c r="T128" s="96"/>
      <c r="U128" s="96"/>
      <c r="V128" s="96"/>
      <c r="W128" s="96"/>
      <c r="X128" s="96"/>
      <c r="Y128" s="96"/>
      <c r="Z128" s="96"/>
      <c r="AA128" s="96"/>
      <c r="AB128" s="96"/>
      <c r="AC128" s="96"/>
      <c r="AD128" s="21">
        <f t="shared" ca="1" si="45"/>
        <v>0</v>
      </c>
      <c r="AF128" s="22">
        <f t="shared" ca="1" si="47"/>
        <v>0</v>
      </c>
      <c r="AG128" s="22">
        <f t="shared" ca="1" si="46"/>
        <v>0</v>
      </c>
    </row>
    <row r="129" spans="1:34" ht="14.4" customHeight="1" x14ac:dyDescent="0.3">
      <c r="A129" s="394" t="s">
        <v>70</v>
      </c>
      <c r="B129" s="96"/>
      <c r="C129" s="151"/>
      <c r="D129" s="151"/>
      <c r="E129" s="151"/>
      <c r="F129" s="151"/>
      <c r="G129" s="151"/>
      <c r="H129" s="151"/>
      <c r="I129" s="281"/>
      <c r="J129" s="28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1</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151"/>
      <c r="D132" s="151"/>
      <c r="E132" s="151"/>
      <c r="F132" s="151"/>
      <c r="G132" s="151"/>
      <c r="H132" s="151"/>
      <c r="I132" s="151"/>
      <c r="J132" s="151"/>
      <c r="K132" s="151"/>
      <c r="L132" s="151"/>
      <c r="M132" s="281"/>
      <c r="N132" s="281"/>
      <c r="O132" s="96"/>
      <c r="P132" s="96"/>
      <c r="Q132" s="151"/>
      <c r="R132" s="151"/>
      <c r="S132" s="96"/>
      <c r="T132" s="96"/>
      <c r="U132" s="96"/>
      <c r="V132" s="96"/>
      <c r="W132" s="96"/>
      <c r="X132" s="96"/>
      <c r="Y132" s="96"/>
      <c r="Z132" s="96"/>
      <c r="AA132" s="96"/>
      <c r="AB132" s="96"/>
      <c r="AC132" s="96"/>
      <c r="AD132" s="21">
        <f t="shared" ca="1" si="45"/>
        <v>7</v>
      </c>
      <c r="AF132" s="22">
        <f t="shared" ca="1" si="47"/>
        <v>1</v>
      </c>
      <c r="AG132" s="22">
        <f t="shared" ca="1" si="46"/>
        <v>0</v>
      </c>
    </row>
    <row r="133" spans="1:34" ht="14.4" customHeight="1" x14ac:dyDescent="0.3">
      <c r="A133" s="394" t="s">
        <v>66</v>
      </c>
      <c r="B133" s="96"/>
      <c r="C133" s="151"/>
      <c r="D133" s="151"/>
      <c r="E133" s="151"/>
      <c r="F133" s="151"/>
      <c r="G133" s="151"/>
      <c r="H133" s="151"/>
      <c r="I133" s="151"/>
      <c r="J133" s="151"/>
      <c r="K133" s="151"/>
      <c r="L133" s="151"/>
      <c r="M133" s="151"/>
      <c r="N133" s="398" t="s">
        <v>332</v>
      </c>
      <c r="O133" s="96"/>
      <c r="P133" s="96"/>
      <c r="Q133" s="96"/>
      <c r="R133" s="96"/>
      <c r="S133" s="96"/>
      <c r="T133" s="96"/>
      <c r="U133" s="96"/>
      <c r="V133" s="96"/>
      <c r="W133" s="96"/>
      <c r="X133" s="96"/>
      <c r="Y133" s="96"/>
      <c r="Z133" s="96"/>
      <c r="AA133" s="96"/>
      <c r="AB133" s="96"/>
      <c r="AC133" s="96"/>
      <c r="AD133" s="21">
        <f ca="1">NbCoul(B133:AC133)*0.5</f>
        <v>6</v>
      </c>
      <c r="AF133" s="22">
        <f t="shared" ca="1" si="47"/>
        <v>0</v>
      </c>
      <c r="AG133" s="22">
        <f t="shared" ca="1" si="46"/>
        <v>0.5</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151"/>
      <c r="K135" s="281"/>
      <c r="L135" s="281"/>
      <c r="M135" s="151"/>
      <c r="N135" s="151"/>
      <c r="O135" s="96"/>
      <c r="P135" s="96"/>
      <c r="Q135" s="281"/>
      <c r="R135" s="281"/>
      <c r="S135" s="151"/>
      <c r="T135" s="151"/>
      <c r="U135" s="151"/>
      <c r="V135" s="151"/>
      <c r="W135" s="151"/>
      <c r="X135" s="151"/>
      <c r="Y135" s="151"/>
      <c r="Z135" s="151"/>
      <c r="AA135" s="151"/>
      <c r="AB135" s="151"/>
      <c r="AC135" s="151"/>
      <c r="AD135" s="21">
        <f ca="1">NbCoul(B135:AC135)*0.5</f>
        <v>9</v>
      </c>
      <c r="AF135" s="22">
        <f t="shared" ca="1" si="47"/>
        <v>2</v>
      </c>
      <c r="AG135" s="22">
        <f t="shared" ca="1" si="46"/>
        <v>0</v>
      </c>
    </row>
    <row r="136" spans="1:34" ht="15.75" customHeight="1" x14ac:dyDescent="0.3">
      <c r="A136" s="395" t="s">
        <v>276</v>
      </c>
      <c r="B136" s="96"/>
      <c r="C136" s="96"/>
      <c r="D136" s="96"/>
      <c r="E136" s="96"/>
      <c r="F136" s="96"/>
      <c r="G136" s="96"/>
      <c r="H136" s="96"/>
      <c r="I136" s="96"/>
      <c r="J136" s="96"/>
      <c r="K136" s="96"/>
      <c r="L136" s="96"/>
      <c r="M136" s="96"/>
      <c r="N136" s="151"/>
      <c r="O136" s="151"/>
      <c r="P136" s="151"/>
      <c r="Q136" s="96"/>
      <c r="R136" s="96"/>
      <c r="S136" s="151"/>
      <c r="T136" s="151"/>
      <c r="U136" s="151"/>
      <c r="V136" s="151"/>
      <c r="W136" s="151"/>
      <c r="X136" s="151"/>
      <c r="Y136" s="151"/>
      <c r="Z136" s="151"/>
      <c r="AA136" s="151"/>
      <c r="AB136" s="151"/>
      <c r="AC136" s="151"/>
      <c r="AD136" s="21">
        <f t="shared" ca="1" si="45"/>
        <v>7</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0</v>
      </c>
      <c r="R138" s="71">
        <f t="shared" ca="1" si="48"/>
        <v>0</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50</v>
      </c>
      <c r="AF138" s="612"/>
      <c r="AG138" s="613"/>
    </row>
    <row r="139" spans="1:34" x14ac:dyDescent="0.3">
      <c r="A139" s="29" t="s">
        <v>53</v>
      </c>
      <c r="B139" s="21">
        <f ca="1">NbCoulbis(B120:B137)</f>
        <v>0</v>
      </c>
      <c r="C139" s="21">
        <f ca="1">NbCoulbis(C120:C137)</f>
        <v>3</v>
      </c>
      <c r="D139" s="21">
        <f t="shared" ref="D139:R139" ca="1" si="49">NbCoulbis(D121:D129)</f>
        <v>1</v>
      </c>
      <c r="E139" s="21">
        <f t="shared" ca="1" si="49"/>
        <v>1</v>
      </c>
      <c r="F139" s="21">
        <f t="shared" ca="1" si="49"/>
        <v>1</v>
      </c>
      <c r="G139" s="21">
        <f t="shared" ca="1" si="49"/>
        <v>1</v>
      </c>
      <c r="H139" s="21">
        <f t="shared" ca="1" si="49"/>
        <v>1</v>
      </c>
      <c r="I139" s="21">
        <f t="shared" ca="1" si="49"/>
        <v>1</v>
      </c>
      <c r="J139" s="21">
        <f t="shared" ca="1" si="49"/>
        <v>1</v>
      </c>
      <c r="K139" s="21">
        <f t="shared" ca="1" si="49"/>
        <v>1</v>
      </c>
      <c r="L139" s="21">
        <f t="shared" ca="1" si="49"/>
        <v>1</v>
      </c>
      <c r="M139" s="21">
        <f t="shared" ca="1" si="49"/>
        <v>1</v>
      </c>
      <c r="N139" s="21">
        <f t="shared" ca="1" si="49"/>
        <v>3</v>
      </c>
      <c r="O139" s="21">
        <f t="shared" ca="1" si="49"/>
        <v>2</v>
      </c>
      <c r="P139" s="21">
        <f t="shared" ca="1" si="49"/>
        <v>2</v>
      </c>
      <c r="Q139" s="21">
        <f t="shared" ca="1" si="49"/>
        <v>1</v>
      </c>
      <c r="R139" s="21">
        <f t="shared" ca="1" si="49"/>
        <v>1</v>
      </c>
      <c r="S139" s="21">
        <f ca="1">NbCoulbis(S128:S136)</f>
        <v>2</v>
      </c>
      <c r="T139" s="21">
        <f ca="1">NbCoulbis(T128:T136)</f>
        <v>2</v>
      </c>
      <c r="U139" s="21">
        <f ca="1">NbCoulbis(U120:U134)</f>
        <v>2</v>
      </c>
      <c r="V139" s="21">
        <f ca="1">NbCoulbis(V120:V134)</f>
        <v>2</v>
      </c>
      <c r="W139" s="21">
        <f ca="1">NbCoulbis(W120:W134)</f>
        <v>2</v>
      </c>
      <c r="X139" s="21">
        <f ca="1">NbCoulbis(X120:X134)</f>
        <v>2</v>
      </c>
      <c r="Y139" s="21">
        <f ca="1">NbCoulbis(Y120:Y134)</f>
        <v>2</v>
      </c>
      <c r="Z139" s="21">
        <f ca="1">NbCoulbis(Z123:Z134)</f>
        <v>2</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3</v>
      </c>
      <c r="D140" s="26">
        <f t="shared" ref="D140:R140" ca="1" si="51">NbCoul(D121:D129)</f>
        <v>1</v>
      </c>
      <c r="E140" s="26">
        <f t="shared" ca="1" si="51"/>
        <v>1</v>
      </c>
      <c r="F140" s="26">
        <f t="shared" ca="1" si="51"/>
        <v>1</v>
      </c>
      <c r="G140" s="26">
        <f t="shared" ca="1" si="51"/>
        <v>1</v>
      </c>
      <c r="H140" s="26">
        <f t="shared" ca="1" si="51"/>
        <v>1</v>
      </c>
      <c r="I140" s="26">
        <f t="shared" ca="1" si="51"/>
        <v>1</v>
      </c>
      <c r="J140" s="26">
        <f t="shared" ca="1" si="51"/>
        <v>1</v>
      </c>
      <c r="K140" s="26">
        <f t="shared" ca="1" si="51"/>
        <v>1</v>
      </c>
      <c r="L140" s="26">
        <f t="shared" ca="1" si="51"/>
        <v>1</v>
      </c>
      <c r="M140" s="26">
        <f t="shared" ca="1" si="51"/>
        <v>1</v>
      </c>
      <c r="N140" s="26">
        <f t="shared" ca="1" si="51"/>
        <v>3</v>
      </c>
      <c r="O140" s="26">
        <f t="shared" ca="1" si="51"/>
        <v>2</v>
      </c>
      <c r="P140" s="26">
        <f t="shared" ca="1" si="51"/>
        <v>2</v>
      </c>
      <c r="Q140" s="26">
        <f t="shared" ca="1" si="51"/>
        <v>1</v>
      </c>
      <c r="R140" s="26">
        <f t="shared" ca="1" si="51"/>
        <v>1</v>
      </c>
      <c r="S140" s="26">
        <f ca="1">NbCoul(S128:S136)</f>
        <v>2</v>
      </c>
      <c r="T140" s="26">
        <f ca="1">NbCoul(T128:T136)</f>
        <v>2</v>
      </c>
      <c r="U140" s="26">
        <f ca="1">NbCoul(U120:U134)</f>
        <v>2</v>
      </c>
      <c r="V140" s="26">
        <f ca="1">NbCoul(V120:V134)</f>
        <v>2</v>
      </c>
      <c r="W140" s="26">
        <f ca="1">NbCoul(W120:W134)</f>
        <v>2</v>
      </c>
      <c r="X140" s="26">
        <f ca="1">NbCoul(X120:X134)</f>
        <v>2</v>
      </c>
      <c r="Y140" s="26">
        <f ca="1">NbCoul(Y120:Y134)</f>
        <v>2</v>
      </c>
      <c r="Z140" s="26">
        <f ca="1">NbCoul(Z123:Z134)</f>
        <v>2</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44794</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96"/>
      <c r="G146" s="96"/>
      <c r="H146" s="96"/>
      <c r="I146" s="96"/>
      <c r="J146" s="96"/>
      <c r="K146" s="96"/>
      <c r="L146" s="96"/>
      <c r="M146" s="96"/>
      <c r="N146" s="96"/>
      <c r="O146" s="96"/>
      <c r="P146" s="96"/>
      <c r="Q146" s="96"/>
      <c r="R146" s="96"/>
      <c r="S146" s="96"/>
      <c r="T146" s="96"/>
      <c r="U146" s="96"/>
      <c r="V146" s="96"/>
      <c r="W146" s="96"/>
      <c r="X146" s="96"/>
      <c r="Y146" s="96"/>
      <c r="Z146" s="96"/>
      <c r="AA146" s="96"/>
      <c r="AB146" s="96"/>
      <c r="AC146" s="96"/>
      <c r="AD146" s="21">
        <f t="shared" ca="1" si="53"/>
        <v>0</v>
      </c>
      <c r="AF146" s="22">
        <f t="shared" ca="1" si="50"/>
        <v>0</v>
      </c>
      <c r="AG146" s="22">
        <f t="shared" ca="1" si="52"/>
        <v>0</v>
      </c>
    </row>
    <row r="147" spans="1:33" ht="15" customHeight="1" x14ac:dyDescent="0.3">
      <c r="A147" s="393" t="s">
        <v>246</v>
      </c>
      <c r="B147" s="96"/>
      <c r="C147" s="96"/>
      <c r="D147" s="151"/>
      <c r="E147" s="151"/>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6</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151"/>
      <c r="E152" s="151"/>
      <c r="F152" s="151"/>
      <c r="G152" s="151"/>
      <c r="H152" s="151"/>
      <c r="I152" s="281" t="s">
        <v>136</v>
      </c>
      <c r="J152" s="281"/>
      <c r="K152" s="281"/>
      <c r="L152" s="281"/>
      <c r="M152" s="281"/>
      <c r="N152" s="281"/>
      <c r="O152" s="151"/>
      <c r="P152" s="96"/>
      <c r="Q152" s="96"/>
      <c r="R152" s="96"/>
      <c r="S152" s="96"/>
      <c r="T152" s="96"/>
      <c r="U152" s="96"/>
      <c r="V152" s="96"/>
      <c r="W152" s="96"/>
      <c r="X152" s="96"/>
      <c r="Y152" s="96"/>
      <c r="Z152" s="96"/>
      <c r="AA152" s="96"/>
      <c r="AB152" s="96"/>
      <c r="AC152" s="96"/>
      <c r="AD152" s="21">
        <f t="shared" ca="1" si="53"/>
        <v>6</v>
      </c>
      <c r="AF152" s="22">
        <f t="shared" ca="1" si="50"/>
        <v>3</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18</v>
      </c>
      <c r="AF161" s="603"/>
      <c r="AG161" s="604"/>
    </row>
    <row r="162" spans="1:40" x14ac:dyDescent="0.3">
      <c r="A162" s="29" t="s">
        <v>53</v>
      </c>
      <c r="B162" s="21">
        <f ca="1">NbCoulbis(B143:B160)</f>
        <v>0</v>
      </c>
      <c r="C162" s="21">
        <f ca="1">NbCoulbis(C143:C160)</f>
        <v>0</v>
      </c>
      <c r="D162" s="21">
        <f ca="1">NbCoulbis(D143:D160)</f>
        <v>3</v>
      </c>
      <c r="E162" s="21">
        <f ca="1">NbCoulbis(E143:E160)</f>
        <v>3</v>
      </c>
      <c r="F162" s="21">
        <f ca="1">NbCoulbis(F143:F160)</f>
        <v>3</v>
      </c>
      <c r="G162" s="21">
        <f t="shared" ref="G162:O162" ca="1" si="56">NbCoulbis(G144:G159)</f>
        <v>3</v>
      </c>
      <c r="H162" s="21">
        <f t="shared" ca="1" si="56"/>
        <v>3</v>
      </c>
      <c r="I162" s="21">
        <f t="shared" ca="1" si="56"/>
        <v>3</v>
      </c>
      <c r="J162" s="21">
        <f t="shared" ca="1" si="56"/>
        <v>3</v>
      </c>
      <c r="K162" s="21">
        <f t="shared" ca="1" si="56"/>
        <v>3</v>
      </c>
      <c r="L162" s="21">
        <f t="shared" ca="1" si="56"/>
        <v>3</v>
      </c>
      <c r="M162" s="21">
        <f t="shared" ca="1" si="56"/>
        <v>3</v>
      </c>
      <c r="N162" s="21">
        <f t="shared" ca="1" si="56"/>
        <v>3</v>
      </c>
      <c r="O162" s="21">
        <f t="shared" ca="1" si="56"/>
        <v>3</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3</v>
      </c>
      <c r="E163" s="26">
        <f ca="1">NbCoul(E143:E160)</f>
        <v>3</v>
      </c>
      <c r="F163" s="26">
        <f ca="1">NbCoul(F143:F160)</f>
        <v>3</v>
      </c>
      <c r="G163" s="26">
        <f t="shared" ref="G163:O163" ca="1" si="58">NbCoul(G144:G159)</f>
        <v>3</v>
      </c>
      <c r="H163" s="26">
        <f t="shared" ca="1" si="58"/>
        <v>3</v>
      </c>
      <c r="I163" s="26">
        <f t="shared" ca="1" si="58"/>
        <v>3</v>
      </c>
      <c r="J163" s="26">
        <f t="shared" ca="1" si="58"/>
        <v>3</v>
      </c>
      <c r="K163" s="26">
        <f t="shared" ca="1" si="58"/>
        <v>3</v>
      </c>
      <c r="L163" s="26">
        <f t="shared" ca="1" si="58"/>
        <v>3</v>
      </c>
      <c r="M163" s="26">
        <f t="shared" ca="1" si="58"/>
        <v>3</v>
      </c>
      <c r="N163" s="26">
        <f t="shared" ca="1" si="58"/>
        <v>3</v>
      </c>
      <c r="O163" s="26">
        <f t="shared" ca="1" si="58"/>
        <v>3</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18</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89</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35</v>
      </c>
      <c r="C168" s="580"/>
      <c r="D168" s="581"/>
      <c r="E168" s="582">
        <f t="shared" ca="1" si="60"/>
        <v>0</v>
      </c>
      <c r="F168" s="582"/>
      <c r="G168" s="583">
        <f t="shared" ca="1" si="61"/>
        <v>-35</v>
      </c>
      <c r="H168" s="583"/>
      <c r="I168" s="735" t="s">
        <v>89</v>
      </c>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0</v>
      </c>
      <c r="F169" s="582"/>
      <c r="G169" s="583">
        <f ca="1">E169-B169</f>
        <v>-21</v>
      </c>
      <c r="H169" s="583"/>
      <c r="I169" s="583" t="s">
        <v>89</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13</v>
      </c>
      <c r="F170" s="582"/>
      <c r="G170" s="583">
        <f ca="1">E170-B170</f>
        <v>-8</v>
      </c>
      <c r="H170" s="583"/>
      <c r="I170" s="594" t="s">
        <v>415</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28</v>
      </c>
      <c r="F172" s="582"/>
      <c r="G172" s="583">
        <f t="shared" ca="1" si="61"/>
        <v>-7</v>
      </c>
      <c r="H172" s="583"/>
      <c r="I172" s="584" t="s">
        <v>416</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0</v>
      </c>
      <c r="F174" s="582"/>
      <c r="G174" s="583">
        <f t="shared" ca="1" si="61"/>
        <v>-38</v>
      </c>
      <c r="H174" s="583"/>
      <c r="I174" s="584" t="s">
        <v>89</v>
      </c>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37.5</v>
      </c>
      <c r="F175" s="582"/>
      <c r="G175" s="583">
        <f t="shared" ca="1" si="61"/>
        <v>2.5</v>
      </c>
      <c r="H175" s="583"/>
      <c r="I175" s="584" t="s">
        <v>418</v>
      </c>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0</v>
      </c>
      <c r="F177" s="582"/>
      <c r="G177" s="583">
        <f t="shared" ca="1" si="61"/>
        <v>-35</v>
      </c>
      <c r="H177" s="583"/>
      <c r="I177" s="583" t="s">
        <v>89</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19</v>
      </c>
      <c r="F179" s="582"/>
      <c r="G179" s="583">
        <f t="shared" ca="1" si="61"/>
        <v>-2</v>
      </c>
      <c r="H179" s="583"/>
      <c r="I179" s="583" t="s">
        <v>417</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37</v>
      </c>
      <c r="F181" s="582"/>
      <c r="G181" s="583">
        <f t="shared" ca="1" si="61"/>
        <v>2</v>
      </c>
      <c r="H181" s="583"/>
      <c r="I181" s="584" t="s">
        <v>418</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36.5</v>
      </c>
      <c r="F182" s="582"/>
      <c r="G182" s="583">
        <f t="shared" ca="1" si="61"/>
        <v>1.5</v>
      </c>
      <c r="H182" s="583"/>
      <c r="I182" s="584" t="s">
        <v>418</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203</v>
      </c>
      <c r="F184" s="589"/>
      <c r="AF184" s="45"/>
      <c r="AG184" s="50"/>
      <c r="AH184" s="50"/>
      <c r="AI184" s="50"/>
      <c r="AJ184" s="50"/>
      <c r="AK184" s="50"/>
      <c r="AL184" s="50"/>
      <c r="AM184" s="50"/>
      <c r="AN184" s="50"/>
    </row>
    <row r="185" spans="1:53" ht="15" thickBot="1" x14ac:dyDescent="0.35">
      <c r="B185" s="38" t="s">
        <v>61</v>
      </c>
      <c r="C185" s="590">
        <f>SUM(B166:D183)/35</f>
        <v>11.657142857142857</v>
      </c>
      <c r="D185" s="591"/>
      <c r="E185" s="38" t="s">
        <v>61</v>
      </c>
      <c r="F185" s="592">
        <f ca="1">SUM(E166:F183)/35</f>
        <v>7.0571428571428569</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55"/>
      <c r="E193" s="455"/>
      <c r="F193" s="455"/>
      <c r="G193" s="455"/>
      <c r="H193" s="455"/>
      <c r="I193" s="455"/>
      <c r="J193" s="455"/>
      <c r="K193" s="455"/>
      <c r="L193" s="571"/>
      <c r="M193" s="571"/>
      <c r="N193" s="455"/>
      <c r="O193" s="455"/>
      <c r="P193" s="455"/>
      <c r="Q193" s="455"/>
      <c r="R193" s="455"/>
      <c r="S193" s="455"/>
      <c r="T193" s="455"/>
      <c r="U193" s="455"/>
      <c r="V193" s="571"/>
      <c r="W193" s="571"/>
      <c r="X193" s="455"/>
      <c r="Y193" s="455"/>
      <c r="Z193" s="455"/>
      <c r="AA193" s="455"/>
      <c r="AB193" s="455"/>
      <c r="AC193" s="455"/>
      <c r="AD193" s="455"/>
      <c r="AE193" s="455"/>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55"/>
      <c r="G195" s="455"/>
      <c r="H195" s="455"/>
      <c r="I195" s="455"/>
      <c r="J195" s="455"/>
      <c r="K195" s="455"/>
      <c r="L195" s="571"/>
      <c r="M195" s="571"/>
      <c r="N195" s="455"/>
      <c r="O195" s="455"/>
      <c r="P195" s="455"/>
      <c r="Q195" s="455"/>
      <c r="R195" s="455"/>
      <c r="S195" s="455"/>
      <c r="T195" s="455"/>
      <c r="U195" s="455"/>
      <c r="V195" s="571"/>
      <c r="W195" s="571"/>
      <c r="X195" s="455"/>
      <c r="Y195" s="455"/>
      <c r="Z195" s="455"/>
      <c r="AA195" s="455"/>
      <c r="AB195" s="455"/>
      <c r="AC195" s="455"/>
      <c r="AD195" s="455"/>
      <c r="AE195" s="455"/>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55"/>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55"/>
      <c r="E216" s="455"/>
      <c r="F216" s="455"/>
      <c r="G216" s="455"/>
      <c r="H216" s="455"/>
      <c r="I216" s="455"/>
      <c r="J216" s="455"/>
      <c r="K216" s="455"/>
      <c r="L216" s="571"/>
      <c r="M216" s="571"/>
      <c r="N216" s="455"/>
      <c r="O216" s="455"/>
      <c r="P216" s="455"/>
      <c r="Q216" s="455"/>
      <c r="R216" s="455"/>
      <c r="S216" s="455"/>
      <c r="T216" s="455"/>
      <c r="U216" s="455"/>
      <c r="V216" s="571"/>
      <c r="W216" s="571"/>
      <c r="X216" s="455"/>
      <c r="Y216" s="455"/>
      <c r="Z216" s="455"/>
      <c r="AA216" s="455"/>
      <c r="AB216" s="455"/>
      <c r="AC216" s="455"/>
      <c r="AD216" s="455"/>
      <c r="AE216" s="455"/>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55"/>
      <c r="E218" s="455"/>
      <c r="F218" s="455"/>
      <c r="G218" s="455"/>
      <c r="H218" s="455"/>
      <c r="I218" s="455"/>
      <c r="J218" s="455"/>
      <c r="K218" s="455"/>
      <c r="L218" s="571"/>
      <c r="M218" s="571"/>
      <c r="N218" s="455"/>
      <c r="O218" s="455"/>
      <c r="P218" s="455"/>
      <c r="Q218" s="455"/>
      <c r="R218" s="455"/>
      <c r="S218" s="455"/>
      <c r="T218" s="455"/>
      <c r="U218" s="455"/>
      <c r="V218" s="571"/>
      <c r="W218" s="571"/>
      <c r="X218" s="455"/>
      <c r="Y218" s="455"/>
      <c r="Z218" s="455"/>
      <c r="AA218" s="455"/>
      <c r="AB218" s="455"/>
      <c r="AC218" s="455"/>
      <c r="AD218" s="455"/>
      <c r="AE218" s="455"/>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55"/>
      <c r="AD230" s="455"/>
      <c r="AE230" s="455"/>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7">
    <mergeCell ref="V231:W231"/>
    <mergeCell ref="X231:Y231"/>
    <mergeCell ref="Z231:AB231"/>
    <mergeCell ref="AC231:AE231"/>
    <mergeCell ref="B10:G10"/>
    <mergeCell ref="X230:Y230"/>
    <mergeCell ref="Z230:AB230"/>
    <mergeCell ref="B231:C231"/>
    <mergeCell ref="D231:E231"/>
    <mergeCell ref="F231:H231"/>
    <mergeCell ref="I231:K231"/>
    <mergeCell ref="L231:M231"/>
    <mergeCell ref="N231:O231"/>
    <mergeCell ref="P231:R231"/>
    <mergeCell ref="S231:U231"/>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S228:U228"/>
    <mergeCell ref="V228:W228"/>
    <mergeCell ref="X228:Y228"/>
    <mergeCell ref="Z228:AB228"/>
    <mergeCell ref="AC228:AE228"/>
    <mergeCell ref="B229:C229"/>
    <mergeCell ref="D229:E229"/>
    <mergeCell ref="F229:H229"/>
    <mergeCell ref="I229:K229"/>
    <mergeCell ref="L229:M229"/>
    <mergeCell ref="X227:Y227"/>
    <mergeCell ref="Z227:AB227"/>
    <mergeCell ref="AC227:AE227"/>
    <mergeCell ref="B228:C228"/>
    <mergeCell ref="D228:E228"/>
    <mergeCell ref="F228:H228"/>
    <mergeCell ref="I228:K228"/>
    <mergeCell ref="L228:M228"/>
    <mergeCell ref="N228:O228"/>
    <mergeCell ref="P228:R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W1:X1"/>
    <mergeCell ref="Z1:AB1"/>
    <mergeCell ref="A3:A4"/>
    <mergeCell ref="AD3:AD4"/>
    <mergeCell ref="AF3:AF4"/>
    <mergeCell ref="H17:I17"/>
    <mergeCell ref="K57:M57"/>
    <mergeCell ref="U60:Z60"/>
    <mergeCell ref="AD69:AD71"/>
    <mergeCell ref="AF69:AG73"/>
    <mergeCell ref="A72:A73"/>
    <mergeCell ref="AD72:AD73"/>
    <mergeCell ref="AD23:AD25"/>
    <mergeCell ref="AF23:AG27"/>
    <mergeCell ref="A26:A27"/>
    <mergeCell ref="AD26:AD27"/>
    <mergeCell ref="AD46:AD48"/>
    <mergeCell ref="AF46:AG50"/>
    <mergeCell ref="A49:A50"/>
    <mergeCell ref="AD49:AD50"/>
  </mergeCells>
  <conditionalFormatting sqref="G166:H183">
    <cfRule type="cellIs" dxfId="10"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03B86-F99D-42FB-9CE0-F85BD5B2F4C9}">
  <sheetPr codeName="Feuil186"/>
  <dimension ref="A1:BC231"/>
  <sheetViews>
    <sheetView showGridLines="0" topLeftCell="A115" zoomScale="90" zoomScaleNormal="90" workbookViewId="0">
      <selection activeCell="AA126" sqref="AA12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419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44795</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450"/>
      <c r="C5" s="450"/>
      <c r="D5" s="450"/>
      <c r="E5" s="450"/>
      <c r="F5" s="450"/>
      <c r="G5" s="450"/>
      <c r="H5" s="96"/>
      <c r="I5" s="96"/>
      <c r="J5" s="96"/>
      <c r="K5" s="96"/>
      <c r="L5" s="96"/>
      <c r="M5" s="96"/>
      <c r="N5" s="96"/>
      <c r="O5" s="388"/>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388"/>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1" t="s">
        <v>420</v>
      </c>
      <c r="I8" s="446"/>
      <c r="J8" s="221"/>
      <c r="K8" s="325"/>
      <c r="L8" s="151"/>
      <c r="M8" s="151"/>
      <c r="N8" s="96"/>
      <c r="O8" s="388"/>
      <c r="P8" s="151"/>
      <c r="Q8" s="151"/>
      <c r="R8" s="151"/>
      <c r="S8" s="151"/>
      <c r="T8" s="96"/>
      <c r="U8" s="151"/>
      <c r="V8" s="151"/>
      <c r="W8" s="151"/>
      <c r="X8" s="151"/>
      <c r="Y8" s="151"/>
      <c r="Z8" s="151"/>
      <c r="AA8" s="151"/>
      <c r="AB8" s="151"/>
      <c r="AC8" s="151"/>
      <c r="AD8" s="21">
        <f t="shared" ca="1" si="0"/>
        <v>9.5</v>
      </c>
      <c r="AE8" t="str">
        <f>IFERROR(INDEX($B$3:$AC$3,MATCH(TRUE,INDEX(B8:AC8&gt;0,0),0)),"")</f>
        <v>9h30</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436" t="s">
        <v>80</v>
      </c>
      <c r="J9" s="325"/>
      <c r="K9" s="445"/>
      <c r="L9" s="151"/>
      <c r="M9" s="151"/>
      <c r="N9" s="294"/>
      <c r="O9" s="471"/>
      <c r="P9" s="151"/>
      <c r="Q9" s="135"/>
      <c r="R9" s="151"/>
      <c r="S9" s="135"/>
      <c r="T9" s="151"/>
      <c r="U9" s="96"/>
      <c r="V9" s="151"/>
      <c r="W9" s="151"/>
      <c r="X9" s="151"/>
      <c r="Y9" s="151"/>
      <c r="Z9" s="151"/>
      <c r="AA9" s="151"/>
      <c r="AB9" s="151"/>
      <c r="AC9" s="151"/>
      <c r="AD9" s="21">
        <f t="shared" ca="1" si="0"/>
        <v>9</v>
      </c>
      <c r="AF9" s="22">
        <f ca="1">CompteCouleurFond(B9:AC9,6)*0.5</f>
        <v>0</v>
      </c>
      <c r="AG9" s="22">
        <f ca="1">CompteCouleurFond(B9:AC9,23)*0.5</f>
        <v>0</v>
      </c>
    </row>
    <row r="10" spans="1:33" ht="15" customHeight="1" x14ac:dyDescent="0.3">
      <c r="A10" s="392" t="s">
        <v>64</v>
      </c>
      <c r="B10" s="465"/>
      <c r="C10" s="465"/>
      <c r="D10" s="465"/>
      <c r="E10" s="465"/>
      <c r="F10" s="465"/>
      <c r="G10" s="465"/>
      <c r="H10" s="263"/>
      <c r="I10" s="263"/>
      <c r="J10" s="263"/>
      <c r="K10" s="263"/>
      <c r="L10" s="96"/>
      <c r="M10" s="96"/>
      <c r="N10" s="96"/>
      <c r="O10" s="388"/>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450"/>
      <c r="D11" s="450"/>
      <c r="E11" s="450"/>
      <c r="F11" s="450"/>
      <c r="G11" s="450"/>
      <c r="H11" s="263"/>
      <c r="I11" s="263"/>
      <c r="J11" s="263"/>
      <c r="K11" s="263"/>
      <c r="L11" s="96"/>
      <c r="M11" s="96"/>
      <c r="N11" s="96"/>
      <c r="O11" s="388"/>
      <c r="P11" s="96"/>
      <c r="Q11" s="96"/>
      <c r="R11" s="96"/>
      <c r="S11" s="96"/>
      <c r="T11" s="96"/>
      <c r="U11" s="96"/>
      <c r="V11" s="96"/>
      <c r="W11" s="96"/>
      <c r="X11" s="96"/>
      <c r="Y11" s="96"/>
      <c r="Z11" s="96"/>
      <c r="AA11" s="96"/>
      <c r="AB11" s="96"/>
      <c r="AC11" s="96"/>
      <c r="AD11" s="21">
        <f t="shared" ca="1" si="0"/>
        <v>0</v>
      </c>
      <c r="AE11" t="str">
        <f>IFERROR(INDEX($B$3:$AC$3,MATCH(TRUE,INDEX(B11:AC11&gt;0,0),0)),"")</f>
        <v/>
      </c>
      <c r="AF11" s="22">
        <f ca="1">CompteCouleurFond(B11:AC11,6)*0.5</f>
        <v>0</v>
      </c>
      <c r="AG11" s="22">
        <f ca="1">CompteCouleurFond(B11:AC11,23)*0.5</f>
        <v>0</v>
      </c>
    </row>
    <row r="12" spans="1:33" ht="15" customHeight="1" x14ac:dyDescent="0.3">
      <c r="A12" s="394" t="s">
        <v>44</v>
      </c>
      <c r="B12" s="450"/>
      <c r="C12" s="450"/>
      <c r="D12" s="450"/>
      <c r="E12" s="450"/>
      <c r="F12" s="450"/>
      <c r="G12" s="450"/>
      <c r="H12" s="338" t="s">
        <v>147</v>
      </c>
      <c r="I12" s="338"/>
      <c r="J12" s="330"/>
      <c r="K12" s="330"/>
      <c r="L12" s="330"/>
      <c r="M12" s="330"/>
      <c r="N12" s="96"/>
      <c r="O12" s="388"/>
      <c r="P12" s="151"/>
      <c r="Q12" s="151"/>
      <c r="R12" s="151"/>
      <c r="S12" s="96"/>
      <c r="T12" s="151"/>
      <c r="U12" s="151"/>
      <c r="V12" s="151"/>
      <c r="W12" s="188"/>
      <c r="X12" s="188"/>
      <c r="Y12" s="371" t="s">
        <v>135</v>
      </c>
      <c r="Z12" s="371"/>
      <c r="AA12" s="371"/>
      <c r="AB12" s="371"/>
      <c r="AC12" s="188"/>
      <c r="AD12" s="21">
        <f t="shared" ca="1" si="0"/>
        <v>9.5</v>
      </c>
      <c r="AE12" t="str">
        <f t="shared" ref="AE12:AE21" si="3">IFERROR(INDEX($B$3:$AC$3,MATCH(TRUE,INDEX(B12:AC12&gt;0,0),0)),"")</f>
        <v>9h30</v>
      </c>
      <c r="AF12" s="22">
        <f t="shared" ca="1" si="1"/>
        <v>2</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461"/>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388"/>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388"/>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388"/>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69"/>
      <c r="D17" s="469"/>
      <c r="E17" s="469"/>
      <c r="F17" s="469"/>
      <c r="G17" s="469"/>
      <c r="H17" s="470"/>
      <c r="I17" s="470"/>
      <c r="J17" s="325"/>
      <c r="K17" s="325"/>
      <c r="L17" s="151"/>
      <c r="M17" s="151"/>
      <c r="N17" s="96"/>
      <c r="O17" s="388"/>
      <c r="P17" s="151"/>
      <c r="Q17" s="151"/>
      <c r="R17" s="281" t="s">
        <v>135</v>
      </c>
      <c r="S17" s="281"/>
      <c r="T17" s="281"/>
      <c r="U17" s="281"/>
      <c r="V17" s="281"/>
      <c r="W17" s="281"/>
      <c r="X17" s="285"/>
      <c r="Y17" s="96"/>
      <c r="Z17" s="96"/>
      <c r="AA17" s="96"/>
      <c r="AB17" s="96"/>
      <c r="AC17" s="96"/>
      <c r="AD17" s="21">
        <f t="shared" ca="1" si="0"/>
        <v>10</v>
      </c>
      <c r="AE17" t="str">
        <f>IFERROR(INDEX($B$3:$AC$3,MATCH(TRUE,INDEX(B17:AC17&gt;0,0),0)),"")</f>
        <v>14h30</v>
      </c>
      <c r="AF17" s="22">
        <f ca="1">CompteCouleurFond(B17:AC17,6)*0.5</f>
        <v>3.5</v>
      </c>
      <c r="AG17" s="22">
        <f ca="1">CompteCouleurFond(B17:AC17,23)*0.5</f>
        <v>0</v>
      </c>
    </row>
    <row r="18" spans="1:33" ht="15" customHeight="1" x14ac:dyDescent="0.3">
      <c r="A18" s="394" t="s">
        <v>66</v>
      </c>
      <c r="B18" s="263"/>
      <c r="C18" s="130"/>
      <c r="D18" s="444"/>
      <c r="E18" s="444"/>
      <c r="F18" s="444"/>
      <c r="G18" s="325"/>
      <c r="H18" s="436"/>
      <c r="I18" s="436"/>
      <c r="J18" s="436"/>
      <c r="K18" s="325"/>
      <c r="L18" s="151"/>
      <c r="M18" s="151"/>
      <c r="N18" s="96"/>
      <c r="O18" s="388"/>
      <c r="P18" s="151"/>
      <c r="Q18" s="151"/>
      <c r="R18" s="281" t="s">
        <v>421</v>
      </c>
      <c r="S18" s="281"/>
      <c r="T18" s="281"/>
      <c r="U18" s="281"/>
      <c r="V18" s="281"/>
      <c r="W18" s="281"/>
      <c r="X18" s="281"/>
      <c r="Y18" s="96"/>
      <c r="Z18" s="96"/>
      <c r="AA18" s="96"/>
      <c r="AB18" s="96"/>
      <c r="AC18" s="96"/>
      <c r="AD18" s="21">
        <f t="shared" ca="1" si="0"/>
        <v>10</v>
      </c>
      <c r="AE18" t="str">
        <f>IFERROR(INDEX($B$3:$AC$3,MATCH(TRUE,INDEX(B18:AC18&gt;0,0),0)),"")</f>
        <v>14h30</v>
      </c>
      <c r="AF18" s="22">
        <f ca="1">CompteCouleurFond(B18:AC18,6)*0.5</f>
        <v>3.5</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388"/>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96"/>
      <c r="I20" s="96"/>
      <c r="J20" s="96"/>
      <c r="K20" s="96"/>
      <c r="L20" s="96"/>
      <c r="M20" s="96"/>
      <c r="N20" s="96"/>
      <c r="O20" s="388"/>
      <c r="P20" s="96"/>
      <c r="Q20" s="96"/>
      <c r="R20" s="96"/>
      <c r="S20" s="96"/>
      <c r="T20" s="96"/>
      <c r="U20" s="96"/>
      <c r="V20" s="96"/>
      <c r="W20" s="96"/>
      <c r="X20" s="96"/>
      <c r="Y20" s="96"/>
      <c r="Z20" s="96"/>
      <c r="AA20" s="96"/>
      <c r="AB20" s="96"/>
      <c r="AC20" s="96"/>
      <c r="AD20" s="21">
        <f t="shared" ca="1" si="0"/>
        <v>0</v>
      </c>
      <c r="AE20" t="str">
        <f t="shared" si="3"/>
        <v/>
      </c>
      <c r="AF20" s="22">
        <f t="shared" ca="1" si="1"/>
        <v>0</v>
      </c>
      <c r="AG20" s="22">
        <f t="shared" ca="1" si="2"/>
        <v>0</v>
      </c>
    </row>
    <row r="21" spans="1:33" ht="15" customHeight="1" x14ac:dyDescent="0.3">
      <c r="A21" s="402" t="s">
        <v>276</v>
      </c>
      <c r="B21" s="391"/>
      <c r="C21" s="462"/>
      <c r="D21" s="462"/>
      <c r="E21" s="462"/>
      <c r="F21" s="462"/>
      <c r="G21" s="463"/>
      <c r="H21" s="464"/>
      <c r="I21" s="464"/>
      <c r="J21" s="464"/>
      <c r="K21" s="463"/>
      <c r="L21" s="391"/>
      <c r="M21" s="391"/>
      <c r="N21" s="391"/>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03" t="s">
        <v>64</v>
      </c>
      <c r="B22" s="96"/>
      <c r="C22" s="364"/>
      <c r="D22" s="364"/>
      <c r="E22" s="364"/>
      <c r="F22" s="364"/>
      <c r="G22" s="364"/>
      <c r="H22" s="364"/>
      <c r="I22" s="364"/>
      <c r="J22" s="364"/>
      <c r="K22" s="364"/>
      <c r="L22" s="364"/>
      <c r="M22" s="364"/>
      <c r="N22" s="364"/>
      <c r="O22" s="364"/>
      <c r="P22" s="364"/>
      <c r="Q22" s="364"/>
      <c r="R22" s="364"/>
      <c r="S22" s="364"/>
      <c r="T22" s="364"/>
      <c r="U22" s="364"/>
      <c r="V22" s="364"/>
      <c r="W22" s="364"/>
      <c r="X22" s="364"/>
      <c r="Y22" s="364"/>
      <c r="Z22" s="96"/>
      <c r="AA22" s="96"/>
      <c r="AB22" s="96"/>
      <c r="AC22" s="96"/>
      <c r="AD22" s="21">
        <f t="shared" ca="1" si="0"/>
        <v>0</v>
      </c>
      <c r="AE22" t="str">
        <f>IFERROR(INDEX($B$3:$AC$3,MATCH(TRUE,INDEX(B22:AC22&gt;0,0),0)),"")</f>
        <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2</v>
      </c>
      <c r="S23" s="84">
        <f t="shared" ca="1" si="4"/>
        <v>2</v>
      </c>
      <c r="T23" s="84">
        <f t="shared" ca="1" si="4"/>
        <v>2</v>
      </c>
      <c r="U23" s="84">
        <f t="shared" ca="1" si="4"/>
        <v>2</v>
      </c>
      <c r="V23" s="84">
        <f t="shared" ca="1" si="4"/>
        <v>2</v>
      </c>
      <c r="W23" s="84">
        <f t="shared" ca="1" si="4"/>
        <v>2</v>
      </c>
      <c r="X23" s="84">
        <f t="shared" ca="1" si="4"/>
        <v>2</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5</v>
      </c>
      <c r="J24" s="20">
        <f t="shared" ca="1" si="6"/>
        <v>5</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5</v>
      </c>
      <c r="X24" s="20">
        <f t="shared" ca="1" si="7"/>
        <v>5</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5</v>
      </c>
      <c r="J25" s="25">
        <f t="shared" ca="1" si="9"/>
        <v>5</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5</v>
      </c>
      <c r="X25" s="25">
        <f t="shared" ca="1" si="10"/>
        <v>5</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44796</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96"/>
      <c r="D30" s="96"/>
      <c r="E30" s="96"/>
      <c r="F30" s="96"/>
      <c r="G30" s="96"/>
      <c r="H30" s="96"/>
      <c r="I30" s="96"/>
      <c r="J30" s="96"/>
      <c r="K30" s="96"/>
      <c r="L30" s="96"/>
      <c r="M30" s="96"/>
      <c r="N30" s="252"/>
      <c r="O30" s="96"/>
      <c r="P30" s="96"/>
      <c r="Q30" s="96"/>
      <c r="R30" s="96"/>
      <c r="S30" s="96"/>
      <c r="T30" s="96"/>
      <c r="U30" s="96"/>
      <c r="V30" s="96"/>
      <c r="W30" s="96"/>
      <c r="X30" s="96"/>
      <c r="Y30" s="96"/>
      <c r="Z30" s="96"/>
      <c r="AA30" s="96"/>
      <c r="AB30" s="96"/>
      <c r="AC30" s="416"/>
      <c r="AD30" s="21">
        <f t="shared" ca="1" si="11"/>
        <v>0</v>
      </c>
      <c r="AF30" s="22">
        <f t="shared" ca="1" si="12"/>
        <v>0</v>
      </c>
      <c r="AG30" s="22">
        <f t="shared" ca="1" si="13"/>
        <v>0</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96"/>
      <c r="H34" s="96"/>
      <c r="I34" s="96"/>
      <c r="J34" s="96"/>
      <c r="K34" s="96"/>
      <c r="L34" s="96"/>
      <c r="M34" s="96"/>
      <c r="N34" s="151"/>
      <c r="O34" s="281"/>
      <c r="P34" s="281"/>
      <c r="Q34" s="96"/>
      <c r="R34" s="96"/>
      <c r="S34" s="188"/>
      <c r="T34" s="188"/>
      <c r="U34" s="281"/>
      <c r="V34" s="281"/>
      <c r="W34" s="151"/>
      <c r="X34" s="151"/>
      <c r="Y34" s="151"/>
      <c r="Z34" s="151"/>
      <c r="AA34" s="151"/>
      <c r="AB34" s="151"/>
      <c r="AC34" s="151"/>
      <c r="AD34" s="21">
        <f t="shared" ca="1" si="11"/>
        <v>7</v>
      </c>
      <c r="AF34" s="22">
        <f t="shared" ca="1" si="12"/>
        <v>2</v>
      </c>
      <c r="AG34" s="22">
        <f t="shared" ca="1" si="13"/>
        <v>0</v>
      </c>
    </row>
    <row r="35" spans="1:33" x14ac:dyDescent="0.3">
      <c r="A35" s="394" t="s">
        <v>44</v>
      </c>
      <c r="B35" s="96"/>
      <c r="C35" s="96"/>
      <c r="D35" s="96"/>
      <c r="E35" s="96"/>
      <c r="F35" s="96"/>
      <c r="G35" s="96"/>
      <c r="H35" s="96"/>
      <c r="I35" s="96"/>
      <c r="J35" s="96"/>
      <c r="K35" s="96"/>
      <c r="L35" s="96"/>
      <c r="M35" s="96"/>
      <c r="N35" s="193" t="s">
        <v>78</v>
      </c>
      <c r="O35" s="151"/>
      <c r="P35" s="151"/>
      <c r="Q35" s="96"/>
      <c r="R35" s="96"/>
      <c r="S35" s="151" t="s">
        <v>78</v>
      </c>
      <c r="T35" s="151" t="s">
        <v>78</v>
      </c>
      <c r="U35" s="151" t="s">
        <v>78</v>
      </c>
      <c r="V35" s="151" t="s">
        <v>78</v>
      </c>
      <c r="W35" s="151" t="s">
        <v>78</v>
      </c>
      <c r="X35" s="151" t="s">
        <v>78</v>
      </c>
      <c r="Y35" s="281"/>
      <c r="Z35" s="281"/>
      <c r="AA35" s="281"/>
      <c r="AB35" s="281"/>
      <c r="AC35" s="151"/>
      <c r="AD35" s="21">
        <f t="shared" ca="1" si="11"/>
        <v>7</v>
      </c>
      <c r="AF35" s="22">
        <f t="shared" ca="1" si="12"/>
        <v>2</v>
      </c>
      <c r="AG35" s="22">
        <f t="shared" ca="1" si="13"/>
        <v>0.5</v>
      </c>
    </row>
    <row r="36" spans="1:33" x14ac:dyDescent="0.3">
      <c r="A36" s="394" t="s">
        <v>45</v>
      </c>
      <c r="B36" s="96"/>
      <c r="C36" s="96"/>
      <c r="D36" s="96"/>
      <c r="E36" s="96"/>
      <c r="F36" s="96"/>
      <c r="G36" s="96"/>
      <c r="H36" s="96"/>
      <c r="I36" s="96"/>
      <c r="J36" s="96"/>
      <c r="K36" s="96"/>
      <c r="L36" s="96"/>
      <c r="M36" s="96"/>
      <c r="N36" s="252"/>
      <c r="O36" s="96"/>
      <c r="P36" s="96"/>
      <c r="Q36" s="96"/>
      <c r="R36" s="96"/>
      <c r="S36" s="96"/>
      <c r="T36" s="96"/>
      <c r="U36" s="96"/>
      <c r="V36" s="96"/>
      <c r="W36" s="96"/>
      <c r="X36" s="96"/>
      <c r="Y36" s="96"/>
      <c r="Z36" s="96"/>
      <c r="AA36" s="96"/>
      <c r="AB36" s="96"/>
      <c r="AC36" s="96"/>
      <c r="AD36" s="21">
        <f t="shared" ca="1" si="11"/>
        <v>0</v>
      </c>
      <c r="AF36" s="22">
        <f t="shared" ca="1" si="12"/>
        <v>0</v>
      </c>
      <c r="AG36" s="22">
        <f t="shared" ca="1" si="13"/>
        <v>0</v>
      </c>
    </row>
    <row r="37" spans="1:33" x14ac:dyDescent="0.3">
      <c r="A37" s="394" t="s">
        <v>70</v>
      </c>
      <c r="B37" s="96"/>
      <c r="C37" s="96"/>
      <c r="D37" s="96"/>
      <c r="E37" s="96"/>
      <c r="F37" s="96"/>
      <c r="G37" s="96"/>
      <c r="H37" s="96"/>
      <c r="I37" s="96"/>
      <c r="J37" s="96"/>
      <c r="K37" s="96"/>
      <c r="L37" s="96"/>
      <c r="M37" s="96"/>
      <c r="N37" s="96"/>
      <c r="O37" s="96"/>
      <c r="P37" s="96"/>
      <c r="Q37" s="96"/>
      <c r="R37" s="96"/>
      <c r="S37" s="96"/>
      <c r="T37" s="96"/>
      <c r="U37" s="96"/>
      <c r="V37" s="96"/>
      <c r="W37" s="96"/>
      <c r="X37" s="96"/>
      <c r="Y37" s="96"/>
      <c r="Z37" s="96"/>
      <c r="AA37" s="96"/>
      <c r="AB37" s="96"/>
      <c r="AC37" s="96"/>
      <c r="AD37" s="21">
        <f t="shared" ca="1" si="11"/>
        <v>0</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96"/>
      <c r="D39" s="96"/>
      <c r="E39" s="96"/>
      <c r="F39" s="96"/>
      <c r="G39" s="96"/>
      <c r="H39" s="96"/>
      <c r="I39" s="96"/>
      <c r="J39" s="96"/>
      <c r="K39" s="96"/>
      <c r="L39" s="96"/>
      <c r="M39" s="96"/>
      <c r="N39" s="96"/>
      <c r="O39" s="96"/>
      <c r="P39" s="96"/>
      <c r="Q39" s="96"/>
      <c r="R39" s="96"/>
      <c r="S39" s="96"/>
      <c r="T39" s="96"/>
      <c r="U39" s="96"/>
      <c r="V39" s="96"/>
      <c r="W39" s="96"/>
      <c r="X39" s="96"/>
      <c r="Y39" s="96"/>
      <c r="Z39" s="96"/>
      <c r="AA39" s="96"/>
      <c r="AB39" s="96"/>
      <c r="AC39" s="96"/>
      <c r="AD39" s="21">
        <f ca="1">NbCoul(B39:AC39)*0.5</f>
        <v>0</v>
      </c>
      <c r="AF39" s="22">
        <f t="shared" ca="1" si="12"/>
        <v>0</v>
      </c>
      <c r="AG39" s="22">
        <f t="shared" ca="1" si="13"/>
        <v>0</v>
      </c>
    </row>
    <row r="40" spans="1:33" x14ac:dyDescent="0.3">
      <c r="A40" s="394" t="s">
        <v>47</v>
      </c>
      <c r="B40" s="96"/>
      <c r="C40" s="151" t="s">
        <v>78</v>
      </c>
      <c r="D40" s="151"/>
      <c r="E40" s="151"/>
      <c r="F40" s="151"/>
      <c r="G40" s="151"/>
      <c r="H40" s="151"/>
      <c r="I40" s="151"/>
      <c r="J40" s="151"/>
      <c r="K40" s="396"/>
      <c r="L40" s="378"/>
      <c r="M40" s="151"/>
      <c r="N40" s="193" t="s">
        <v>78</v>
      </c>
      <c r="O40" s="96"/>
      <c r="P40" s="96"/>
      <c r="Q40" s="151"/>
      <c r="R40" s="151"/>
      <c r="S40" s="96"/>
      <c r="T40" s="96"/>
      <c r="U40" s="96"/>
      <c r="V40" s="96"/>
      <c r="W40" s="96"/>
      <c r="X40" s="96"/>
      <c r="Y40" s="96"/>
      <c r="Z40" s="96"/>
      <c r="AA40" s="96"/>
      <c r="AB40" s="96"/>
      <c r="AC40" s="96"/>
      <c r="AD40" s="21">
        <f ca="1">NbCoul(B40:AC40)*0.5</f>
        <v>7</v>
      </c>
      <c r="AF40" s="22">
        <f t="shared" ca="1" si="12"/>
        <v>0</v>
      </c>
      <c r="AG40" s="22">
        <f t="shared" ca="1" si="13"/>
        <v>0.5</v>
      </c>
    </row>
    <row r="41" spans="1:33" x14ac:dyDescent="0.3">
      <c r="A41" s="394" t="s">
        <v>67</v>
      </c>
      <c r="B41" s="96"/>
      <c r="C41" s="151"/>
      <c r="D41" s="151"/>
      <c r="E41" s="151"/>
      <c r="F41" s="151"/>
      <c r="G41" s="151"/>
      <c r="H41" s="151"/>
      <c r="I41" s="151"/>
      <c r="J41" s="151"/>
      <c r="K41" s="281"/>
      <c r="L41" s="281"/>
      <c r="M41" s="151"/>
      <c r="N41" s="151"/>
      <c r="O41" s="96"/>
      <c r="P41" s="96"/>
      <c r="Q41" s="281"/>
      <c r="R41" s="281"/>
      <c r="S41" s="96"/>
      <c r="T41" s="96"/>
      <c r="U41" s="96"/>
      <c r="V41" s="96"/>
      <c r="W41" s="96"/>
      <c r="X41" s="96"/>
      <c r="Y41" s="96"/>
      <c r="Z41" s="96"/>
      <c r="AA41" s="96"/>
      <c r="AB41" s="96"/>
      <c r="AC41" s="96"/>
      <c r="AD41" s="21">
        <f t="shared" ca="1" si="11"/>
        <v>7</v>
      </c>
      <c r="AF41" s="22">
        <f t="shared" ca="1" si="12"/>
        <v>2</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281"/>
      <c r="J43" s="281"/>
      <c r="K43" s="151"/>
      <c r="L43" s="151"/>
      <c r="M43" s="281"/>
      <c r="N43" s="281"/>
      <c r="O43" s="151"/>
      <c r="P43" s="151"/>
      <c r="Q43" s="96"/>
      <c r="R43" s="96"/>
      <c r="S43" s="151"/>
      <c r="T43" s="151"/>
      <c r="U43" s="151"/>
      <c r="V43" s="151"/>
      <c r="W43" s="151"/>
      <c r="X43" s="151"/>
      <c r="Y43" s="151"/>
      <c r="Z43" s="151"/>
      <c r="AA43" s="151"/>
      <c r="AB43" s="151"/>
      <c r="AC43" s="151"/>
      <c r="AD43" s="21">
        <f ca="1">NbCoul(B43:AC43)*0.5</f>
        <v>9.5</v>
      </c>
      <c r="AF43" s="22">
        <f t="shared" ca="1" si="12"/>
        <v>2</v>
      </c>
      <c r="AG43" s="22">
        <f t="shared" ca="1" si="13"/>
        <v>0</v>
      </c>
    </row>
    <row r="44" spans="1:33" ht="14.4" customHeight="1" x14ac:dyDescent="0.3">
      <c r="A44" s="402" t="s">
        <v>276</v>
      </c>
      <c r="B44" s="96"/>
      <c r="C44" s="151"/>
      <c r="D44" s="151"/>
      <c r="E44" s="151"/>
      <c r="F44" s="151"/>
      <c r="G44" s="151"/>
      <c r="H44" s="151"/>
      <c r="I44" s="151"/>
      <c r="J44" s="151"/>
      <c r="K44" s="151"/>
      <c r="L44" s="151"/>
      <c r="M44" s="151"/>
      <c r="N44" s="151"/>
      <c r="O44" s="96"/>
      <c r="P44" s="96"/>
      <c r="Q44" s="151"/>
      <c r="R44" s="151"/>
      <c r="S44" s="281"/>
      <c r="T44" s="281"/>
      <c r="U44" s="151"/>
      <c r="V44" s="151"/>
      <c r="W44" s="281"/>
      <c r="X44" s="281"/>
      <c r="Y44" s="96"/>
      <c r="Z44" s="96"/>
      <c r="AA44" s="96"/>
      <c r="AB44" s="96"/>
      <c r="AC44" s="96"/>
      <c r="AD44" s="21">
        <f ca="1">NbCoul(B44:AC44)*0.5</f>
        <v>10</v>
      </c>
      <c r="AF44" s="22">
        <f ca="1">CompteCouleurFond(B44:AC44,6)*0.5</f>
        <v>2</v>
      </c>
      <c r="AG44" s="22">
        <f t="shared" ca="1" si="13"/>
        <v>0</v>
      </c>
    </row>
    <row r="45" spans="1:33" ht="15" customHeight="1" thickBot="1" x14ac:dyDescent="0.35">
      <c r="A45" s="422" t="s">
        <v>64</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47.5</v>
      </c>
      <c r="AF46" s="612"/>
      <c r="AG46" s="613"/>
    </row>
    <row r="47" spans="1:33" x14ac:dyDescent="0.3">
      <c r="A47" s="29" t="s">
        <v>53</v>
      </c>
      <c r="B47" s="21">
        <f ca="1">NbCoulbis(B28:B45)</f>
        <v>0</v>
      </c>
      <c r="C47" s="21">
        <f t="shared" ref="C47:AC47" ca="1" si="15">NbCoulbis(C28:C45)</f>
        <v>3</v>
      </c>
      <c r="D47" s="21">
        <f t="shared" ca="1" si="15"/>
        <v>3</v>
      </c>
      <c r="E47" s="21">
        <f t="shared" ca="1" si="15"/>
        <v>3</v>
      </c>
      <c r="F47" s="21">
        <f t="shared" ca="1" si="15"/>
        <v>3</v>
      </c>
      <c r="G47" s="21">
        <f t="shared" ca="1" si="15"/>
        <v>3</v>
      </c>
      <c r="H47" s="21">
        <f t="shared" ca="1" si="15"/>
        <v>3</v>
      </c>
      <c r="I47" s="21">
        <f t="shared" ca="1" si="15"/>
        <v>4</v>
      </c>
      <c r="J47" s="21">
        <f t="shared" ca="1" si="15"/>
        <v>4</v>
      </c>
      <c r="K47" s="21">
        <f t="shared" ca="1" si="15"/>
        <v>4</v>
      </c>
      <c r="L47" s="21">
        <f t="shared" ca="1" si="15"/>
        <v>4</v>
      </c>
      <c r="M47" s="21">
        <f t="shared" ca="1" si="15"/>
        <v>4</v>
      </c>
      <c r="N47" s="21">
        <f t="shared" ca="1" si="15"/>
        <v>4</v>
      </c>
      <c r="O47" s="21">
        <f t="shared" ca="1" si="15"/>
        <v>3</v>
      </c>
      <c r="P47" s="21">
        <f t="shared" ca="1" si="15"/>
        <v>3</v>
      </c>
      <c r="Q47" s="21">
        <f t="shared" ca="1" si="15"/>
        <v>3</v>
      </c>
      <c r="R47" s="21">
        <f t="shared" ca="1" si="15"/>
        <v>3</v>
      </c>
      <c r="S47" s="21">
        <f t="shared" ca="1" si="15"/>
        <v>4</v>
      </c>
      <c r="T47" s="21">
        <f t="shared" ca="1" si="15"/>
        <v>4</v>
      </c>
      <c r="U47" s="21">
        <f t="shared" ca="1" si="15"/>
        <v>4</v>
      </c>
      <c r="V47" s="21">
        <f t="shared" ca="1" si="15"/>
        <v>4</v>
      </c>
      <c r="W47" s="21">
        <f t="shared" ca="1" si="15"/>
        <v>4</v>
      </c>
      <c r="X47" s="21">
        <f t="shared" ca="1" si="15"/>
        <v>4</v>
      </c>
      <c r="Y47" s="21">
        <f t="shared" ca="1" si="15"/>
        <v>3</v>
      </c>
      <c r="Z47" s="21">
        <f t="shared" ca="1" si="15"/>
        <v>3</v>
      </c>
      <c r="AA47" s="21">
        <f t="shared" ca="1" si="15"/>
        <v>3</v>
      </c>
      <c r="AB47" s="21">
        <f t="shared" ca="1" si="15"/>
        <v>3</v>
      </c>
      <c r="AC47" s="21">
        <f t="shared" ca="1" si="15"/>
        <v>3</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3</v>
      </c>
      <c r="D48" s="26">
        <f t="shared" ca="1" si="16"/>
        <v>3</v>
      </c>
      <c r="E48" s="26">
        <f t="shared" ca="1" si="16"/>
        <v>3</v>
      </c>
      <c r="F48" s="26">
        <f t="shared" ca="1" si="16"/>
        <v>3</v>
      </c>
      <c r="G48" s="26">
        <f t="shared" ca="1" si="16"/>
        <v>3</v>
      </c>
      <c r="H48" s="26">
        <f t="shared" ca="1" si="16"/>
        <v>3</v>
      </c>
      <c r="I48" s="26">
        <f t="shared" ca="1" si="16"/>
        <v>4</v>
      </c>
      <c r="J48" s="26">
        <f t="shared" ca="1" si="16"/>
        <v>4</v>
      </c>
      <c r="K48" s="26">
        <f t="shared" ca="1" si="16"/>
        <v>4</v>
      </c>
      <c r="L48" s="26">
        <f t="shared" ca="1" si="16"/>
        <v>4</v>
      </c>
      <c r="M48" s="26">
        <f t="shared" ca="1" si="16"/>
        <v>4</v>
      </c>
      <c r="N48" s="26">
        <f t="shared" ca="1" si="16"/>
        <v>6</v>
      </c>
      <c r="O48" s="26">
        <f t="shared" ca="1" si="16"/>
        <v>3</v>
      </c>
      <c r="P48" s="26">
        <f t="shared" ca="1" si="16"/>
        <v>3</v>
      </c>
      <c r="Q48" s="26">
        <f t="shared" ca="1" si="16"/>
        <v>3</v>
      </c>
      <c r="R48" s="26">
        <f t="shared" ca="1" si="16"/>
        <v>3</v>
      </c>
      <c r="S48" s="26">
        <f t="shared" ca="1" si="16"/>
        <v>4</v>
      </c>
      <c r="T48" s="26">
        <f t="shared" ca="1" si="16"/>
        <v>4</v>
      </c>
      <c r="U48" s="26">
        <f t="shared" ca="1" si="16"/>
        <v>4</v>
      </c>
      <c r="V48" s="26">
        <f t="shared" ca="1" si="16"/>
        <v>4</v>
      </c>
      <c r="W48" s="26">
        <f t="shared" ca="1" si="16"/>
        <v>4</v>
      </c>
      <c r="X48" s="26">
        <f t="shared" ca="1" si="16"/>
        <v>4</v>
      </c>
      <c r="Y48" s="26">
        <f t="shared" ca="1" si="16"/>
        <v>3</v>
      </c>
      <c r="Z48" s="26">
        <f t="shared" ca="1" si="16"/>
        <v>3</v>
      </c>
      <c r="AA48" s="26">
        <f t="shared" ca="1" si="16"/>
        <v>3</v>
      </c>
      <c r="AB48" s="26">
        <f t="shared" ca="1" si="16"/>
        <v>3</v>
      </c>
      <c r="AC48" s="26">
        <f t="shared" ca="1" si="16"/>
        <v>3</v>
      </c>
      <c r="AD48" s="602"/>
      <c r="AF48" s="614">
        <f ca="1">CompteCouleurFond(B48:AC48,6)*0.5</f>
        <v>0</v>
      </c>
      <c r="AG48" s="615">
        <f ca="1">CompteCouleurFond(K48:AC48,23)*0.5</f>
        <v>0</v>
      </c>
    </row>
    <row r="49" spans="1:33" ht="15" customHeight="1" x14ac:dyDescent="0.3">
      <c r="A49" s="618">
        <f>A26+1</f>
        <v>44797</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96"/>
      <c r="O53" s="96"/>
      <c r="P53" s="96"/>
      <c r="Q53" s="96"/>
      <c r="R53" s="96"/>
      <c r="S53" s="454"/>
      <c r="T53" s="413"/>
      <c r="U53" s="413"/>
      <c r="V53" s="96"/>
      <c r="W53" s="96"/>
      <c r="X53" s="96"/>
      <c r="Y53" s="96"/>
      <c r="Z53" s="96"/>
      <c r="AA53" s="96"/>
      <c r="AB53" s="96"/>
      <c r="AC53" s="96"/>
      <c r="AD53" s="20">
        <f t="shared" ca="1" si="17"/>
        <v>0</v>
      </c>
      <c r="AF53" s="22">
        <f t="shared" ref="AF53:AF68" ca="1" si="19">CompteCouleurFond(B53:AC53,6)*0.5</f>
        <v>0</v>
      </c>
      <c r="AG53" s="22">
        <f t="shared" ca="1" si="18"/>
        <v>0</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151"/>
      <c r="D57" s="151"/>
      <c r="E57" s="151"/>
      <c r="F57" s="151"/>
      <c r="G57" s="151"/>
      <c r="H57" s="151"/>
      <c r="I57" s="151"/>
      <c r="J57" s="151"/>
      <c r="K57" s="472"/>
      <c r="L57" s="473"/>
      <c r="M57" s="387"/>
      <c r="N57" s="135"/>
      <c r="O57" s="96"/>
      <c r="P57" s="96"/>
      <c r="Q57" s="151"/>
      <c r="R57" s="151"/>
      <c r="S57" s="96"/>
      <c r="T57" s="96"/>
      <c r="U57" s="96"/>
      <c r="V57" s="96"/>
      <c r="W57" s="96"/>
      <c r="X57" s="96"/>
      <c r="Y57" s="96"/>
      <c r="Z57" s="96"/>
      <c r="AA57" s="96"/>
      <c r="AB57" s="96"/>
      <c r="AC57" s="96"/>
      <c r="AD57" s="20">
        <f t="shared" ca="1" si="17"/>
        <v>7</v>
      </c>
      <c r="AF57" s="22">
        <f t="shared" ca="1" si="19"/>
        <v>0</v>
      </c>
      <c r="AG57" s="22">
        <f t="shared" ca="1" si="18"/>
        <v>0</v>
      </c>
    </row>
    <row r="58" spans="1:33" x14ac:dyDescent="0.3">
      <c r="A58" s="394" t="s">
        <v>44</v>
      </c>
      <c r="B58" s="96"/>
      <c r="C58" s="151"/>
      <c r="D58" s="151"/>
      <c r="E58" s="151"/>
      <c r="F58" s="151"/>
      <c r="G58" s="151"/>
      <c r="H58" s="151"/>
      <c r="I58" s="151"/>
      <c r="J58" s="151"/>
      <c r="K58" s="151"/>
      <c r="L58" s="151"/>
      <c r="M58" s="151"/>
      <c r="N58" s="151"/>
      <c r="O58" s="96"/>
      <c r="P58" s="96"/>
      <c r="Q58" s="151"/>
      <c r="R58" s="151"/>
      <c r="S58" s="398" t="s">
        <v>153</v>
      </c>
      <c r="T58" s="398" t="s">
        <v>332</v>
      </c>
      <c r="U58" s="96"/>
      <c r="V58" s="96"/>
      <c r="W58" s="96"/>
      <c r="X58" s="96"/>
      <c r="Y58" s="96"/>
      <c r="Z58" s="96"/>
      <c r="AA58" s="96"/>
      <c r="AB58" s="96"/>
      <c r="AC58" s="96"/>
      <c r="AD58" s="20">
        <f t="shared" ca="1" si="17"/>
        <v>8</v>
      </c>
      <c r="AF58" s="22">
        <f t="shared" ca="1" si="19"/>
        <v>0</v>
      </c>
      <c r="AG58" s="22">
        <f t="shared" ca="1" si="18"/>
        <v>1</v>
      </c>
    </row>
    <row r="59" spans="1:33" x14ac:dyDescent="0.3">
      <c r="A59" s="394" t="s">
        <v>45</v>
      </c>
      <c r="B59" s="96"/>
      <c r="C59" s="96"/>
      <c r="D59" s="96"/>
      <c r="E59" s="96"/>
      <c r="F59" s="96"/>
      <c r="G59" s="96"/>
      <c r="H59" s="96"/>
      <c r="I59" s="96"/>
      <c r="J59" s="96"/>
      <c r="K59" s="96"/>
      <c r="L59" s="96"/>
      <c r="M59" s="96"/>
      <c r="N59" s="96"/>
      <c r="O59" s="96"/>
      <c r="P59" s="96"/>
      <c r="Q59" s="96"/>
      <c r="R59" s="96"/>
      <c r="S59" s="419"/>
      <c r="T59" s="96"/>
      <c r="U59" s="96"/>
      <c r="V59" s="96"/>
      <c r="W59" s="96"/>
      <c r="X59" s="96"/>
      <c r="Y59" s="96"/>
      <c r="Z59" s="96"/>
      <c r="AA59" s="96"/>
      <c r="AB59" s="96"/>
      <c r="AC59" s="96"/>
      <c r="AD59" s="20">
        <f t="shared" ca="1" si="17"/>
        <v>0</v>
      </c>
      <c r="AF59" s="22">
        <f t="shared" ca="1" si="19"/>
        <v>0</v>
      </c>
      <c r="AG59" s="22">
        <f t="shared" ca="1" si="18"/>
        <v>0</v>
      </c>
    </row>
    <row r="60" spans="1:33" x14ac:dyDescent="0.3">
      <c r="A60" s="394" t="s">
        <v>70</v>
      </c>
      <c r="B60" s="96"/>
      <c r="C60" s="151"/>
      <c r="D60" s="151"/>
      <c r="E60" s="151"/>
      <c r="F60" s="151"/>
      <c r="G60" s="151"/>
      <c r="H60" s="151"/>
      <c r="I60" s="151"/>
      <c r="J60" s="151"/>
      <c r="K60" s="151"/>
      <c r="L60" s="188"/>
      <c r="M60" s="151"/>
      <c r="N60" s="377"/>
      <c r="O60" s="96"/>
      <c r="P60" s="96"/>
      <c r="Q60" s="281"/>
      <c r="R60" s="281"/>
      <c r="S60" s="151"/>
      <c r="T60" s="96"/>
      <c r="U60" s="466"/>
      <c r="V60" s="467"/>
      <c r="W60" s="467"/>
      <c r="X60" s="467"/>
      <c r="Y60" s="467"/>
      <c r="Z60" s="468"/>
      <c r="AA60" s="96"/>
      <c r="AB60" s="96"/>
      <c r="AC60" s="96"/>
      <c r="AD60" s="20">
        <f t="shared" ca="1" si="17"/>
        <v>7.5</v>
      </c>
      <c r="AF60" s="22">
        <f t="shared" ca="1" si="19"/>
        <v>1</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96"/>
      <c r="D63" s="96"/>
      <c r="E63" s="96"/>
      <c r="F63" s="96"/>
      <c r="G63" s="96"/>
      <c r="H63" s="96"/>
      <c r="I63" s="96"/>
      <c r="J63" s="96"/>
      <c r="K63" s="96"/>
      <c r="L63" s="96"/>
      <c r="M63" s="96"/>
      <c r="N63" s="151"/>
      <c r="O63" s="281"/>
      <c r="P63" s="281"/>
      <c r="Q63" s="96"/>
      <c r="R63" s="96"/>
      <c r="S63" s="281" t="s">
        <v>136</v>
      </c>
      <c r="T63" s="281"/>
      <c r="U63" s="281"/>
      <c r="V63" s="281"/>
      <c r="W63" s="281"/>
      <c r="X63" s="281"/>
      <c r="Y63" s="281"/>
      <c r="Z63" s="281"/>
      <c r="AA63" s="281"/>
      <c r="AB63" s="281"/>
      <c r="AC63" s="151"/>
      <c r="AD63" s="20">
        <f t="shared" ca="1" si="17"/>
        <v>7</v>
      </c>
      <c r="AF63" s="22">
        <f t="shared" ca="1" si="19"/>
        <v>6</v>
      </c>
      <c r="AG63" s="22">
        <f t="shared" ca="1" si="18"/>
        <v>0</v>
      </c>
    </row>
    <row r="64" spans="1:33" x14ac:dyDescent="0.3">
      <c r="A64" s="394" t="s">
        <v>68</v>
      </c>
      <c r="B64" s="96"/>
      <c r="C64" s="96"/>
      <c r="D64" s="96"/>
      <c r="E64" s="96"/>
      <c r="F64" s="96"/>
      <c r="G64" s="96"/>
      <c r="H64" s="281"/>
      <c r="I64" s="281"/>
      <c r="J64" s="151" t="s">
        <v>147</v>
      </c>
      <c r="K64" s="151"/>
      <c r="L64" s="281"/>
      <c r="M64" s="281"/>
      <c r="N64" s="281"/>
      <c r="O64" s="151"/>
      <c r="P64" s="151"/>
      <c r="Q64" s="96"/>
      <c r="R64" s="96"/>
      <c r="S64" s="151"/>
      <c r="T64" s="151"/>
      <c r="U64" s="151"/>
      <c r="V64" s="151"/>
      <c r="W64" s="151"/>
      <c r="X64" s="151"/>
      <c r="Y64" s="96"/>
      <c r="Z64" s="96"/>
      <c r="AA64" s="96"/>
      <c r="AB64" s="96"/>
      <c r="AC64" s="96"/>
      <c r="AD64" s="20">
        <f t="shared" ca="1" si="17"/>
        <v>7.5</v>
      </c>
      <c r="AF64" s="22">
        <f t="shared" ca="1" si="19"/>
        <v>2.5</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96"/>
      <c r="D66" s="96"/>
      <c r="E66" s="96"/>
      <c r="F66" s="96"/>
      <c r="G66" s="96"/>
      <c r="H66" s="96"/>
      <c r="I66" s="96"/>
      <c r="J66" s="96"/>
      <c r="K66" s="96"/>
      <c r="L66" s="96"/>
      <c r="M66" s="96"/>
      <c r="N66" s="400"/>
      <c r="O66" s="96"/>
      <c r="P66" s="96"/>
      <c r="Q66" s="96"/>
      <c r="R66" s="96"/>
      <c r="S66" s="151"/>
      <c r="T66" s="151"/>
      <c r="U66" s="151"/>
      <c r="V66" s="151"/>
      <c r="W66" s="151"/>
      <c r="X66" s="151"/>
      <c r="Y66" s="151"/>
      <c r="Z66" s="151"/>
      <c r="AA66" s="151"/>
      <c r="AB66" s="151"/>
      <c r="AC66" s="151"/>
      <c r="AD66" s="20">
        <f t="shared" ca="1" si="17"/>
        <v>5.5</v>
      </c>
      <c r="AF66" s="22">
        <f t="shared" ca="1" si="19"/>
        <v>0</v>
      </c>
      <c r="AG66" s="22">
        <f t="shared" ca="1" si="18"/>
        <v>0</v>
      </c>
    </row>
    <row r="67" spans="1:55" ht="15" customHeight="1" x14ac:dyDescent="0.3">
      <c r="A67" s="402" t="s">
        <v>276</v>
      </c>
      <c r="B67" s="96"/>
      <c r="C67" s="96"/>
      <c r="D67" s="96"/>
      <c r="E67" s="96"/>
      <c r="F67" s="96"/>
      <c r="G67" s="96"/>
      <c r="H67" s="151" t="s">
        <v>80</v>
      </c>
      <c r="I67" s="151"/>
      <c r="J67" s="281"/>
      <c r="K67" s="281"/>
      <c r="L67" s="151"/>
      <c r="M67" s="151"/>
      <c r="N67" s="398" t="s">
        <v>332</v>
      </c>
      <c r="O67" s="151"/>
      <c r="P67" s="151"/>
      <c r="Q67" s="96"/>
      <c r="R67" s="96"/>
      <c r="S67" s="151"/>
      <c r="T67" s="151"/>
      <c r="U67" s="151"/>
      <c r="V67" s="151"/>
      <c r="W67" s="151"/>
      <c r="X67" s="151"/>
      <c r="Y67" s="151"/>
      <c r="Z67" s="151"/>
      <c r="AA67" s="151"/>
      <c r="AB67" s="151"/>
      <c r="AC67" s="151"/>
      <c r="AD67" s="20">
        <f t="shared" ca="1" si="17"/>
        <v>10</v>
      </c>
      <c r="AF67" s="22">
        <f t="shared" ca="1" si="19"/>
        <v>1</v>
      </c>
      <c r="AG67" s="22">
        <f t="shared" ca="1" si="18"/>
        <v>0.5</v>
      </c>
      <c r="BC67">
        <f ca="1">BC67</f>
        <v>0</v>
      </c>
    </row>
    <row r="68" spans="1:55" ht="14.4" customHeight="1" thickBot="1" x14ac:dyDescent="0.35">
      <c r="A68" s="422" t="s">
        <v>64</v>
      </c>
      <c r="B68" s="96"/>
      <c r="C68" s="96"/>
      <c r="D68" s="96"/>
      <c r="E68" s="96"/>
      <c r="F68" s="96"/>
      <c r="G68" s="96"/>
      <c r="H68" s="96"/>
      <c r="I68" s="96"/>
      <c r="J68" s="96"/>
      <c r="K68" s="96"/>
      <c r="L68" s="96"/>
      <c r="M68" s="96"/>
      <c r="N68" s="96"/>
      <c r="O68" s="96"/>
      <c r="P68" s="96"/>
      <c r="Q68" s="96"/>
      <c r="R68" s="96"/>
      <c r="S68" s="96"/>
      <c r="T68" s="96"/>
      <c r="U68" s="96"/>
      <c r="V68" s="96"/>
      <c r="W68" s="96"/>
      <c r="X68" s="96"/>
      <c r="Y68" s="96"/>
      <c r="Z68" s="96"/>
      <c r="AA68" s="96"/>
      <c r="AB68" s="96"/>
      <c r="AC68" s="96"/>
      <c r="AD68" s="20">
        <f t="shared" ca="1" si="17"/>
        <v>0</v>
      </c>
      <c r="AF68" s="22">
        <f t="shared" ca="1" si="19"/>
        <v>0</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1</v>
      </c>
      <c r="I69" s="71">
        <f t="shared" ca="1" si="20"/>
        <v>1</v>
      </c>
      <c r="J69" s="71">
        <f t="shared" ca="1" si="20"/>
        <v>1</v>
      </c>
      <c r="K69" s="71">
        <f t="shared" ca="1" si="20"/>
        <v>1</v>
      </c>
      <c r="L69" s="71">
        <f t="shared" ca="1" si="20"/>
        <v>1</v>
      </c>
      <c r="M69" s="71">
        <f t="shared" ca="1" si="20"/>
        <v>1</v>
      </c>
      <c r="N69" s="71">
        <f t="shared" ca="1" si="20"/>
        <v>1</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52.5</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3</v>
      </c>
      <c r="O70" s="21">
        <f t="shared" ref="O70:AC70" ca="1" si="22">NbCoulbis(O53:O65)</f>
        <v>2</v>
      </c>
      <c r="P70" s="21">
        <f t="shared" ca="1" si="22"/>
        <v>2</v>
      </c>
      <c r="Q70" s="21">
        <f t="shared" ca="1" si="22"/>
        <v>3</v>
      </c>
      <c r="R70" s="21">
        <f t="shared" ca="1" si="22"/>
        <v>3</v>
      </c>
      <c r="S70" s="21">
        <f t="shared" ref="S70:Y70" ca="1" si="23">NbCoulbis(S53:S64)</f>
        <v>3</v>
      </c>
      <c r="T70" s="21">
        <f t="shared" ca="1" si="23"/>
        <v>2</v>
      </c>
      <c r="U70" s="21">
        <f t="shared" ca="1" si="23"/>
        <v>2</v>
      </c>
      <c r="V70" s="21">
        <f t="shared" ca="1" si="23"/>
        <v>2</v>
      </c>
      <c r="W70" s="21">
        <f t="shared" ca="1" si="23"/>
        <v>2</v>
      </c>
      <c r="X70" s="21">
        <f t="shared" ca="1" si="23"/>
        <v>2</v>
      </c>
      <c r="Y70" s="21">
        <f t="shared" ca="1" si="23"/>
        <v>1</v>
      </c>
      <c r="Z70" s="21">
        <f t="shared" ca="1" si="22"/>
        <v>1</v>
      </c>
      <c r="AA70" s="21">
        <f t="shared" ca="1" si="22"/>
        <v>1</v>
      </c>
      <c r="AB70" s="21">
        <f t="shared" ca="1" si="22"/>
        <v>1</v>
      </c>
      <c r="AC70" s="21">
        <f t="shared" ca="1" si="22"/>
        <v>1</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4</v>
      </c>
      <c r="O71" s="26">
        <f t="shared" ref="O71:AC71" ca="1" si="26">NbCoul(O53:O65)</f>
        <v>2</v>
      </c>
      <c r="P71" s="26">
        <f t="shared" ca="1" si="26"/>
        <v>2</v>
      </c>
      <c r="Q71" s="26">
        <f t="shared" ca="1" si="26"/>
        <v>3</v>
      </c>
      <c r="R71" s="26">
        <f t="shared" ca="1" si="26"/>
        <v>3</v>
      </c>
      <c r="S71" s="26">
        <f t="shared" ref="S71:Y71" ca="1" si="27">NbCoul(S53:S64)</f>
        <v>4</v>
      </c>
      <c r="T71" s="26">
        <f t="shared" ca="1" si="27"/>
        <v>3</v>
      </c>
      <c r="U71" s="26">
        <f t="shared" ca="1" si="27"/>
        <v>2</v>
      </c>
      <c r="V71" s="26">
        <f t="shared" ca="1" si="27"/>
        <v>2</v>
      </c>
      <c r="W71" s="26">
        <f t="shared" ca="1" si="27"/>
        <v>2</v>
      </c>
      <c r="X71" s="26">
        <f t="shared" ca="1" si="27"/>
        <v>2</v>
      </c>
      <c r="Y71" s="26">
        <f t="shared" ca="1" si="27"/>
        <v>1</v>
      </c>
      <c r="Z71" s="26">
        <f t="shared" ca="1" si="26"/>
        <v>1</v>
      </c>
      <c r="AA71" s="26">
        <f t="shared" ca="1" si="26"/>
        <v>1</v>
      </c>
      <c r="AB71" s="26">
        <f t="shared" ca="1" si="26"/>
        <v>1</v>
      </c>
      <c r="AC71" s="26">
        <f t="shared" ca="1" si="26"/>
        <v>1</v>
      </c>
      <c r="AD71" s="602">
        <f ca="1">NbCoul(D71:AB71)*0.5+NbCoul(B71:C71)*0.25+NbCoul(AC71:AC71)*0.25</f>
        <v>0</v>
      </c>
      <c r="AF71" s="614">
        <f t="shared" ca="1" si="24"/>
        <v>0</v>
      </c>
      <c r="AG71" s="615">
        <f ca="1">CompteCouleurFond(K71:AC71,23)*0.5</f>
        <v>0</v>
      </c>
    </row>
    <row r="72" spans="1:55" ht="15" customHeight="1" x14ac:dyDescent="0.3">
      <c r="A72" s="618">
        <f>A49+1</f>
        <v>44798</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3"/>
      <c r="D76" s="323"/>
      <c r="E76" s="323"/>
      <c r="F76" s="323"/>
      <c r="G76" s="96"/>
      <c r="H76" s="151"/>
      <c r="I76" s="281" t="s">
        <v>135</v>
      </c>
      <c r="J76" s="281"/>
      <c r="K76" s="281"/>
      <c r="L76" s="281"/>
      <c r="M76" s="151"/>
      <c r="N76" s="151"/>
      <c r="O76" s="151"/>
      <c r="P76" s="151"/>
      <c r="Q76" s="96"/>
      <c r="R76" s="96"/>
      <c r="S76" s="151"/>
      <c r="T76" s="151"/>
      <c r="U76" s="151"/>
      <c r="V76" s="151"/>
      <c r="W76" s="151"/>
      <c r="X76" s="151"/>
      <c r="Y76" s="151"/>
      <c r="Z76" s="151"/>
      <c r="AA76" s="151"/>
      <c r="AB76" s="151"/>
      <c r="AC76" s="151"/>
      <c r="AD76" s="21">
        <f t="shared" ca="1" si="28"/>
        <v>10</v>
      </c>
      <c r="AF76" s="22">
        <f t="shared" ca="1" si="24"/>
        <v>2</v>
      </c>
      <c r="AG76" s="22">
        <f t="shared" ca="1" si="29"/>
        <v>0</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294"/>
      <c r="R78" s="294"/>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366"/>
      <c r="D80" s="366"/>
      <c r="E80" s="366"/>
      <c r="F80" s="366"/>
      <c r="G80" s="366"/>
      <c r="H80" s="366"/>
      <c r="I80" s="96"/>
      <c r="J80" s="96"/>
      <c r="K80" s="96"/>
      <c r="L80" s="96"/>
      <c r="M80" s="96"/>
      <c r="N80" s="151"/>
      <c r="O80" s="295"/>
      <c r="P80" s="295"/>
      <c r="Q80" s="294"/>
      <c r="R80" s="294"/>
      <c r="S80" s="357"/>
      <c r="T80" s="357"/>
      <c r="U80" s="295"/>
      <c r="V80" s="295"/>
      <c r="W80" s="295"/>
      <c r="X80" s="295"/>
      <c r="Y80" s="295"/>
      <c r="Z80" s="295"/>
      <c r="AA80" s="295"/>
      <c r="AB80" s="295"/>
      <c r="AC80" s="295"/>
      <c r="AD80" s="21">
        <f ca="1">NbCoul(B80:AC80)*0.5</f>
        <v>7</v>
      </c>
      <c r="AF80" s="22">
        <f t="shared" ca="1" si="24"/>
        <v>1</v>
      </c>
      <c r="AG80" s="22">
        <f t="shared" ca="1" si="29"/>
        <v>0</v>
      </c>
    </row>
    <row r="81" spans="1:34" x14ac:dyDescent="0.3">
      <c r="A81" s="394" t="s">
        <v>44</v>
      </c>
      <c r="B81" s="96"/>
      <c r="C81" s="96"/>
      <c r="D81" s="96"/>
      <c r="E81" s="96"/>
      <c r="F81" s="96"/>
      <c r="G81" s="96"/>
      <c r="H81" s="96"/>
      <c r="I81" s="96"/>
      <c r="J81" s="96"/>
      <c r="K81" s="96"/>
      <c r="L81" s="96"/>
      <c r="M81" s="96"/>
      <c r="N81" s="419"/>
      <c r="O81" s="96"/>
      <c r="P81" s="96"/>
      <c r="Q81" s="96"/>
      <c r="R81" s="96"/>
      <c r="S81" s="96"/>
      <c r="T81" s="96"/>
      <c r="U81" s="96"/>
      <c r="V81" s="96"/>
      <c r="W81" s="96"/>
      <c r="X81" s="96"/>
      <c r="Y81" s="96"/>
      <c r="Z81" s="96"/>
      <c r="AA81" s="96"/>
      <c r="AB81" s="96"/>
      <c r="AC81" s="96"/>
      <c r="AD81" s="21">
        <f t="shared" ca="1" si="28"/>
        <v>0</v>
      </c>
      <c r="AF81" s="22">
        <f t="shared" ca="1" si="24"/>
        <v>0</v>
      </c>
      <c r="AG81" s="22">
        <f t="shared" ca="1" si="29"/>
        <v>0</v>
      </c>
    </row>
    <row r="82" spans="1:34" x14ac:dyDescent="0.3">
      <c r="A82" s="394" t="s">
        <v>45</v>
      </c>
      <c r="B82" s="96"/>
      <c r="C82" s="151"/>
      <c r="D82" s="151"/>
      <c r="E82" s="151"/>
      <c r="F82" s="151"/>
      <c r="G82" s="151"/>
      <c r="H82" s="151"/>
      <c r="I82" s="151"/>
      <c r="J82" s="151"/>
      <c r="K82" s="151"/>
      <c r="L82" s="151"/>
      <c r="M82" s="151"/>
      <c r="N82" s="151"/>
      <c r="O82" s="96"/>
      <c r="P82" s="96"/>
      <c r="Q82" s="151"/>
      <c r="R82" s="151"/>
      <c r="S82" s="151"/>
      <c r="T82" s="151"/>
      <c r="U82" s="281" t="s">
        <v>136</v>
      </c>
      <c r="V82" s="281"/>
      <c r="W82" s="281"/>
      <c r="X82" s="281"/>
      <c r="Y82" s="281"/>
      <c r="Z82" s="281"/>
      <c r="AA82" s="96"/>
      <c r="AB82" s="96"/>
      <c r="AC82" s="96"/>
      <c r="AD82" s="21">
        <f ca="1">NbCoul(B82:AC82)*0.5</f>
        <v>11</v>
      </c>
      <c r="AF82" s="22">
        <f ca="1">CompteCouleurFond(B82:AC82,6)*0.5</f>
        <v>3</v>
      </c>
      <c r="AG82" s="22">
        <f ca="1">CompteCouleurFond(B82:AC82,23)*0.5</f>
        <v>0</v>
      </c>
    </row>
    <row r="83" spans="1:34" x14ac:dyDescent="0.3">
      <c r="A83" s="394" t="s">
        <v>70</v>
      </c>
      <c r="B83" s="96"/>
      <c r="C83" s="96"/>
      <c r="D83" s="96"/>
      <c r="E83" s="96"/>
      <c r="F83" s="96"/>
      <c r="G83" s="96"/>
      <c r="H83" s="96"/>
      <c r="I83" s="96"/>
      <c r="J83" s="96"/>
      <c r="K83" s="96"/>
      <c r="L83" s="96"/>
      <c r="M83" s="281"/>
      <c r="N83" s="281"/>
      <c r="O83" s="151"/>
      <c r="P83" s="151"/>
      <c r="Q83" s="294"/>
      <c r="R83" s="294"/>
      <c r="S83" s="151"/>
      <c r="T83" s="151"/>
      <c r="U83" s="151"/>
      <c r="V83" s="193" t="s">
        <v>423</v>
      </c>
      <c r="W83" s="151"/>
      <c r="X83" s="151"/>
      <c r="Y83" s="151"/>
      <c r="Z83" s="151"/>
      <c r="AA83" s="281"/>
      <c r="AB83" s="281"/>
      <c r="AC83" s="151"/>
      <c r="AD83" s="21">
        <f t="shared" ca="1" si="28"/>
        <v>7.5</v>
      </c>
      <c r="AF83" s="22">
        <f t="shared" ca="1" si="24"/>
        <v>2</v>
      </c>
      <c r="AG83" s="22">
        <f t="shared" ca="1" si="29"/>
        <v>0.5</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96"/>
      <c r="T85" s="96"/>
      <c r="U85" s="96"/>
      <c r="V85" s="96"/>
      <c r="W85" s="96"/>
      <c r="X85" s="96"/>
      <c r="Y85" s="96"/>
      <c r="Z85" s="96"/>
      <c r="AA85" s="96"/>
      <c r="AB85" s="96"/>
      <c r="AC85" s="96"/>
      <c r="AD85" s="21">
        <f t="shared" ca="1" si="28"/>
        <v>0</v>
      </c>
      <c r="AF85" s="22">
        <f t="shared" ca="1" si="24"/>
        <v>0</v>
      </c>
      <c r="AG85" s="22">
        <f t="shared" ca="1" si="29"/>
        <v>0</v>
      </c>
    </row>
    <row r="86" spans="1:34" x14ac:dyDescent="0.3">
      <c r="A86" s="394" t="s">
        <v>47</v>
      </c>
      <c r="B86" s="96"/>
      <c r="C86" s="151"/>
      <c r="D86" s="151"/>
      <c r="E86" s="151"/>
      <c r="F86" s="151"/>
      <c r="G86" s="151"/>
      <c r="H86" s="151"/>
      <c r="I86" s="151"/>
      <c r="J86" s="151"/>
      <c r="K86" s="151"/>
      <c r="L86" s="151"/>
      <c r="M86" s="151"/>
      <c r="N86" s="151"/>
      <c r="O86" s="96"/>
      <c r="P86" s="96"/>
      <c r="Q86" s="281"/>
      <c r="R86" s="281"/>
      <c r="S86" s="96"/>
      <c r="T86" s="96"/>
      <c r="U86" s="96"/>
      <c r="V86" s="96"/>
      <c r="W86" s="96"/>
      <c r="X86" s="96"/>
      <c r="Y86" s="96"/>
      <c r="Z86" s="96"/>
      <c r="AA86" s="96"/>
      <c r="AB86" s="96"/>
      <c r="AC86" s="96"/>
      <c r="AD86" s="20">
        <f ca="1">NbCoul(B86:AC86)*0.5</f>
        <v>7</v>
      </c>
      <c r="AF86" s="22">
        <f t="shared" ca="1" si="24"/>
        <v>1</v>
      </c>
      <c r="AG86" s="22">
        <f ca="1">CompteCouleurFond(B86:AC86,23)*0.5</f>
        <v>0</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151"/>
      <c r="D89" s="151"/>
      <c r="E89" s="151"/>
      <c r="F89" s="151"/>
      <c r="G89" s="151"/>
      <c r="H89" s="151"/>
      <c r="I89" s="151"/>
      <c r="J89" s="151"/>
      <c r="K89" s="151"/>
      <c r="L89" s="151"/>
      <c r="M89" s="151"/>
      <c r="N89" s="193" t="s">
        <v>332</v>
      </c>
      <c r="O89" s="96"/>
      <c r="P89" s="96"/>
      <c r="Q89" s="151"/>
      <c r="R89" s="151"/>
      <c r="S89" s="96"/>
      <c r="T89" s="96"/>
      <c r="U89" s="96"/>
      <c r="V89" s="96"/>
      <c r="W89" s="96"/>
      <c r="X89" s="96"/>
      <c r="Y89" s="96"/>
      <c r="Z89" s="96"/>
      <c r="AA89" s="96"/>
      <c r="AB89" s="96"/>
      <c r="AC89" s="96"/>
      <c r="AD89" s="21">
        <f t="shared" ca="1" si="28"/>
        <v>7</v>
      </c>
      <c r="AF89" s="22">
        <f t="shared" ca="1" si="24"/>
        <v>0</v>
      </c>
      <c r="AG89" s="22">
        <f t="shared" ca="1" si="29"/>
        <v>0.5</v>
      </c>
    </row>
    <row r="90" spans="1:34" ht="15" customHeight="1" x14ac:dyDescent="0.3">
      <c r="A90" s="402" t="s">
        <v>276</v>
      </c>
      <c r="B90" s="96"/>
      <c r="C90" s="96"/>
      <c r="D90" s="96"/>
      <c r="E90" s="96"/>
      <c r="F90" s="96"/>
      <c r="G90" s="96"/>
      <c r="H90" s="96"/>
      <c r="I90" s="96"/>
      <c r="J90" s="96"/>
      <c r="K90" s="96"/>
      <c r="L90" s="96"/>
      <c r="M90" s="96"/>
      <c r="N90" s="396"/>
      <c r="O90" s="281"/>
      <c r="P90" s="281"/>
      <c r="Q90" s="96"/>
      <c r="R90" s="96"/>
      <c r="S90" s="151"/>
      <c r="T90" s="151"/>
      <c r="U90" s="151"/>
      <c r="V90" s="151"/>
      <c r="W90" s="151"/>
      <c r="X90" s="151"/>
      <c r="Y90" s="151"/>
      <c r="Z90" s="151"/>
      <c r="AA90" s="151"/>
      <c r="AB90" s="151"/>
      <c r="AC90" s="151"/>
      <c r="AD90" s="21">
        <f ca="1">NbCoul(B90:AC90)*0.5</f>
        <v>7</v>
      </c>
      <c r="AF90" s="22">
        <f t="shared" ca="1" si="24"/>
        <v>1</v>
      </c>
      <c r="AG90" s="22">
        <f ca="1">CompteCouleurFond(B90:AC90,23)*0.5</f>
        <v>0</v>
      </c>
    </row>
    <row r="91" spans="1:34" ht="17.399999999999999" customHeight="1" thickBot="1" x14ac:dyDescent="0.35">
      <c r="A91" s="422" t="s">
        <v>64</v>
      </c>
      <c r="B91" s="111"/>
      <c r="C91" s="111"/>
      <c r="D91" s="111"/>
      <c r="E91" s="111"/>
      <c r="F91" s="111"/>
      <c r="G91" s="96"/>
      <c r="H91" s="96"/>
      <c r="I91" s="96"/>
      <c r="J91" s="96"/>
      <c r="K91" s="96"/>
      <c r="L91" s="96"/>
      <c r="M91" s="96"/>
      <c r="N91" s="96"/>
      <c r="O91" s="96"/>
      <c r="P91" s="96"/>
      <c r="Q91" s="96"/>
      <c r="R91" s="96"/>
      <c r="S91" s="96"/>
      <c r="T91" s="96"/>
      <c r="U91" s="96"/>
      <c r="V91" s="96"/>
      <c r="W91" s="96"/>
      <c r="X91" s="96"/>
      <c r="Y91" s="96"/>
      <c r="Z91" s="96"/>
      <c r="AA91" s="96"/>
      <c r="AB91" s="96"/>
      <c r="AC91" s="96"/>
      <c r="AD91" s="21">
        <f t="shared" ca="1" si="28"/>
        <v>0</v>
      </c>
      <c r="AF91" s="22">
        <f t="shared" ca="1" si="24"/>
        <v>0</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1</v>
      </c>
      <c r="J92" s="71">
        <f t="shared" ca="1" si="31"/>
        <v>1</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56.5</v>
      </c>
      <c r="AF92" s="612"/>
      <c r="AG92" s="613"/>
    </row>
    <row r="93" spans="1:34" x14ac:dyDescent="0.3">
      <c r="A93" s="29" t="s">
        <v>53</v>
      </c>
      <c r="B93" s="21">
        <f ca="1">NbCoulbis(B74:B91)</f>
        <v>0</v>
      </c>
      <c r="C93" s="21">
        <f ca="1">NbCoulbis(C74:C87)</f>
        <v>2</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2</v>
      </c>
      <c r="M93" s="21">
        <f t="shared" ca="1" si="32"/>
        <v>3</v>
      </c>
      <c r="N93" s="21">
        <f t="shared" ca="1" si="32"/>
        <v>4</v>
      </c>
      <c r="O93" s="21">
        <f ca="1">NbCoulbis(O75:O86)</f>
        <v>3</v>
      </c>
      <c r="P93" s="21">
        <f ca="1">NbCoulbis(P75:P86)</f>
        <v>3</v>
      </c>
      <c r="Q93" s="21">
        <f ca="1">NbCoulbis(Q75:Q86)</f>
        <v>2</v>
      </c>
      <c r="R93" s="21">
        <f ca="1">NbCoulbis(R75:R86)</f>
        <v>2</v>
      </c>
      <c r="S93" s="21">
        <f ca="1">NbCoulbis(S75:S85)</f>
        <v>4</v>
      </c>
      <c r="T93" s="21">
        <f ca="1">NbCoulbis(T76:T86)</f>
        <v>4</v>
      </c>
      <c r="U93" s="21">
        <f ca="1">NbCoulbis(U81:U91)</f>
        <v>3</v>
      </c>
      <c r="V93" s="21">
        <f ca="1">NbCoulbis(V81:V91)</f>
        <v>2</v>
      </c>
      <c r="W93" s="21">
        <f ca="1">NbCoulbis(W81:W91)</f>
        <v>3</v>
      </c>
      <c r="X93" s="21">
        <f t="shared" ref="X93:AC93" ca="1" si="33">NbCoulbis(X75:X91)</f>
        <v>5</v>
      </c>
      <c r="Y93" s="21">
        <f t="shared" ca="1" si="33"/>
        <v>5</v>
      </c>
      <c r="Z93" s="21">
        <f t="shared" ca="1" si="33"/>
        <v>5</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2</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2</v>
      </c>
      <c r="M94" s="26">
        <f t="shared" ca="1" si="35"/>
        <v>3</v>
      </c>
      <c r="N94" s="26">
        <f t="shared" ca="1" si="35"/>
        <v>4</v>
      </c>
      <c r="O94" s="26">
        <f ca="1">NbCoul(O75:O86)</f>
        <v>3</v>
      </c>
      <c r="P94" s="26">
        <f ca="1">NbCoul(P75:P86)</f>
        <v>3</v>
      </c>
      <c r="Q94" s="26">
        <f ca="1">NbCoul(Q75:Q86)</f>
        <v>2</v>
      </c>
      <c r="R94" s="26">
        <f ca="1">NbCoul(R75:R86)</f>
        <v>2</v>
      </c>
      <c r="S94" s="26">
        <f ca="1">NbCoul(S75:S85)</f>
        <v>4</v>
      </c>
      <c r="T94" s="26">
        <f ca="1">NbCoul(T76:T86)</f>
        <v>4</v>
      </c>
      <c r="U94" s="26">
        <f ca="1">NbCoul(U81:U91)</f>
        <v>3</v>
      </c>
      <c r="V94" s="26">
        <f ca="1">NbCoul(V81:V91)</f>
        <v>3</v>
      </c>
      <c r="W94" s="26">
        <f ca="1">NbCoul(W81:W91)</f>
        <v>3</v>
      </c>
      <c r="X94" s="26">
        <f t="shared" ref="X94:AC94" ca="1" si="36">NbCoul(X75:X91)</f>
        <v>5</v>
      </c>
      <c r="Y94" s="26">
        <f t="shared" ca="1" si="36"/>
        <v>5</v>
      </c>
      <c r="Z94" s="26">
        <f t="shared" ca="1" si="36"/>
        <v>5</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44799</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151"/>
      <c r="D99" s="151"/>
      <c r="E99" s="151"/>
      <c r="F99" s="151"/>
      <c r="G99" s="151"/>
      <c r="H99" s="151"/>
      <c r="I99" s="151"/>
      <c r="J99" s="151"/>
      <c r="K99" s="151"/>
      <c r="L99" s="151"/>
      <c r="M99" s="281"/>
      <c r="N99" s="281"/>
      <c r="O99" s="96"/>
      <c r="P99" s="96"/>
      <c r="Q99" s="151"/>
      <c r="R99" s="151"/>
      <c r="S99" s="281"/>
      <c r="T99" s="281"/>
      <c r="U99" s="151"/>
      <c r="V99" s="151"/>
      <c r="W99" s="281"/>
      <c r="X99" s="281"/>
      <c r="Y99" s="96"/>
      <c r="Z99" s="96"/>
      <c r="AA99" s="96"/>
      <c r="AB99" s="96"/>
      <c r="AC99" s="96"/>
      <c r="AD99" s="21">
        <f t="shared" ca="1" si="37"/>
        <v>10</v>
      </c>
      <c r="AF99" s="22">
        <f t="shared" ca="1" si="34"/>
        <v>3</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151"/>
      <c r="D103" s="151"/>
      <c r="E103" s="151"/>
      <c r="F103" s="151"/>
      <c r="G103" s="151"/>
      <c r="H103" s="151"/>
      <c r="I103" s="151"/>
      <c r="J103" s="151"/>
      <c r="K103" s="281"/>
      <c r="L103" s="281"/>
      <c r="M103" s="151"/>
      <c r="N103" s="193" t="s">
        <v>332</v>
      </c>
      <c r="O103" s="96"/>
      <c r="P103" s="96"/>
      <c r="Q103" s="151"/>
      <c r="R103" s="151"/>
      <c r="S103" s="96"/>
      <c r="T103" s="96"/>
      <c r="U103" s="96"/>
      <c r="V103" s="96"/>
      <c r="W103" s="96"/>
      <c r="X103" s="96"/>
      <c r="Y103" s="96"/>
      <c r="Z103" s="96"/>
      <c r="AA103" s="96"/>
      <c r="AB103" s="96"/>
      <c r="AC103" s="96"/>
      <c r="AD103" s="21">
        <f t="shared" ca="1" si="37"/>
        <v>7</v>
      </c>
      <c r="AF103" s="22">
        <f t="shared" ca="1" si="34"/>
        <v>1</v>
      </c>
      <c r="AG103" s="22">
        <f t="shared" ca="1" si="38"/>
        <v>0.5</v>
      </c>
    </row>
    <row r="104" spans="1:33" x14ac:dyDescent="0.3">
      <c r="A104" s="394" t="s">
        <v>44</v>
      </c>
      <c r="B104" s="96"/>
      <c r="C104" s="96"/>
      <c r="D104" s="96"/>
      <c r="E104" s="96"/>
      <c r="F104" s="96"/>
      <c r="G104" s="96"/>
      <c r="H104" s="96"/>
      <c r="I104" s="96"/>
      <c r="J104" s="419"/>
      <c r="K104" s="96"/>
      <c r="L104" s="96"/>
      <c r="M104" s="96"/>
      <c r="N104" s="400"/>
      <c r="O104" s="281"/>
      <c r="P104" s="281"/>
      <c r="Q104" s="96"/>
      <c r="R104" s="96"/>
      <c r="S104" s="377"/>
      <c r="T104" s="151"/>
      <c r="U104" s="281"/>
      <c r="V104" s="281"/>
      <c r="W104" s="151"/>
      <c r="X104" s="151"/>
      <c r="Y104" s="151"/>
      <c r="Z104" s="151"/>
      <c r="AA104" s="151"/>
      <c r="AB104" s="151"/>
      <c r="AC104" s="151"/>
      <c r="AD104" s="21">
        <f ca="1">NbCoul(B104:AC104)*0.5</f>
        <v>6.5</v>
      </c>
      <c r="AF104" s="22">
        <f t="shared" ca="1" si="34"/>
        <v>2</v>
      </c>
      <c r="AG104" s="22">
        <f t="shared" ca="1" si="38"/>
        <v>0.5</v>
      </c>
    </row>
    <row r="105" spans="1:33" x14ac:dyDescent="0.3">
      <c r="A105" s="394" t="s">
        <v>45</v>
      </c>
      <c r="B105" s="96"/>
      <c r="C105" s="96"/>
      <c r="D105" s="96"/>
      <c r="E105" s="96"/>
      <c r="F105" s="151"/>
      <c r="G105" s="151"/>
      <c r="H105" s="151"/>
      <c r="I105" s="281"/>
      <c r="J105" s="281"/>
      <c r="K105" s="151"/>
      <c r="L105" s="151"/>
      <c r="M105" s="378"/>
      <c r="N105" s="151"/>
      <c r="O105" s="151"/>
      <c r="P105" s="151"/>
      <c r="Q105" s="96"/>
      <c r="R105" s="96"/>
      <c r="S105" s="151"/>
      <c r="T105" s="151"/>
      <c r="U105" s="193" t="s">
        <v>423</v>
      </c>
      <c r="V105" s="151"/>
      <c r="W105" s="151"/>
      <c r="X105" s="151"/>
      <c r="Y105" s="281" t="s">
        <v>136</v>
      </c>
      <c r="Z105" s="281"/>
      <c r="AA105" s="281"/>
      <c r="AB105" s="281"/>
      <c r="AC105" s="151"/>
      <c r="AD105" s="21">
        <f ca="1">NbCoul(B105:AC105)*0.5</f>
        <v>11</v>
      </c>
      <c r="AF105" s="22">
        <f t="shared" ca="1" si="34"/>
        <v>3</v>
      </c>
      <c r="AG105" s="22">
        <f t="shared" ca="1" si="38"/>
        <v>0.5</v>
      </c>
    </row>
    <row r="106" spans="1:33" x14ac:dyDescent="0.3">
      <c r="A106" s="394" t="s">
        <v>70</v>
      </c>
      <c r="B106" s="96"/>
      <c r="C106" s="151"/>
      <c r="D106" s="151"/>
      <c r="E106" s="151"/>
      <c r="F106" s="151"/>
      <c r="G106" s="151"/>
      <c r="H106" s="151"/>
      <c r="I106" s="281"/>
      <c r="J106" s="28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1</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4"/>
        <v>0</v>
      </c>
      <c r="AG108" s="22">
        <f t="shared" ca="1" si="38"/>
        <v>0</v>
      </c>
    </row>
    <row r="109" spans="1:33" x14ac:dyDescent="0.3">
      <c r="A109" s="394" t="s">
        <v>47</v>
      </c>
      <c r="B109" s="96"/>
      <c r="C109" s="151"/>
      <c r="D109" s="295"/>
      <c r="E109" s="295"/>
      <c r="F109" s="295"/>
      <c r="G109" s="295"/>
      <c r="H109" s="295"/>
      <c r="I109" s="151"/>
      <c r="J109" s="295"/>
      <c r="K109" s="281"/>
      <c r="L109" s="357"/>
      <c r="M109" s="295"/>
      <c r="N109" s="295"/>
      <c r="O109" s="294"/>
      <c r="P109" s="294"/>
      <c r="Q109" s="357"/>
      <c r="R109" s="357"/>
      <c r="S109" s="96"/>
      <c r="T109" s="96"/>
      <c r="U109" s="96"/>
      <c r="V109" s="96"/>
      <c r="W109" s="96"/>
      <c r="X109" s="96"/>
      <c r="Y109" s="96"/>
      <c r="Z109" s="96"/>
      <c r="AA109" s="96"/>
      <c r="AB109" s="96"/>
      <c r="AC109" s="96"/>
      <c r="AD109" s="21">
        <f t="shared" ca="1" si="37"/>
        <v>7</v>
      </c>
      <c r="AF109" s="22">
        <f t="shared" ca="1" si="34"/>
        <v>2</v>
      </c>
      <c r="AG109" s="22">
        <f t="shared" ca="1" si="38"/>
        <v>0</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96"/>
      <c r="D112" s="96"/>
      <c r="E112" s="96"/>
      <c r="F112" s="96"/>
      <c r="G112" s="96"/>
      <c r="H112" s="96"/>
      <c r="I112" s="96"/>
      <c r="J112" s="96"/>
      <c r="K112" s="96"/>
      <c r="L112" s="96"/>
      <c r="M112" s="96"/>
      <c r="N112" s="294"/>
      <c r="O112" s="295"/>
      <c r="P112" s="295"/>
      <c r="Q112" s="294"/>
      <c r="R112" s="294"/>
      <c r="S112" s="281"/>
      <c r="T112" s="281"/>
      <c r="U112" s="151"/>
      <c r="V112" s="151"/>
      <c r="W112" s="281"/>
      <c r="X112" s="281"/>
      <c r="Y112" s="151"/>
      <c r="Z112" s="151"/>
      <c r="AA112" s="151"/>
      <c r="AB112" s="151"/>
      <c r="AC112" s="151"/>
      <c r="AD112" s="21">
        <f t="shared" ca="1" si="37"/>
        <v>6.5</v>
      </c>
      <c r="AF112" s="22">
        <f t="shared" ca="1" si="34"/>
        <v>2</v>
      </c>
      <c r="AG112" s="22">
        <f t="shared" ca="1" si="38"/>
        <v>0</v>
      </c>
    </row>
    <row r="113" spans="1:33" ht="14.4" customHeight="1" x14ac:dyDescent="0.3">
      <c r="A113" s="402" t="s">
        <v>276</v>
      </c>
      <c r="B113" s="96"/>
      <c r="C113" s="96"/>
      <c r="D113" s="96"/>
      <c r="E113" s="96"/>
      <c r="F113" s="96"/>
      <c r="G113" s="96"/>
      <c r="H113" s="96"/>
      <c r="I113" s="96"/>
      <c r="J113" s="96"/>
      <c r="K113" s="96"/>
      <c r="L113" s="151"/>
      <c r="M113" s="281"/>
      <c r="N113" s="357"/>
      <c r="O113" s="295"/>
      <c r="P113" s="295"/>
      <c r="Q113" s="294"/>
      <c r="R113" s="294"/>
      <c r="S113" s="151"/>
      <c r="T113" s="151"/>
      <c r="U113" s="281"/>
      <c r="V113" s="281"/>
      <c r="W113" s="151"/>
      <c r="X113" s="151"/>
      <c r="Y113" s="151"/>
      <c r="Z113" s="151"/>
      <c r="AA113" s="151"/>
      <c r="AB113" s="151"/>
      <c r="AC113" s="151"/>
      <c r="AD113" s="21">
        <f ca="1">NbCoul(B113:AC113)*0.5</f>
        <v>8</v>
      </c>
      <c r="AF113" s="22">
        <f t="shared" ca="1" si="34"/>
        <v>2</v>
      </c>
      <c r="AG113" s="22">
        <f t="shared" ca="1" si="38"/>
        <v>0</v>
      </c>
    </row>
    <row r="114" spans="1:33" ht="15" customHeight="1" thickBot="1" x14ac:dyDescent="0.35">
      <c r="A114" s="422" t="s">
        <v>64</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ca="1">NbCoul(B114:AC114)*0.5</f>
        <v>0</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2</v>
      </c>
      <c r="J115" s="94">
        <f t="shared" ref="J115:Y115" ca="1" si="40">CompteCouleurFond(J99:J114,6)</f>
        <v>2</v>
      </c>
      <c r="K115" s="94">
        <f t="shared" ca="1" si="40"/>
        <v>2</v>
      </c>
      <c r="L115" s="94">
        <f t="shared" ca="1" si="40"/>
        <v>2</v>
      </c>
      <c r="M115" s="94">
        <f t="shared" ca="1" si="40"/>
        <v>2</v>
      </c>
      <c r="N115" s="94">
        <f t="shared" ca="1" si="40"/>
        <v>2</v>
      </c>
      <c r="O115" s="94">
        <f t="shared" ca="1" si="40"/>
        <v>1</v>
      </c>
      <c r="P115" s="94">
        <f t="shared" ca="1" si="40"/>
        <v>1</v>
      </c>
      <c r="Q115" s="94">
        <f t="shared" ca="1" si="40"/>
        <v>1</v>
      </c>
      <c r="R115" s="94">
        <f t="shared" ca="1" si="40"/>
        <v>1</v>
      </c>
      <c r="S115" s="94">
        <f t="shared" ca="1" si="40"/>
        <v>2</v>
      </c>
      <c r="T115" s="94">
        <f t="shared" ca="1" si="40"/>
        <v>2</v>
      </c>
      <c r="U115" s="94">
        <f t="shared" ca="1" si="40"/>
        <v>2</v>
      </c>
      <c r="V115" s="94">
        <f t="shared" ca="1" si="40"/>
        <v>2</v>
      </c>
      <c r="W115" s="94">
        <f t="shared" ca="1" si="40"/>
        <v>2</v>
      </c>
      <c r="X115" s="94">
        <f t="shared" ca="1" si="40"/>
        <v>2</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63</v>
      </c>
      <c r="AF115" s="612"/>
      <c r="AG115" s="613"/>
    </row>
    <row r="116" spans="1:33" s="15" customFormat="1" x14ac:dyDescent="0.3">
      <c r="A116" s="29" t="s">
        <v>53</v>
      </c>
      <c r="B116" s="21">
        <f ca="1">NbCoulbis(B97:B114)</f>
        <v>0</v>
      </c>
      <c r="C116" s="21">
        <f ca="1">NbCoulbis(C98:C113)</f>
        <v>4</v>
      </c>
      <c r="D116" s="21">
        <f t="shared" ref="D116:I116" ca="1" si="41">NbCoulbis(D98:D110)</f>
        <v>4</v>
      </c>
      <c r="E116" s="21">
        <f t="shared" ca="1" si="41"/>
        <v>4</v>
      </c>
      <c r="F116" s="21">
        <f t="shared" ca="1" si="41"/>
        <v>5</v>
      </c>
      <c r="G116" s="21">
        <f t="shared" ca="1" si="41"/>
        <v>5</v>
      </c>
      <c r="H116" s="21">
        <f t="shared" ca="1" si="41"/>
        <v>5</v>
      </c>
      <c r="I116" s="21">
        <f t="shared" ca="1" si="41"/>
        <v>5</v>
      </c>
      <c r="J116" s="21">
        <f ca="1">NbCoulbis(J99:J110)</f>
        <v>5</v>
      </c>
      <c r="K116" s="21">
        <f ca="1">NbCoulbis(K99:K110)</f>
        <v>5</v>
      </c>
      <c r="L116" s="21">
        <f ca="1">NbCoulbis(L99:L110)</f>
        <v>5</v>
      </c>
      <c r="M116" s="21">
        <f ca="1">NbCoulbis(M99:M110)</f>
        <v>5</v>
      </c>
      <c r="N116" s="21">
        <f ca="1">NbCoulbis(N99:N108)</f>
        <v>3</v>
      </c>
      <c r="O116" s="21">
        <f ca="1">NbCoulbis(O99:O108)</f>
        <v>2</v>
      </c>
      <c r="P116" s="21">
        <f ca="1">NbCoulbis(P99:P108)</f>
        <v>2</v>
      </c>
      <c r="Q116" s="21">
        <f ca="1">NbCoulbis(Q98:Q105)</f>
        <v>2</v>
      </c>
      <c r="R116" s="21">
        <f ca="1">NbCoulbis(R98:R105)</f>
        <v>2</v>
      </c>
      <c r="S116" s="21">
        <f ca="1">NbCoulbis(S98:S105)</f>
        <v>2</v>
      </c>
      <c r="T116" s="21">
        <f t="shared" ref="T116:Y116" ca="1" si="42">NbCoulbis(T100:T105)</f>
        <v>2</v>
      </c>
      <c r="U116" s="21">
        <f t="shared" ca="1" si="42"/>
        <v>1</v>
      </c>
      <c r="V116" s="21">
        <f t="shared" ca="1" si="42"/>
        <v>2</v>
      </c>
      <c r="W116" s="21">
        <f t="shared" ca="1" si="42"/>
        <v>2</v>
      </c>
      <c r="X116" s="21">
        <f t="shared" ca="1" si="42"/>
        <v>2</v>
      </c>
      <c r="Y116" s="21">
        <f t="shared" ca="1" si="42"/>
        <v>2</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4</v>
      </c>
      <c r="E117" s="26">
        <f t="shared" ca="1" si="43"/>
        <v>4</v>
      </c>
      <c r="F117" s="26">
        <f t="shared" ca="1" si="43"/>
        <v>5</v>
      </c>
      <c r="G117" s="26">
        <f t="shared" ca="1" si="43"/>
        <v>5</v>
      </c>
      <c r="H117" s="26">
        <f t="shared" ca="1" si="43"/>
        <v>5</v>
      </c>
      <c r="I117" s="26">
        <f t="shared" ca="1" si="43"/>
        <v>5</v>
      </c>
      <c r="J117" s="26">
        <f ca="1">NbCoul(J99:J110)</f>
        <v>5</v>
      </c>
      <c r="K117" s="26">
        <f ca="1">NbCoul(K99:K110)</f>
        <v>5</v>
      </c>
      <c r="L117" s="26">
        <f ca="1">NbCoul(L99:L110)</f>
        <v>5</v>
      </c>
      <c r="M117" s="26">
        <f ca="1">NbCoul(M99:M110)</f>
        <v>5</v>
      </c>
      <c r="N117" s="26">
        <f ca="1">NbCoul(N99:N108)</f>
        <v>4</v>
      </c>
      <c r="O117" s="26">
        <f ca="1">NbCoul(O99:O108)</f>
        <v>2</v>
      </c>
      <c r="P117" s="26">
        <f ca="1">NbCoul(P99:P108)</f>
        <v>2</v>
      </c>
      <c r="Q117" s="26">
        <f ca="1">NbCoul(Q98:Q105)</f>
        <v>2</v>
      </c>
      <c r="R117" s="26">
        <f ca="1">NbCoul(R98:R105)</f>
        <v>2</v>
      </c>
      <c r="S117" s="26">
        <f ca="1">NbCoul(S98:S105)</f>
        <v>3</v>
      </c>
      <c r="T117" s="26">
        <f t="shared" ref="T117:Y117" ca="1" si="44">NbCoul(T100:T105)</f>
        <v>2</v>
      </c>
      <c r="U117" s="26">
        <f t="shared" ca="1" si="44"/>
        <v>2</v>
      </c>
      <c r="V117" s="26">
        <f t="shared" ca="1" si="44"/>
        <v>2</v>
      </c>
      <c r="W117" s="26">
        <f t="shared" ca="1" si="44"/>
        <v>2</v>
      </c>
      <c r="X117" s="26">
        <f t="shared" ca="1" si="44"/>
        <v>2</v>
      </c>
      <c r="Y117" s="26">
        <f t="shared" ca="1" si="44"/>
        <v>2</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44800</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295"/>
      <c r="I122" s="295"/>
      <c r="J122" s="295"/>
      <c r="K122" s="295"/>
      <c r="L122" s="295"/>
      <c r="M122" s="295"/>
      <c r="N122" s="295"/>
      <c r="O122" s="357"/>
      <c r="P122" s="357"/>
      <c r="Q122" s="294"/>
      <c r="R122" s="294"/>
      <c r="S122" s="295"/>
      <c r="T122" s="295"/>
      <c r="U122" s="357"/>
      <c r="V122" s="357"/>
      <c r="W122" s="295"/>
      <c r="X122" s="295"/>
      <c r="Y122" s="357"/>
      <c r="Z122" s="357"/>
      <c r="AA122" s="295"/>
      <c r="AB122" s="295"/>
      <c r="AC122" s="295"/>
      <c r="AD122" s="21">
        <f t="shared" ca="1" si="45"/>
        <v>10</v>
      </c>
      <c r="AF122" s="22">
        <f t="shared" ref="AF122:AF137" ca="1" si="47">CompteCouleurFond(B122:AC122,6)*0.5</f>
        <v>3</v>
      </c>
      <c r="AG122" s="22">
        <f t="shared" ca="1" si="46"/>
        <v>0</v>
      </c>
    </row>
    <row r="123" spans="1:33" ht="14.4" customHeight="1" x14ac:dyDescent="0.3">
      <c r="A123" s="392" t="s">
        <v>65</v>
      </c>
      <c r="B123" s="96"/>
      <c r="C123" s="151" t="s">
        <v>94</v>
      </c>
      <c r="D123" s="151"/>
      <c r="E123" s="151"/>
      <c r="F123" s="151"/>
      <c r="G123" s="151"/>
      <c r="H123" s="151"/>
      <c r="I123" s="151"/>
      <c r="J123" s="151"/>
      <c r="K123" s="151"/>
      <c r="L123" s="151"/>
      <c r="M123" s="151"/>
      <c r="N123" s="193" t="s">
        <v>332</v>
      </c>
      <c r="O123" s="96"/>
      <c r="P123" s="96"/>
      <c r="Q123" s="281"/>
      <c r="R123" s="281"/>
      <c r="S123" s="96"/>
      <c r="T123" s="96"/>
      <c r="U123" s="96"/>
      <c r="V123" s="96"/>
      <c r="W123" s="96"/>
      <c r="X123" s="96"/>
      <c r="Y123" s="96"/>
      <c r="Z123" s="96"/>
      <c r="AA123" s="96"/>
      <c r="AB123" s="96"/>
      <c r="AC123" s="96"/>
      <c r="AD123" s="21">
        <f t="shared" ca="1" si="45"/>
        <v>7</v>
      </c>
      <c r="AF123" s="22">
        <f t="shared" ca="1" si="47"/>
        <v>1</v>
      </c>
      <c r="AG123" s="22">
        <f t="shared" ca="1" si="46"/>
        <v>0.5</v>
      </c>
    </row>
    <row r="124" spans="1:33" ht="14.4" customHeight="1" x14ac:dyDescent="0.3">
      <c r="A124" s="393" t="s">
        <v>246</v>
      </c>
      <c r="B124" s="96"/>
      <c r="C124" s="96"/>
      <c r="D124" s="96"/>
      <c r="E124" s="96"/>
      <c r="F124" s="96"/>
      <c r="G124" s="96"/>
      <c r="H124" s="96"/>
      <c r="I124" s="96"/>
      <c r="J124" s="96"/>
      <c r="K124" s="96"/>
      <c r="L124" s="96"/>
      <c r="M124" s="96"/>
      <c r="N124" s="151"/>
      <c r="O124" s="151"/>
      <c r="P124" s="151"/>
      <c r="Q124" s="96"/>
      <c r="R124" s="96"/>
      <c r="S124" s="151"/>
      <c r="T124" s="151"/>
      <c r="U124" s="151"/>
      <c r="V124" s="151"/>
      <c r="W124" s="151"/>
      <c r="X124" s="151"/>
      <c r="Y124" s="151"/>
      <c r="Z124" s="151"/>
      <c r="AA124" s="281"/>
      <c r="AB124" s="281"/>
      <c r="AC124" s="151"/>
      <c r="AD124" s="21">
        <f t="shared" ca="1" si="45"/>
        <v>7</v>
      </c>
      <c r="AF124" s="22">
        <f ca="1">CompteCouleurFond(B124:AC124,6)*0.5</f>
        <v>1</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151"/>
      <c r="D126" s="151"/>
      <c r="E126" s="151"/>
      <c r="F126" s="151"/>
      <c r="G126" s="151"/>
      <c r="H126" s="151"/>
      <c r="I126" s="151"/>
      <c r="J126" s="151"/>
      <c r="K126" s="151"/>
      <c r="L126" s="151"/>
      <c r="M126" s="151"/>
      <c r="N126" s="151"/>
      <c r="O126" s="96"/>
      <c r="P126" s="96"/>
      <c r="Q126" s="151"/>
      <c r="R126" s="151"/>
      <c r="S126" s="96"/>
      <c r="T126" s="96"/>
      <c r="U126" s="96"/>
      <c r="V126" s="96"/>
      <c r="W126" s="96"/>
      <c r="X126" s="96"/>
      <c r="Y126" s="96"/>
      <c r="Z126" s="96"/>
      <c r="AA126" s="96"/>
      <c r="AB126" s="96"/>
      <c r="AC126" s="96"/>
      <c r="AD126" s="21">
        <f t="shared" ca="1" si="45"/>
        <v>7</v>
      </c>
      <c r="AF126" s="22">
        <f t="shared" ca="1" si="47"/>
        <v>0</v>
      </c>
      <c r="AG126" s="22">
        <f t="shared" ca="1" si="46"/>
        <v>0</v>
      </c>
    </row>
    <row r="127" spans="1:33" ht="14.4" customHeight="1" x14ac:dyDescent="0.3">
      <c r="A127" s="394" t="s">
        <v>44</v>
      </c>
      <c r="B127" s="96"/>
      <c r="C127" s="151"/>
      <c r="D127" s="151"/>
      <c r="E127" s="151"/>
      <c r="F127" s="151"/>
      <c r="G127" s="151"/>
      <c r="H127" s="151"/>
      <c r="I127" s="281" t="s">
        <v>136</v>
      </c>
      <c r="J127" s="281"/>
      <c r="K127" s="281"/>
      <c r="L127" s="281"/>
      <c r="M127" s="281"/>
      <c r="N127" s="281"/>
      <c r="O127" s="96"/>
      <c r="P127" s="96"/>
      <c r="Q127" s="151"/>
      <c r="R127" s="151"/>
      <c r="S127" s="96"/>
      <c r="T127" s="96"/>
      <c r="U127" s="96"/>
      <c r="V127" s="96"/>
      <c r="W127" s="96"/>
      <c r="X127" s="96"/>
      <c r="Y127" s="96"/>
      <c r="Z127" s="96"/>
      <c r="AA127" s="96"/>
      <c r="AB127" s="96"/>
      <c r="AC127" s="96"/>
      <c r="AD127" s="21">
        <f t="shared" ca="1" si="45"/>
        <v>7</v>
      </c>
      <c r="AF127" s="22">
        <f t="shared" ca="1" si="47"/>
        <v>3</v>
      </c>
      <c r="AG127" s="22">
        <f t="shared" ca="1" si="46"/>
        <v>0</v>
      </c>
    </row>
    <row r="128" spans="1:33" ht="14.4" customHeight="1" x14ac:dyDescent="0.3">
      <c r="A128" s="394" t="s">
        <v>45</v>
      </c>
      <c r="B128" s="96"/>
      <c r="C128" s="151"/>
      <c r="D128" s="151"/>
      <c r="E128" s="151"/>
      <c r="F128" s="151"/>
      <c r="G128" s="151"/>
      <c r="H128" s="151"/>
      <c r="I128" s="151"/>
      <c r="J128" s="151"/>
      <c r="K128" s="151"/>
      <c r="L128" s="151"/>
      <c r="M128" s="135"/>
      <c r="N128" s="447"/>
      <c r="O128" s="96"/>
      <c r="P128" s="96"/>
      <c r="Q128" s="151"/>
      <c r="R128" s="151"/>
      <c r="S128" s="281"/>
      <c r="T128" s="281"/>
      <c r="U128" s="151"/>
      <c r="V128" s="151"/>
      <c r="W128" s="281"/>
      <c r="X128" s="281"/>
      <c r="Y128" s="151"/>
      <c r="Z128" s="151"/>
      <c r="AA128" s="96"/>
      <c r="AB128" s="96"/>
      <c r="AC128" s="96"/>
      <c r="AD128" s="21">
        <f t="shared" ca="1" si="45"/>
        <v>11</v>
      </c>
      <c r="AF128" s="22">
        <f t="shared" ca="1" si="47"/>
        <v>2</v>
      </c>
      <c r="AG128" s="22">
        <f t="shared" ca="1" si="46"/>
        <v>0.5</v>
      </c>
    </row>
    <row r="129" spans="1:34" ht="14.4" customHeight="1" x14ac:dyDescent="0.3">
      <c r="A129" s="394" t="s">
        <v>70</v>
      </c>
      <c r="B129" s="96"/>
      <c r="C129" s="96"/>
      <c r="D129" s="96"/>
      <c r="E129" s="96"/>
      <c r="F129" s="96"/>
      <c r="G129" s="96"/>
      <c r="H129" s="96"/>
      <c r="I129" s="96"/>
      <c r="J129" s="96"/>
      <c r="K129" s="96"/>
      <c r="L129" s="96"/>
      <c r="M129" s="96"/>
      <c r="N129" s="151"/>
      <c r="O129" s="151"/>
      <c r="P129" s="151"/>
      <c r="Q129" s="96"/>
      <c r="R129" s="96"/>
      <c r="S129" s="281"/>
      <c r="T129" s="281"/>
      <c r="U129" s="151"/>
      <c r="V129" s="151"/>
      <c r="W129" s="281"/>
      <c r="X129" s="281"/>
      <c r="Y129" s="151"/>
      <c r="Z129" s="151"/>
      <c r="AA129" s="151"/>
      <c r="AB129" s="151"/>
      <c r="AC129" s="151"/>
      <c r="AD129" s="21">
        <f t="shared" ca="1" si="45"/>
        <v>7</v>
      </c>
      <c r="AF129" s="22">
        <f t="shared" ca="1" si="47"/>
        <v>2</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5"/>
        <v>0</v>
      </c>
      <c r="AF131" s="22">
        <f t="shared" ca="1" si="47"/>
        <v>0</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96"/>
      <c r="L133" s="96"/>
      <c r="M133" s="96"/>
      <c r="N133" s="400"/>
      <c r="O133" s="96"/>
      <c r="P133" s="96"/>
      <c r="Q133" s="96"/>
      <c r="R133" s="96"/>
      <c r="S133" s="96"/>
      <c r="T133" s="96"/>
      <c r="U133" s="96"/>
      <c r="V133" s="96"/>
      <c r="W133" s="96"/>
      <c r="X133" s="96"/>
      <c r="Y133" s="96"/>
      <c r="Z133" s="96"/>
      <c r="AA133" s="96"/>
      <c r="AB133" s="96"/>
      <c r="AC133" s="96"/>
      <c r="AD133" s="21">
        <f ca="1">NbCoul(B133:AC133)*0.5</f>
        <v>0</v>
      </c>
      <c r="AF133" s="22">
        <f t="shared" ca="1" si="47"/>
        <v>0</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151"/>
      <c r="P135" s="151"/>
      <c r="Q135" s="96"/>
      <c r="R135" s="96"/>
      <c r="S135" s="151"/>
      <c r="T135" s="151"/>
      <c r="U135" s="281"/>
      <c r="V135" s="281"/>
      <c r="W135" s="151"/>
      <c r="X135" s="151"/>
      <c r="Y135" s="281"/>
      <c r="Z135" s="281"/>
      <c r="AA135" s="151"/>
      <c r="AB135" s="151"/>
      <c r="AC135" s="151"/>
      <c r="AD135" s="21">
        <f ca="1">NbCoul(B135:AC135)*0.5</f>
        <v>6.5</v>
      </c>
      <c r="AF135" s="22">
        <f t="shared" ca="1" si="47"/>
        <v>2</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22" t="s">
        <v>64</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1</v>
      </c>
      <c r="P138" s="71">
        <f t="shared" ca="1" si="48"/>
        <v>1</v>
      </c>
      <c r="Q138" s="71">
        <f t="shared" ca="1" si="48"/>
        <v>1</v>
      </c>
      <c r="R138" s="71">
        <f t="shared" ca="1" si="48"/>
        <v>1</v>
      </c>
      <c r="S138" s="71">
        <f t="shared" ca="1" si="48"/>
        <v>2</v>
      </c>
      <c r="T138" s="71">
        <f t="shared" ca="1" si="48"/>
        <v>2</v>
      </c>
      <c r="U138" s="71">
        <f t="shared" ca="1" si="48"/>
        <v>1</v>
      </c>
      <c r="V138" s="71">
        <f t="shared" ca="1" si="48"/>
        <v>1</v>
      </c>
      <c r="W138" s="71">
        <f t="shared" ca="1" si="48"/>
        <v>2</v>
      </c>
      <c r="X138" s="71">
        <f ca="1">CompteCouleurFond(X121:X136,6)</f>
        <v>2</v>
      </c>
      <c r="Y138" s="71">
        <f ca="1">CompteCouleurFond(Y121:Y136,6)</f>
        <v>2</v>
      </c>
      <c r="Z138" s="71">
        <f ca="1">CompteCouleurFond(Z120:Z136,6)</f>
        <v>2</v>
      </c>
      <c r="AA138" s="71">
        <f ca="1">CompteCouleurFond(AA120:AA136,6)</f>
        <v>1</v>
      </c>
      <c r="AB138" s="71">
        <f ca="1">CompteCouleurFond(AB120:AB136,6)</f>
        <v>1</v>
      </c>
      <c r="AC138" s="71">
        <f ca="1">CompteCouleurFond(AC120:AC136,6)</f>
        <v>0</v>
      </c>
      <c r="AD138" s="600">
        <f ca="1">SUM(AD120:AD137)</f>
        <v>62.5</v>
      </c>
      <c r="AF138" s="612"/>
      <c r="AG138" s="613"/>
    </row>
    <row r="139" spans="1:34" x14ac:dyDescent="0.3">
      <c r="A139" s="29" t="s">
        <v>53</v>
      </c>
      <c r="B139" s="21">
        <f ca="1">NbCoulbis(B120:B137)</f>
        <v>0</v>
      </c>
      <c r="C139" s="21">
        <f ca="1">NbCoulbis(C120:C137)</f>
        <v>4</v>
      </c>
      <c r="D139" s="21">
        <f t="shared" ref="D139:R139" ca="1" si="49">NbCoulbis(D121:D129)</f>
        <v>4</v>
      </c>
      <c r="E139" s="21">
        <f t="shared" ca="1" si="49"/>
        <v>4</v>
      </c>
      <c r="F139" s="21">
        <f t="shared" ca="1" si="49"/>
        <v>4</v>
      </c>
      <c r="G139" s="21">
        <f t="shared" ca="1" si="49"/>
        <v>4</v>
      </c>
      <c r="H139" s="21">
        <f t="shared" ca="1" si="49"/>
        <v>5</v>
      </c>
      <c r="I139" s="21">
        <f t="shared" ca="1" si="49"/>
        <v>5</v>
      </c>
      <c r="J139" s="21">
        <f t="shared" ca="1" si="49"/>
        <v>5</v>
      </c>
      <c r="K139" s="21">
        <f t="shared" ca="1" si="49"/>
        <v>5</v>
      </c>
      <c r="L139" s="21">
        <f t="shared" ca="1" si="49"/>
        <v>5</v>
      </c>
      <c r="M139" s="21">
        <f t="shared" ca="1" si="49"/>
        <v>5</v>
      </c>
      <c r="N139" s="21">
        <f t="shared" ca="1" si="49"/>
        <v>5</v>
      </c>
      <c r="O139" s="21">
        <f t="shared" ca="1" si="49"/>
        <v>3</v>
      </c>
      <c r="P139" s="21">
        <f t="shared" ca="1" si="49"/>
        <v>3</v>
      </c>
      <c r="Q139" s="21">
        <f t="shared" ca="1" si="49"/>
        <v>4</v>
      </c>
      <c r="R139" s="21">
        <f t="shared" ca="1" si="49"/>
        <v>4</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4</v>
      </c>
      <c r="D140" s="26">
        <f t="shared" ref="D140:R140" ca="1" si="51">NbCoul(D121:D129)</f>
        <v>4</v>
      </c>
      <c r="E140" s="26">
        <f t="shared" ca="1" si="51"/>
        <v>4</v>
      </c>
      <c r="F140" s="26">
        <f t="shared" ca="1" si="51"/>
        <v>4</v>
      </c>
      <c r="G140" s="26">
        <f t="shared" ca="1" si="51"/>
        <v>4</v>
      </c>
      <c r="H140" s="26">
        <f t="shared" ca="1" si="51"/>
        <v>5</v>
      </c>
      <c r="I140" s="26">
        <f t="shared" ca="1" si="51"/>
        <v>5</v>
      </c>
      <c r="J140" s="26">
        <f t="shared" ca="1" si="51"/>
        <v>5</v>
      </c>
      <c r="K140" s="26">
        <f t="shared" ca="1" si="51"/>
        <v>5</v>
      </c>
      <c r="L140" s="26">
        <f t="shared" ca="1" si="51"/>
        <v>5</v>
      </c>
      <c r="M140" s="26">
        <f t="shared" ca="1" si="51"/>
        <v>5</v>
      </c>
      <c r="N140" s="26">
        <f t="shared" ca="1" si="51"/>
        <v>7</v>
      </c>
      <c r="O140" s="26">
        <f t="shared" ca="1" si="51"/>
        <v>3</v>
      </c>
      <c r="P140" s="26">
        <f t="shared" ca="1" si="51"/>
        <v>3</v>
      </c>
      <c r="Q140" s="26">
        <f t="shared" ca="1" si="51"/>
        <v>4</v>
      </c>
      <c r="R140" s="26">
        <f t="shared" ca="1" si="51"/>
        <v>4</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44801</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151"/>
      <c r="G145" s="151"/>
      <c r="H145" s="151"/>
      <c r="I145" s="151"/>
      <c r="J145" s="151"/>
      <c r="K145" s="151"/>
      <c r="L145" s="151"/>
      <c r="M145" s="151"/>
      <c r="N145" s="151"/>
      <c r="O145" s="151"/>
      <c r="P145" s="96"/>
      <c r="Q145" s="96"/>
      <c r="R145" s="96"/>
      <c r="S145" s="96"/>
      <c r="T145" s="96"/>
      <c r="U145" s="96"/>
      <c r="V145" s="96"/>
      <c r="W145" s="96"/>
      <c r="X145" s="96"/>
      <c r="Y145" s="96"/>
      <c r="Z145" s="96"/>
      <c r="AA145" s="96"/>
      <c r="AB145" s="96"/>
      <c r="AC145" s="96"/>
      <c r="AD145" s="21">
        <f t="shared" ca="1" si="53"/>
        <v>5</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96"/>
      <c r="G147" s="96"/>
      <c r="H147" s="96"/>
      <c r="I147" s="96"/>
      <c r="J147" s="96"/>
      <c r="K147" s="96"/>
      <c r="L147" s="96"/>
      <c r="M147" s="96"/>
      <c r="N147" s="96"/>
      <c r="O147" s="96"/>
      <c r="P147" s="96"/>
      <c r="Q147" s="96"/>
      <c r="R147" s="96"/>
      <c r="S147" s="96"/>
      <c r="T147" s="96"/>
      <c r="U147" s="96"/>
      <c r="V147" s="96"/>
      <c r="W147" s="96"/>
      <c r="X147" s="96"/>
      <c r="Y147" s="96"/>
      <c r="Z147" s="96"/>
      <c r="AA147" s="96"/>
      <c r="AB147" s="96"/>
      <c r="AC147" s="96"/>
      <c r="AD147" s="21">
        <f t="shared" ca="1" si="53"/>
        <v>0</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96"/>
      <c r="E149" s="96"/>
      <c r="F149" s="96"/>
      <c r="G149" s="96"/>
      <c r="H149" s="96"/>
      <c r="I149" s="96"/>
      <c r="J149" s="96"/>
      <c r="K149" s="96"/>
      <c r="L149" s="96"/>
      <c r="M149" s="96"/>
      <c r="N149" s="96"/>
      <c r="O149" s="96"/>
      <c r="P149" s="96"/>
      <c r="Q149" s="96"/>
      <c r="R149" s="96"/>
      <c r="S149" s="96"/>
      <c r="T149" s="96"/>
      <c r="U149" s="96"/>
      <c r="V149" s="96"/>
      <c r="W149" s="96"/>
      <c r="X149" s="96"/>
      <c r="Y149" s="96"/>
      <c r="Z149" s="96"/>
      <c r="AA149" s="96"/>
      <c r="AB149" s="96"/>
      <c r="AC149" s="96"/>
      <c r="AD149" s="21">
        <f t="shared" ca="1" si="53"/>
        <v>0</v>
      </c>
      <c r="AF149" s="22">
        <f t="shared" ca="1" si="50"/>
        <v>0</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151"/>
      <c r="G151" s="151"/>
      <c r="H151" s="151"/>
      <c r="I151" s="281" t="s">
        <v>136</v>
      </c>
      <c r="J151" s="281"/>
      <c r="K151" s="281"/>
      <c r="L151" s="281"/>
      <c r="M151" s="281"/>
      <c r="N151" s="281"/>
      <c r="O151" s="151"/>
      <c r="P151" s="96"/>
      <c r="Q151" s="96"/>
      <c r="R151" s="96"/>
      <c r="S151" s="96"/>
      <c r="T151" s="96"/>
      <c r="U151" s="96"/>
      <c r="V151" s="96"/>
      <c r="W151" s="96"/>
      <c r="X151" s="96"/>
      <c r="Y151" s="96"/>
      <c r="Z151" s="96"/>
      <c r="AA151" s="96"/>
      <c r="AB151" s="96"/>
      <c r="AC151" s="96"/>
      <c r="AD151" s="21">
        <f t="shared" ca="1" si="53"/>
        <v>5</v>
      </c>
      <c r="AF151" s="22">
        <f t="shared" ca="1" si="50"/>
        <v>3</v>
      </c>
      <c r="AG151" s="22">
        <f t="shared" ca="1" si="52"/>
        <v>0</v>
      </c>
    </row>
    <row r="152" spans="1:33" ht="15" customHeight="1" x14ac:dyDescent="0.3">
      <c r="A152" s="394" t="s">
        <v>70</v>
      </c>
      <c r="B152" s="96"/>
      <c r="C152" s="96"/>
      <c r="D152" s="151"/>
      <c r="E152" s="151"/>
      <c r="F152" s="151"/>
      <c r="G152" s="151"/>
      <c r="H152" s="151"/>
      <c r="I152" s="151"/>
      <c r="J152" s="151"/>
      <c r="K152" s="151"/>
      <c r="L152" s="151"/>
      <c r="M152" s="151"/>
      <c r="N152" s="151"/>
      <c r="O152" s="151"/>
      <c r="P152" s="96"/>
      <c r="Q152" s="96"/>
      <c r="R152" s="96"/>
      <c r="S152" s="96"/>
      <c r="T152" s="96"/>
      <c r="U152" s="96"/>
      <c r="V152" s="96"/>
      <c r="W152" s="96"/>
      <c r="X152" s="96"/>
      <c r="Y152" s="96"/>
      <c r="Z152" s="96"/>
      <c r="AA152" s="96"/>
      <c r="AB152" s="96"/>
      <c r="AC152" s="96"/>
      <c r="AD152" s="21">
        <f t="shared" ca="1" si="53"/>
        <v>6</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96"/>
      <c r="E156" s="96"/>
      <c r="F156" s="96"/>
      <c r="G156" s="96"/>
      <c r="H156" s="96"/>
      <c r="I156" s="96"/>
      <c r="J156" s="96"/>
      <c r="K156" s="96"/>
      <c r="L156" s="96"/>
      <c r="M156" s="96"/>
      <c r="N156" s="96"/>
      <c r="O156" s="96"/>
      <c r="P156" s="96"/>
      <c r="Q156" s="96"/>
      <c r="R156" s="96"/>
      <c r="S156" s="96"/>
      <c r="T156" s="96"/>
      <c r="U156" s="96"/>
      <c r="V156" s="96"/>
      <c r="W156" s="96"/>
      <c r="X156" s="96"/>
      <c r="Y156" s="96"/>
      <c r="Z156" s="96"/>
      <c r="AA156" s="96"/>
      <c r="AB156" s="96"/>
      <c r="AC156" s="96"/>
      <c r="AD156" s="21">
        <f t="shared" ca="1" si="53"/>
        <v>0</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5" t="s">
        <v>64</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21</v>
      </c>
      <c r="AF161" s="603"/>
      <c r="AG161" s="604"/>
    </row>
    <row r="162" spans="1:40" x14ac:dyDescent="0.3">
      <c r="A162" s="29" t="s">
        <v>53</v>
      </c>
      <c r="B162" s="21">
        <f ca="1">NbCoulbis(B143:B160)</f>
        <v>0</v>
      </c>
      <c r="C162" s="21">
        <f ca="1">NbCoulbis(C143:C160)</f>
        <v>0</v>
      </c>
      <c r="D162" s="21">
        <f ca="1">NbCoulbis(D143:D160)</f>
        <v>1</v>
      </c>
      <c r="E162" s="21">
        <f ca="1">NbCoulbis(E143:E160)</f>
        <v>1</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1</v>
      </c>
      <c r="E163" s="26">
        <f ca="1">NbCoul(E143:E160)</f>
        <v>1</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21</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89</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35</v>
      </c>
      <c r="C168" s="580"/>
      <c r="D168" s="581"/>
      <c r="E168" s="582">
        <f t="shared" ca="1" si="60"/>
        <v>35</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21.5</v>
      </c>
      <c r="F169" s="582"/>
      <c r="G169" s="583">
        <f ca="1">E169-B169</f>
        <v>0.5</v>
      </c>
      <c r="H169" s="583"/>
      <c r="I169" s="583" t="s">
        <v>407</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16</v>
      </c>
      <c r="F170" s="582"/>
      <c r="G170" s="583">
        <f ca="1">E170-B170</f>
        <v>-5</v>
      </c>
      <c r="H170" s="583"/>
      <c r="I170" s="594" t="s">
        <v>422</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35</v>
      </c>
      <c r="F172" s="582"/>
      <c r="G172" s="583">
        <f t="shared" ca="1" si="61"/>
        <v>0</v>
      </c>
      <c r="H172" s="583"/>
      <c r="I172" s="584"/>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38</v>
      </c>
      <c r="F174" s="582"/>
      <c r="G174" s="583">
        <f t="shared" ca="1" si="61"/>
        <v>0</v>
      </c>
      <c r="H174" s="583"/>
      <c r="I174" s="584"/>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4"/>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0</v>
      </c>
      <c r="F177" s="582"/>
      <c r="G177" s="583">
        <f t="shared" ca="1" si="61"/>
        <v>-35</v>
      </c>
      <c r="H177" s="583"/>
      <c r="I177" s="583" t="s">
        <v>89</v>
      </c>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24.5</v>
      </c>
      <c r="F179" s="582"/>
      <c r="G179" s="583">
        <f t="shared" ca="1" si="61"/>
        <v>3.5</v>
      </c>
      <c r="H179" s="583"/>
      <c r="I179" s="583" t="s">
        <v>407</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v>
      </c>
      <c r="F181" s="582"/>
      <c r="G181" s="583">
        <f t="shared" ca="1" si="61"/>
        <v>0</v>
      </c>
      <c r="H181" s="583"/>
      <c r="I181" s="584"/>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35</v>
      </c>
      <c r="C182" s="580"/>
      <c r="D182" s="581"/>
      <c r="E182" s="582">
        <f t="shared" ca="1" si="60"/>
        <v>35</v>
      </c>
      <c r="F182" s="582"/>
      <c r="G182" s="583">
        <f t="shared" ca="1" si="61"/>
        <v>0</v>
      </c>
      <c r="H182" s="583"/>
      <c r="I182" s="584"/>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27" t="s">
        <v>64</v>
      </c>
      <c r="B183" s="587">
        <v>0</v>
      </c>
      <c r="C183" s="587"/>
      <c r="D183" s="587"/>
      <c r="E183" s="582">
        <f t="shared" ca="1" si="60"/>
        <v>0</v>
      </c>
      <c r="F183" s="582"/>
      <c r="G183" s="583">
        <f t="shared" ca="1" si="61"/>
        <v>0</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243.5</v>
      </c>
      <c r="F184" s="589"/>
      <c r="AF184" s="45"/>
      <c r="AG184" s="50"/>
      <c r="AH184" s="50"/>
      <c r="AI184" s="50"/>
      <c r="AJ184" s="50"/>
      <c r="AK184" s="50"/>
      <c r="AL184" s="50"/>
      <c r="AM184" s="50"/>
      <c r="AN184" s="50"/>
    </row>
    <row r="185" spans="1:53" ht="15" thickBot="1" x14ac:dyDescent="0.35">
      <c r="B185" s="38" t="s">
        <v>61</v>
      </c>
      <c r="C185" s="590">
        <f>SUM(B166:D183)/35</f>
        <v>11.657142857142857</v>
      </c>
      <c r="D185" s="591"/>
      <c r="E185" s="38" t="s">
        <v>61</v>
      </c>
      <c r="F185" s="592">
        <f ca="1">SUM(E166:F183)/35</f>
        <v>10.028571428571428</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60"/>
      <c r="E193" s="460"/>
      <c r="F193" s="460"/>
      <c r="G193" s="460"/>
      <c r="H193" s="460"/>
      <c r="I193" s="460"/>
      <c r="J193" s="460"/>
      <c r="K193" s="460"/>
      <c r="L193" s="571"/>
      <c r="M193" s="571"/>
      <c r="N193" s="460"/>
      <c r="O193" s="460"/>
      <c r="P193" s="460"/>
      <c r="Q193" s="460"/>
      <c r="R193" s="460"/>
      <c r="S193" s="460"/>
      <c r="T193" s="460"/>
      <c r="U193" s="460"/>
      <c r="V193" s="571"/>
      <c r="W193" s="571"/>
      <c r="X193" s="460"/>
      <c r="Y193" s="460"/>
      <c r="Z193" s="460"/>
      <c r="AA193" s="460"/>
      <c r="AB193" s="460"/>
      <c r="AC193" s="460"/>
      <c r="AD193" s="460"/>
      <c r="AE193" s="460"/>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60"/>
      <c r="G195" s="460"/>
      <c r="H195" s="460"/>
      <c r="I195" s="460"/>
      <c r="J195" s="460"/>
      <c r="K195" s="460"/>
      <c r="L195" s="571"/>
      <c r="M195" s="571"/>
      <c r="N195" s="460"/>
      <c r="O195" s="460"/>
      <c r="P195" s="460"/>
      <c r="Q195" s="460"/>
      <c r="R195" s="460"/>
      <c r="S195" s="460"/>
      <c r="T195" s="460"/>
      <c r="U195" s="460"/>
      <c r="V195" s="571"/>
      <c r="W195" s="571"/>
      <c r="X195" s="460"/>
      <c r="Y195" s="460"/>
      <c r="Z195" s="460"/>
      <c r="AA195" s="460"/>
      <c r="AB195" s="460"/>
      <c r="AC195" s="460"/>
      <c r="AD195" s="460"/>
      <c r="AE195" s="460"/>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60"/>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60"/>
      <c r="E216" s="460"/>
      <c r="F216" s="460"/>
      <c r="G216" s="460"/>
      <c r="H216" s="460"/>
      <c r="I216" s="460"/>
      <c r="J216" s="460"/>
      <c r="K216" s="460"/>
      <c r="L216" s="571"/>
      <c r="M216" s="571"/>
      <c r="N216" s="460"/>
      <c r="O216" s="460"/>
      <c r="P216" s="460"/>
      <c r="Q216" s="460"/>
      <c r="R216" s="460"/>
      <c r="S216" s="460"/>
      <c r="T216" s="460"/>
      <c r="U216" s="460"/>
      <c r="V216" s="571"/>
      <c r="W216" s="571"/>
      <c r="X216" s="460"/>
      <c r="Y216" s="460"/>
      <c r="Z216" s="460"/>
      <c r="AA216" s="460"/>
      <c r="AB216" s="460"/>
      <c r="AC216" s="460"/>
      <c r="AD216" s="460"/>
      <c r="AE216" s="460"/>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60"/>
      <c r="E218" s="460"/>
      <c r="F218" s="460"/>
      <c r="G218" s="460"/>
      <c r="H218" s="460"/>
      <c r="I218" s="460"/>
      <c r="J218" s="460"/>
      <c r="K218" s="460"/>
      <c r="L218" s="571"/>
      <c r="M218" s="571"/>
      <c r="N218" s="460"/>
      <c r="O218" s="460"/>
      <c r="P218" s="460"/>
      <c r="Q218" s="460"/>
      <c r="R218" s="460"/>
      <c r="S218" s="460"/>
      <c r="T218" s="460"/>
      <c r="U218" s="460"/>
      <c r="V218" s="571"/>
      <c r="W218" s="571"/>
      <c r="X218" s="460"/>
      <c r="Y218" s="460"/>
      <c r="Z218" s="460"/>
      <c r="AA218" s="460"/>
      <c r="AB218" s="460"/>
      <c r="AC218" s="460"/>
      <c r="AD218" s="460"/>
      <c r="AE218" s="460"/>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60"/>
      <c r="AD230" s="460"/>
      <c r="AE230" s="460"/>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3">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N215:O215"/>
    <mergeCell ref="P215:R215"/>
    <mergeCell ref="S215:U215"/>
    <mergeCell ref="V215:W215"/>
    <mergeCell ref="X215:Y215"/>
    <mergeCell ref="Z215:AB215"/>
    <mergeCell ref="B218:C218"/>
    <mergeCell ref="L218:M218"/>
    <mergeCell ref="V218:W218"/>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B214:C214"/>
    <mergeCell ref="D214:E214"/>
    <mergeCell ref="F214:H214"/>
    <mergeCell ref="I214:K214"/>
    <mergeCell ref="L214:M214"/>
    <mergeCell ref="N214:O214"/>
    <mergeCell ref="P214:R214"/>
    <mergeCell ref="S214:U214"/>
    <mergeCell ref="V214:W214"/>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AC196:AE196"/>
    <mergeCell ref="B195:C195"/>
    <mergeCell ref="D195:E195"/>
    <mergeCell ref="L195:M195"/>
    <mergeCell ref="V195:W195"/>
    <mergeCell ref="B196:C196"/>
    <mergeCell ref="D196:E196"/>
    <mergeCell ref="F196:H196"/>
    <mergeCell ref="I196:K196"/>
    <mergeCell ref="L196:M196"/>
    <mergeCell ref="N196:O196"/>
    <mergeCell ref="N192:O192"/>
    <mergeCell ref="P192:R192"/>
    <mergeCell ref="S192:U192"/>
    <mergeCell ref="V192:W192"/>
    <mergeCell ref="X192:Y192"/>
    <mergeCell ref="Z192:AB192"/>
    <mergeCell ref="P196:R196"/>
    <mergeCell ref="S196:U196"/>
    <mergeCell ref="V196:W196"/>
    <mergeCell ref="X196:Y196"/>
    <mergeCell ref="Z196:AB196"/>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B191:C191"/>
    <mergeCell ref="D191:E191"/>
    <mergeCell ref="F191:H191"/>
    <mergeCell ref="I191:K191"/>
    <mergeCell ref="L191:M191"/>
    <mergeCell ref="N191:O191"/>
    <mergeCell ref="P191:R191"/>
    <mergeCell ref="S191:U191"/>
    <mergeCell ref="V191:W191"/>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T178:BA178"/>
    <mergeCell ref="B179:D179"/>
    <mergeCell ref="E179:F179"/>
    <mergeCell ref="G179:H179"/>
    <mergeCell ref="I179:P179"/>
    <mergeCell ref="B180:D180"/>
    <mergeCell ref="E180:F180"/>
    <mergeCell ref="G180:H180"/>
    <mergeCell ref="I180:P180"/>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65:D165"/>
    <mergeCell ref="E165:F165"/>
    <mergeCell ref="G165:H165"/>
    <mergeCell ref="I165:P165"/>
    <mergeCell ref="B166:D166"/>
    <mergeCell ref="E166:F166"/>
    <mergeCell ref="G166:H166"/>
    <mergeCell ref="I166:P166"/>
    <mergeCell ref="AD138:AD140"/>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W1:X1"/>
    <mergeCell ref="Z1:AB1"/>
    <mergeCell ref="A3:A4"/>
    <mergeCell ref="AD3:AD4"/>
    <mergeCell ref="AF3:AF4"/>
    <mergeCell ref="AD69:AD71"/>
    <mergeCell ref="AF69:AG73"/>
    <mergeCell ref="A72:A73"/>
    <mergeCell ref="AD72:AD73"/>
    <mergeCell ref="AD23:AD25"/>
    <mergeCell ref="AF23:AG27"/>
    <mergeCell ref="A26:A27"/>
    <mergeCell ref="AD26:AD27"/>
    <mergeCell ref="AD46:AD48"/>
    <mergeCell ref="AF46:AG50"/>
    <mergeCell ref="A49:A50"/>
    <mergeCell ref="AD49:AD50"/>
  </mergeCells>
  <conditionalFormatting sqref="G166:H183">
    <cfRule type="cellIs" dxfId="9"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DD50-7754-49DC-AA48-D94A2888ADFD}">
  <sheetPr codeName="Feuil187"/>
  <dimension ref="A1:BC231"/>
  <sheetViews>
    <sheetView showGridLines="0" topLeftCell="A134" zoomScale="89" zoomScaleNormal="100" workbookViewId="0">
      <selection activeCell="L24" sqref="L24"/>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424</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44802</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401" t="s">
        <v>64</v>
      </c>
      <c r="B5" s="450"/>
      <c r="C5" s="450"/>
      <c r="D5" s="450"/>
      <c r="E5" s="450"/>
      <c r="F5" s="450"/>
      <c r="G5" s="450"/>
      <c r="H5" s="96"/>
      <c r="I5" s="96"/>
      <c r="J5" s="96"/>
      <c r="K5" s="96"/>
      <c r="L5" s="96"/>
      <c r="M5" s="96"/>
      <c r="N5" s="96"/>
      <c r="O5" s="388"/>
      <c r="P5" s="96"/>
      <c r="Q5" s="252"/>
      <c r="R5" s="252"/>
      <c r="S5" s="96"/>
      <c r="T5" s="96"/>
      <c r="U5" s="96"/>
      <c r="V5" s="96"/>
      <c r="W5" s="96"/>
      <c r="X5" s="96"/>
      <c r="Y5" s="96"/>
      <c r="Z5" s="96"/>
      <c r="AA5" s="96"/>
      <c r="AB5" s="96"/>
      <c r="AC5" s="96"/>
      <c r="AD5" s="21">
        <f t="shared" ref="AD5:AD22" ca="1" si="0">NbCoul(B5:AC5)*0.5</f>
        <v>0</v>
      </c>
      <c r="AE5" t="str">
        <f>IFERROR(INDEX($B$3:$AC$3,MATCH(TRUE,INDEX(B5:AC5&gt;0,0),0)),"")</f>
        <v/>
      </c>
      <c r="AF5" s="22">
        <f ca="1">CompteCouleurFond(B5:AC5,6)*0.5</f>
        <v>0</v>
      </c>
      <c r="AG5" s="22">
        <f ca="1">CompteCouleurFond(B5:AC5,23)*0.5</f>
        <v>0</v>
      </c>
    </row>
    <row r="6" spans="1:33" ht="15" customHeight="1" x14ac:dyDescent="0.3">
      <c r="A6" s="392" t="s">
        <v>40</v>
      </c>
      <c r="B6" s="450"/>
      <c r="C6" s="450"/>
      <c r="D6" s="450"/>
      <c r="E6" s="450"/>
      <c r="F6" s="450"/>
      <c r="G6" s="450"/>
      <c r="H6" s="96"/>
      <c r="I6" s="96"/>
      <c r="J6" s="96"/>
      <c r="K6" s="96"/>
      <c r="L6" s="96"/>
      <c r="M6" s="96"/>
      <c r="N6" s="96"/>
      <c r="O6" s="388"/>
      <c r="P6" s="96"/>
      <c r="Q6" s="96"/>
      <c r="R6" s="96"/>
      <c r="S6" s="96"/>
      <c r="T6" s="134"/>
      <c r="U6" s="134"/>
      <c r="V6" s="96"/>
      <c r="W6" s="96"/>
      <c r="X6" s="96"/>
      <c r="Y6" s="96"/>
      <c r="Z6" s="96"/>
      <c r="AA6" s="96"/>
      <c r="AB6" s="96"/>
      <c r="AC6" s="96"/>
      <c r="AD6" s="21">
        <f t="shared" ca="1" si="0"/>
        <v>0</v>
      </c>
      <c r="AE6" t="str">
        <f>IFERROR(INDEX($B$3:$AC$3,MATCH(TRUE,INDEX(B6:AC6&gt;0,0),0)),"")</f>
        <v/>
      </c>
      <c r="AF6" s="22">
        <f ca="1">CompteCouleurFond(B6:AC6,6)*0.5</f>
        <v>0</v>
      </c>
      <c r="AG6" s="22">
        <f ca="1">CompteCouleurFond(B6:AC6,23)*0.5</f>
        <v>0</v>
      </c>
    </row>
    <row r="7" spans="1:33" ht="15" customHeight="1" x14ac:dyDescent="0.3">
      <c r="A7" s="392" t="s">
        <v>41</v>
      </c>
      <c r="B7" s="450"/>
      <c r="C7" s="450"/>
      <c r="D7" s="450"/>
      <c r="E7" s="450"/>
      <c r="F7" s="450"/>
      <c r="G7" s="450"/>
      <c r="H7" s="366"/>
      <c r="I7" s="366"/>
      <c r="J7" s="366"/>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2" t="s">
        <v>65</v>
      </c>
      <c r="B8" s="450"/>
      <c r="C8" s="450"/>
      <c r="D8" s="450"/>
      <c r="E8" s="450"/>
      <c r="F8" s="450"/>
      <c r="G8" s="450"/>
      <c r="H8" s="227"/>
      <c r="I8" s="456"/>
      <c r="J8" s="227"/>
      <c r="K8" s="263"/>
      <c r="L8" s="96"/>
      <c r="M8" s="96"/>
      <c r="N8" s="96"/>
      <c r="O8" s="388"/>
      <c r="P8" s="96"/>
      <c r="Q8" s="96"/>
      <c r="R8" s="96"/>
      <c r="S8" s="96"/>
      <c r="T8" s="96"/>
      <c r="U8" s="96"/>
      <c r="V8" s="96"/>
      <c r="W8" s="96"/>
      <c r="X8" s="96"/>
      <c r="Y8" s="96"/>
      <c r="Z8" s="96"/>
      <c r="AA8" s="96"/>
      <c r="AB8" s="96"/>
      <c r="AC8" s="96"/>
      <c r="AD8" s="21">
        <f t="shared" ca="1" si="0"/>
        <v>0</v>
      </c>
      <c r="AE8" t="str">
        <f>IFERROR(INDEX($B$3:$AC$3,MATCH(TRUE,INDEX(B8:AC8&gt;0,0),0)),"")</f>
        <v/>
      </c>
      <c r="AF8" s="22">
        <f t="shared" ref="AF8:AF22" ca="1" si="1">CompteCouleurFond(B8:AC8,6)*0.5</f>
        <v>0</v>
      </c>
      <c r="AG8" s="22">
        <f t="shared" ref="AG8:AG22" ca="1" si="2">CompteCouleurFond(B8:AC8,23)*0.5</f>
        <v>0</v>
      </c>
    </row>
    <row r="9" spans="1:33" ht="15" customHeight="1" x14ac:dyDescent="0.3">
      <c r="A9" s="393" t="s">
        <v>246</v>
      </c>
      <c r="B9" s="450"/>
      <c r="C9" s="450"/>
      <c r="D9" s="450"/>
      <c r="E9" s="450"/>
      <c r="F9" s="450"/>
      <c r="G9" s="450"/>
      <c r="H9" s="263"/>
      <c r="I9" s="366"/>
      <c r="J9" s="263"/>
      <c r="K9" s="457"/>
      <c r="L9" s="96"/>
      <c r="M9" s="96"/>
      <c r="N9" s="96"/>
      <c r="O9" s="388"/>
      <c r="P9" s="96"/>
      <c r="Q9" s="134"/>
      <c r="R9" s="96"/>
      <c r="S9" s="134"/>
      <c r="T9" s="96"/>
      <c r="U9" s="96"/>
      <c r="V9" s="96"/>
      <c r="W9" s="96"/>
      <c r="X9" s="96"/>
      <c r="Y9" s="96"/>
      <c r="Z9" s="96"/>
      <c r="AA9" s="96"/>
      <c r="AB9" s="96"/>
      <c r="AC9" s="96"/>
      <c r="AD9" s="21">
        <f t="shared" ca="1" si="0"/>
        <v>0</v>
      </c>
      <c r="AF9" s="22">
        <f ca="1">CompteCouleurFond(B9:AC9,6)*0.5</f>
        <v>0</v>
      </c>
      <c r="AG9" s="22">
        <f ca="1">CompteCouleurFond(B9:AC9,23)*0.5</f>
        <v>0</v>
      </c>
    </row>
    <row r="10" spans="1:33" ht="15" customHeight="1" x14ac:dyDescent="0.3">
      <c r="A10" s="392" t="s">
        <v>64</v>
      </c>
      <c r="B10" s="465"/>
      <c r="C10" s="465"/>
      <c r="D10" s="465"/>
      <c r="E10" s="465"/>
      <c r="F10" s="465"/>
      <c r="G10" s="465"/>
      <c r="H10" s="263"/>
      <c r="I10" s="263"/>
      <c r="J10" s="263"/>
      <c r="K10" s="263"/>
      <c r="L10" s="96"/>
      <c r="M10" s="96"/>
      <c r="N10" s="96"/>
      <c r="O10" s="388"/>
      <c r="P10" s="96"/>
      <c r="Q10" s="96"/>
      <c r="R10" s="96"/>
      <c r="S10" s="96"/>
      <c r="T10" s="96"/>
      <c r="U10" s="96"/>
      <c r="V10" s="96"/>
      <c r="W10" s="96"/>
      <c r="X10" s="96"/>
      <c r="Y10" s="96"/>
      <c r="Z10" s="96"/>
      <c r="AA10" s="96"/>
      <c r="AB10" s="96"/>
      <c r="AC10" s="96"/>
      <c r="AD10" s="21">
        <f t="shared" ca="1" si="0"/>
        <v>0</v>
      </c>
      <c r="AE10" t="str">
        <f>IFERROR(INDEX($B$3:$AC$3,MATCH(TRUE,INDEX(B10:AC10&gt;0,0),0)),"")</f>
        <v/>
      </c>
      <c r="AF10" s="22">
        <f ca="1">CompteCouleurFond(B10:AC10,6)*0.5</f>
        <v>0</v>
      </c>
      <c r="AG10" s="22">
        <f ca="1">CompteCouleurFond(B10:AC10,23)*0.5</f>
        <v>0</v>
      </c>
    </row>
    <row r="11" spans="1:33" ht="15" customHeight="1" x14ac:dyDescent="0.3">
      <c r="A11" s="394" t="s">
        <v>43</v>
      </c>
      <c r="B11" s="450"/>
      <c r="C11" s="188"/>
      <c r="D11" s="469"/>
      <c r="E11" s="469"/>
      <c r="F11" s="469"/>
      <c r="G11" s="469"/>
      <c r="H11" s="325"/>
      <c r="I11" s="325"/>
      <c r="J11" s="325"/>
      <c r="K11" s="325"/>
      <c r="L11" s="151"/>
      <c r="M11" s="151"/>
      <c r="N11" s="96"/>
      <c r="O11" s="388"/>
      <c r="P11" s="151"/>
      <c r="Q11" s="151"/>
      <c r="R11" s="151"/>
      <c r="S11" s="151"/>
      <c r="T11" s="281"/>
      <c r="U11" s="281"/>
      <c r="V11" s="151"/>
      <c r="W11" s="151"/>
      <c r="X11" s="281"/>
      <c r="Y11" s="96"/>
      <c r="Z11" s="96"/>
      <c r="AA11" s="96"/>
      <c r="AB11" s="96"/>
      <c r="AC11" s="96"/>
      <c r="AD11" s="21">
        <f t="shared" ca="1" si="0"/>
        <v>10</v>
      </c>
      <c r="AE11" t="str">
        <f>IFERROR(INDEX($B$3:$AC$3,MATCH(TRUE,INDEX(B11:AC11&gt;0,0),0)),"")</f>
        <v/>
      </c>
      <c r="AF11" s="22">
        <f ca="1">CompteCouleurFond(B11:AC11,6)*0.5</f>
        <v>1.5</v>
      </c>
      <c r="AG11" s="22">
        <f ca="1">CompteCouleurFond(B11:AC11,23)*0.5</f>
        <v>0</v>
      </c>
    </row>
    <row r="12" spans="1:33" ht="15" customHeight="1" x14ac:dyDescent="0.3">
      <c r="A12" s="394" t="s">
        <v>44</v>
      </c>
      <c r="B12" s="450"/>
      <c r="C12" s="450"/>
      <c r="D12" s="450"/>
      <c r="E12" s="450"/>
      <c r="F12" s="450"/>
      <c r="G12" s="450"/>
      <c r="H12" s="449"/>
      <c r="I12" s="449"/>
      <c r="J12" s="443"/>
      <c r="K12" s="443"/>
      <c r="L12" s="443"/>
      <c r="M12" s="443"/>
      <c r="N12" s="96"/>
      <c r="O12" s="388"/>
      <c r="P12" s="96"/>
      <c r="Q12" s="96"/>
      <c r="R12" s="96"/>
      <c r="S12" s="96"/>
      <c r="T12" s="96"/>
      <c r="U12" s="96"/>
      <c r="V12" s="96"/>
      <c r="W12" s="252"/>
      <c r="X12" s="252"/>
      <c r="Y12" s="252"/>
      <c r="Z12" s="252"/>
      <c r="AA12" s="252"/>
      <c r="AB12" s="252"/>
      <c r="AC12" s="252"/>
      <c r="AD12" s="21">
        <f t="shared" ca="1" si="0"/>
        <v>0</v>
      </c>
      <c r="AE12" t="str">
        <f t="shared" ref="AE12:AE21" si="3">IFERROR(INDEX($B$3:$AC$3,MATCH(TRUE,INDEX(B12:AC12&gt;0,0),0)),"")</f>
        <v/>
      </c>
      <c r="AF12" s="22">
        <f t="shared" ca="1" si="1"/>
        <v>0</v>
      </c>
      <c r="AG12" s="22">
        <f t="shared" ca="1" si="2"/>
        <v>0</v>
      </c>
    </row>
    <row r="13" spans="1:33" ht="15" customHeight="1" x14ac:dyDescent="0.3">
      <c r="A13" s="394" t="s">
        <v>45</v>
      </c>
      <c r="B13" s="450"/>
      <c r="C13" s="450"/>
      <c r="D13" s="450"/>
      <c r="E13" s="450"/>
      <c r="F13" s="450"/>
      <c r="G13" s="450"/>
      <c r="H13" s="263"/>
      <c r="I13" s="263"/>
      <c r="J13" s="263"/>
      <c r="K13" s="263"/>
      <c r="L13" s="77"/>
      <c r="M13" s="77"/>
      <c r="N13" s="77"/>
      <c r="O13" s="461"/>
      <c r="P13" s="77"/>
      <c r="Q13" s="77"/>
      <c r="R13" s="77"/>
      <c r="S13" s="77"/>
      <c r="T13" s="77"/>
      <c r="U13" s="77"/>
      <c r="V13" s="77"/>
      <c r="W13" s="77"/>
      <c r="X13" s="77"/>
      <c r="Y13" s="77"/>
      <c r="Z13" s="77"/>
      <c r="AA13" s="77"/>
      <c r="AB13" s="77"/>
      <c r="AC13" s="77"/>
      <c r="AD13" s="21">
        <f t="shared" ca="1" si="0"/>
        <v>0</v>
      </c>
      <c r="AE13" t="str">
        <f t="shared" si="3"/>
        <v/>
      </c>
      <c r="AF13" s="22">
        <f t="shared" ca="1" si="1"/>
        <v>0</v>
      </c>
      <c r="AG13" s="22">
        <f t="shared" ca="1" si="2"/>
        <v>0</v>
      </c>
    </row>
    <row r="14" spans="1:33" ht="15" customHeight="1" x14ac:dyDescent="0.3">
      <c r="A14" s="394" t="s">
        <v>70</v>
      </c>
      <c r="B14" s="450"/>
      <c r="C14" s="450"/>
      <c r="D14" s="450"/>
      <c r="E14" s="450"/>
      <c r="F14" s="450"/>
      <c r="G14" s="450"/>
      <c r="H14" s="263"/>
      <c r="I14" s="263"/>
      <c r="J14" s="263"/>
      <c r="K14" s="263"/>
      <c r="L14" s="96"/>
      <c r="M14" s="96"/>
      <c r="N14" s="96"/>
      <c r="O14" s="388"/>
      <c r="P14" s="96"/>
      <c r="Q14" s="96"/>
      <c r="R14" s="96"/>
      <c r="S14" s="96"/>
      <c r="T14" s="96"/>
      <c r="U14" s="96"/>
      <c r="V14" s="96"/>
      <c r="W14" s="96"/>
      <c r="X14" s="96"/>
      <c r="Y14" s="96"/>
      <c r="Z14" s="96"/>
      <c r="AA14" s="96"/>
      <c r="AB14" s="96"/>
      <c r="AC14" s="96"/>
      <c r="AD14" s="21">
        <f t="shared" ca="1" si="0"/>
        <v>0</v>
      </c>
      <c r="AE14" t="str">
        <f t="shared" si="3"/>
        <v/>
      </c>
      <c r="AF14" s="22">
        <f t="shared" ca="1" si="1"/>
        <v>0</v>
      </c>
      <c r="AG14" s="22">
        <f t="shared" ca="1" si="2"/>
        <v>0</v>
      </c>
    </row>
    <row r="15" spans="1:33" ht="15" customHeight="1" x14ac:dyDescent="0.3">
      <c r="A15" s="392" t="s">
        <v>64</v>
      </c>
      <c r="B15" s="450"/>
      <c r="C15" s="450"/>
      <c r="D15" s="450"/>
      <c r="E15" s="450"/>
      <c r="F15" s="450"/>
      <c r="G15" s="450"/>
      <c r="H15" s="263"/>
      <c r="I15" s="263"/>
      <c r="J15" s="263"/>
      <c r="K15" s="263"/>
      <c r="L15" s="96"/>
      <c r="M15" s="96"/>
      <c r="N15" s="96"/>
      <c r="O15" s="388"/>
      <c r="P15" s="96"/>
      <c r="Q15" s="96"/>
      <c r="R15" s="96"/>
      <c r="S15" s="96"/>
      <c r="T15" s="96"/>
      <c r="U15" s="96"/>
      <c r="V15" s="96"/>
      <c r="W15" s="96"/>
      <c r="X15" s="96"/>
      <c r="Y15" s="96"/>
      <c r="Z15" s="96"/>
      <c r="AA15" s="96"/>
      <c r="AB15" s="96"/>
      <c r="AC15" s="96"/>
      <c r="AD15" s="21">
        <f t="shared" ca="1" si="0"/>
        <v>0</v>
      </c>
      <c r="AE15" t="str">
        <f>IFERROR(INDEX($B$3:$AC$3,MATCH(TRUE,INDEX(B15:AC15&gt;0,0),0)),"")</f>
        <v/>
      </c>
      <c r="AF15" s="22">
        <f t="shared" ca="1" si="1"/>
        <v>0</v>
      </c>
      <c r="AG15" s="22">
        <f t="shared" ca="1" si="2"/>
        <v>0</v>
      </c>
    </row>
    <row r="16" spans="1:33" ht="15" customHeight="1" x14ac:dyDescent="0.3">
      <c r="A16" s="394" t="s">
        <v>46</v>
      </c>
      <c r="B16" s="450"/>
      <c r="C16" s="450"/>
      <c r="D16" s="450"/>
      <c r="E16" s="450"/>
      <c r="F16" s="450"/>
      <c r="G16" s="450"/>
      <c r="H16" s="263"/>
      <c r="I16" s="263"/>
      <c r="J16" s="263"/>
      <c r="K16" s="263"/>
      <c r="L16" s="96"/>
      <c r="M16" s="96"/>
      <c r="N16" s="96"/>
      <c r="O16" s="388"/>
      <c r="P16" s="96"/>
      <c r="Q16" s="96"/>
      <c r="R16" s="96"/>
      <c r="S16" s="96"/>
      <c r="T16" s="96"/>
      <c r="U16" s="96"/>
      <c r="V16" s="96"/>
      <c r="W16" s="96"/>
      <c r="X16" s="96"/>
      <c r="Y16" s="96"/>
      <c r="Z16" s="96"/>
      <c r="AA16" s="96"/>
      <c r="AB16" s="96"/>
      <c r="AC16" s="96"/>
      <c r="AD16" s="21">
        <f t="shared" ca="1" si="0"/>
        <v>0</v>
      </c>
      <c r="AE16" t="str">
        <f>IFERROR(INDEX($B$3:$AC$3,MATCH(TRUE,INDEX(B16:AC16&gt;0,0),0)),"")</f>
        <v/>
      </c>
      <c r="AF16" s="22">
        <f ca="1">CompteCouleurFond(B16:AC16,6)*0.5</f>
        <v>0</v>
      </c>
      <c r="AG16" s="22">
        <f ca="1">CompteCouleurFond(B16:AC16,23)*0.5</f>
        <v>0</v>
      </c>
    </row>
    <row r="17" spans="1:33" ht="15" customHeight="1" x14ac:dyDescent="0.3">
      <c r="A17" s="394" t="s">
        <v>47</v>
      </c>
      <c r="B17" s="450"/>
      <c r="C17" s="450"/>
      <c r="D17" s="450"/>
      <c r="E17" s="450"/>
      <c r="F17" s="450"/>
      <c r="G17" s="450"/>
      <c r="H17" s="477" t="s">
        <v>397</v>
      </c>
      <c r="I17" s="470"/>
      <c r="J17" s="325"/>
      <c r="K17" s="325"/>
      <c r="L17" s="151"/>
      <c r="M17" s="151"/>
      <c r="N17" s="96"/>
      <c r="O17" s="388"/>
      <c r="P17" s="151"/>
      <c r="Q17" s="151"/>
      <c r="R17" s="151"/>
      <c r="S17" s="151"/>
      <c r="T17" s="151"/>
      <c r="U17" s="96"/>
      <c r="V17" s="151"/>
      <c r="W17" s="151"/>
      <c r="X17" s="135"/>
      <c r="Y17" s="281" t="s">
        <v>136</v>
      </c>
      <c r="Z17" s="281"/>
      <c r="AA17" s="281"/>
      <c r="AB17" s="281"/>
      <c r="AC17" s="151"/>
      <c r="AD17" s="21">
        <f t="shared" ca="1" si="0"/>
        <v>9.5</v>
      </c>
      <c r="AE17" t="str">
        <f>IFERROR(INDEX($B$3:$AC$3,MATCH(TRUE,INDEX(B17:AC17&gt;0,0),0)),"")</f>
        <v>9h30</v>
      </c>
      <c r="AF17" s="22">
        <f ca="1">CompteCouleurFond(B17:AC17,6)*0.5</f>
        <v>2</v>
      </c>
      <c r="AG17" s="22">
        <f ca="1">CompteCouleurFond(B17:AC17,23)*0.5</f>
        <v>0</v>
      </c>
    </row>
    <row r="18" spans="1:33" ht="15" customHeight="1" x14ac:dyDescent="0.3">
      <c r="A18" s="394" t="s">
        <v>66</v>
      </c>
      <c r="B18" s="263"/>
      <c r="C18" s="130" t="s">
        <v>425</v>
      </c>
      <c r="D18" s="444"/>
      <c r="E18" s="444"/>
      <c r="F18" s="444"/>
      <c r="G18" s="325"/>
      <c r="H18" s="436"/>
      <c r="I18" s="436"/>
      <c r="J18" s="436"/>
      <c r="K18" s="325"/>
      <c r="L18" s="151"/>
      <c r="M18" s="151"/>
      <c r="N18" s="96"/>
      <c r="O18" s="388"/>
      <c r="P18" s="151"/>
      <c r="Q18" s="151"/>
      <c r="R18" s="281"/>
      <c r="S18" s="281"/>
      <c r="T18" s="151"/>
      <c r="U18" s="151"/>
      <c r="V18" s="281"/>
      <c r="W18" s="281"/>
      <c r="X18" s="151"/>
      <c r="Y18" s="96"/>
      <c r="Z18" s="96"/>
      <c r="AA18" s="96"/>
      <c r="AB18" s="96"/>
      <c r="AC18" s="96"/>
      <c r="AD18" s="21">
        <f t="shared" ca="1" si="0"/>
        <v>10</v>
      </c>
      <c r="AE18" t="str">
        <f>IFERROR(INDEX($B$3:$AC$3,MATCH(TRUE,INDEX(B18:AC18&gt;0,0),0)),"")</f>
        <v>7h00</v>
      </c>
      <c r="AF18" s="22">
        <f ca="1">CompteCouleurFond(B18:AC18,6)*0.5</f>
        <v>2</v>
      </c>
      <c r="AG18" s="22">
        <f ca="1">CompteCouleurFond(B18:AC18,23)*0.5</f>
        <v>0</v>
      </c>
    </row>
    <row r="19" spans="1:33" ht="15" customHeight="1" x14ac:dyDescent="0.3">
      <c r="A19" s="395" t="s">
        <v>64</v>
      </c>
      <c r="B19" s="263"/>
      <c r="C19" s="263"/>
      <c r="D19" s="263"/>
      <c r="E19" s="263"/>
      <c r="F19" s="263"/>
      <c r="G19" s="263"/>
      <c r="H19" s="263"/>
      <c r="I19" s="263"/>
      <c r="J19" s="263"/>
      <c r="K19" s="263"/>
      <c r="L19" s="96"/>
      <c r="M19" s="96"/>
      <c r="N19" s="96"/>
      <c r="O19" s="388"/>
      <c r="P19" s="96"/>
      <c r="Q19" s="96"/>
      <c r="R19" s="96"/>
      <c r="S19" s="96"/>
      <c r="T19" s="96"/>
      <c r="U19" s="96"/>
      <c r="V19" s="96"/>
      <c r="W19" s="96"/>
      <c r="X19" s="96"/>
      <c r="Y19" s="96"/>
      <c r="Z19" s="96"/>
      <c r="AA19" s="96"/>
      <c r="AB19" s="96"/>
      <c r="AC19" s="96"/>
      <c r="AD19" s="21">
        <f ca="1">NbCoul(B19:AC19)*0.5</f>
        <v>0</v>
      </c>
      <c r="AE19" t="str">
        <f>IFERROR(INDEX($B$3:$AC$3,MATCH(TRUE,INDEX(B19:AC19&gt;0,0),0)),"")</f>
        <v/>
      </c>
      <c r="AF19" s="22">
        <f ca="1">CompteCouleurFond(B19:AC19,6)*0.5</f>
        <v>0</v>
      </c>
      <c r="AG19" s="22">
        <f ca="1">CompteCouleurFond(B19:AC19,23)*0.5</f>
        <v>0</v>
      </c>
    </row>
    <row r="20" spans="1:33" ht="15" customHeight="1" x14ac:dyDescent="0.3">
      <c r="A20" s="402" t="s">
        <v>71</v>
      </c>
      <c r="B20" s="96"/>
      <c r="C20" s="96"/>
      <c r="D20" s="96"/>
      <c r="E20" s="96"/>
      <c r="F20" s="96"/>
      <c r="G20" s="96"/>
      <c r="H20" s="151" t="s">
        <v>79</v>
      </c>
      <c r="I20" s="151"/>
      <c r="J20" s="151"/>
      <c r="K20" s="151"/>
      <c r="L20" s="151"/>
      <c r="M20" s="151"/>
      <c r="N20" s="96"/>
      <c r="O20" s="388"/>
      <c r="P20" s="151"/>
      <c r="Q20" s="151"/>
      <c r="R20" s="151"/>
      <c r="S20" s="151"/>
      <c r="T20" s="294"/>
      <c r="U20" s="151"/>
      <c r="V20" s="151"/>
      <c r="W20" s="151"/>
      <c r="X20" s="151"/>
      <c r="Y20" s="151"/>
      <c r="Z20" s="151"/>
      <c r="AA20" s="151"/>
      <c r="AB20" s="151"/>
      <c r="AC20" s="151"/>
      <c r="AD20" s="21">
        <f t="shared" ca="1" si="0"/>
        <v>9.5</v>
      </c>
      <c r="AE20" t="str">
        <f t="shared" si="3"/>
        <v>9h30</v>
      </c>
      <c r="AF20" s="22">
        <f t="shared" ca="1" si="1"/>
        <v>0</v>
      </c>
      <c r="AG20" s="22">
        <f t="shared" ca="1" si="2"/>
        <v>0</v>
      </c>
    </row>
    <row r="21" spans="1:33" ht="15" customHeight="1" x14ac:dyDescent="0.3">
      <c r="A21" s="402" t="s">
        <v>276</v>
      </c>
      <c r="B21" s="391"/>
      <c r="C21" s="462"/>
      <c r="D21" s="462"/>
      <c r="E21" s="462"/>
      <c r="F21" s="462"/>
      <c r="G21" s="463"/>
      <c r="H21" s="464"/>
      <c r="I21" s="464"/>
      <c r="J21" s="464"/>
      <c r="K21" s="463"/>
      <c r="L21" s="391"/>
      <c r="M21" s="391"/>
      <c r="N21" s="391"/>
      <c r="O21" s="96"/>
      <c r="P21" s="96"/>
      <c r="Q21" s="96"/>
      <c r="R21" s="96"/>
      <c r="S21" s="96"/>
      <c r="T21" s="96"/>
      <c r="U21" s="96"/>
      <c r="V21" s="96"/>
      <c r="W21" s="364"/>
      <c r="X21" s="364"/>
      <c r="Y21" s="364"/>
      <c r="Z21" s="96"/>
      <c r="AA21" s="96"/>
      <c r="AB21" s="96"/>
      <c r="AC21" s="96"/>
      <c r="AD21" s="21">
        <f t="shared" ca="1" si="0"/>
        <v>0</v>
      </c>
      <c r="AE21" t="str">
        <f t="shared" si="3"/>
        <v/>
      </c>
      <c r="AF21" s="22">
        <f t="shared" ca="1" si="1"/>
        <v>0</v>
      </c>
      <c r="AG21" s="22">
        <f t="shared" ca="1" si="2"/>
        <v>0</v>
      </c>
    </row>
    <row r="22" spans="1:33" ht="15" customHeight="1" thickBot="1" x14ac:dyDescent="0.35">
      <c r="A22" s="476" t="s">
        <v>73</v>
      </c>
      <c r="B22" s="96"/>
      <c r="C22" s="364"/>
      <c r="D22" s="364"/>
      <c r="E22" s="364"/>
      <c r="F22" s="364"/>
      <c r="G22" s="364"/>
      <c r="H22" s="364"/>
      <c r="I22" s="364"/>
      <c r="J22" s="364"/>
      <c r="K22" s="221" t="s">
        <v>426</v>
      </c>
      <c r="L22" s="432"/>
      <c r="M22" s="432"/>
      <c r="N22" s="364"/>
      <c r="O22" s="364"/>
      <c r="P22" s="432"/>
      <c r="Q22" s="432"/>
      <c r="R22" s="432"/>
      <c r="S22" s="364"/>
      <c r="T22" s="432"/>
      <c r="U22" s="432"/>
      <c r="V22" s="432"/>
      <c r="W22" s="432"/>
      <c r="X22" s="432"/>
      <c r="Y22" s="432"/>
      <c r="Z22" s="151"/>
      <c r="AA22" s="151"/>
      <c r="AB22" s="151"/>
      <c r="AC22" s="151"/>
      <c r="AD22" s="21">
        <f t="shared" ca="1" si="0"/>
        <v>8</v>
      </c>
      <c r="AE22" t="str">
        <f>IFERROR(INDEX($B$3:$AC$3,MATCH(TRUE,INDEX(B22:AC22&gt;0,0),0)),"")</f>
        <v>11h</v>
      </c>
      <c r="AF22" s="22">
        <f t="shared" ca="1" si="1"/>
        <v>0</v>
      </c>
      <c r="AG22" s="22">
        <f t="shared" ca="1" si="2"/>
        <v>0</v>
      </c>
    </row>
    <row r="23" spans="1:33" s="28" customFormat="1" ht="15" customHeight="1" x14ac:dyDescent="0.3">
      <c r="A23" s="27" t="s">
        <v>49</v>
      </c>
      <c r="B23" s="84">
        <f ca="1">CompteCouleurFond(B5:B22,6)</f>
        <v>0</v>
      </c>
      <c r="C23" s="84">
        <f t="shared" ref="C23:AC23" ca="1" si="4">CompteCouleurFond(C5:C22,6)</f>
        <v>0</v>
      </c>
      <c r="D23" s="84">
        <f t="shared" ca="1" si="4"/>
        <v>0</v>
      </c>
      <c r="E23" s="84">
        <f t="shared" ca="1" si="4"/>
        <v>0</v>
      </c>
      <c r="F23" s="84">
        <f t="shared" ca="1" si="4"/>
        <v>0</v>
      </c>
      <c r="G23" s="84">
        <f t="shared" ca="1" si="4"/>
        <v>0</v>
      </c>
      <c r="H23" s="84">
        <f t="shared" ca="1" si="4"/>
        <v>0</v>
      </c>
      <c r="I23" s="84">
        <f t="shared" ca="1" si="4"/>
        <v>0</v>
      </c>
      <c r="J23" s="84">
        <f t="shared" ca="1" si="4"/>
        <v>0</v>
      </c>
      <c r="K23" s="84">
        <f t="shared" ca="1" si="4"/>
        <v>0</v>
      </c>
      <c r="L23" s="84">
        <f t="shared" ca="1" si="4"/>
        <v>0</v>
      </c>
      <c r="M23" s="84">
        <f t="shared" ca="1" si="4"/>
        <v>0</v>
      </c>
      <c r="N23" s="84">
        <f t="shared" ca="1" si="4"/>
        <v>0</v>
      </c>
      <c r="O23" s="84">
        <f t="shared" ca="1" si="4"/>
        <v>0</v>
      </c>
      <c r="P23" s="84">
        <f t="shared" ca="1" si="4"/>
        <v>0</v>
      </c>
      <c r="Q23" s="84">
        <f t="shared" ca="1" si="4"/>
        <v>0</v>
      </c>
      <c r="R23" s="84">
        <f t="shared" ca="1" si="4"/>
        <v>1</v>
      </c>
      <c r="S23" s="84">
        <f t="shared" ca="1" si="4"/>
        <v>1</v>
      </c>
      <c r="T23" s="84">
        <f t="shared" ca="1" si="4"/>
        <v>1</v>
      </c>
      <c r="U23" s="84">
        <f t="shared" ca="1" si="4"/>
        <v>1</v>
      </c>
      <c r="V23" s="84">
        <f t="shared" ca="1" si="4"/>
        <v>1</v>
      </c>
      <c r="W23" s="84">
        <f t="shared" ca="1" si="4"/>
        <v>1</v>
      </c>
      <c r="X23" s="84">
        <f t="shared" ca="1" si="4"/>
        <v>1</v>
      </c>
      <c r="Y23" s="84">
        <f t="shared" ca="1" si="4"/>
        <v>1</v>
      </c>
      <c r="Z23" s="84">
        <f t="shared" ca="1" si="4"/>
        <v>1</v>
      </c>
      <c r="AA23" s="84">
        <f t="shared" ca="1" si="4"/>
        <v>1</v>
      </c>
      <c r="AB23" s="84">
        <f t="shared" ca="1" si="4"/>
        <v>1</v>
      </c>
      <c r="AC23" s="84">
        <f t="shared" ca="1" si="4"/>
        <v>0</v>
      </c>
      <c r="AD23" s="600">
        <f>SUM(AC8:AC21)</f>
        <v>0</v>
      </c>
      <c r="AF23" s="612"/>
      <c r="AG23" s="613"/>
    </row>
    <row r="24" spans="1:33" ht="15" customHeight="1" x14ac:dyDescent="0.3">
      <c r="A24" s="29" t="s">
        <v>50</v>
      </c>
      <c r="B24" s="20">
        <f t="shared" ref="B24:G24" ca="1" si="5">NbCoulbis(B5:B22)</f>
        <v>0</v>
      </c>
      <c r="C24" s="20">
        <f t="shared" ca="1" si="5"/>
        <v>2</v>
      </c>
      <c r="D24" s="20">
        <f t="shared" ca="1" si="5"/>
        <v>2</v>
      </c>
      <c r="E24" s="20">
        <f t="shared" ca="1" si="5"/>
        <v>2</v>
      </c>
      <c r="F24" s="20">
        <f t="shared" ca="1" si="5"/>
        <v>2</v>
      </c>
      <c r="G24" s="20">
        <f t="shared" ca="1" si="5"/>
        <v>2</v>
      </c>
      <c r="H24" s="20">
        <f t="shared" ref="H24:S24" ca="1" si="6">NbCoulbis(H6:H22)</f>
        <v>4</v>
      </c>
      <c r="I24" s="20">
        <f t="shared" ca="1" si="6"/>
        <v>4</v>
      </c>
      <c r="J24" s="20">
        <f t="shared" ca="1" si="6"/>
        <v>4</v>
      </c>
      <c r="K24" s="20">
        <f t="shared" ca="1" si="6"/>
        <v>5</v>
      </c>
      <c r="L24" s="20">
        <f t="shared" ca="1" si="6"/>
        <v>5</v>
      </c>
      <c r="M24" s="20">
        <f t="shared" ca="1" si="6"/>
        <v>5</v>
      </c>
      <c r="N24" s="20">
        <f t="shared" ca="1" si="6"/>
        <v>0</v>
      </c>
      <c r="O24" s="20">
        <f t="shared" ca="1" si="6"/>
        <v>0</v>
      </c>
      <c r="P24" s="20">
        <f t="shared" ca="1" si="6"/>
        <v>5</v>
      </c>
      <c r="Q24" s="20">
        <f t="shared" ca="1" si="6"/>
        <v>5</v>
      </c>
      <c r="R24" s="20">
        <f t="shared" ca="1" si="6"/>
        <v>5</v>
      </c>
      <c r="S24" s="20">
        <f t="shared" ca="1" si="6"/>
        <v>4</v>
      </c>
      <c r="T24" s="20">
        <f t="shared" ref="T24:AC24" ca="1" si="7">NbCoulbis(T7:T22)</f>
        <v>4</v>
      </c>
      <c r="U24" s="20">
        <f t="shared" ca="1" si="7"/>
        <v>4</v>
      </c>
      <c r="V24" s="20">
        <f t="shared" ca="1" si="7"/>
        <v>5</v>
      </c>
      <c r="W24" s="20">
        <f t="shared" ca="1" si="7"/>
        <v>5</v>
      </c>
      <c r="X24" s="20">
        <f t="shared" ca="1" si="7"/>
        <v>5</v>
      </c>
      <c r="Y24" s="20">
        <f t="shared" ca="1" si="7"/>
        <v>3</v>
      </c>
      <c r="Z24" s="20">
        <f t="shared" ca="1" si="7"/>
        <v>3</v>
      </c>
      <c r="AA24" s="20">
        <f t="shared" ca="1" si="7"/>
        <v>3</v>
      </c>
      <c r="AB24" s="20">
        <f t="shared" ca="1" si="7"/>
        <v>3</v>
      </c>
      <c r="AC24" s="20">
        <f t="shared" ca="1" si="7"/>
        <v>3</v>
      </c>
      <c r="AD24" s="601"/>
      <c r="AF24" s="614"/>
      <c r="AG24" s="615"/>
    </row>
    <row r="25" spans="1:33" ht="15" thickBot="1" x14ac:dyDescent="0.35">
      <c r="A25" s="30" t="s">
        <v>51</v>
      </c>
      <c r="B25" s="25">
        <f t="shared" ref="B25:G25" ca="1" si="8">NbCoul(B5:B22)</f>
        <v>0</v>
      </c>
      <c r="C25" s="25">
        <f t="shared" ca="1" si="8"/>
        <v>2</v>
      </c>
      <c r="D25" s="25">
        <f t="shared" ca="1" si="8"/>
        <v>2</v>
      </c>
      <c r="E25" s="25">
        <f t="shared" ca="1" si="8"/>
        <v>2</v>
      </c>
      <c r="F25" s="25">
        <f t="shared" ca="1" si="8"/>
        <v>2</v>
      </c>
      <c r="G25" s="25">
        <f t="shared" ca="1" si="8"/>
        <v>2</v>
      </c>
      <c r="H25" s="25">
        <f t="shared" ref="H25:S25" ca="1" si="9">NbCoul(H6:H22)</f>
        <v>4</v>
      </c>
      <c r="I25" s="25">
        <f t="shared" ca="1" si="9"/>
        <v>4</v>
      </c>
      <c r="J25" s="25">
        <f t="shared" ca="1" si="9"/>
        <v>4</v>
      </c>
      <c r="K25" s="25">
        <f t="shared" ca="1" si="9"/>
        <v>5</v>
      </c>
      <c r="L25" s="25">
        <f t="shared" ca="1" si="9"/>
        <v>5</v>
      </c>
      <c r="M25" s="25">
        <f t="shared" ca="1" si="9"/>
        <v>5</v>
      </c>
      <c r="N25" s="25">
        <f t="shared" ca="1" si="9"/>
        <v>0</v>
      </c>
      <c r="O25" s="25">
        <f t="shared" ca="1" si="9"/>
        <v>0</v>
      </c>
      <c r="P25" s="25">
        <f t="shared" ca="1" si="9"/>
        <v>5</v>
      </c>
      <c r="Q25" s="25">
        <f t="shared" ca="1" si="9"/>
        <v>5</v>
      </c>
      <c r="R25" s="25">
        <f t="shared" ca="1" si="9"/>
        <v>5</v>
      </c>
      <c r="S25" s="25">
        <f t="shared" ca="1" si="9"/>
        <v>4</v>
      </c>
      <c r="T25" s="25">
        <f t="shared" ref="T25:AC25" ca="1" si="10">NbCoul(T7:T22)</f>
        <v>4</v>
      </c>
      <c r="U25" s="25">
        <f t="shared" ca="1" si="10"/>
        <v>4</v>
      </c>
      <c r="V25" s="25">
        <f t="shared" ca="1" si="10"/>
        <v>5</v>
      </c>
      <c r="W25" s="25">
        <f t="shared" ca="1" si="10"/>
        <v>5</v>
      </c>
      <c r="X25" s="25">
        <f t="shared" ca="1" si="10"/>
        <v>5</v>
      </c>
      <c r="Y25" s="25">
        <f t="shared" ca="1" si="10"/>
        <v>3</v>
      </c>
      <c r="Z25" s="25">
        <f t="shared" ca="1" si="10"/>
        <v>3</v>
      </c>
      <c r="AA25" s="25">
        <f t="shared" ca="1" si="10"/>
        <v>3</v>
      </c>
      <c r="AB25" s="25">
        <f t="shared" ca="1" si="10"/>
        <v>3</v>
      </c>
      <c r="AC25" s="25">
        <f t="shared" ca="1" si="10"/>
        <v>3</v>
      </c>
      <c r="AD25" s="602"/>
      <c r="AF25" s="614"/>
      <c r="AG25" s="615"/>
    </row>
    <row r="26" spans="1:33" ht="15" customHeight="1" x14ac:dyDescent="0.3">
      <c r="A26" s="618">
        <f>A3+1</f>
        <v>44803</v>
      </c>
      <c r="B26" s="55" t="s">
        <v>8</v>
      </c>
      <c r="C26" s="55" t="s">
        <v>9</v>
      </c>
      <c r="D26" s="55" t="s">
        <v>10</v>
      </c>
      <c r="E26" s="56" t="s">
        <v>11</v>
      </c>
      <c r="F26" s="56" t="s">
        <v>12</v>
      </c>
      <c r="G26" s="56" t="s">
        <v>13</v>
      </c>
      <c r="H26" s="56" t="s">
        <v>14</v>
      </c>
      <c r="I26" s="55" t="s">
        <v>15</v>
      </c>
      <c r="J26" s="55" t="s">
        <v>16</v>
      </c>
      <c r="K26" s="56" t="s">
        <v>17</v>
      </c>
      <c r="L26" s="55" t="s">
        <v>18</v>
      </c>
      <c r="M26" s="55" t="s">
        <v>19</v>
      </c>
      <c r="N26" s="56" t="s">
        <v>20</v>
      </c>
      <c r="O26" s="55" t="s">
        <v>21</v>
      </c>
      <c r="P26" s="55" t="s">
        <v>22</v>
      </c>
      <c r="Q26" s="56" t="s">
        <v>23</v>
      </c>
      <c r="R26" s="56" t="s">
        <v>24</v>
      </c>
      <c r="S26" s="56" t="s">
        <v>25</v>
      </c>
      <c r="T26" s="56" t="s">
        <v>26</v>
      </c>
      <c r="U26" s="56" t="s">
        <v>27</v>
      </c>
      <c r="V26" s="56" t="s">
        <v>28</v>
      </c>
      <c r="W26" s="56" t="s">
        <v>29</v>
      </c>
      <c r="X26" s="56" t="s">
        <v>30</v>
      </c>
      <c r="Y26" s="56" t="s">
        <v>31</v>
      </c>
      <c r="Z26" s="56" t="s">
        <v>32</v>
      </c>
      <c r="AA26" s="56" t="s">
        <v>33</v>
      </c>
      <c r="AB26" s="56" t="s">
        <v>34</v>
      </c>
      <c r="AC26" s="56" t="s">
        <v>35</v>
      </c>
      <c r="AD26" s="620" t="s">
        <v>36</v>
      </c>
      <c r="AF26" s="614"/>
      <c r="AG26" s="615"/>
    </row>
    <row r="27" spans="1:33" ht="15" customHeight="1" x14ac:dyDescent="0.3">
      <c r="A27" s="619"/>
      <c r="B27" s="411" t="s">
        <v>9</v>
      </c>
      <c r="C27" s="411" t="s">
        <v>10</v>
      </c>
      <c r="D27" s="411" t="s">
        <v>11</v>
      </c>
      <c r="E27" s="411" t="s">
        <v>12</v>
      </c>
      <c r="F27" s="411" t="s">
        <v>13</v>
      </c>
      <c r="G27" s="411" t="s">
        <v>14</v>
      </c>
      <c r="H27" s="411" t="s">
        <v>15</v>
      </c>
      <c r="I27" s="411" t="s">
        <v>16</v>
      </c>
      <c r="J27" s="411" t="s">
        <v>17</v>
      </c>
      <c r="K27" s="411" t="s">
        <v>18</v>
      </c>
      <c r="L27" s="411" t="s">
        <v>19</v>
      </c>
      <c r="M27" s="411" t="s">
        <v>20</v>
      </c>
      <c r="N27" s="411" t="s">
        <v>21</v>
      </c>
      <c r="O27" s="411" t="s">
        <v>22</v>
      </c>
      <c r="P27" s="411" t="s">
        <v>23</v>
      </c>
      <c r="Q27" s="411" t="s">
        <v>24</v>
      </c>
      <c r="R27" s="411" t="s">
        <v>25</v>
      </c>
      <c r="S27" s="411" t="s">
        <v>26</v>
      </c>
      <c r="T27" s="411" t="s">
        <v>27</v>
      </c>
      <c r="U27" s="411" t="s">
        <v>28</v>
      </c>
      <c r="V27" s="411" t="s">
        <v>29</v>
      </c>
      <c r="W27" s="411" t="s">
        <v>30</v>
      </c>
      <c r="X27" s="411" t="s">
        <v>31</v>
      </c>
      <c r="Y27" s="411" t="s">
        <v>32</v>
      </c>
      <c r="Z27" s="411" t="s">
        <v>33</v>
      </c>
      <c r="AA27" s="411" t="s">
        <v>34</v>
      </c>
      <c r="AB27" s="411" t="s">
        <v>35</v>
      </c>
      <c r="AC27" s="411" t="s">
        <v>39</v>
      </c>
      <c r="AD27" s="621"/>
      <c r="AF27" s="616"/>
      <c r="AG27" s="617"/>
    </row>
    <row r="28" spans="1:33" x14ac:dyDescent="0.3">
      <c r="A28" s="401" t="s">
        <v>64</v>
      </c>
      <c r="B28" s="96"/>
      <c r="C28" s="96"/>
      <c r="D28" s="96"/>
      <c r="E28" s="96"/>
      <c r="F28" s="96"/>
      <c r="G28" s="96"/>
      <c r="H28" s="96"/>
      <c r="I28" s="96"/>
      <c r="J28" s="96"/>
      <c r="K28" s="96"/>
      <c r="L28" s="96"/>
      <c r="M28" s="96"/>
      <c r="N28" s="96"/>
      <c r="O28" s="96"/>
      <c r="P28" s="96"/>
      <c r="Q28" s="96"/>
      <c r="R28" s="96"/>
      <c r="S28" s="96"/>
      <c r="T28" s="96"/>
      <c r="U28" s="96"/>
      <c r="V28" s="96"/>
      <c r="W28" s="96"/>
      <c r="X28" s="96"/>
      <c r="Y28" s="96"/>
      <c r="Z28" s="96"/>
      <c r="AA28" s="96"/>
      <c r="AB28" s="96"/>
      <c r="AC28" s="96"/>
      <c r="AD28" s="21">
        <f t="shared" ref="AD28:AD41" ca="1" si="11">NbCoul(B28:AC28)*0.5</f>
        <v>0</v>
      </c>
      <c r="AF28" s="22">
        <f t="shared" ref="AF28:AF43" ca="1" si="12">CompteCouleurFond(B28:AC28,6)*0.5</f>
        <v>0</v>
      </c>
      <c r="AG28" s="22">
        <f t="shared" ref="AG28:AG45" ca="1" si="13">CompteCouleurFond(B28:AC28,23)*0.5</f>
        <v>0</v>
      </c>
    </row>
    <row r="29" spans="1:33" x14ac:dyDescent="0.3">
      <c r="A29" s="401" t="s">
        <v>40</v>
      </c>
      <c r="B29" s="96"/>
      <c r="C29" s="96"/>
      <c r="D29" s="96"/>
      <c r="E29" s="96"/>
      <c r="F29" s="96"/>
      <c r="G29" s="96"/>
      <c r="H29" s="96"/>
      <c r="I29" s="96"/>
      <c r="J29" s="96"/>
      <c r="K29" s="96"/>
      <c r="L29" s="96"/>
      <c r="M29" s="96"/>
      <c r="N29" s="134"/>
      <c r="O29" s="96"/>
      <c r="P29" s="96"/>
      <c r="Q29" s="96"/>
      <c r="R29" s="96"/>
      <c r="S29" s="96"/>
      <c r="T29" s="96"/>
      <c r="U29" s="96"/>
      <c r="V29" s="96"/>
      <c r="W29" s="96"/>
      <c r="X29" s="96"/>
      <c r="Y29" s="96"/>
      <c r="Z29" s="96"/>
      <c r="AA29" s="96"/>
      <c r="AB29" s="96"/>
      <c r="AC29" s="96"/>
      <c r="AD29" s="21">
        <f t="shared" ca="1" si="11"/>
        <v>0</v>
      </c>
      <c r="AF29" s="22">
        <f t="shared" ca="1" si="12"/>
        <v>0</v>
      </c>
      <c r="AG29" s="22">
        <f t="shared" ca="1" si="13"/>
        <v>0</v>
      </c>
    </row>
    <row r="30" spans="1:33" x14ac:dyDescent="0.3">
      <c r="A30" s="401" t="s">
        <v>41</v>
      </c>
      <c r="B30" s="96"/>
      <c r="C30" s="151" t="s">
        <v>79</v>
      </c>
      <c r="D30" s="151"/>
      <c r="E30" s="151"/>
      <c r="F30" s="151"/>
      <c r="G30" s="151"/>
      <c r="H30" s="151"/>
      <c r="I30" s="151"/>
      <c r="J30" s="151"/>
      <c r="K30" s="151"/>
      <c r="L30" s="151"/>
      <c r="M30" s="151"/>
      <c r="N30" s="334" t="s">
        <v>332</v>
      </c>
      <c r="O30" s="96"/>
      <c r="P30" s="96"/>
      <c r="Q30" s="151"/>
      <c r="R30" s="151"/>
      <c r="S30" s="96"/>
      <c r="T30" s="96"/>
      <c r="U30" s="96"/>
      <c r="V30" s="96"/>
      <c r="W30" s="96"/>
      <c r="X30" s="96"/>
      <c r="Y30" s="96"/>
      <c r="Z30" s="96"/>
      <c r="AA30" s="96"/>
      <c r="AB30" s="96"/>
      <c r="AC30" s="416"/>
      <c r="AD30" s="21">
        <f t="shared" ca="1" si="11"/>
        <v>7</v>
      </c>
      <c r="AF30" s="22">
        <f t="shared" ca="1" si="12"/>
        <v>0</v>
      </c>
      <c r="AG30" s="22">
        <f t="shared" ca="1" si="13"/>
        <v>0.5</v>
      </c>
    </row>
    <row r="31" spans="1:33" x14ac:dyDescent="0.3">
      <c r="A31" s="392" t="s">
        <v>65</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t="shared" ca="1" si="11"/>
        <v>0</v>
      </c>
      <c r="AF31" s="22">
        <f t="shared" ca="1" si="12"/>
        <v>0</v>
      </c>
      <c r="AG31" s="22">
        <f t="shared" ca="1" si="13"/>
        <v>0</v>
      </c>
    </row>
    <row r="32" spans="1:33" x14ac:dyDescent="0.3">
      <c r="A32" s="393" t="s">
        <v>246</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21">
        <f ca="1">NbCoul(B32:AC32)*0.5</f>
        <v>0</v>
      </c>
      <c r="AF32" s="22">
        <f ca="1">CompteCouleurFond(B32:AC32,6)*0.5</f>
        <v>0</v>
      </c>
      <c r="AG32" s="22">
        <f ca="1">CompteCouleurFond(B32:AC32,23)*0.5</f>
        <v>0</v>
      </c>
    </row>
    <row r="33" spans="1:33" x14ac:dyDescent="0.3">
      <c r="A33" s="392" t="s">
        <v>64</v>
      </c>
      <c r="B33" s="96"/>
      <c r="C33" s="96"/>
      <c r="D33" s="96"/>
      <c r="E33" s="96"/>
      <c r="F33" s="96"/>
      <c r="G33" s="96"/>
      <c r="H33" s="96"/>
      <c r="I33" s="96"/>
      <c r="J33" s="96"/>
      <c r="K33" s="96"/>
      <c r="L33" s="96"/>
      <c r="M33" s="96"/>
      <c r="N33" s="96"/>
      <c r="O33" s="96"/>
      <c r="P33" s="96"/>
      <c r="Q33" s="96"/>
      <c r="R33" s="96"/>
      <c r="S33" s="252"/>
      <c r="T33" s="252"/>
      <c r="U33" s="77"/>
      <c r="V33" s="77"/>
      <c r="W33" s="77"/>
      <c r="X33" s="77"/>
      <c r="Y33" s="77"/>
      <c r="Z33" s="77"/>
      <c r="AA33" s="77"/>
      <c r="AB33" s="77"/>
      <c r="AC33" s="77"/>
      <c r="AD33" s="21">
        <f t="shared" ca="1" si="11"/>
        <v>0</v>
      </c>
      <c r="AF33" s="22">
        <f t="shared" ca="1" si="12"/>
        <v>0</v>
      </c>
      <c r="AG33" s="22">
        <f t="shared" ca="1" si="13"/>
        <v>0</v>
      </c>
    </row>
    <row r="34" spans="1:33" x14ac:dyDescent="0.3">
      <c r="A34" s="394" t="s">
        <v>43</v>
      </c>
      <c r="B34" s="96"/>
      <c r="C34" s="96"/>
      <c r="D34" s="96"/>
      <c r="E34" s="96"/>
      <c r="F34" s="96"/>
      <c r="G34" s="758" t="s">
        <v>427</v>
      </c>
      <c r="H34" s="759"/>
      <c r="I34" s="759"/>
      <c r="J34" s="759"/>
      <c r="K34" s="759"/>
      <c r="L34" s="759"/>
      <c r="M34" s="760"/>
      <c r="N34" s="377"/>
      <c r="O34" s="151"/>
      <c r="P34" s="151"/>
      <c r="Q34" s="96"/>
      <c r="R34" s="96"/>
      <c r="S34" s="371"/>
      <c r="T34" s="371"/>
      <c r="U34" s="151"/>
      <c r="V34" s="151"/>
      <c r="W34" s="151"/>
      <c r="X34" s="151"/>
      <c r="Y34" s="151"/>
      <c r="Z34" s="151"/>
      <c r="AA34" s="151"/>
      <c r="AB34" s="151"/>
      <c r="AC34" s="151"/>
      <c r="AD34" s="21">
        <f t="shared" ca="1" si="11"/>
        <v>7</v>
      </c>
      <c r="AF34" s="22">
        <f t="shared" ca="1" si="12"/>
        <v>1</v>
      </c>
      <c r="AG34" s="22">
        <f t="shared" ca="1" si="13"/>
        <v>0.5</v>
      </c>
    </row>
    <row r="35" spans="1:33" x14ac:dyDescent="0.3">
      <c r="A35" s="394" t="s">
        <v>44</v>
      </c>
      <c r="B35" s="96"/>
      <c r="C35" s="188" t="s">
        <v>174</v>
      </c>
      <c r="D35" s="151"/>
      <c r="E35" s="151"/>
      <c r="F35" s="151"/>
      <c r="G35" s="151"/>
      <c r="H35" s="151"/>
      <c r="I35" s="281" t="s">
        <v>136</v>
      </c>
      <c r="J35" s="281"/>
      <c r="K35" s="281"/>
      <c r="L35" s="281"/>
      <c r="M35" s="281"/>
      <c r="N35" s="281"/>
      <c r="O35" s="96"/>
      <c r="P35" s="96"/>
      <c r="Q35" s="151"/>
      <c r="R35" s="151"/>
      <c r="S35" s="96"/>
      <c r="T35" s="96"/>
      <c r="U35" s="96"/>
      <c r="V35" s="96"/>
      <c r="W35" s="96"/>
      <c r="X35" s="96"/>
      <c r="Y35" s="96"/>
      <c r="Z35" s="96"/>
      <c r="AA35" s="96"/>
      <c r="AB35" s="96"/>
      <c r="AC35" s="96"/>
      <c r="AD35" s="21">
        <f t="shared" ca="1" si="11"/>
        <v>7</v>
      </c>
      <c r="AF35" s="22">
        <f t="shared" ca="1" si="12"/>
        <v>3</v>
      </c>
      <c r="AG35" s="22">
        <f t="shared" ca="1" si="13"/>
        <v>0</v>
      </c>
    </row>
    <row r="36" spans="1:33" x14ac:dyDescent="0.3">
      <c r="A36" s="394" t="s">
        <v>45</v>
      </c>
      <c r="B36" s="96"/>
      <c r="C36" s="96"/>
      <c r="D36" s="96"/>
      <c r="E36" s="96"/>
      <c r="F36" s="96"/>
      <c r="G36" s="96"/>
      <c r="H36" s="96"/>
      <c r="I36" s="96"/>
      <c r="J36" s="96"/>
      <c r="K36" s="96"/>
      <c r="L36" s="96"/>
      <c r="M36" s="96"/>
      <c r="N36" s="478"/>
      <c r="O36" s="151"/>
      <c r="P36" s="151"/>
      <c r="Q36" s="96"/>
      <c r="R36" s="96"/>
      <c r="S36" s="151"/>
      <c r="T36" s="151"/>
      <c r="U36" s="281"/>
      <c r="V36" s="281"/>
      <c r="W36" s="151"/>
      <c r="X36" s="151"/>
      <c r="Y36" s="151"/>
      <c r="Z36" s="151"/>
      <c r="AA36" s="151"/>
      <c r="AB36" s="151"/>
      <c r="AC36" s="151"/>
      <c r="AD36" s="21">
        <f t="shared" ca="1" si="11"/>
        <v>7</v>
      </c>
      <c r="AF36" s="22">
        <f t="shared" ca="1" si="12"/>
        <v>1</v>
      </c>
      <c r="AG36" s="22">
        <f t="shared" ca="1" si="13"/>
        <v>0.5</v>
      </c>
    </row>
    <row r="37" spans="1:33" x14ac:dyDescent="0.3">
      <c r="A37" s="394" t="s">
        <v>70</v>
      </c>
      <c r="B37" s="96"/>
      <c r="C37" s="151" t="s">
        <v>78</v>
      </c>
      <c r="D37" s="151"/>
      <c r="E37" s="151"/>
      <c r="F37" s="151"/>
      <c r="G37" s="151"/>
      <c r="H37" s="151"/>
      <c r="I37" s="151"/>
      <c r="J37" s="151"/>
      <c r="K37" s="151"/>
      <c r="L37" s="151"/>
      <c r="M37" s="151"/>
      <c r="N37" s="151"/>
      <c r="O37" s="96"/>
      <c r="P37" s="96"/>
      <c r="Q37" s="151"/>
      <c r="R37" s="151"/>
      <c r="S37" s="96"/>
      <c r="T37" s="96"/>
      <c r="U37" s="96"/>
      <c r="V37" s="96"/>
      <c r="W37" s="96"/>
      <c r="X37" s="96"/>
      <c r="Y37" s="96"/>
      <c r="Z37" s="96"/>
      <c r="AA37" s="96"/>
      <c r="AB37" s="96"/>
      <c r="AC37" s="96"/>
      <c r="AD37" s="21">
        <f t="shared" ca="1" si="11"/>
        <v>7</v>
      </c>
      <c r="AF37" s="22">
        <f t="shared" ca="1" si="12"/>
        <v>0</v>
      </c>
      <c r="AG37" s="22">
        <f t="shared" ca="1" si="13"/>
        <v>0</v>
      </c>
    </row>
    <row r="38" spans="1:33" x14ac:dyDescent="0.3">
      <c r="A38" s="392" t="s">
        <v>64</v>
      </c>
      <c r="B38" s="96"/>
      <c r="C38" s="96"/>
      <c r="D38" s="96"/>
      <c r="E38" s="96"/>
      <c r="F38" s="96"/>
      <c r="G38" s="96"/>
      <c r="H38" s="96"/>
      <c r="I38" s="96"/>
      <c r="J38" s="96"/>
      <c r="K38" s="96"/>
      <c r="L38" s="96"/>
      <c r="M38" s="96"/>
      <c r="N38" s="96"/>
      <c r="O38" s="96"/>
      <c r="P38" s="96"/>
      <c r="Q38" s="96"/>
      <c r="R38" s="96"/>
      <c r="S38" s="96"/>
      <c r="T38" s="96"/>
      <c r="U38" s="96"/>
      <c r="V38" s="96"/>
      <c r="W38" s="96"/>
      <c r="X38" s="96"/>
      <c r="Y38" s="96"/>
      <c r="Z38" s="96"/>
      <c r="AA38" s="96"/>
      <c r="AB38" s="96"/>
      <c r="AC38" s="96"/>
      <c r="AD38" s="21">
        <f ca="1">NbCoul(B38:AC38)*0.5</f>
        <v>0</v>
      </c>
      <c r="AF38" s="22">
        <f t="shared" ca="1" si="12"/>
        <v>0</v>
      </c>
      <c r="AG38" s="22">
        <f t="shared" ca="1" si="13"/>
        <v>0</v>
      </c>
    </row>
    <row r="39" spans="1:33" x14ac:dyDescent="0.3">
      <c r="A39" s="394" t="s">
        <v>46</v>
      </c>
      <c r="B39" s="96"/>
      <c r="C39" s="151" t="s">
        <v>80</v>
      </c>
      <c r="D39" s="151"/>
      <c r="E39" s="151"/>
      <c r="F39" s="151"/>
      <c r="G39" s="151"/>
      <c r="H39" s="151"/>
      <c r="I39" s="151"/>
      <c r="J39" s="151"/>
      <c r="K39" s="151"/>
      <c r="L39" s="151"/>
      <c r="M39" s="151"/>
      <c r="N39" s="151"/>
      <c r="O39" s="96"/>
      <c r="P39" s="96"/>
      <c r="Q39" s="281"/>
      <c r="R39" s="281"/>
      <c r="S39" s="96"/>
      <c r="T39" s="96"/>
      <c r="U39" s="96"/>
      <c r="V39" s="96"/>
      <c r="W39" s="96"/>
      <c r="X39" s="96"/>
      <c r="Y39" s="96"/>
      <c r="Z39" s="96"/>
      <c r="AA39" s="96"/>
      <c r="AB39" s="96"/>
      <c r="AC39" s="96"/>
      <c r="AD39" s="21">
        <f ca="1">NbCoul(B39:AC39)*0.5</f>
        <v>7</v>
      </c>
      <c r="AF39" s="22">
        <f t="shared" ca="1" si="12"/>
        <v>1</v>
      </c>
      <c r="AG39" s="22">
        <f t="shared" ca="1" si="13"/>
        <v>0</v>
      </c>
    </row>
    <row r="40" spans="1:33" x14ac:dyDescent="0.3">
      <c r="A40" s="394" t="s">
        <v>47</v>
      </c>
      <c r="B40" s="96"/>
      <c r="C40" s="96"/>
      <c r="D40" s="96"/>
      <c r="E40" s="96"/>
      <c r="F40" s="96"/>
      <c r="G40" s="96"/>
      <c r="H40" s="96"/>
      <c r="I40" s="96"/>
      <c r="J40" s="96"/>
      <c r="K40" s="134"/>
      <c r="L40" s="96"/>
      <c r="M40" s="96"/>
      <c r="N40" s="188" t="s">
        <v>174</v>
      </c>
      <c r="O40" s="281"/>
      <c r="P40" s="281"/>
      <c r="Q40" s="96"/>
      <c r="R40" s="96"/>
      <c r="S40" s="151"/>
      <c r="T40" s="151"/>
      <c r="U40" s="151"/>
      <c r="V40" s="151"/>
      <c r="W40" s="151"/>
      <c r="X40" s="151"/>
      <c r="Y40" s="281" t="s">
        <v>136</v>
      </c>
      <c r="Z40" s="281"/>
      <c r="AA40" s="281"/>
      <c r="AB40" s="281"/>
      <c r="AC40" s="151"/>
      <c r="AD40" s="21">
        <f ca="1">NbCoul(B40:AC40)*0.5</f>
        <v>7</v>
      </c>
      <c r="AF40" s="22">
        <f t="shared" ca="1" si="12"/>
        <v>3</v>
      </c>
      <c r="AG40" s="22">
        <f t="shared" ca="1" si="13"/>
        <v>0</v>
      </c>
    </row>
    <row r="41" spans="1:33" x14ac:dyDescent="0.3">
      <c r="A41" s="394" t="s">
        <v>67</v>
      </c>
      <c r="B41" s="96"/>
      <c r="C41" s="96"/>
      <c r="D41" s="96"/>
      <c r="E41" s="96"/>
      <c r="F41" s="96"/>
      <c r="G41" s="96"/>
      <c r="H41" s="96"/>
      <c r="I41" s="96"/>
      <c r="J41" s="96"/>
      <c r="K41" s="96"/>
      <c r="L41" s="96"/>
      <c r="M41" s="96"/>
      <c r="N41" s="96"/>
      <c r="O41" s="96"/>
      <c r="P41" s="96"/>
      <c r="Q41" s="96"/>
      <c r="R41" s="96"/>
      <c r="S41" s="96"/>
      <c r="T41" s="96"/>
      <c r="U41" s="96"/>
      <c r="V41" s="96"/>
      <c r="W41" s="96"/>
      <c r="X41" s="96"/>
      <c r="Y41" s="96"/>
      <c r="Z41" s="96"/>
      <c r="AA41" s="96"/>
      <c r="AB41" s="96"/>
      <c r="AC41" s="96"/>
      <c r="AD41" s="21">
        <f t="shared" ca="1" si="11"/>
        <v>0</v>
      </c>
      <c r="AF41" s="22">
        <f t="shared" ca="1" si="12"/>
        <v>0</v>
      </c>
      <c r="AG41" s="22">
        <f t="shared" ca="1" si="13"/>
        <v>0</v>
      </c>
    </row>
    <row r="42" spans="1:33" x14ac:dyDescent="0.3">
      <c r="A42" s="404" t="s">
        <v>64</v>
      </c>
      <c r="B42" s="96"/>
      <c r="C42" s="96"/>
      <c r="D42" s="96"/>
      <c r="E42" s="96"/>
      <c r="F42" s="96"/>
      <c r="G42" s="96"/>
      <c r="H42" s="96"/>
      <c r="I42" s="96"/>
      <c r="J42" s="96"/>
      <c r="K42" s="96"/>
      <c r="L42" s="96"/>
      <c r="M42" s="96"/>
      <c r="N42" s="96"/>
      <c r="O42" s="96"/>
      <c r="P42" s="96"/>
      <c r="Q42" s="96"/>
      <c r="R42" s="96"/>
      <c r="S42" s="96"/>
      <c r="T42" s="96"/>
      <c r="U42" s="96"/>
      <c r="V42" s="96"/>
      <c r="W42" s="96"/>
      <c r="X42" s="96"/>
      <c r="Y42" s="96"/>
      <c r="Z42" s="96"/>
      <c r="AA42" s="96"/>
      <c r="AB42" s="96"/>
      <c r="AC42" s="96"/>
      <c r="AD42" s="21">
        <f ca="1">NbCoul(B42:AC42)*0.5</f>
        <v>0</v>
      </c>
      <c r="AF42" s="22">
        <f t="shared" ca="1" si="12"/>
        <v>0</v>
      </c>
      <c r="AG42" s="22">
        <f t="shared" ca="1" si="13"/>
        <v>0</v>
      </c>
    </row>
    <row r="43" spans="1:33" x14ac:dyDescent="0.3">
      <c r="A43" s="402" t="s">
        <v>71</v>
      </c>
      <c r="B43" s="96"/>
      <c r="C43" s="96"/>
      <c r="D43" s="96"/>
      <c r="E43" s="96"/>
      <c r="F43" s="96"/>
      <c r="G43" s="96"/>
      <c r="H43" s="96"/>
      <c r="I43" s="96"/>
      <c r="J43" s="96"/>
      <c r="K43" s="96"/>
      <c r="L43" s="96"/>
      <c r="M43" s="96"/>
      <c r="N43" s="96"/>
      <c r="O43" s="151"/>
      <c r="P43" s="151"/>
      <c r="Q43" s="96"/>
      <c r="R43" s="96"/>
      <c r="S43" s="151"/>
      <c r="T43" s="151"/>
      <c r="U43" s="151"/>
      <c r="V43" s="151"/>
      <c r="W43" s="281"/>
      <c r="X43" s="281"/>
      <c r="Y43" s="151"/>
      <c r="Z43" s="151"/>
      <c r="AA43" s="151"/>
      <c r="AB43" s="151"/>
      <c r="AC43" s="151"/>
      <c r="AD43" s="21">
        <f ca="1">NbCoul(B43:AC43)*0.5</f>
        <v>6.5</v>
      </c>
      <c r="AF43" s="22">
        <f t="shared" ca="1" si="12"/>
        <v>1</v>
      </c>
      <c r="AG43" s="22">
        <f t="shared" ca="1" si="13"/>
        <v>0</v>
      </c>
    </row>
    <row r="44" spans="1:33" ht="14.4" customHeight="1" x14ac:dyDescent="0.3">
      <c r="A44" s="402" t="s">
        <v>276</v>
      </c>
      <c r="B44" s="96"/>
      <c r="C44" s="96"/>
      <c r="D44" s="96"/>
      <c r="E44" s="96"/>
      <c r="F44" s="96"/>
      <c r="G44" s="96"/>
      <c r="H44" s="96"/>
      <c r="I44" s="96"/>
      <c r="J44" s="96"/>
      <c r="K44" s="96"/>
      <c r="L44" s="96"/>
      <c r="M44" s="96"/>
      <c r="N44" s="96"/>
      <c r="O44" s="96"/>
      <c r="P44" s="96"/>
      <c r="Q44" s="96"/>
      <c r="R44" s="96"/>
      <c r="S44" s="96"/>
      <c r="T44" s="96"/>
      <c r="U44" s="96"/>
      <c r="V44" s="96"/>
      <c r="W44" s="96"/>
      <c r="X44" s="96"/>
      <c r="Y44" s="96"/>
      <c r="Z44" s="96"/>
      <c r="AA44" s="96"/>
      <c r="AB44" s="96"/>
      <c r="AC44" s="96"/>
      <c r="AD44" s="21">
        <f ca="1">NbCoul(B44:AC44)*0.5</f>
        <v>0</v>
      </c>
      <c r="AF44" s="22">
        <f ca="1">CompteCouleurFond(B44:AC44,6)*0.5</f>
        <v>0</v>
      </c>
      <c r="AG44" s="22">
        <f t="shared" ca="1" si="13"/>
        <v>0</v>
      </c>
    </row>
    <row r="45" spans="1:33" ht="15" customHeight="1" thickBot="1" x14ac:dyDescent="0.35">
      <c r="A45" s="407" t="s">
        <v>73</v>
      </c>
      <c r="B45" s="96"/>
      <c r="C45" s="96"/>
      <c r="D45" s="96"/>
      <c r="E45" s="96"/>
      <c r="F45" s="96"/>
      <c r="G45" s="96"/>
      <c r="H45" s="96"/>
      <c r="I45" s="96"/>
      <c r="J45" s="96"/>
      <c r="K45" s="96"/>
      <c r="L45" s="96"/>
      <c r="M45" s="96"/>
      <c r="N45" s="96"/>
      <c r="O45" s="96"/>
      <c r="P45" s="96"/>
      <c r="Q45" s="96"/>
      <c r="R45" s="96"/>
      <c r="S45" s="96"/>
      <c r="T45" s="96"/>
      <c r="U45" s="96"/>
      <c r="V45" s="96"/>
      <c r="W45" s="96"/>
      <c r="X45" s="96"/>
      <c r="Y45" s="96"/>
      <c r="Z45" s="96"/>
      <c r="AA45" s="96"/>
      <c r="AB45" s="96"/>
      <c r="AC45" s="96"/>
      <c r="AD45" s="21">
        <f ca="1">NbCoul(B45:AC45)*0.5</f>
        <v>0</v>
      </c>
      <c r="AF45" s="22">
        <f ca="1">CompteCouleurFond(B45:AC45,6)*0.5</f>
        <v>0</v>
      </c>
      <c r="AG45" s="22">
        <f t="shared" ca="1" si="13"/>
        <v>0</v>
      </c>
    </row>
    <row r="46" spans="1:33" x14ac:dyDescent="0.3">
      <c r="A46" s="33" t="s">
        <v>52</v>
      </c>
      <c r="B46" s="71">
        <f ca="1">CompteCouleurFond(B28:B45,6)</f>
        <v>0</v>
      </c>
      <c r="C46" s="71">
        <f t="shared" ref="C46:AC46" ca="1" si="14">CompteCouleurFond(C28:C45,6)</f>
        <v>0</v>
      </c>
      <c r="D46" s="71">
        <f t="shared" ca="1" si="14"/>
        <v>0</v>
      </c>
      <c r="E46" s="71">
        <f t="shared" ca="1" si="14"/>
        <v>0</v>
      </c>
      <c r="F46" s="71">
        <f t="shared" ca="1" si="14"/>
        <v>0</v>
      </c>
      <c r="G46" s="71">
        <f t="shared" ca="1" si="14"/>
        <v>0</v>
      </c>
      <c r="H46" s="71">
        <f t="shared" ca="1" si="14"/>
        <v>0</v>
      </c>
      <c r="I46" s="71">
        <f t="shared" ca="1" si="14"/>
        <v>1</v>
      </c>
      <c r="J46" s="71">
        <f t="shared" ca="1" si="14"/>
        <v>1</v>
      </c>
      <c r="K46" s="71">
        <f t="shared" ca="1" si="14"/>
        <v>1</v>
      </c>
      <c r="L46" s="71">
        <f t="shared" ca="1" si="14"/>
        <v>1</v>
      </c>
      <c r="M46" s="71">
        <f t="shared" ca="1" si="14"/>
        <v>1</v>
      </c>
      <c r="N46" s="71">
        <f t="shared" ca="1" si="14"/>
        <v>1</v>
      </c>
      <c r="O46" s="71">
        <f t="shared" ca="1" si="14"/>
        <v>1</v>
      </c>
      <c r="P46" s="71">
        <f t="shared" ca="1" si="14"/>
        <v>1</v>
      </c>
      <c r="Q46" s="71">
        <f t="shared" ca="1" si="14"/>
        <v>1</v>
      </c>
      <c r="R46" s="71">
        <f t="shared" ca="1" si="14"/>
        <v>1</v>
      </c>
      <c r="S46" s="71">
        <f t="shared" ca="1" si="14"/>
        <v>1</v>
      </c>
      <c r="T46" s="71">
        <f t="shared" ca="1" si="14"/>
        <v>1</v>
      </c>
      <c r="U46" s="71">
        <f t="shared" ca="1" si="14"/>
        <v>1</v>
      </c>
      <c r="V46" s="71">
        <f t="shared" ca="1" si="14"/>
        <v>1</v>
      </c>
      <c r="W46" s="71">
        <f t="shared" ca="1" si="14"/>
        <v>1</v>
      </c>
      <c r="X46" s="71">
        <f t="shared" ca="1" si="14"/>
        <v>1</v>
      </c>
      <c r="Y46" s="71">
        <f t="shared" ca="1" si="14"/>
        <v>1</v>
      </c>
      <c r="Z46" s="71">
        <f t="shared" ca="1" si="14"/>
        <v>1</v>
      </c>
      <c r="AA46" s="71">
        <f t="shared" ca="1" si="14"/>
        <v>1</v>
      </c>
      <c r="AB46" s="71">
        <f t="shared" ca="1" si="14"/>
        <v>1</v>
      </c>
      <c r="AC46" s="71">
        <f t="shared" ca="1" si="14"/>
        <v>0</v>
      </c>
      <c r="AD46" s="600">
        <f ca="1">SUM(AD28:AD45)</f>
        <v>55.5</v>
      </c>
      <c r="AF46" s="612"/>
      <c r="AG46" s="613"/>
    </row>
    <row r="47" spans="1:33" x14ac:dyDescent="0.3">
      <c r="A47" s="29" t="s">
        <v>53</v>
      </c>
      <c r="B47" s="21">
        <f ca="1">NbCoulbis(B28:B45)</f>
        <v>0</v>
      </c>
      <c r="C47" s="21">
        <f t="shared" ref="C47:AC47" ca="1" si="15">NbCoulbis(C28:C45)</f>
        <v>4</v>
      </c>
      <c r="D47" s="21">
        <f t="shared" ca="1" si="15"/>
        <v>4</v>
      </c>
      <c r="E47" s="21">
        <f t="shared" ca="1" si="15"/>
        <v>4</v>
      </c>
      <c r="F47" s="21">
        <f t="shared" ca="1" si="15"/>
        <v>4</v>
      </c>
      <c r="G47" s="21">
        <f t="shared" ca="1" si="15"/>
        <v>4</v>
      </c>
      <c r="H47" s="21">
        <f t="shared" ca="1" si="15"/>
        <v>4</v>
      </c>
      <c r="I47" s="21">
        <f t="shared" ca="1" si="15"/>
        <v>4</v>
      </c>
      <c r="J47" s="21">
        <f t="shared" ca="1" si="15"/>
        <v>4</v>
      </c>
      <c r="K47" s="21">
        <f t="shared" ca="1" si="15"/>
        <v>4</v>
      </c>
      <c r="L47" s="21">
        <f t="shared" ca="1" si="15"/>
        <v>4</v>
      </c>
      <c r="M47" s="21">
        <f t="shared" ca="1" si="15"/>
        <v>4</v>
      </c>
      <c r="N47" s="21">
        <f t="shared" ca="1" si="15"/>
        <v>4</v>
      </c>
      <c r="O47" s="21">
        <f t="shared" ca="1" si="15"/>
        <v>4</v>
      </c>
      <c r="P47" s="21">
        <f t="shared" ca="1" si="15"/>
        <v>4</v>
      </c>
      <c r="Q47" s="21">
        <f t="shared" ca="1" si="15"/>
        <v>4</v>
      </c>
      <c r="R47" s="21">
        <f t="shared" ca="1" si="15"/>
        <v>4</v>
      </c>
      <c r="S47" s="21">
        <f t="shared" ca="1" si="15"/>
        <v>4</v>
      </c>
      <c r="T47" s="21">
        <f t="shared" ca="1" si="15"/>
        <v>4</v>
      </c>
      <c r="U47" s="21">
        <f t="shared" ca="1" si="15"/>
        <v>4</v>
      </c>
      <c r="V47" s="21">
        <f t="shared" ca="1" si="15"/>
        <v>4</v>
      </c>
      <c r="W47" s="21">
        <f t="shared" ca="1" si="15"/>
        <v>4</v>
      </c>
      <c r="X47" s="21">
        <f t="shared" ca="1" si="15"/>
        <v>4</v>
      </c>
      <c r="Y47" s="21">
        <f t="shared" ca="1" si="15"/>
        <v>4</v>
      </c>
      <c r="Z47" s="21">
        <f t="shared" ca="1" si="15"/>
        <v>4</v>
      </c>
      <c r="AA47" s="21">
        <f t="shared" ca="1" si="15"/>
        <v>4</v>
      </c>
      <c r="AB47" s="21">
        <f t="shared" ca="1" si="15"/>
        <v>4</v>
      </c>
      <c r="AC47" s="21">
        <f t="shared" ca="1" si="15"/>
        <v>4</v>
      </c>
      <c r="AD47" s="601"/>
      <c r="AF47" s="614">
        <f ca="1">CompteCouleurFond(B47:AC47,6)*0.5</f>
        <v>0</v>
      </c>
      <c r="AG47" s="615">
        <f ca="1">CompteCouleurFond(K47:AC47,23)*0.5</f>
        <v>0</v>
      </c>
    </row>
    <row r="48" spans="1:33" ht="15" thickBot="1" x14ac:dyDescent="0.35">
      <c r="A48" s="30" t="str">
        <f>A25</f>
        <v>Effectif présent</v>
      </c>
      <c r="B48" s="26">
        <f ca="1">NbCoul(B28:B45)</f>
        <v>0</v>
      </c>
      <c r="C48" s="26">
        <f t="shared" ref="C48:AC48" ca="1" si="16">NbCoul(C28:C45)</f>
        <v>4</v>
      </c>
      <c r="D48" s="26">
        <f t="shared" ca="1" si="16"/>
        <v>4</v>
      </c>
      <c r="E48" s="26">
        <f t="shared" ca="1" si="16"/>
        <v>4</v>
      </c>
      <c r="F48" s="26">
        <f t="shared" ca="1" si="16"/>
        <v>4</v>
      </c>
      <c r="G48" s="26">
        <f t="shared" ca="1" si="16"/>
        <v>4</v>
      </c>
      <c r="H48" s="26">
        <f t="shared" ca="1" si="16"/>
        <v>4</v>
      </c>
      <c r="I48" s="26">
        <f t="shared" ca="1" si="16"/>
        <v>4</v>
      </c>
      <c r="J48" s="26">
        <f t="shared" ca="1" si="16"/>
        <v>4</v>
      </c>
      <c r="K48" s="26">
        <f t="shared" ca="1" si="16"/>
        <v>4</v>
      </c>
      <c r="L48" s="26">
        <f t="shared" ca="1" si="16"/>
        <v>4</v>
      </c>
      <c r="M48" s="26">
        <f t="shared" ca="1" si="16"/>
        <v>4</v>
      </c>
      <c r="N48" s="26">
        <f t="shared" ca="1" si="16"/>
        <v>7</v>
      </c>
      <c r="O48" s="26">
        <f t="shared" ca="1" si="16"/>
        <v>4</v>
      </c>
      <c r="P48" s="26">
        <f t="shared" ca="1" si="16"/>
        <v>4</v>
      </c>
      <c r="Q48" s="26">
        <f t="shared" ca="1" si="16"/>
        <v>4</v>
      </c>
      <c r="R48" s="26">
        <f t="shared" ca="1" si="16"/>
        <v>4</v>
      </c>
      <c r="S48" s="26">
        <f t="shared" ca="1" si="16"/>
        <v>4</v>
      </c>
      <c r="T48" s="26">
        <f t="shared" ca="1" si="16"/>
        <v>4</v>
      </c>
      <c r="U48" s="26">
        <f t="shared" ca="1" si="16"/>
        <v>4</v>
      </c>
      <c r="V48" s="26">
        <f t="shared" ca="1" si="16"/>
        <v>4</v>
      </c>
      <c r="W48" s="26">
        <f t="shared" ca="1" si="16"/>
        <v>4</v>
      </c>
      <c r="X48" s="26">
        <f t="shared" ca="1" si="16"/>
        <v>4</v>
      </c>
      <c r="Y48" s="26">
        <f t="shared" ca="1" si="16"/>
        <v>4</v>
      </c>
      <c r="Z48" s="26">
        <f t="shared" ca="1" si="16"/>
        <v>4</v>
      </c>
      <c r="AA48" s="26">
        <f t="shared" ca="1" si="16"/>
        <v>4</v>
      </c>
      <c r="AB48" s="26">
        <f t="shared" ca="1" si="16"/>
        <v>4</v>
      </c>
      <c r="AC48" s="26">
        <f t="shared" ca="1" si="16"/>
        <v>4</v>
      </c>
      <c r="AD48" s="602"/>
      <c r="AF48" s="614">
        <f ca="1">CompteCouleurFond(B48:AC48,6)*0.5</f>
        <v>0</v>
      </c>
      <c r="AG48" s="615">
        <f ca="1">CompteCouleurFond(K48:AC48,23)*0.5</f>
        <v>0</v>
      </c>
    </row>
    <row r="49" spans="1:33" ht="15" customHeight="1" x14ac:dyDescent="0.3">
      <c r="A49" s="618">
        <f>A26+1</f>
        <v>44804</v>
      </c>
      <c r="B49" s="55" t="s">
        <v>8</v>
      </c>
      <c r="C49" s="55" t="s">
        <v>9</v>
      </c>
      <c r="D49" s="55" t="s">
        <v>10</v>
      </c>
      <c r="E49" s="56" t="s">
        <v>11</v>
      </c>
      <c r="F49" s="56" t="s">
        <v>12</v>
      </c>
      <c r="G49" s="56" t="s">
        <v>13</v>
      </c>
      <c r="H49" s="56" t="s">
        <v>14</v>
      </c>
      <c r="I49" s="55" t="s">
        <v>15</v>
      </c>
      <c r="J49" s="55" t="s">
        <v>16</v>
      </c>
      <c r="K49" s="56" t="s">
        <v>17</v>
      </c>
      <c r="L49" s="55" t="s">
        <v>18</v>
      </c>
      <c r="M49" s="55" t="s">
        <v>19</v>
      </c>
      <c r="N49" s="56" t="s">
        <v>20</v>
      </c>
      <c r="O49" s="55" t="s">
        <v>21</v>
      </c>
      <c r="P49" s="55" t="s">
        <v>22</v>
      </c>
      <c r="Q49" s="56" t="s">
        <v>23</v>
      </c>
      <c r="R49" s="56" t="s">
        <v>24</v>
      </c>
      <c r="S49" s="56" t="s">
        <v>25</v>
      </c>
      <c r="T49" s="56" t="s">
        <v>26</v>
      </c>
      <c r="U49" s="56" t="s">
        <v>27</v>
      </c>
      <c r="V49" s="56" t="s">
        <v>28</v>
      </c>
      <c r="W49" s="56" t="s">
        <v>29</v>
      </c>
      <c r="X49" s="56" t="s">
        <v>30</v>
      </c>
      <c r="Y49" s="56" t="s">
        <v>31</v>
      </c>
      <c r="Z49" s="56" t="s">
        <v>32</v>
      </c>
      <c r="AA49" s="56" t="s">
        <v>33</v>
      </c>
      <c r="AB49" s="56" t="s">
        <v>34</v>
      </c>
      <c r="AC49" s="56" t="s">
        <v>35</v>
      </c>
      <c r="AD49" s="620" t="s">
        <v>36</v>
      </c>
      <c r="AF49" s="614"/>
      <c r="AG49" s="615"/>
    </row>
    <row r="50" spans="1:33" x14ac:dyDescent="0.3">
      <c r="A50" s="619"/>
      <c r="B50" s="411" t="s">
        <v>9</v>
      </c>
      <c r="C50" s="411" t="s">
        <v>10</v>
      </c>
      <c r="D50" s="411" t="s">
        <v>11</v>
      </c>
      <c r="E50" s="411" t="s">
        <v>12</v>
      </c>
      <c r="F50" s="411" t="s">
        <v>13</v>
      </c>
      <c r="G50" s="411" t="s">
        <v>14</v>
      </c>
      <c r="H50" s="411" t="s">
        <v>15</v>
      </c>
      <c r="I50" s="411" t="s">
        <v>16</v>
      </c>
      <c r="J50" s="411" t="s">
        <v>17</v>
      </c>
      <c r="K50" s="411" t="s">
        <v>18</v>
      </c>
      <c r="L50" s="411" t="s">
        <v>19</v>
      </c>
      <c r="M50" s="411" t="s">
        <v>20</v>
      </c>
      <c r="N50" s="411" t="s">
        <v>21</v>
      </c>
      <c r="O50" s="411" t="s">
        <v>22</v>
      </c>
      <c r="P50" s="411" t="s">
        <v>23</v>
      </c>
      <c r="Q50" s="411" t="s">
        <v>24</v>
      </c>
      <c r="R50" s="411" t="s">
        <v>25</v>
      </c>
      <c r="S50" s="411" t="s">
        <v>26</v>
      </c>
      <c r="T50" s="411" t="s">
        <v>27</v>
      </c>
      <c r="U50" s="411" t="s">
        <v>28</v>
      </c>
      <c r="V50" s="411" t="s">
        <v>29</v>
      </c>
      <c r="W50" s="411" t="s">
        <v>30</v>
      </c>
      <c r="X50" s="411" t="s">
        <v>31</v>
      </c>
      <c r="Y50" s="411" t="s">
        <v>32</v>
      </c>
      <c r="Z50" s="411" t="s">
        <v>33</v>
      </c>
      <c r="AA50" s="411" t="s">
        <v>34</v>
      </c>
      <c r="AB50" s="411" t="s">
        <v>35</v>
      </c>
      <c r="AC50" s="411" t="s">
        <v>39</v>
      </c>
      <c r="AD50" s="621"/>
      <c r="AF50" s="616"/>
      <c r="AG50" s="617"/>
    </row>
    <row r="51" spans="1:33" ht="14.4" customHeight="1" x14ac:dyDescent="0.65">
      <c r="A51" s="401" t="s">
        <v>64</v>
      </c>
      <c r="B51" s="96"/>
      <c r="C51" s="96"/>
      <c r="D51" s="96"/>
      <c r="E51" s="96"/>
      <c r="F51" s="96"/>
      <c r="G51" s="96"/>
      <c r="H51" s="96"/>
      <c r="I51" s="96"/>
      <c r="J51" s="96"/>
      <c r="K51" s="96"/>
      <c r="L51" s="96"/>
      <c r="M51" s="96"/>
      <c r="N51" s="96"/>
      <c r="O51" s="96"/>
      <c r="P51" s="96"/>
      <c r="Q51" s="96"/>
      <c r="R51" s="96"/>
      <c r="S51" s="413"/>
      <c r="T51" s="413"/>
      <c r="U51" s="413"/>
      <c r="V51" s="96"/>
      <c r="W51" s="96"/>
      <c r="X51" s="96"/>
      <c r="Y51" s="96"/>
      <c r="Z51" s="96"/>
      <c r="AA51" s="96"/>
      <c r="AB51" s="96"/>
      <c r="AC51" s="96"/>
      <c r="AD51" s="20">
        <f t="shared" ref="AD51:AD68" ca="1" si="17">NbCoul(B51:AC51)*0.5</f>
        <v>0</v>
      </c>
      <c r="AF51" s="22">
        <f ca="1">CompteCouleurFond(B51:AC51,6)*0.5</f>
        <v>0</v>
      </c>
      <c r="AG51" s="22">
        <f t="shared" ref="AG51:AG68" ca="1" si="18">CompteCouleurFond(B51:AC51,23)*0.5</f>
        <v>0</v>
      </c>
    </row>
    <row r="52" spans="1:33" ht="14.4" customHeight="1" x14ac:dyDescent="0.65">
      <c r="A52" s="401" t="s">
        <v>40</v>
      </c>
      <c r="B52" s="96"/>
      <c r="C52" s="96"/>
      <c r="D52" s="96"/>
      <c r="E52" s="96"/>
      <c r="F52" s="96"/>
      <c r="G52" s="96"/>
      <c r="H52" s="96"/>
      <c r="I52" s="96"/>
      <c r="J52" s="96"/>
      <c r="K52" s="96"/>
      <c r="L52" s="96"/>
      <c r="M52" s="96"/>
      <c r="N52" s="96"/>
      <c r="O52" s="96"/>
      <c r="P52" s="96"/>
      <c r="Q52" s="96"/>
      <c r="R52" s="96"/>
      <c r="S52" s="413"/>
      <c r="T52" s="413"/>
      <c r="U52" s="413"/>
      <c r="V52" s="96"/>
      <c r="W52" s="96"/>
      <c r="X52" s="96"/>
      <c r="Y52" s="96"/>
      <c r="Z52" s="96"/>
      <c r="AA52" s="96"/>
      <c r="AB52" s="96"/>
      <c r="AC52" s="96"/>
      <c r="AD52" s="20">
        <f t="shared" ca="1" si="17"/>
        <v>0</v>
      </c>
      <c r="AF52" s="22">
        <f ca="1">CompteCouleurFond(B52:AC52,6)*0.5</f>
        <v>0</v>
      </c>
      <c r="AG52" s="22">
        <f t="shared" ca="1" si="18"/>
        <v>0</v>
      </c>
    </row>
    <row r="53" spans="1:33" ht="14.4" customHeight="1" x14ac:dyDescent="0.65">
      <c r="A53" s="392" t="s">
        <v>41</v>
      </c>
      <c r="B53" s="96"/>
      <c r="C53" s="96"/>
      <c r="D53" s="96"/>
      <c r="E53" s="96"/>
      <c r="F53" s="96"/>
      <c r="G53" s="96"/>
      <c r="H53" s="96"/>
      <c r="I53" s="96"/>
      <c r="J53" s="96"/>
      <c r="K53" s="96"/>
      <c r="L53" s="96"/>
      <c r="M53" s="96"/>
      <c r="N53" s="486" t="s">
        <v>430</v>
      </c>
      <c r="O53" s="295"/>
      <c r="P53" s="295"/>
      <c r="Q53" s="294"/>
      <c r="R53" s="294"/>
      <c r="S53" s="482"/>
      <c r="T53" s="483"/>
      <c r="U53" s="479"/>
      <c r="V53" s="295"/>
      <c r="W53" s="295"/>
      <c r="X53" s="295"/>
      <c r="Y53" s="295"/>
      <c r="Z53" s="295"/>
      <c r="AA53" s="295"/>
      <c r="AB53" s="295"/>
      <c r="AC53" s="295"/>
      <c r="AD53" s="20">
        <f t="shared" ca="1" si="17"/>
        <v>7</v>
      </c>
      <c r="AF53" s="22">
        <f t="shared" ref="AF53:AF68" ca="1" si="19">CompteCouleurFond(B53:AC53,6)*0.5</f>
        <v>1</v>
      </c>
      <c r="AG53" s="22">
        <f t="shared" ca="1" si="18"/>
        <v>0.5</v>
      </c>
    </row>
    <row r="54" spans="1:33" ht="14.4" customHeight="1" x14ac:dyDescent="0.65">
      <c r="A54" s="392" t="s">
        <v>65</v>
      </c>
      <c r="B54" s="96"/>
      <c r="C54" s="96"/>
      <c r="D54" s="96"/>
      <c r="E54" s="96"/>
      <c r="F54" s="96"/>
      <c r="G54" s="96"/>
      <c r="H54" s="96"/>
      <c r="I54" s="96"/>
      <c r="J54" s="96"/>
      <c r="K54" s="96"/>
      <c r="L54" s="96"/>
      <c r="M54" s="96"/>
      <c r="N54" s="96"/>
      <c r="O54" s="96"/>
      <c r="P54" s="96"/>
      <c r="Q54" s="96"/>
      <c r="R54" s="96"/>
      <c r="S54" s="413"/>
      <c r="T54" s="413"/>
      <c r="U54" s="413"/>
      <c r="V54" s="96"/>
      <c r="W54" s="96"/>
      <c r="X54" s="96"/>
      <c r="Y54" s="96"/>
      <c r="Z54" s="96"/>
      <c r="AA54" s="96"/>
      <c r="AB54" s="96"/>
      <c r="AC54" s="96"/>
      <c r="AD54" s="20">
        <f t="shared" ca="1" si="17"/>
        <v>0</v>
      </c>
      <c r="AF54" s="22">
        <f t="shared" ca="1" si="19"/>
        <v>0</v>
      </c>
      <c r="AG54" s="22">
        <f t="shared" ca="1" si="18"/>
        <v>0</v>
      </c>
    </row>
    <row r="55" spans="1:33" ht="14.4" customHeight="1" x14ac:dyDescent="0.65">
      <c r="A55" s="393" t="s">
        <v>246</v>
      </c>
      <c r="B55" s="96"/>
      <c r="C55" s="96"/>
      <c r="D55" s="96"/>
      <c r="E55" s="96"/>
      <c r="F55" s="96"/>
      <c r="G55" s="96"/>
      <c r="H55" s="96"/>
      <c r="I55" s="96"/>
      <c r="J55" s="96"/>
      <c r="K55" s="96"/>
      <c r="L55" s="96"/>
      <c r="M55" s="96"/>
      <c r="N55" s="96"/>
      <c r="O55" s="96"/>
      <c r="P55" s="96"/>
      <c r="Q55" s="96"/>
      <c r="R55" s="96"/>
      <c r="S55" s="413"/>
      <c r="T55" s="413"/>
      <c r="U55" s="413"/>
      <c r="V55" s="96"/>
      <c r="W55" s="96"/>
      <c r="X55" s="96"/>
      <c r="Y55" s="96"/>
      <c r="Z55" s="96"/>
      <c r="AA55" s="96"/>
      <c r="AB55" s="96"/>
      <c r="AC55" s="96"/>
      <c r="AD55" s="20">
        <f t="shared" ca="1" si="17"/>
        <v>0</v>
      </c>
      <c r="AF55" s="22">
        <f t="shared" ca="1" si="19"/>
        <v>0</v>
      </c>
      <c r="AG55" s="22">
        <f t="shared" ca="1" si="18"/>
        <v>0</v>
      </c>
    </row>
    <row r="56" spans="1:33" ht="15.6" customHeight="1" x14ac:dyDescent="0.65">
      <c r="A56" s="392" t="s">
        <v>64</v>
      </c>
      <c r="B56" s="96"/>
      <c r="C56" s="96"/>
      <c r="D56" s="96"/>
      <c r="E56" s="96"/>
      <c r="F56" s="96"/>
      <c r="G56" s="96"/>
      <c r="H56" s="96"/>
      <c r="I56" s="96"/>
      <c r="J56" s="96"/>
      <c r="K56" s="96"/>
      <c r="L56" s="96"/>
      <c r="M56" s="96"/>
      <c r="N56" s="96"/>
      <c r="O56" s="96"/>
      <c r="P56" s="96"/>
      <c r="Q56" s="96"/>
      <c r="R56" s="96"/>
      <c r="S56" s="413"/>
      <c r="T56" s="413"/>
      <c r="U56" s="413"/>
      <c r="V56" s="96"/>
      <c r="W56" s="96"/>
      <c r="X56" s="96"/>
      <c r="Y56" s="96"/>
      <c r="Z56" s="96"/>
      <c r="AA56" s="96"/>
      <c r="AB56" s="96"/>
      <c r="AC56" s="96"/>
      <c r="AD56" s="20">
        <f t="shared" ca="1" si="17"/>
        <v>0</v>
      </c>
      <c r="AF56" s="22">
        <f t="shared" ca="1" si="19"/>
        <v>0</v>
      </c>
      <c r="AG56" s="22">
        <f t="shared" ca="1" si="18"/>
        <v>0</v>
      </c>
    </row>
    <row r="57" spans="1:33" x14ac:dyDescent="0.3">
      <c r="A57" s="394" t="s">
        <v>43</v>
      </c>
      <c r="B57" s="96"/>
      <c r="C57" s="96"/>
      <c r="D57" s="96"/>
      <c r="E57" s="96"/>
      <c r="F57" s="96"/>
      <c r="G57" s="96"/>
      <c r="H57" s="96"/>
      <c r="I57" s="96"/>
      <c r="J57" s="96"/>
      <c r="K57" s="410"/>
      <c r="L57" s="475"/>
      <c r="M57" s="388"/>
      <c r="N57" s="96"/>
      <c r="O57" s="96"/>
      <c r="P57" s="96"/>
      <c r="Q57" s="96"/>
      <c r="R57" s="96"/>
      <c r="S57" s="151"/>
      <c r="T57" s="151"/>
      <c r="U57" s="151"/>
      <c r="V57" s="151"/>
      <c r="W57" s="281"/>
      <c r="X57" s="281"/>
      <c r="Y57" s="151"/>
      <c r="Z57" s="151"/>
      <c r="AA57" s="151"/>
      <c r="AB57" s="151"/>
      <c r="AC57" s="151"/>
      <c r="AD57" s="20">
        <f t="shared" ca="1" si="17"/>
        <v>5.5</v>
      </c>
      <c r="AF57" s="22">
        <f t="shared" ca="1" si="19"/>
        <v>1</v>
      </c>
      <c r="AG57" s="22">
        <f t="shared" ca="1" si="18"/>
        <v>0</v>
      </c>
    </row>
    <row r="58" spans="1:33" x14ac:dyDescent="0.3">
      <c r="A58" s="394" t="s">
        <v>44</v>
      </c>
      <c r="B58" s="96"/>
      <c r="C58" s="151"/>
      <c r="D58" s="151"/>
      <c r="E58" s="151"/>
      <c r="F58" s="151"/>
      <c r="G58" s="151"/>
      <c r="H58" s="151"/>
      <c r="I58" s="281" t="s">
        <v>136</v>
      </c>
      <c r="J58" s="281"/>
      <c r="K58" s="281"/>
      <c r="L58" s="281"/>
      <c r="M58" s="281"/>
      <c r="N58" s="398" t="s">
        <v>431</v>
      </c>
      <c r="O58" s="96"/>
      <c r="P58" s="96"/>
      <c r="Q58" s="151"/>
      <c r="R58" s="151"/>
      <c r="S58" s="135"/>
      <c r="T58" s="134"/>
      <c r="U58" s="96"/>
      <c r="V58" s="96"/>
      <c r="W58" s="96"/>
      <c r="X58" s="96"/>
      <c r="Y58" s="96"/>
      <c r="Z58" s="96"/>
      <c r="AA58" s="96"/>
      <c r="AB58" s="96"/>
      <c r="AC58" s="96"/>
      <c r="AD58" s="20">
        <f t="shared" ca="1" si="17"/>
        <v>7.5</v>
      </c>
      <c r="AF58" s="22">
        <f t="shared" ca="1" si="19"/>
        <v>2.5</v>
      </c>
      <c r="AG58" s="22">
        <f t="shared" ca="1" si="18"/>
        <v>0.5</v>
      </c>
    </row>
    <row r="59" spans="1:33" x14ac:dyDescent="0.3">
      <c r="A59" s="394" t="s">
        <v>45</v>
      </c>
      <c r="B59" s="96"/>
      <c r="C59" s="151"/>
      <c r="D59" s="151"/>
      <c r="E59" s="151"/>
      <c r="F59" s="151"/>
      <c r="G59" s="151"/>
      <c r="H59" s="151"/>
      <c r="I59" s="151"/>
      <c r="J59" s="151"/>
      <c r="K59" s="151"/>
      <c r="L59" s="151"/>
      <c r="M59" s="151"/>
      <c r="N59" s="151"/>
      <c r="O59" s="96"/>
      <c r="P59" s="96"/>
      <c r="Q59" s="281"/>
      <c r="R59" s="281"/>
      <c r="S59" s="377"/>
      <c r="T59" s="96"/>
      <c r="U59" s="96"/>
      <c r="V59" s="96"/>
      <c r="W59" s="96"/>
      <c r="X59" s="96"/>
      <c r="Y59" s="96"/>
      <c r="Z59" s="96"/>
      <c r="AA59" s="96"/>
      <c r="AB59" s="96"/>
      <c r="AC59" s="96"/>
      <c r="AD59" s="20">
        <f t="shared" ca="1" si="17"/>
        <v>7.5</v>
      </c>
      <c r="AF59" s="22">
        <f t="shared" ca="1" si="19"/>
        <v>1</v>
      </c>
      <c r="AG59" s="22">
        <f t="shared" ca="1" si="18"/>
        <v>0.5</v>
      </c>
    </row>
    <row r="60" spans="1:33" x14ac:dyDescent="0.3">
      <c r="A60" s="394" t="s">
        <v>70</v>
      </c>
      <c r="B60" s="96"/>
      <c r="C60" s="96"/>
      <c r="D60" s="96"/>
      <c r="E60" s="96"/>
      <c r="F60" s="96"/>
      <c r="G60" s="96"/>
      <c r="H60" s="96"/>
      <c r="I60" s="96"/>
      <c r="J60" s="96"/>
      <c r="K60" s="96"/>
      <c r="L60" s="252"/>
      <c r="M60" s="96"/>
      <c r="N60" s="151"/>
      <c r="O60" s="151"/>
      <c r="P60" s="151"/>
      <c r="Q60" s="96"/>
      <c r="R60" s="96"/>
      <c r="S60" s="193" t="s">
        <v>332</v>
      </c>
      <c r="T60" s="151"/>
      <c r="U60" s="484"/>
      <c r="V60" s="485"/>
      <c r="W60" s="480"/>
      <c r="X60" s="480"/>
      <c r="Y60" s="480"/>
      <c r="Z60" s="481"/>
      <c r="AA60" s="281"/>
      <c r="AB60" s="281"/>
      <c r="AC60" s="151"/>
      <c r="AD60" s="20">
        <f t="shared" ca="1" si="17"/>
        <v>7</v>
      </c>
      <c r="AF60" s="22">
        <f t="shared" ca="1" si="19"/>
        <v>2</v>
      </c>
      <c r="AG60" s="22">
        <f t="shared" ca="1" si="18"/>
        <v>0.5</v>
      </c>
    </row>
    <row r="61" spans="1:33" x14ac:dyDescent="0.3">
      <c r="A61" s="392" t="s">
        <v>64</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96"/>
      <c r="AB61" s="96"/>
      <c r="AC61" s="96"/>
      <c r="AD61" s="20">
        <f t="shared" ca="1" si="17"/>
        <v>0</v>
      </c>
      <c r="AF61" s="22">
        <f t="shared" ca="1" si="19"/>
        <v>0</v>
      </c>
      <c r="AG61" s="22">
        <f t="shared" ca="1" si="18"/>
        <v>0</v>
      </c>
    </row>
    <row r="62" spans="1:33" x14ac:dyDescent="0.3">
      <c r="A62" s="394" t="s">
        <v>46</v>
      </c>
      <c r="B62" s="96"/>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20">
        <f t="shared" ca="1" si="17"/>
        <v>0</v>
      </c>
      <c r="AF62" s="22">
        <f t="shared" ca="1" si="19"/>
        <v>0</v>
      </c>
      <c r="AG62" s="22">
        <f t="shared" ca="1" si="18"/>
        <v>0</v>
      </c>
    </row>
    <row r="63" spans="1:33" x14ac:dyDescent="0.3">
      <c r="A63" s="394" t="s">
        <v>47</v>
      </c>
      <c r="B63" s="96"/>
      <c r="C63" s="151"/>
      <c r="D63" s="151"/>
      <c r="E63" s="151"/>
      <c r="F63" s="151"/>
      <c r="G63" s="151"/>
      <c r="H63" s="151"/>
      <c r="I63" s="151"/>
      <c r="J63" s="151"/>
      <c r="K63" s="151"/>
      <c r="L63" s="151"/>
      <c r="M63" s="151"/>
      <c r="N63" s="151"/>
      <c r="O63" s="96"/>
      <c r="P63" s="96"/>
      <c r="Q63" s="151"/>
      <c r="R63" s="151"/>
      <c r="S63" s="96"/>
      <c r="T63" s="96"/>
      <c r="U63" s="96"/>
      <c r="V63" s="96"/>
      <c r="W63" s="96"/>
      <c r="X63" s="96"/>
      <c r="Y63" s="96"/>
      <c r="Z63" s="96"/>
      <c r="AA63" s="96"/>
      <c r="AB63" s="96"/>
      <c r="AC63" s="96"/>
      <c r="AD63" s="20">
        <f t="shared" ca="1" si="17"/>
        <v>7</v>
      </c>
      <c r="AF63" s="22">
        <f t="shared" ca="1" si="19"/>
        <v>0</v>
      </c>
      <c r="AG63" s="22">
        <f t="shared" ca="1" si="18"/>
        <v>0</v>
      </c>
    </row>
    <row r="64" spans="1:33" x14ac:dyDescent="0.3">
      <c r="A64" s="394" t="s">
        <v>68</v>
      </c>
      <c r="B64" s="96"/>
      <c r="C64" s="96"/>
      <c r="D64" s="96"/>
      <c r="E64" s="96"/>
      <c r="F64" s="96"/>
      <c r="G64" s="96"/>
      <c r="H64" s="96"/>
      <c r="I64" s="96"/>
      <c r="J64" s="96"/>
      <c r="K64" s="96"/>
      <c r="L64" s="96"/>
      <c r="M64" s="96"/>
      <c r="N64" s="96"/>
      <c r="O64" s="96"/>
      <c r="P64" s="96"/>
      <c r="Q64" s="96"/>
      <c r="R64" s="96"/>
      <c r="S64" s="96"/>
      <c r="T64" s="96"/>
      <c r="U64" s="96"/>
      <c r="V64" s="96"/>
      <c r="W64" s="96"/>
      <c r="X64" s="96"/>
      <c r="Y64" s="96"/>
      <c r="Z64" s="96"/>
      <c r="AA64" s="96"/>
      <c r="AB64" s="96"/>
      <c r="AC64" s="96"/>
      <c r="AD64" s="20">
        <f t="shared" ca="1" si="17"/>
        <v>0</v>
      </c>
      <c r="AF64" s="22">
        <f t="shared" ca="1" si="19"/>
        <v>0</v>
      </c>
      <c r="AG64" s="22">
        <f t="shared" ca="1" si="18"/>
        <v>0</v>
      </c>
    </row>
    <row r="65" spans="1:55" ht="14.25" customHeight="1" x14ac:dyDescent="0.3">
      <c r="A65" s="404" t="s">
        <v>64</v>
      </c>
      <c r="B65" s="96"/>
      <c r="C65" s="96"/>
      <c r="D65" s="96"/>
      <c r="E65" s="96"/>
      <c r="F65" s="96"/>
      <c r="G65" s="96"/>
      <c r="H65" s="96"/>
      <c r="I65" s="96"/>
      <c r="J65" s="96"/>
      <c r="K65" s="96"/>
      <c r="L65" s="96"/>
      <c r="M65" s="96"/>
      <c r="N65" s="96"/>
      <c r="O65" s="96"/>
      <c r="P65" s="96"/>
      <c r="Q65" s="96"/>
      <c r="R65" s="96"/>
      <c r="S65" s="96"/>
      <c r="T65" s="96"/>
      <c r="U65" s="96"/>
      <c r="V65" s="96"/>
      <c r="W65" s="96"/>
      <c r="X65" s="96"/>
      <c r="Y65" s="96"/>
      <c r="Z65" s="96"/>
      <c r="AA65" s="96"/>
      <c r="AB65" s="96"/>
      <c r="AC65" s="96"/>
      <c r="AD65" s="20">
        <f t="shared" ca="1" si="17"/>
        <v>0</v>
      </c>
      <c r="AF65" s="22">
        <f t="shared" ca="1" si="19"/>
        <v>0</v>
      </c>
      <c r="AG65" s="22">
        <f t="shared" ca="1" si="18"/>
        <v>0</v>
      </c>
    </row>
    <row r="66" spans="1:55" ht="14.25" customHeight="1" x14ac:dyDescent="0.3">
      <c r="A66" s="402" t="s">
        <v>71</v>
      </c>
      <c r="B66" s="96"/>
      <c r="C66" s="151"/>
      <c r="D66" s="151"/>
      <c r="E66" s="151"/>
      <c r="F66" s="151"/>
      <c r="G66" s="151"/>
      <c r="H66" s="151"/>
      <c r="I66" s="151"/>
      <c r="J66" s="151"/>
      <c r="K66" s="151"/>
      <c r="L66" s="151"/>
      <c r="M66" s="151"/>
      <c r="N66" s="135"/>
      <c r="O66" s="96"/>
      <c r="P66" s="96"/>
      <c r="Q66" s="96"/>
      <c r="R66" s="96"/>
      <c r="S66" s="96"/>
      <c r="T66" s="96"/>
      <c r="U66" s="96"/>
      <c r="V66" s="96"/>
      <c r="W66" s="96"/>
      <c r="X66" s="96"/>
      <c r="Y66" s="96"/>
      <c r="Z66" s="96"/>
      <c r="AA66" s="96"/>
      <c r="AB66" s="96"/>
      <c r="AC66" s="96"/>
      <c r="AD66" s="20">
        <f t="shared" ca="1" si="17"/>
        <v>6</v>
      </c>
      <c r="AF66" s="22">
        <f t="shared" ca="1" si="19"/>
        <v>0</v>
      </c>
      <c r="AG66" s="22">
        <f t="shared" ca="1" si="18"/>
        <v>0</v>
      </c>
    </row>
    <row r="67" spans="1:55" ht="15" customHeight="1" x14ac:dyDescent="0.3">
      <c r="A67" s="402" t="s">
        <v>276</v>
      </c>
      <c r="B67" s="96"/>
      <c r="C67" s="96"/>
      <c r="D67" s="96"/>
      <c r="E67" s="96"/>
      <c r="F67" s="96"/>
      <c r="G67" s="96"/>
      <c r="H67" s="96"/>
      <c r="I67" s="96"/>
      <c r="J67" s="96"/>
      <c r="K67" s="96"/>
      <c r="L67" s="96"/>
      <c r="M67" s="96"/>
      <c r="N67" s="134"/>
      <c r="O67" s="96"/>
      <c r="P67" s="96"/>
      <c r="Q67" s="96"/>
      <c r="R67" s="96"/>
      <c r="S67" s="96"/>
      <c r="T67" s="96"/>
      <c r="U67" s="96"/>
      <c r="V67" s="96"/>
      <c r="W67" s="96"/>
      <c r="X67" s="96"/>
      <c r="Y67" s="96"/>
      <c r="Z67" s="96"/>
      <c r="AA67" s="96"/>
      <c r="AB67" s="96"/>
      <c r="AC67" s="96"/>
      <c r="AD67" s="20">
        <f t="shared" ca="1" si="17"/>
        <v>0</v>
      </c>
      <c r="AF67" s="22">
        <f t="shared" ca="1" si="19"/>
        <v>0</v>
      </c>
      <c r="AG67" s="22">
        <f t="shared" ca="1" si="18"/>
        <v>0</v>
      </c>
      <c r="BC67">
        <f ca="1">BC67</f>
        <v>0</v>
      </c>
    </row>
    <row r="68" spans="1:55" ht="14.4" customHeight="1" thickBot="1" x14ac:dyDescent="0.35">
      <c r="A68" s="407" t="s">
        <v>73</v>
      </c>
      <c r="B68" s="96"/>
      <c r="C68" s="96"/>
      <c r="D68" s="96"/>
      <c r="E68" s="96"/>
      <c r="F68" s="96"/>
      <c r="G68" s="96"/>
      <c r="H68" s="96"/>
      <c r="I68" s="96"/>
      <c r="J68" s="96"/>
      <c r="K68" s="96"/>
      <c r="L68" s="96"/>
      <c r="M68" s="96"/>
      <c r="N68" s="134"/>
      <c r="O68" s="281"/>
      <c r="P68" s="281"/>
      <c r="Q68" s="96"/>
      <c r="R68" s="96"/>
      <c r="S68" s="151" t="s">
        <v>174</v>
      </c>
      <c r="T68" s="151"/>
      <c r="U68" s="151"/>
      <c r="V68" s="151"/>
      <c r="W68" s="151"/>
      <c r="X68" s="151"/>
      <c r="Y68" s="281"/>
      <c r="Z68" s="281"/>
      <c r="AA68" s="151"/>
      <c r="AB68" s="151"/>
      <c r="AC68" s="151"/>
      <c r="AD68" s="20">
        <f t="shared" ca="1" si="17"/>
        <v>6.5</v>
      </c>
      <c r="AF68" s="22">
        <f t="shared" ca="1" si="19"/>
        <v>2</v>
      </c>
      <c r="AG68" s="22">
        <f t="shared" ca="1" si="18"/>
        <v>0</v>
      </c>
    </row>
    <row r="69" spans="1:55" x14ac:dyDescent="0.3">
      <c r="A69" s="33" t="s">
        <v>52</v>
      </c>
      <c r="B69" s="71">
        <f ca="1">CompteCouleurFond(B51:B68,6)</f>
        <v>0</v>
      </c>
      <c r="C69" s="71">
        <f t="shared" ref="C69:AC69" ca="1" si="20">CompteCouleurFond(C51:C68,6)</f>
        <v>0</v>
      </c>
      <c r="D69" s="71">
        <f t="shared" ca="1" si="20"/>
        <v>0</v>
      </c>
      <c r="E69" s="71">
        <f t="shared" ca="1" si="20"/>
        <v>0</v>
      </c>
      <c r="F69" s="71">
        <f t="shared" ca="1" si="20"/>
        <v>0</v>
      </c>
      <c r="G69" s="71">
        <f t="shared" ca="1" si="20"/>
        <v>0</v>
      </c>
      <c r="H69" s="71">
        <f t="shared" ca="1" si="20"/>
        <v>0</v>
      </c>
      <c r="I69" s="71">
        <f t="shared" ca="1" si="20"/>
        <v>1</v>
      </c>
      <c r="J69" s="71">
        <f t="shared" ca="1" si="20"/>
        <v>1</v>
      </c>
      <c r="K69" s="71">
        <f t="shared" ca="1" si="20"/>
        <v>1</v>
      </c>
      <c r="L69" s="71">
        <f t="shared" ca="1" si="20"/>
        <v>1</v>
      </c>
      <c r="M69" s="71">
        <f t="shared" ca="1" si="20"/>
        <v>1</v>
      </c>
      <c r="N69" s="71">
        <f t="shared" ca="1" si="20"/>
        <v>0</v>
      </c>
      <c r="O69" s="71">
        <f t="shared" ca="1" si="20"/>
        <v>1</v>
      </c>
      <c r="P69" s="71">
        <f t="shared" ca="1" si="20"/>
        <v>1</v>
      </c>
      <c r="Q69" s="71">
        <f t="shared" ca="1" si="20"/>
        <v>1</v>
      </c>
      <c r="R69" s="71">
        <f t="shared" ca="1" si="20"/>
        <v>1</v>
      </c>
      <c r="S69" s="71">
        <f t="shared" ca="1" si="20"/>
        <v>1</v>
      </c>
      <c r="T69" s="71">
        <f t="shared" ca="1" si="20"/>
        <v>1</v>
      </c>
      <c r="U69" s="71">
        <f t="shared" ca="1" si="20"/>
        <v>1</v>
      </c>
      <c r="V69" s="71">
        <f t="shared" ca="1" si="20"/>
        <v>1</v>
      </c>
      <c r="W69" s="71">
        <f t="shared" ca="1" si="20"/>
        <v>1</v>
      </c>
      <c r="X69" s="71">
        <f t="shared" ca="1" si="20"/>
        <v>1</v>
      </c>
      <c r="Y69" s="71">
        <f t="shared" ca="1" si="20"/>
        <v>1</v>
      </c>
      <c r="Z69" s="71">
        <f t="shared" ca="1" si="20"/>
        <v>1</v>
      </c>
      <c r="AA69" s="71">
        <f t="shared" ca="1" si="20"/>
        <v>1</v>
      </c>
      <c r="AB69" s="71">
        <f t="shared" ca="1" si="20"/>
        <v>1</v>
      </c>
      <c r="AC69" s="71">
        <f t="shared" ca="1" si="20"/>
        <v>0</v>
      </c>
      <c r="AD69" s="600">
        <f ca="1">SUM(AD51:AD68)</f>
        <v>54</v>
      </c>
      <c r="AF69" s="612"/>
      <c r="AG69" s="613"/>
    </row>
    <row r="70" spans="1:55" x14ac:dyDescent="0.3">
      <c r="A70" s="29" t="s">
        <v>53</v>
      </c>
      <c r="B70" s="21">
        <f ca="1">NbCoulbis(B51:B68)</f>
        <v>0</v>
      </c>
      <c r="C70" s="21">
        <f ca="1">NbCoulbis(C51:C63)</f>
        <v>3</v>
      </c>
      <c r="D70" s="21">
        <f t="shared" ref="D70:M70" ca="1" si="21">NbCoulbis(D54:D63)</f>
        <v>3</v>
      </c>
      <c r="E70" s="21">
        <f t="shared" ca="1" si="21"/>
        <v>3</v>
      </c>
      <c r="F70" s="21">
        <f t="shared" ca="1" si="21"/>
        <v>3</v>
      </c>
      <c r="G70" s="21">
        <f t="shared" ca="1" si="21"/>
        <v>3</v>
      </c>
      <c r="H70" s="21">
        <f t="shared" ca="1" si="21"/>
        <v>3</v>
      </c>
      <c r="I70" s="21">
        <f t="shared" ca="1" si="21"/>
        <v>3</v>
      </c>
      <c r="J70" s="21">
        <f t="shared" ca="1" si="21"/>
        <v>3</v>
      </c>
      <c r="K70" s="21">
        <f t="shared" ca="1" si="21"/>
        <v>3</v>
      </c>
      <c r="L70" s="21">
        <f t="shared" ca="1" si="21"/>
        <v>3</v>
      </c>
      <c r="M70" s="21">
        <f t="shared" ca="1" si="21"/>
        <v>3</v>
      </c>
      <c r="N70" s="21">
        <f ca="1">NbCoulbis(N53:N63)</f>
        <v>3</v>
      </c>
      <c r="O70" s="21">
        <f t="shared" ref="O70:AC70" ca="1" si="22">NbCoulbis(O53:O65)</f>
        <v>2</v>
      </c>
      <c r="P70" s="21">
        <f t="shared" ca="1" si="22"/>
        <v>2</v>
      </c>
      <c r="Q70" s="21">
        <f t="shared" ca="1" si="22"/>
        <v>3</v>
      </c>
      <c r="R70" s="21">
        <f t="shared" ca="1" si="22"/>
        <v>3</v>
      </c>
      <c r="S70" s="21">
        <f t="shared" ref="S70:Y70" ca="1" si="23">NbCoulbis(S53:S64)</f>
        <v>3</v>
      </c>
      <c r="T70" s="21">
        <f t="shared" ca="1" si="23"/>
        <v>3</v>
      </c>
      <c r="U70" s="21">
        <f t="shared" ca="1" si="23"/>
        <v>3</v>
      </c>
      <c r="V70" s="21">
        <f t="shared" ca="1" si="23"/>
        <v>3</v>
      </c>
      <c r="W70" s="21">
        <f t="shared" ca="1" si="23"/>
        <v>3</v>
      </c>
      <c r="X70" s="21">
        <f t="shared" ca="1" si="23"/>
        <v>3</v>
      </c>
      <c r="Y70" s="21">
        <f t="shared" ca="1" si="23"/>
        <v>3</v>
      </c>
      <c r="Z70" s="21">
        <f t="shared" ca="1" si="22"/>
        <v>3</v>
      </c>
      <c r="AA70" s="21">
        <f t="shared" ca="1" si="22"/>
        <v>3</v>
      </c>
      <c r="AB70" s="21">
        <f t="shared" ca="1" si="22"/>
        <v>3</v>
      </c>
      <c r="AC70" s="21">
        <f t="shared" ca="1" si="22"/>
        <v>3</v>
      </c>
      <c r="AD70" s="601">
        <f ca="1">NbCoul(D70:AB70)*0.5+NbCoul(B70:C70)*0.25+NbCoul(AC70:AC70)*0.25</f>
        <v>0</v>
      </c>
      <c r="AF70" s="614">
        <f t="shared" ref="AF70:AF91" ca="1" si="24">CompteCouleurFond(B70:AC70,6)*0.5</f>
        <v>0</v>
      </c>
      <c r="AG70" s="615"/>
    </row>
    <row r="71" spans="1:55" ht="15" thickBot="1" x14ac:dyDescent="0.35">
      <c r="A71" s="30" t="str">
        <f>A25</f>
        <v>Effectif présent</v>
      </c>
      <c r="B71" s="26">
        <f ca="1">NbCoul(B51:B68)</f>
        <v>0</v>
      </c>
      <c r="C71" s="26">
        <f ca="1">NbCoul(C51:C63)</f>
        <v>3</v>
      </c>
      <c r="D71" s="26">
        <f t="shared" ref="D71:M71" ca="1" si="25">NbCoul(D54:D63)</f>
        <v>3</v>
      </c>
      <c r="E71" s="26">
        <f t="shared" ca="1" si="25"/>
        <v>3</v>
      </c>
      <c r="F71" s="26">
        <f t="shared" ca="1" si="25"/>
        <v>3</v>
      </c>
      <c r="G71" s="26">
        <f t="shared" ca="1" si="25"/>
        <v>3</v>
      </c>
      <c r="H71" s="26">
        <f t="shared" ca="1" si="25"/>
        <v>3</v>
      </c>
      <c r="I71" s="26">
        <f t="shared" ca="1" si="25"/>
        <v>3</v>
      </c>
      <c r="J71" s="26">
        <f t="shared" ca="1" si="25"/>
        <v>3</v>
      </c>
      <c r="K71" s="26">
        <f t="shared" ca="1" si="25"/>
        <v>3</v>
      </c>
      <c r="L71" s="26">
        <f t="shared" ca="1" si="25"/>
        <v>3</v>
      </c>
      <c r="M71" s="26">
        <f t="shared" ca="1" si="25"/>
        <v>3</v>
      </c>
      <c r="N71" s="26">
        <f ca="1">NbCoul(N53:N63)</f>
        <v>5</v>
      </c>
      <c r="O71" s="26">
        <f t="shared" ref="O71:AC71" ca="1" si="26">NbCoul(O53:O65)</f>
        <v>2</v>
      </c>
      <c r="P71" s="26">
        <f t="shared" ca="1" si="26"/>
        <v>2</v>
      </c>
      <c r="Q71" s="26">
        <f t="shared" ca="1" si="26"/>
        <v>3</v>
      </c>
      <c r="R71" s="26">
        <f t="shared" ca="1" si="26"/>
        <v>3</v>
      </c>
      <c r="S71" s="26">
        <f t="shared" ref="S71:Y71" ca="1" si="27">NbCoul(S53:S64)</f>
        <v>5</v>
      </c>
      <c r="T71" s="26">
        <f t="shared" ca="1" si="27"/>
        <v>3</v>
      </c>
      <c r="U71" s="26">
        <f t="shared" ca="1" si="27"/>
        <v>3</v>
      </c>
      <c r="V71" s="26">
        <f t="shared" ca="1" si="27"/>
        <v>3</v>
      </c>
      <c r="W71" s="26">
        <f t="shared" ca="1" si="27"/>
        <v>3</v>
      </c>
      <c r="X71" s="26">
        <f t="shared" ca="1" si="27"/>
        <v>3</v>
      </c>
      <c r="Y71" s="26">
        <f t="shared" ca="1" si="27"/>
        <v>3</v>
      </c>
      <c r="Z71" s="26">
        <f t="shared" ca="1" si="26"/>
        <v>3</v>
      </c>
      <c r="AA71" s="26">
        <f t="shared" ca="1" si="26"/>
        <v>3</v>
      </c>
      <c r="AB71" s="26">
        <f t="shared" ca="1" si="26"/>
        <v>3</v>
      </c>
      <c r="AC71" s="26">
        <f t="shared" ca="1" si="26"/>
        <v>3</v>
      </c>
      <c r="AD71" s="602">
        <f ca="1">NbCoul(D71:AB71)*0.5+NbCoul(B71:C71)*0.25+NbCoul(AC71:AC71)*0.25</f>
        <v>0</v>
      </c>
      <c r="AF71" s="614">
        <f t="shared" ca="1" si="24"/>
        <v>0</v>
      </c>
      <c r="AG71" s="615">
        <f ca="1">CompteCouleurFond(K71:AC71,23)*0.5</f>
        <v>0</v>
      </c>
    </row>
    <row r="72" spans="1:55" ht="15" customHeight="1" x14ac:dyDescent="0.3">
      <c r="A72" s="618">
        <f>A49+1</f>
        <v>44805</v>
      </c>
      <c r="B72" s="55" t="s">
        <v>8</v>
      </c>
      <c r="C72" s="55" t="s">
        <v>9</v>
      </c>
      <c r="D72" s="55" t="s">
        <v>10</v>
      </c>
      <c r="E72" s="56" t="s">
        <v>11</v>
      </c>
      <c r="F72" s="56" t="s">
        <v>12</v>
      </c>
      <c r="G72" s="56" t="s">
        <v>13</v>
      </c>
      <c r="H72" s="56" t="s">
        <v>14</v>
      </c>
      <c r="I72" s="55" t="s">
        <v>15</v>
      </c>
      <c r="J72" s="55" t="s">
        <v>16</v>
      </c>
      <c r="K72" s="56" t="s">
        <v>17</v>
      </c>
      <c r="L72" s="55" t="s">
        <v>18</v>
      </c>
      <c r="M72" s="55" t="s">
        <v>19</v>
      </c>
      <c r="N72" s="56" t="s">
        <v>20</v>
      </c>
      <c r="O72" s="55" t="s">
        <v>21</v>
      </c>
      <c r="P72" s="55" t="s">
        <v>22</v>
      </c>
      <c r="Q72" s="56" t="s">
        <v>23</v>
      </c>
      <c r="R72" s="56" t="s">
        <v>24</v>
      </c>
      <c r="S72" s="56" t="s">
        <v>25</v>
      </c>
      <c r="T72" s="56" t="s">
        <v>26</v>
      </c>
      <c r="U72" s="56" t="s">
        <v>27</v>
      </c>
      <c r="V72" s="56" t="s">
        <v>28</v>
      </c>
      <c r="W72" s="56" t="s">
        <v>29</v>
      </c>
      <c r="X72" s="56" t="s">
        <v>30</v>
      </c>
      <c r="Y72" s="56" t="s">
        <v>31</v>
      </c>
      <c r="Z72" s="56" t="s">
        <v>32</v>
      </c>
      <c r="AA72" s="56" t="s">
        <v>33</v>
      </c>
      <c r="AB72" s="56" t="s">
        <v>34</v>
      </c>
      <c r="AC72" s="56" t="s">
        <v>35</v>
      </c>
      <c r="AD72" s="620" t="s">
        <v>36</v>
      </c>
      <c r="AF72" s="614">
        <f t="shared" ca="1" si="24"/>
        <v>0</v>
      </c>
      <c r="AG72" s="615">
        <f ca="1">CompteCouleurFond(K72:AC72,23)*0.5</f>
        <v>0</v>
      </c>
    </row>
    <row r="73" spans="1:55" ht="15" customHeight="1" x14ac:dyDescent="0.3">
      <c r="A73" s="619"/>
      <c r="B73" s="411" t="s">
        <v>9</v>
      </c>
      <c r="C73" s="411" t="s">
        <v>10</v>
      </c>
      <c r="D73" s="411" t="s">
        <v>11</v>
      </c>
      <c r="E73" s="411" t="s">
        <v>12</v>
      </c>
      <c r="F73" s="411" t="s">
        <v>13</v>
      </c>
      <c r="G73" s="411" t="s">
        <v>14</v>
      </c>
      <c r="H73" s="411" t="s">
        <v>15</v>
      </c>
      <c r="I73" s="411" t="s">
        <v>16</v>
      </c>
      <c r="J73" s="411" t="s">
        <v>17</v>
      </c>
      <c r="K73" s="411" t="s">
        <v>18</v>
      </c>
      <c r="L73" s="411" t="s">
        <v>19</v>
      </c>
      <c r="M73" s="411" t="s">
        <v>20</v>
      </c>
      <c r="N73" s="411" t="s">
        <v>21</v>
      </c>
      <c r="O73" s="411" t="s">
        <v>22</v>
      </c>
      <c r="P73" s="411" t="s">
        <v>23</v>
      </c>
      <c r="Q73" s="411" t="s">
        <v>24</v>
      </c>
      <c r="R73" s="411" t="s">
        <v>25</v>
      </c>
      <c r="S73" s="411" t="s">
        <v>26</v>
      </c>
      <c r="T73" s="411" t="s">
        <v>27</v>
      </c>
      <c r="U73" s="411" t="s">
        <v>28</v>
      </c>
      <c r="V73" s="411" t="s">
        <v>29</v>
      </c>
      <c r="W73" s="411" t="s">
        <v>30</v>
      </c>
      <c r="X73" s="411" t="s">
        <v>31</v>
      </c>
      <c r="Y73" s="411" t="s">
        <v>32</v>
      </c>
      <c r="Z73" s="411" t="s">
        <v>33</v>
      </c>
      <c r="AA73" s="411" t="s">
        <v>34</v>
      </c>
      <c r="AB73" s="411" t="s">
        <v>35</v>
      </c>
      <c r="AC73" s="411" t="s">
        <v>39</v>
      </c>
      <c r="AD73" s="621"/>
      <c r="AF73" s="616">
        <f t="shared" ca="1" si="24"/>
        <v>0</v>
      </c>
      <c r="AG73" s="617">
        <f ca="1">CompteCouleurFond(K73:AC73,23)*0.5</f>
        <v>0</v>
      </c>
    </row>
    <row r="74" spans="1:55" ht="14.4" customHeight="1" x14ac:dyDescent="0.3">
      <c r="A74" s="401" t="s">
        <v>64</v>
      </c>
      <c r="B74" s="96"/>
      <c r="C74" s="323"/>
      <c r="D74" s="323"/>
      <c r="E74" s="323"/>
      <c r="F74" s="323"/>
      <c r="G74" s="96"/>
      <c r="H74" s="96"/>
      <c r="I74" s="96"/>
      <c r="J74" s="96"/>
      <c r="K74" s="96"/>
      <c r="L74" s="96"/>
      <c r="M74" s="96"/>
      <c r="N74" s="96"/>
      <c r="O74" s="96"/>
      <c r="P74" s="96"/>
      <c r="Q74" s="96"/>
      <c r="R74" s="96"/>
      <c r="S74" s="96"/>
      <c r="T74" s="96"/>
      <c r="U74" s="96"/>
      <c r="V74" s="96"/>
      <c r="W74" s="96"/>
      <c r="X74" s="96"/>
      <c r="Y74" s="96"/>
      <c r="Z74" s="96"/>
      <c r="AA74" s="96"/>
      <c r="AB74" s="96"/>
      <c r="AC74" s="96"/>
      <c r="AD74" s="21">
        <f t="shared" ref="AD74:AD91" ca="1" si="28">NbCoul(B74:AC74)*0.5</f>
        <v>0</v>
      </c>
      <c r="AF74" s="22">
        <f t="shared" ca="1" si="24"/>
        <v>0</v>
      </c>
      <c r="AG74" s="22">
        <f t="shared" ref="AG74:AG91" ca="1" si="29">CompteCouleurFond(B74:AC74,23)*0.5</f>
        <v>0</v>
      </c>
    </row>
    <row r="75" spans="1:55" ht="14.4" customHeight="1" x14ac:dyDescent="0.3">
      <c r="A75" s="401" t="s">
        <v>40</v>
      </c>
      <c r="B75" s="96"/>
      <c r="C75" s="366"/>
      <c r="D75" s="366"/>
      <c r="E75" s="366"/>
      <c r="F75" s="323"/>
      <c r="G75" s="96"/>
      <c r="H75" s="96"/>
      <c r="I75" s="96"/>
      <c r="J75" s="96"/>
      <c r="K75" s="96"/>
      <c r="L75" s="96"/>
      <c r="M75" s="96"/>
      <c r="N75" s="96"/>
      <c r="O75" s="96"/>
      <c r="P75" s="96"/>
      <c r="Q75" s="96"/>
      <c r="R75" s="96"/>
      <c r="S75" s="96"/>
      <c r="T75" s="96"/>
      <c r="U75" s="96"/>
      <c r="V75" s="96"/>
      <c r="W75" s="96"/>
      <c r="X75" s="96"/>
      <c r="Y75" s="96"/>
      <c r="Z75" s="96"/>
      <c r="AA75" s="96"/>
      <c r="AB75" s="96"/>
      <c r="AC75" s="96"/>
      <c r="AD75" s="21">
        <f ca="1">NbCoul(B75:AC75)*0.5</f>
        <v>0</v>
      </c>
      <c r="AF75" s="22">
        <f t="shared" ca="1" si="24"/>
        <v>0</v>
      </c>
      <c r="AG75" s="22">
        <f t="shared" ca="1" si="29"/>
        <v>0</v>
      </c>
    </row>
    <row r="76" spans="1:55" ht="14.4" customHeight="1" x14ac:dyDescent="0.3">
      <c r="A76" s="392" t="s">
        <v>41</v>
      </c>
      <c r="B76" s="96"/>
      <c r="C76" s="324"/>
      <c r="D76" s="324"/>
      <c r="E76" s="324"/>
      <c r="F76" s="324"/>
      <c r="G76" s="151"/>
      <c r="H76" s="151"/>
      <c r="I76" s="151"/>
      <c r="J76" s="151"/>
      <c r="K76" s="151"/>
      <c r="L76" s="151"/>
      <c r="M76" s="151"/>
      <c r="N76" s="193" t="s">
        <v>430</v>
      </c>
      <c r="O76" s="96"/>
      <c r="P76" s="96"/>
      <c r="Q76" s="281"/>
      <c r="R76" s="281"/>
      <c r="S76" s="96"/>
      <c r="T76" s="96"/>
      <c r="U76" s="96"/>
      <c r="V76" s="96"/>
      <c r="W76" s="96"/>
      <c r="X76" s="96"/>
      <c r="Y76" s="96"/>
      <c r="Z76" s="96"/>
      <c r="AA76" s="96"/>
      <c r="AB76" s="96"/>
      <c r="AC76" s="96"/>
      <c r="AD76" s="21">
        <f t="shared" ca="1" si="28"/>
        <v>7</v>
      </c>
      <c r="AF76" s="22">
        <f t="shared" ca="1" si="24"/>
        <v>1</v>
      </c>
      <c r="AG76" s="22">
        <f t="shared" ca="1" si="29"/>
        <v>0.5</v>
      </c>
    </row>
    <row r="77" spans="1:55" ht="14.4" customHeight="1" x14ac:dyDescent="0.3">
      <c r="A77" s="392" t="s">
        <v>69</v>
      </c>
      <c r="B77" s="96"/>
      <c r="C77" s="323"/>
      <c r="D77" s="323"/>
      <c r="E77" s="323"/>
      <c r="F77" s="323"/>
      <c r="G77" s="96"/>
      <c r="H77" s="96"/>
      <c r="I77" s="96"/>
      <c r="J77" s="96"/>
      <c r="K77" s="96"/>
      <c r="L77" s="96"/>
      <c r="M77" s="96"/>
      <c r="N77" s="96"/>
      <c r="O77" s="96"/>
      <c r="P77" s="96"/>
      <c r="Q77" s="96"/>
      <c r="R77" s="96"/>
      <c r="S77" s="96"/>
      <c r="T77" s="96"/>
      <c r="U77" s="96"/>
      <c r="V77" s="96"/>
      <c r="W77" s="96"/>
      <c r="X77" s="96"/>
      <c r="Y77" s="96"/>
      <c r="Z77" s="96"/>
      <c r="AA77" s="96"/>
      <c r="AB77" s="96"/>
      <c r="AC77" s="96"/>
      <c r="AD77" s="21">
        <f ca="1">NbCoul(B77:AC77)*0.5</f>
        <v>0</v>
      </c>
      <c r="AF77" s="22">
        <f t="shared" ca="1" si="24"/>
        <v>0</v>
      </c>
      <c r="AG77" s="22">
        <f t="shared" ca="1" si="29"/>
        <v>0</v>
      </c>
    </row>
    <row r="78" spans="1:55" ht="14.4" customHeight="1" x14ac:dyDescent="0.3">
      <c r="A78" s="393" t="s">
        <v>246</v>
      </c>
      <c r="B78" s="96"/>
      <c r="C78" s="323"/>
      <c r="D78" s="323"/>
      <c r="E78" s="323"/>
      <c r="F78" s="323"/>
      <c r="G78" s="96"/>
      <c r="H78" s="96"/>
      <c r="I78" s="96"/>
      <c r="J78" s="96"/>
      <c r="K78" s="96"/>
      <c r="L78" s="96"/>
      <c r="M78" s="96"/>
      <c r="N78" s="96"/>
      <c r="O78" s="96"/>
      <c r="P78" s="96"/>
      <c r="Q78" s="96"/>
      <c r="R78" s="96"/>
      <c r="S78" s="96"/>
      <c r="T78" s="96"/>
      <c r="U78" s="96"/>
      <c r="V78" s="96"/>
      <c r="W78" s="96"/>
      <c r="X78" s="96"/>
      <c r="Y78" s="96"/>
      <c r="Z78" s="96"/>
      <c r="AA78" s="96"/>
      <c r="AB78" s="96"/>
      <c r="AC78" s="96"/>
      <c r="AD78" s="21">
        <f t="shared" ca="1" si="28"/>
        <v>0</v>
      </c>
      <c r="AF78" s="22">
        <f t="shared" ca="1" si="24"/>
        <v>0</v>
      </c>
      <c r="AG78" s="22">
        <f t="shared" ca="1" si="29"/>
        <v>0</v>
      </c>
    </row>
    <row r="79" spans="1:55" ht="14.4" customHeight="1" x14ac:dyDescent="0.3">
      <c r="A79" s="392" t="s">
        <v>64</v>
      </c>
      <c r="B79" s="96"/>
      <c r="C79" s="366"/>
      <c r="D79" s="366"/>
      <c r="E79" s="366"/>
      <c r="F79" s="366"/>
      <c r="G79" s="366"/>
      <c r="H79" s="366"/>
      <c r="I79" s="96"/>
      <c r="J79" s="96"/>
      <c r="K79" s="96"/>
      <c r="L79" s="96"/>
      <c r="M79" s="96"/>
      <c r="N79" s="96"/>
      <c r="O79" s="96"/>
      <c r="P79" s="96"/>
      <c r="Q79" s="96"/>
      <c r="R79" s="96"/>
      <c r="S79" s="96"/>
      <c r="T79" s="96"/>
      <c r="U79" s="96"/>
      <c r="V79" s="96"/>
      <c r="W79" s="96"/>
      <c r="X79" s="96"/>
      <c r="Y79" s="96"/>
      <c r="Z79" s="96"/>
      <c r="AA79" s="96"/>
      <c r="AB79" s="96"/>
      <c r="AC79" s="96"/>
      <c r="AD79" s="21">
        <f t="shared" ca="1" si="28"/>
        <v>0</v>
      </c>
      <c r="AF79" s="22">
        <f t="shared" ca="1" si="24"/>
        <v>0</v>
      </c>
      <c r="AG79" s="22">
        <f t="shared" ca="1" si="29"/>
        <v>0</v>
      </c>
    </row>
    <row r="80" spans="1:55" ht="14.4" customHeight="1" x14ac:dyDescent="0.3">
      <c r="A80" s="394" t="s">
        <v>43</v>
      </c>
      <c r="B80" s="96"/>
      <c r="C80" s="436"/>
      <c r="D80" s="436"/>
      <c r="E80" s="436"/>
      <c r="F80" s="436"/>
      <c r="G80" s="436"/>
      <c r="H80" s="436"/>
      <c r="I80" s="151"/>
      <c r="J80" s="151"/>
      <c r="K80" s="151"/>
      <c r="L80" s="151"/>
      <c r="M80" s="281"/>
      <c r="N80" s="281"/>
      <c r="O80" s="96"/>
      <c r="P80" s="96"/>
      <c r="Q80" s="151"/>
      <c r="R80" s="151"/>
      <c r="S80" s="281"/>
      <c r="T80" s="96"/>
      <c r="U80" s="96"/>
      <c r="V80" s="96"/>
      <c r="W80" s="96"/>
      <c r="X80" s="96"/>
      <c r="Y80" s="96"/>
      <c r="Z80" s="96"/>
      <c r="AA80" s="96"/>
      <c r="AB80" s="96"/>
      <c r="AC80" s="96"/>
      <c r="AD80" s="21">
        <f ca="1">NbCoul(B80:AC80)*0.5</f>
        <v>7.5</v>
      </c>
      <c r="AF80" s="22">
        <f t="shared" ca="1" si="24"/>
        <v>1.5</v>
      </c>
      <c r="AG80" s="22">
        <f t="shared" ca="1" si="29"/>
        <v>0</v>
      </c>
    </row>
    <row r="81" spans="1:34" x14ac:dyDescent="0.3">
      <c r="A81" s="394" t="s">
        <v>44</v>
      </c>
      <c r="B81" s="96"/>
      <c r="C81" s="134"/>
      <c r="D81" s="96"/>
      <c r="E81" s="96"/>
      <c r="F81" s="96"/>
      <c r="G81" s="96"/>
      <c r="H81" s="96"/>
      <c r="I81" s="96"/>
      <c r="J81" s="96"/>
      <c r="K81" s="96"/>
      <c r="L81" s="151"/>
      <c r="M81" s="377"/>
      <c r="N81" s="398" t="s">
        <v>431</v>
      </c>
      <c r="O81" s="281"/>
      <c r="P81" s="281"/>
      <c r="Q81" s="96"/>
      <c r="R81" s="96"/>
      <c r="S81" s="151"/>
      <c r="T81" s="151"/>
      <c r="U81" s="151"/>
      <c r="V81" s="151"/>
      <c r="W81" s="151"/>
      <c r="X81" s="151"/>
      <c r="Y81" s="151"/>
      <c r="Z81" s="151"/>
      <c r="AA81" s="151"/>
      <c r="AB81" s="151"/>
      <c r="AC81" s="151"/>
      <c r="AD81" s="21">
        <f t="shared" ca="1" si="28"/>
        <v>8</v>
      </c>
      <c r="AF81" s="22">
        <f t="shared" ca="1" si="24"/>
        <v>1</v>
      </c>
      <c r="AG81" s="22">
        <f t="shared" ca="1" si="29"/>
        <v>1</v>
      </c>
    </row>
    <row r="82" spans="1:34" x14ac:dyDescent="0.3">
      <c r="A82" s="394" t="s">
        <v>45</v>
      </c>
      <c r="B82" s="96"/>
      <c r="C82" s="151"/>
      <c r="D82" s="151"/>
      <c r="E82" s="151"/>
      <c r="F82" s="151"/>
      <c r="G82" s="151"/>
      <c r="H82" s="151"/>
      <c r="I82" s="151"/>
      <c r="J82" s="151"/>
      <c r="K82" s="281"/>
      <c r="L82" s="281"/>
      <c r="M82" s="151"/>
      <c r="N82" s="151"/>
      <c r="O82" s="96"/>
      <c r="P82" s="96"/>
      <c r="Q82" s="151"/>
      <c r="R82" s="151"/>
      <c r="S82" s="377"/>
      <c r="T82" s="96"/>
      <c r="U82" s="96"/>
      <c r="V82" s="96"/>
      <c r="W82" s="96"/>
      <c r="X82" s="96"/>
      <c r="Y82" s="96"/>
      <c r="Z82" s="96"/>
      <c r="AA82" s="96"/>
      <c r="AB82" s="96"/>
      <c r="AC82" s="96"/>
      <c r="AD82" s="21">
        <f ca="1">NbCoul(B82:AC82)*0.5</f>
        <v>7.5</v>
      </c>
      <c r="AF82" s="22">
        <f ca="1">CompteCouleurFond(B82:AC82,6)*0.5</f>
        <v>1</v>
      </c>
      <c r="AG82" s="22">
        <f ca="1">CompteCouleurFond(B82:AC82,23)*0.5</f>
        <v>0.5</v>
      </c>
    </row>
    <row r="83" spans="1:34" x14ac:dyDescent="0.3">
      <c r="A83" s="394" t="s">
        <v>70</v>
      </c>
      <c r="B83" s="96"/>
      <c r="C83" s="96"/>
      <c r="D83" s="96"/>
      <c r="E83" s="96"/>
      <c r="F83" s="96"/>
      <c r="G83" s="96"/>
      <c r="H83" s="96"/>
      <c r="I83" s="96"/>
      <c r="J83" s="96"/>
      <c r="K83" s="96"/>
      <c r="L83" s="96"/>
      <c r="M83" s="96"/>
      <c r="N83" s="151"/>
      <c r="O83" s="151"/>
      <c r="P83" s="151"/>
      <c r="Q83" s="96"/>
      <c r="R83" s="96"/>
      <c r="S83" s="151"/>
      <c r="T83" s="281"/>
      <c r="U83" s="151"/>
      <c r="V83" s="151"/>
      <c r="W83" s="151"/>
      <c r="X83" s="151"/>
      <c r="Y83" s="151"/>
      <c r="Z83" s="151"/>
      <c r="AA83" s="151"/>
      <c r="AB83" s="151"/>
      <c r="AC83" s="151"/>
      <c r="AD83" s="21">
        <f t="shared" ca="1" si="28"/>
        <v>7</v>
      </c>
      <c r="AF83" s="22">
        <f t="shared" ca="1" si="24"/>
        <v>0.5</v>
      </c>
      <c r="AG83" s="22">
        <f t="shared" ca="1" si="29"/>
        <v>0</v>
      </c>
    </row>
    <row r="84" spans="1:34" x14ac:dyDescent="0.3">
      <c r="A84" s="392" t="s">
        <v>64</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ca="1">NbCoul(B84:AC84)*0.5</f>
        <v>0</v>
      </c>
      <c r="AF84" s="22">
        <f t="shared" ca="1" si="24"/>
        <v>0</v>
      </c>
      <c r="AG84" s="22">
        <f ca="1">CompteCouleurFond(B84:AC84,23)*0.5</f>
        <v>0</v>
      </c>
      <c r="AH84" s="21"/>
    </row>
    <row r="85" spans="1:34" ht="15.6" customHeight="1" x14ac:dyDescent="0.3">
      <c r="A85" s="394" t="s">
        <v>46</v>
      </c>
      <c r="B85" s="96"/>
      <c r="C85" s="96"/>
      <c r="D85" s="96"/>
      <c r="E85" s="96"/>
      <c r="F85" s="96"/>
      <c r="G85" s="96"/>
      <c r="H85" s="96"/>
      <c r="I85" s="96"/>
      <c r="J85" s="96"/>
      <c r="K85" s="96"/>
      <c r="L85" s="96"/>
      <c r="M85" s="96"/>
      <c r="N85" s="96"/>
      <c r="O85" s="96"/>
      <c r="P85" s="96"/>
      <c r="Q85" s="96"/>
      <c r="R85" s="96"/>
      <c r="S85" s="294"/>
      <c r="T85" s="295"/>
      <c r="U85" s="281" t="s">
        <v>136</v>
      </c>
      <c r="V85" s="357"/>
      <c r="W85" s="357"/>
      <c r="X85" s="357"/>
      <c r="Y85" s="357"/>
      <c r="Z85" s="357"/>
      <c r="AA85" s="357"/>
      <c r="AB85" s="357"/>
      <c r="AC85" s="295"/>
      <c r="AD85" s="21">
        <f t="shared" ca="1" si="28"/>
        <v>5</v>
      </c>
      <c r="AF85" s="22">
        <f t="shared" ca="1" si="24"/>
        <v>4</v>
      </c>
      <c r="AG85" s="22">
        <f t="shared" ca="1" si="29"/>
        <v>0</v>
      </c>
    </row>
    <row r="86" spans="1:34" x14ac:dyDescent="0.3">
      <c r="A86" s="394" t="s">
        <v>47</v>
      </c>
      <c r="B86" s="96"/>
      <c r="C86" s="96"/>
      <c r="D86" s="96"/>
      <c r="E86" s="96"/>
      <c r="F86" s="96"/>
      <c r="G86" s="96"/>
      <c r="H86" s="96"/>
      <c r="I86" s="96"/>
      <c r="J86" s="96"/>
      <c r="K86" s="96"/>
      <c r="L86" s="96"/>
      <c r="M86" s="96"/>
      <c r="N86" s="193" t="s">
        <v>153</v>
      </c>
      <c r="O86" s="151"/>
      <c r="P86" s="151"/>
      <c r="Q86" s="96"/>
      <c r="R86" s="96"/>
      <c r="S86" s="398" t="s">
        <v>332</v>
      </c>
      <c r="T86" s="151"/>
      <c r="U86" s="151"/>
      <c r="V86" s="151"/>
      <c r="W86" s="151"/>
      <c r="X86" s="151"/>
      <c r="Y86" s="151"/>
      <c r="Z86" s="151"/>
      <c r="AA86" s="151"/>
      <c r="AB86" s="151"/>
      <c r="AC86" s="151"/>
      <c r="AD86" s="20">
        <f ca="1">NbCoul(B86:AC86)*0.5</f>
        <v>7</v>
      </c>
      <c r="AF86" s="22">
        <f t="shared" ca="1" si="24"/>
        <v>0</v>
      </c>
      <c r="AG86" s="22">
        <f ca="1">CompteCouleurFond(B86:AC86,23)*0.5</f>
        <v>1</v>
      </c>
    </row>
    <row r="87" spans="1:34" ht="14.25" customHeight="1"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28"/>
        <v>0</v>
      </c>
      <c r="AF87" s="22">
        <f t="shared" ca="1" si="24"/>
        <v>0</v>
      </c>
      <c r="AG87" s="22">
        <f t="shared" ca="1" si="29"/>
        <v>0</v>
      </c>
    </row>
    <row r="88" spans="1:34" x14ac:dyDescent="0.3">
      <c r="A88" s="404" t="s">
        <v>64</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t="shared" ca="1" si="28"/>
        <v>0</v>
      </c>
      <c r="AF88" s="22">
        <f t="shared" ca="1" si="24"/>
        <v>0</v>
      </c>
      <c r="AG88" s="22">
        <f t="shared" ca="1" si="29"/>
        <v>0</v>
      </c>
    </row>
    <row r="89" spans="1:34" ht="16.8" customHeight="1" x14ac:dyDescent="0.3">
      <c r="A89" s="402" t="s">
        <v>71</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t="shared" ca="1" si="28"/>
        <v>0</v>
      </c>
      <c r="AF89" s="22">
        <f t="shared" ca="1" si="24"/>
        <v>0</v>
      </c>
      <c r="AG89" s="22">
        <f t="shared" ca="1" si="29"/>
        <v>0</v>
      </c>
    </row>
    <row r="90" spans="1:34" ht="15" customHeight="1" x14ac:dyDescent="0.3">
      <c r="A90" s="402" t="s">
        <v>276</v>
      </c>
      <c r="B90" s="96"/>
      <c r="C90" s="96"/>
      <c r="D90" s="96"/>
      <c r="E90" s="96"/>
      <c r="F90" s="96"/>
      <c r="G90" s="96"/>
      <c r="H90" s="96"/>
      <c r="I90" s="96"/>
      <c r="J90" s="96"/>
      <c r="K90" s="96"/>
      <c r="L90" s="96"/>
      <c r="M90" s="96"/>
      <c r="N90" s="134"/>
      <c r="O90" s="96"/>
      <c r="P90" s="96"/>
      <c r="Q90" s="96"/>
      <c r="R90" s="96"/>
      <c r="S90" s="96"/>
      <c r="T90" s="96"/>
      <c r="U90" s="96"/>
      <c r="V90" s="96"/>
      <c r="W90" s="96"/>
      <c r="X90" s="96"/>
      <c r="Y90" s="96"/>
      <c r="Z90" s="96"/>
      <c r="AA90" s="96"/>
      <c r="AB90" s="96"/>
      <c r="AC90" s="96"/>
      <c r="AD90" s="21">
        <f ca="1">NbCoul(B90:AC90)*0.5</f>
        <v>0</v>
      </c>
      <c r="AF90" s="22">
        <f t="shared" ca="1" si="24"/>
        <v>0</v>
      </c>
      <c r="AG90" s="22">
        <f ca="1">CompteCouleurFond(B90:AC90,23)*0.5</f>
        <v>0</v>
      </c>
    </row>
    <row r="91" spans="1:34" ht="17.399999999999999" customHeight="1" thickBot="1" x14ac:dyDescent="0.35">
      <c r="A91" s="407" t="s">
        <v>73</v>
      </c>
      <c r="B91" s="111"/>
      <c r="C91" s="151" t="s">
        <v>174</v>
      </c>
      <c r="D91" s="143"/>
      <c r="E91" s="143"/>
      <c r="F91" s="143"/>
      <c r="G91" s="151"/>
      <c r="H91" s="151"/>
      <c r="I91" s="281"/>
      <c r="J91" s="281"/>
      <c r="K91" s="151"/>
      <c r="L91" s="151"/>
      <c r="M91" s="151"/>
      <c r="N91" s="151"/>
      <c r="O91" s="96"/>
      <c r="P91" s="96"/>
      <c r="Q91" s="151"/>
      <c r="R91" s="151"/>
      <c r="S91" s="96"/>
      <c r="T91" s="96"/>
      <c r="U91" s="96"/>
      <c r="V91" s="96"/>
      <c r="W91" s="96"/>
      <c r="X91" s="96"/>
      <c r="Y91" s="96"/>
      <c r="Z91" s="96"/>
      <c r="AA91" s="96"/>
      <c r="AB91" s="96"/>
      <c r="AC91" s="96"/>
      <c r="AD91" s="21">
        <f t="shared" ca="1" si="28"/>
        <v>7</v>
      </c>
      <c r="AF91" s="22">
        <f t="shared" ca="1" si="24"/>
        <v>1</v>
      </c>
      <c r="AG91" s="22">
        <f t="shared" ca="1" si="29"/>
        <v>0</v>
      </c>
    </row>
    <row r="92" spans="1:34" x14ac:dyDescent="0.3">
      <c r="A92" s="33" t="s">
        <v>52</v>
      </c>
      <c r="B92" s="71">
        <f ca="1">CompteCouleurFond(B74:B91,6)</f>
        <v>0</v>
      </c>
      <c r="C92" s="71">
        <f t="shared" ref="C92:AC92" ca="1" si="30">CompteCouleurFond(C74:C91,6)</f>
        <v>0</v>
      </c>
      <c r="D92" s="71">
        <f t="shared" ref="D92:N92" ca="1" si="31">CompteCouleurFond(D74:D90,6)</f>
        <v>0</v>
      </c>
      <c r="E92" s="71">
        <f t="shared" ca="1" si="31"/>
        <v>0</v>
      </c>
      <c r="F92" s="71">
        <f t="shared" ca="1" si="31"/>
        <v>0</v>
      </c>
      <c r="G92" s="71">
        <f t="shared" ca="1" si="31"/>
        <v>0</v>
      </c>
      <c r="H92" s="71">
        <f t="shared" ca="1" si="31"/>
        <v>0</v>
      </c>
      <c r="I92" s="71">
        <f t="shared" ca="1" si="31"/>
        <v>0</v>
      </c>
      <c r="J92" s="71">
        <f t="shared" ca="1" si="31"/>
        <v>0</v>
      </c>
      <c r="K92" s="71">
        <f t="shared" ca="1" si="31"/>
        <v>1</v>
      </c>
      <c r="L92" s="71">
        <f t="shared" ca="1" si="31"/>
        <v>1</v>
      </c>
      <c r="M92" s="71">
        <f t="shared" ca="1" si="31"/>
        <v>1</v>
      </c>
      <c r="N92" s="71">
        <f t="shared" ca="1" si="31"/>
        <v>1</v>
      </c>
      <c r="O92" s="71">
        <f t="shared" ca="1" si="30"/>
        <v>1</v>
      </c>
      <c r="P92" s="71">
        <f t="shared" ca="1" si="30"/>
        <v>1</v>
      </c>
      <c r="Q92" s="71">
        <f t="shared" ca="1" si="30"/>
        <v>1</v>
      </c>
      <c r="R92" s="71">
        <f t="shared" ca="1" si="30"/>
        <v>1</v>
      </c>
      <c r="S92" s="71">
        <f t="shared" ca="1" si="30"/>
        <v>1</v>
      </c>
      <c r="T92" s="71">
        <f t="shared" ca="1" si="30"/>
        <v>1</v>
      </c>
      <c r="U92" s="71">
        <f t="shared" ca="1" si="30"/>
        <v>1</v>
      </c>
      <c r="V92" s="71">
        <f t="shared" ca="1" si="30"/>
        <v>1</v>
      </c>
      <c r="W92" s="71">
        <f t="shared" ca="1" si="30"/>
        <v>1</v>
      </c>
      <c r="X92" s="71">
        <f t="shared" ca="1" si="30"/>
        <v>1</v>
      </c>
      <c r="Y92" s="71">
        <f t="shared" ca="1" si="30"/>
        <v>1</v>
      </c>
      <c r="Z92" s="71">
        <f t="shared" ca="1" si="30"/>
        <v>1</v>
      </c>
      <c r="AA92" s="71">
        <f t="shared" ca="1" si="30"/>
        <v>1</v>
      </c>
      <c r="AB92" s="71">
        <f t="shared" ca="1" si="30"/>
        <v>1</v>
      </c>
      <c r="AC92" s="71">
        <f t="shared" ca="1" si="30"/>
        <v>0</v>
      </c>
      <c r="AD92" s="600">
        <f ca="1">SUM(AD74:AD91)</f>
        <v>56</v>
      </c>
      <c r="AF92" s="612"/>
      <c r="AG92" s="613"/>
    </row>
    <row r="93" spans="1:34" x14ac:dyDescent="0.3">
      <c r="A93" s="29" t="s">
        <v>53</v>
      </c>
      <c r="B93" s="21">
        <f ca="1">NbCoulbis(B74:B91)</f>
        <v>0</v>
      </c>
      <c r="C93" s="21">
        <f ca="1">NbCoulbis(C74:C87)</f>
        <v>3</v>
      </c>
      <c r="D93" s="21">
        <f t="shared" ref="D93:N93" ca="1" si="32">NbCoulbis(D79:D86)</f>
        <v>2</v>
      </c>
      <c r="E93" s="21">
        <f t="shared" ca="1" si="32"/>
        <v>2</v>
      </c>
      <c r="F93" s="21">
        <f t="shared" ca="1" si="32"/>
        <v>2</v>
      </c>
      <c r="G93" s="21">
        <f t="shared" ca="1" si="32"/>
        <v>2</v>
      </c>
      <c r="H93" s="21">
        <f t="shared" ca="1" si="32"/>
        <v>2</v>
      </c>
      <c r="I93" s="21">
        <f t="shared" ca="1" si="32"/>
        <v>2</v>
      </c>
      <c r="J93" s="21">
        <f t="shared" ca="1" si="32"/>
        <v>2</v>
      </c>
      <c r="K93" s="21">
        <f t="shared" ca="1" si="32"/>
        <v>2</v>
      </c>
      <c r="L93" s="21">
        <f t="shared" ca="1" si="32"/>
        <v>3</v>
      </c>
      <c r="M93" s="21">
        <f t="shared" ca="1" si="32"/>
        <v>2</v>
      </c>
      <c r="N93" s="21">
        <f t="shared" ca="1" si="32"/>
        <v>3</v>
      </c>
      <c r="O93" s="21">
        <f ca="1">NbCoulbis(O75:O86)</f>
        <v>3</v>
      </c>
      <c r="P93" s="21">
        <f ca="1">NbCoulbis(P75:P86)</f>
        <v>3</v>
      </c>
      <c r="Q93" s="21">
        <f ca="1">NbCoulbis(Q75:Q86)</f>
        <v>3</v>
      </c>
      <c r="R93" s="21">
        <f ca="1">NbCoulbis(R75:R86)</f>
        <v>3</v>
      </c>
      <c r="S93" s="21">
        <f ca="1">NbCoulbis(S75:S85)</f>
        <v>3</v>
      </c>
      <c r="T93" s="21">
        <f ca="1">NbCoulbis(T76:T86)</f>
        <v>4</v>
      </c>
      <c r="U93" s="21">
        <f ca="1">NbCoulbis(U81:U91)</f>
        <v>4</v>
      </c>
      <c r="V93" s="21">
        <f ca="1">NbCoulbis(V81:V91)</f>
        <v>4</v>
      </c>
      <c r="W93" s="21">
        <f ca="1">NbCoulbis(W81:W91)</f>
        <v>4</v>
      </c>
      <c r="X93" s="21">
        <f t="shared" ref="X93:AC93" ca="1" si="33">NbCoulbis(X75:X91)</f>
        <v>4</v>
      </c>
      <c r="Y93" s="21">
        <f t="shared" ca="1" si="33"/>
        <v>4</v>
      </c>
      <c r="Z93" s="21">
        <f t="shared" ca="1" si="33"/>
        <v>4</v>
      </c>
      <c r="AA93" s="21">
        <f t="shared" ca="1" si="33"/>
        <v>4</v>
      </c>
      <c r="AB93" s="21">
        <f t="shared" ca="1" si="33"/>
        <v>4</v>
      </c>
      <c r="AC93" s="21">
        <f t="shared" ca="1" si="33"/>
        <v>4</v>
      </c>
      <c r="AD93" s="601">
        <f ca="1">NbCoul(D93:AB93)*0.5+NbCoul(B93:C93)*0.25+NbCoul(AC93:AC93)*0.25</f>
        <v>0</v>
      </c>
      <c r="AF93" s="614">
        <f t="shared" ref="AF93:AF113" ca="1" si="34">CompteCouleurFond(B93:AC93,6)*0.5</f>
        <v>0</v>
      </c>
      <c r="AG93" s="615"/>
    </row>
    <row r="94" spans="1:34" ht="15" thickBot="1" x14ac:dyDescent="0.35">
      <c r="A94" s="30" t="str">
        <f>A25</f>
        <v>Effectif présent</v>
      </c>
      <c r="B94" s="26">
        <f ca="1">NbCoul(B74:B91)</f>
        <v>0</v>
      </c>
      <c r="C94" s="26">
        <f ca="1">NbCoul(C74:C87)</f>
        <v>3</v>
      </c>
      <c r="D94" s="26">
        <f t="shared" ref="D94:N94" ca="1" si="35">NbCoul(D79:D86)</f>
        <v>2</v>
      </c>
      <c r="E94" s="26">
        <f t="shared" ca="1" si="35"/>
        <v>2</v>
      </c>
      <c r="F94" s="26">
        <f t="shared" ca="1" si="35"/>
        <v>2</v>
      </c>
      <c r="G94" s="26">
        <f t="shared" ca="1" si="35"/>
        <v>2</v>
      </c>
      <c r="H94" s="26">
        <f t="shared" ca="1" si="35"/>
        <v>2</v>
      </c>
      <c r="I94" s="26">
        <f t="shared" ca="1" si="35"/>
        <v>2</v>
      </c>
      <c r="J94" s="26">
        <f t="shared" ca="1" si="35"/>
        <v>2</v>
      </c>
      <c r="K94" s="26">
        <f t="shared" ca="1" si="35"/>
        <v>2</v>
      </c>
      <c r="L94" s="26">
        <f t="shared" ca="1" si="35"/>
        <v>3</v>
      </c>
      <c r="M94" s="26">
        <f t="shared" ca="1" si="35"/>
        <v>3</v>
      </c>
      <c r="N94" s="26">
        <f t="shared" ca="1" si="35"/>
        <v>5</v>
      </c>
      <c r="O94" s="26">
        <f ca="1">NbCoul(O75:O86)</f>
        <v>3</v>
      </c>
      <c r="P94" s="26">
        <f ca="1">NbCoul(P75:P86)</f>
        <v>3</v>
      </c>
      <c r="Q94" s="26">
        <f ca="1">NbCoul(Q75:Q86)</f>
        <v>3</v>
      </c>
      <c r="R94" s="26">
        <f ca="1">NbCoul(R75:R86)</f>
        <v>3</v>
      </c>
      <c r="S94" s="26">
        <f ca="1">NbCoul(S75:S85)</f>
        <v>4</v>
      </c>
      <c r="T94" s="26">
        <f ca="1">NbCoul(T76:T86)</f>
        <v>4</v>
      </c>
      <c r="U94" s="26">
        <f ca="1">NbCoul(U81:U91)</f>
        <v>4</v>
      </c>
      <c r="V94" s="26">
        <f ca="1">NbCoul(V81:V91)</f>
        <v>4</v>
      </c>
      <c r="W94" s="26">
        <f ca="1">NbCoul(W81:W91)</f>
        <v>4</v>
      </c>
      <c r="X94" s="26">
        <f t="shared" ref="X94:AC94" ca="1" si="36">NbCoul(X75:X91)</f>
        <v>4</v>
      </c>
      <c r="Y94" s="26">
        <f t="shared" ca="1" si="36"/>
        <v>4</v>
      </c>
      <c r="Z94" s="26">
        <f t="shared" ca="1" si="36"/>
        <v>4</v>
      </c>
      <c r="AA94" s="26">
        <f t="shared" ca="1" si="36"/>
        <v>4</v>
      </c>
      <c r="AB94" s="26">
        <f t="shared" ca="1" si="36"/>
        <v>4</v>
      </c>
      <c r="AC94" s="26">
        <f t="shared" ca="1" si="36"/>
        <v>4</v>
      </c>
      <c r="AD94" s="602">
        <f ca="1">NbCoul(D94:AB94)*0.5+NbCoul(B94:C94)*0.25+NbCoul(AC94:AC94)*0.25</f>
        <v>0</v>
      </c>
      <c r="AF94" s="614">
        <f t="shared" ca="1" si="34"/>
        <v>0</v>
      </c>
      <c r="AG94" s="615">
        <f ca="1">CompteCouleurFond(K94:AC94,23)*0.5</f>
        <v>0</v>
      </c>
    </row>
    <row r="95" spans="1:34" ht="15" customHeight="1" x14ac:dyDescent="0.3">
      <c r="A95" s="618">
        <f>A72+1</f>
        <v>44806</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t="shared" ca="1" si="34"/>
        <v>0</v>
      </c>
      <c r="AG95" s="615">
        <f ca="1">CompteCouleurFond(K95:AC95,23)*0.5</f>
        <v>0</v>
      </c>
    </row>
    <row r="96" spans="1:34"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t="shared" ca="1" si="34"/>
        <v>0</v>
      </c>
      <c r="AG96" s="617">
        <f ca="1">CompteCouleurFond(K96:AC96,23)*0.5</f>
        <v>0</v>
      </c>
    </row>
    <row r="97" spans="1:33" x14ac:dyDescent="0.3">
      <c r="A97" s="401" t="s">
        <v>64</v>
      </c>
      <c r="B97" s="96"/>
      <c r="C97" s="96"/>
      <c r="D97" s="96"/>
      <c r="E97" s="96"/>
      <c r="F97" s="96"/>
      <c r="G97" s="96"/>
      <c r="H97" s="96"/>
      <c r="I97" s="96"/>
      <c r="J97" s="96"/>
      <c r="K97" s="96"/>
      <c r="L97" s="96"/>
      <c r="M97" s="96"/>
      <c r="N97" s="96"/>
      <c r="O97" s="96"/>
      <c r="P97" s="96"/>
      <c r="Q97" s="96"/>
      <c r="R97" s="96"/>
      <c r="S97" s="96"/>
      <c r="T97" s="96"/>
      <c r="U97" s="96"/>
      <c r="V97" s="96"/>
      <c r="W97" s="96"/>
      <c r="X97" s="96"/>
      <c r="Y97" s="96"/>
      <c r="Z97" s="96"/>
      <c r="AA97" s="96"/>
      <c r="AB97" s="96"/>
      <c r="AC97" s="96"/>
      <c r="AD97" s="21">
        <f t="shared" ref="AD97:AD112" ca="1" si="37">NbCoul(B97:AC97)*0.5</f>
        <v>0</v>
      </c>
      <c r="AF97" s="22">
        <f t="shared" ca="1" si="34"/>
        <v>0</v>
      </c>
      <c r="AG97" s="22">
        <f t="shared" ref="AG97:AG113" ca="1" si="38">CompteCouleurFond(B97:AC97,23)*0.5</f>
        <v>0</v>
      </c>
    </row>
    <row r="98" spans="1:33" x14ac:dyDescent="0.3">
      <c r="A98" s="401" t="s">
        <v>40</v>
      </c>
      <c r="B98" s="96"/>
      <c r="C98" s="96"/>
      <c r="D98" s="96"/>
      <c r="E98" s="96"/>
      <c r="F98" s="96"/>
      <c r="G98" s="96"/>
      <c r="H98" s="96"/>
      <c r="I98" s="96"/>
      <c r="J98" s="96"/>
      <c r="K98" s="96"/>
      <c r="L98" s="96"/>
      <c r="M98" s="96"/>
      <c r="N98" s="134"/>
      <c r="O98" s="96"/>
      <c r="P98" s="96"/>
      <c r="Q98" s="96"/>
      <c r="R98" s="96"/>
      <c r="S98" s="96"/>
      <c r="T98" s="96"/>
      <c r="U98" s="96"/>
      <c r="V98" s="96"/>
      <c r="W98" s="96"/>
      <c r="X98" s="96"/>
      <c r="Y98" s="96"/>
      <c r="Z98" s="96"/>
      <c r="AA98" s="96"/>
      <c r="AB98" s="96"/>
      <c r="AC98" s="96"/>
      <c r="AD98" s="21">
        <f t="shared" ca="1" si="37"/>
        <v>0</v>
      </c>
      <c r="AF98" s="22">
        <f t="shared" ca="1" si="34"/>
        <v>0</v>
      </c>
      <c r="AG98" s="22">
        <f t="shared" ca="1" si="38"/>
        <v>0</v>
      </c>
    </row>
    <row r="99" spans="1:33" x14ac:dyDescent="0.3">
      <c r="A99" s="401" t="s">
        <v>41</v>
      </c>
      <c r="B99" s="96"/>
      <c r="C99" s="96"/>
      <c r="D99" s="96"/>
      <c r="E99" s="96"/>
      <c r="F99" s="96"/>
      <c r="G99" s="96"/>
      <c r="H99" s="96"/>
      <c r="I99" s="96"/>
      <c r="J99" s="96"/>
      <c r="K99" s="96"/>
      <c r="L99" s="96"/>
      <c r="M99" s="96"/>
      <c r="N99" s="151"/>
      <c r="O99" s="281"/>
      <c r="P99" s="281"/>
      <c r="Q99" s="96"/>
      <c r="R99" s="96"/>
      <c r="S99" s="151"/>
      <c r="T99" s="151"/>
      <c r="U99" s="151"/>
      <c r="V99" s="151"/>
      <c r="W99" s="151"/>
      <c r="X99" s="151"/>
      <c r="Y99" s="151"/>
      <c r="Z99" s="151"/>
      <c r="AA99" s="151"/>
      <c r="AB99" s="151"/>
      <c r="AC99" s="151"/>
      <c r="AD99" s="21">
        <f t="shared" ca="1" si="37"/>
        <v>7</v>
      </c>
      <c r="AF99" s="22">
        <f t="shared" ca="1" si="34"/>
        <v>1</v>
      </c>
      <c r="AG99" s="22">
        <f t="shared" ca="1" si="38"/>
        <v>0</v>
      </c>
    </row>
    <row r="100" spans="1:33" x14ac:dyDescent="0.3">
      <c r="A100" s="392" t="s">
        <v>65</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7"/>
        <v>0</v>
      </c>
      <c r="AF100" s="22">
        <f t="shared" ca="1" si="34"/>
        <v>0</v>
      </c>
      <c r="AG100" s="22">
        <f t="shared" ca="1" si="38"/>
        <v>0</v>
      </c>
    </row>
    <row r="101" spans="1:33" x14ac:dyDescent="0.3">
      <c r="A101" s="393" t="s">
        <v>246</v>
      </c>
      <c r="B101" s="96"/>
      <c r="C101" s="96"/>
      <c r="D101" s="96"/>
      <c r="E101" s="96"/>
      <c r="F101" s="96"/>
      <c r="G101" s="96"/>
      <c r="H101" s="96"/>
      <c r="I101" s="96"/>
      <c r="J101" s="96"/>
      <c r="K101" s="96"/>
      <c r="L101" s="96"/>
      <c r="M101" s="96"/>
      <c r="N101" s="96"/>
      <c r="O101" s="96"/>
      <c r="P101" s="96"/>
      <c r="Q101" s="96"/>
      <c r="R101" s="96"/>
      <c r="S101" s="96"/>
      <c r="T101" s="96"/>
      <c r="U101" s="96"/>
      <c r="V101" s="96"/>
      <c r="W101" s="96"/>
      <c r="X101" s="96"/>
      <c r="Y101" s="96"/>
      <c r="Z101" s="96"/>
      <c r="AA101" s="96"/>
      <c r="AB101" s="96"/>
      <c r="AC101" s="96"/>
      <c r="AD101" s="21">
        <f t="shared" ca="1" si="37"/>
        <v>0</v>
      </c>
      <c r="AF101" s="22">
        <f t="shared" ca="1" si="34"/>
        <v>0</v>
      </c>
      <c r="AG101" s="22">
        <f t="shared" ca="1" si="38"/>
        <v>0</v>
      </c>
    </row>
    <row r="102" spans="1:33" x14ac:dyDescent="0.3">
      <c r="A102" s="392" t="s">
        <v>64</v>
      </c>
      <c r="B102" s="96"/>
      <c r="C102" s="96"/>
      <c r="D102" s="96"/>
      <c r="E102" s="96"/>
      <c r="F102" s="96"/>
      <c r="G102" s="96"/>
      <c r="H102" s="96"/>
      <c r="I102" s="96"/>
      <c r="J102" s="96"/>
      <c r="K102" s="96"/>
      <c r="L102" s="96"/>
      <c r="M102" s="96"/>
      <c r="N102" s="96"/>
      <c r="O102" s="96"/>
      <c r="P102" s="96"/>
      <c r="Q102" s="96"/>
      <c r="R102" s="96"/>
      <c r="S102" s="96"/>
      <c r="T102" s="96"/>
      <c r="U102" s="96"/>
      <c r="V102" s="96"/>
      <c r="W102" s="96"/>
      <c r="X102" s="96"/>
      <c r="Y102" s="96"/>
      <c r="Z102" s="96"/>
      <c r="AA102" s="96"/>
      <c r="AB102" s="96"/>
      <c r="AC102" s="96"/>
      <c r="AD102" s="21">
        <f t="shared" ca="1" si="37"/>
        <v>0</v>
      </c>
      <c r="AF102" s="22">
        <f t="shared" ca="1" si="34"/>
        <v>0</v>
      </c>
      <c r="AG102" s="22">
        <f t="shared" ca="1" si="38"/>
        <v>0</v>
      </c>
    </row>
    <row r="103" spans="1:33"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7"/>
        <v>0</v>
      </c>
      <c r="AF103" s="22">
        <f t="shared" ca="1" si="34"/>
        <v>0</v>
      </c>
      <c r="AG103" s="22">
        <f t="shared" ca="1" si="38"/>
        <v>0</v>
      </c>
    </row>
    <row r="104" spans="1:33" x14ac:dyDescent="0.3">
      <c r="A104" s="394" t="s">
        <v>44</v>
      </c>
      <c r="B104" s="96"/>
      <c r="C104" s="151" t="s">
        <v>220</v>
      </c>
      <c r="D104" s="151"/>
      <c r="E104" s="151"/>
      <c r="F104" s="151"/>
      <c r="G104" s="151"/>
      <c r="H104" s="151"/>
      <c r="I104" s="281" t="s">
        <v>136</v>
      </c>
      <c r="J104" s="281"/>
      <c r="K104" s="281"/>
      <c r="L104" s="281"/>
      <c r="M104" s="151"/>
      <c r="N104" s="135"/>
      <c r="O104" s="96"/>
      <c r="P104" s="96"/>
      <c r="Q104" s="151"/>
      <c r="R104" s="151"/>
      <c r="S104" s="151"/>
      <c r="T104" s="151"/>
      <c r="U104" s="377"/>
      <c r="V104" s="96"/>
      <c r="W104" s="96"/>
      <c r="X104" s="96"/>
      <c r="Y104" s="96"/>
      <c r="Z104" s="96"/>
      <c r="AA104" s="96"/>
      <c r="AB104" s="96"/>
      <c r="AC104" s="96"/>
      <c r="AD104" s="21">
        <f ca="1">NbCoul(B104:AC104)*0.5</f>
        <v>8.5</v>
      </c>
      <c r="AF104" s="22">
        <f t="shared" ca="1" si="34"/>
        <v>2</v>
      </c>
      <c r="AG104" s="22">
        <f t="shared" ca="1" si="38"/>
        <v>0.5</v>
      </c>
    </row>
    <row r="105" spans="1:33" x14ac:dyDescent="0.3">
      <c r="A105" s="394" t="s">
        <v>45</v>
      </c>
      <c r="B105" s="96"/>
      <c r="C105" s="96"/>
      <c r="D105" s="96"/>
      <c r="E105" s="96"/>
      <c r="F105" s="96"/>
      <c r="G105" s="96"/>
      <c r="H105" s="96"/>
      <c r="I105" s="96"/>
      <c r="J105" s="96"/>
      <c r="K105" s="151"/>
      <c r="L105" s="151"/>
      <c r="M105" s="151"/>
      <c r="N105" s="151"/>
      <c r="O105" s="151"/>
      <c r="P105" s="151"/>
      <c r="Q105" s="96"/>
      <c r="R105" s="96"/>
      <c r="S105" s="281"/>
      <c r="T105" s="281"/>
      <c r="U105" s="151"/>
      <c r="V105" s="151"/>
      <c r="W105" s="151"/>
      <c r="X105" s="151"/>
      <c r="Y105" s="151"/>
      <c r="Z105" s="151"/>
      <c r="AA105" s="151"/>
      <c r="AB105" s="151"/>
      <c r="AC105" s="151"/>
      <c r="AD105" s="21">
        <f ca="1">NbCoul(B105:AC105)*0.5</f>
        <v>8.5</v>
      </c>
      <c r="AF105" s="22">
        <f t="shared" ca="1" si="34"/>
        <v>1</v>
      </c>
      <c r="AG105" s="22">
        <f t="shared" ca="1" si="38"/>
        <v>0</v>
      </c>
    </row>
    <row r="106" spans="1:33" x14ac:dyDescent="0.3">
      <c r="A106" s="394" t="s">
        <v>70</v>
      </c>
      <c r="B106" s="96"/>
      <c r="C106" s="151"/>
      <c r="D106" s="151"/>
      <c r="E106" s="151"/>
      <c r="F106" s="151"/>
      <c r="G106" s="151"/>
      <c r="H106" s="151"/>
      <c r="I106" s="151"/>
      <c r="J106" s="151"/>
      <c r="K106" s="151"/>
      <c r="L106" s="151"/>
      <c r="M106" s="151"/>
      <c r="N106" s="151"/>
      <c r="O106" s="96"/>
      <c r="P106" s="96"/>
      <c r="Q106" s="151"/>
      <c r="R106" s="151"/>
      <c r="S106" s="96"/>
      <c r="T106" s="96"/>
      <c r="U106" s="96"/>
      <c r="V106" s="96"/>
      <c r="W106" s="96"/>
      <c r="X106" s="96"/>
      <c r="Y106" s="96"/>
      <c r="Z106" s="96"/>
      <c r="AA106" s="96"/>
      <c r="AB106" s="96"/>
      <c r="AC106" s="96"/>
      <c r="AD106" s="21">
        <f ca="1">NbCoul(B106:AC106)*0.5</f>
        <v>7</v>
      </c>
      <c r="AF106" s="22">
        <f t="shared" ca="1" si="34"/>
        <v>0</v>
      </c>
      <c r="AG106" s="22">
        <f t="shared" ca="1" si="38"/>
        <v>0</v>
      </c>
    </row>
    <row r="107" spans="1:33" x14ac:dyDescent="0.3">
      <c r="A107" s="392" t="s">
        <v>64</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ca="1">NbCoul(B107:AC107)*0.5</f>
        <v>0</v>
      </c>
      <c r="AF107" s="22">
        <f t="shared" ca="1" si="34"/>
        <v>0</v>
      </c>
      <c r="AG107" s="22">
        <f t="shared" ca="1" si="38"/>
        <v>0</v>
      </c>
    </row>
    <row r="108" spans="1:33" x14ac:dyDescent="0.3">
      <c r="A108" s="394" t="s">
        <v>46</v>
      </c>
      <c r="B108" s="96"/>
      <c r="C108" s="96"/>
      <c r="D108" s="96"/>
      <c r="E108" s="96"/>
      <c r="F108" s="96"/>
      <c r="G108" s="96"/>
      <c r="H108" s="96"/>
      <c r="I108" s="96"/>
      <c r="J108" s="96"/>
      <c r="K108" s="96"/>
      <c r="L108" s="96"/>
      <c r="M108" s="96"/>
      <c r="N108" s="96"/>
      <c r="O108" s="96"/>
      <c r="P108" s="96"/>
      <c r="Q108" s="96"/>
      <c r="R108" s="96"/>
      <c r="S108" s="96"/>
      <c r="T108" s="151"/>
      <c r="U108" s="281" t="s">
        <v>136</v>
      </c>
      <c r="V108" s="281"/>
      <c r="W108" s="281"/>
      <c r="X108" s="281"/>
      <c r="Y108" s="281"/>
      <c r="Z108" s="281"/>
      <c r="AA108" s="281"/>
      <c r="AB108" s="281"/>
      <c r="AC108" s="151"/>
      <c r="AD108" s="21">
        <f ca="1">NbCoul(B108:AC108)*0.5</f>
        <v>5</v>
      </c>
      <c r="AF108" s="22">
        <f t="shared" ca="1" si="34"/>
        <v>4</v>
      </c>
      <c r="AG108" s="22">
        <f t="shared" ca="1" si="38"/>
        <v>0</v>
      </c>
    </row>
    <row r="109" spans="1:33" x14ac:dyDescent="0.3">
      <c r="A109" s="394" t="s">
        <v>47</v>
      </c>
      <c r="B109" s="96"/>
      <c r="C109" s="151"/>
      <c r="D109" s="151"/>
      <c r="E109" s="151"/>
      <c r="F109" s="151"/>
      <c r="G109" s="151"/>
      <c r="H109" s="151"/>
      <c r="I109" s="151"/>
      <c r="J109" s="151"/>
      <c r="K109" s="151"/>
      <c r="L109" s="151"/>
      <c r="M109" s="151"/>
      <c r="N109" s="193" t="s">
        <v>153</v>
      </c>
      <c r="O109" s="96"/>
      <c r="P109" s="96"/>
      <c r="Q109" s="281"/>
      <c r="R109" s="281"/>
      <c r="S109" s="151"/>
      <c r="T109" s="96"/>
      <c r="U109" s="96"/>
      <c r="V109" s="96"/>
      <c r="W109" s="96"/>
      <c r="X109" s="96"/>
      <c r="Y109" s="96"/>
      <c r="Z109" s="96"/>
      <c r="AA109" s="96"/>
      <c r="AB109" s="96"/>
      <c r="AC109" s="96"/>
      <c r="AD109" s="21">
        <f t="shared" ca="1" si="37"/>
        <v>7.5</v>
      </c>
      <c r="AF109" s="22">
        <f t="shared" ca="1" si="34"/>
        <v>1</v>
      </c>
      <c r="AG109" s="22">
        <f t="shared" ca="1" si="38"/>
        <v>0.5</v>
      </c>
    </row>
    <row r="110" spans="1:33" x14ac:dyDescent="0.3">
      <c r="A110" s="394" t="s">
        <v>66</v>
      </c>
      <c r="B110" s="96"/>
      <c r="C110" s="96"/>
      <c r="D110" s="96"/>
      <c r="E110" s="96"/>
      <c r="F110" s="96"/>
      <c r="G110" s="96"/>
      <c r="H110" s="96"/>
      <c r="I110" s="96"/>
      <c r="J110" s="96"/>
      <c r="K110" s="96"/>
      <c r="L110" s="96"/>
      <c r="M110" s="96"/>
      <c r="N110" s="96"/>
      <c r="O110" s="96"/>
      <c r="P110" s="96"/>
      <c r="Q110" s="96"/>
      <c r="R110" s="96"/>
      <c r="S110" s="96"/>
      <c r="T110" s="96"/>
      <c r="U110" s="96"/>
      <c r="V110" s="96"/>
      <c r="W110" s="96"/>
      <c r="X110" s="96"/>
      <c r="Y110" s="96"/>
      <c r="Z110" s="96"/>
      <c r="AA110" s="96"/>
      <c r="AB110" s="96"/>
      <c r="AC110" s="96"/>
      <c r="AD110" s="21">
        <f t="shared" ca="1" si="37"/>
        <v>0</v>
      </c>
      <c r="AF110" s="22">
        <f t="shared" ca="1" si="34"/>
        <v>0</v>
      </c>
      <c r="AG110" s="22">
        <f t="shared" ca="1" si="38"/>
        <v>0</v>
      </c>
    </row>
    <row r="111" spans="1:33" x14ac:dyDescent="0.3">
      <c r="A111" s="394" t="s">
        <v>64</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ca="1">NbCoul(B111:AC111)*0.5</f>
        <v>0</v>
      </c>
      <c r="AF111" s="22">
        <f ca="1">CompteCouleurFond(B111:AC111,6)*0.5</f>
        <v>0</v>
      </c>
      <c r="AG111" s="22">
        <f ca="1">CompteCouleurFond(B111:AC111,23)*0.5</f>
        <v>0</v>
      </c>
    </row>
    <row r="112" spans="1:33" ht="16.8" customHeight="1" x14ac:dyDescent="0.3">
      <c r="A112" s="402" t="s">
        <v>71</v>
      </c>
      <c r="B112" s="96"/>
      <c r="C112" s="151" t="s">
        <v>79</v>
      </c>
      <c r="D112" s="151"/>
      <c r="E112" s="151"/>
      <c r="F112" s="151"/>
      <c r="G112" s="151"/>
      <c r="H112" s="151"/>
      <c r="I112" s="151"/>
      <c r="J112" s="151"/>
      <c r="K112" s="151"/>
      <c r="L112" s="151"/>
      <c r="M112" s="281"/>
      <c r="N112" s="281"/>
      <c r="O112" s="96"/>
      <c r="P112" s="96"/>
      <c r="Q112" s="151"/>
      <c r="R112" s="151"/>
      <c r="S112" s="96"/>
      <c r="T112" s="96"/>
      <c r="U112" s="96"/>
      <c r="V112" s="96"/>
      <c r="W112" s="96"/>
      <c r="X112" s="96"/>
      <c r="Y112" s="96"/>
      <c r="Z112" s="96"/>
      <c r="AA112" s="96"/>
      <c r="AB112" s="96"/>
      <c r="AC112" s="96"/>
      <c r="AD112" s="21">
        <f t="shared" ca="1" si="37"/>
        <v>7</v>
      </c>
      <c r="AF112" s="22">
        <f t="shared" ca="1" si="34"/>
        <v>1</v>
      </c>
      <c r="AG112" s="22">
        <f t="shared" ca="1" si="38"/>
        <v>0</v>
      </c>
    </row>
    <row r="113" spans="1:33" ht="14.4" customHeight="1" x14ac:dyDescent="0.3">
      <c r="A113" s="402" t="s">
        <v>276</v>
      </c>
      <c r="B113" s="96"/>
      <c r="C113" s="96"/>
      <c r="D113" s="96"/>
      <c r="E113" s="96"/>
      <c r="F113" s="96"/>
      <c r="G113" s="96"/>
      <c r="H113" s="96"/>
      <c r="I113" s="96"/>
      <c r="J113" s="96"/>
      <c r="K113" s="96"/>
      <c r="L113" s="96"/>
      <c r="M113" s="96"/>
      <c r="N113" s="96"/>
      <c r="O113" s="96"/>
      <c r="P113" s="96"/>
      <c r="Q113" s="96"/>
      <c r="R113" s="96"/>
      <c r="S113" s="96"/>
      <c r="T113" s="96"/>
      <c r="U113" s="96"/>
      <c r="V113" s="96"/>
      <c r="W113" s="96"/>
      <c r="X113" s="96"/>
      <c r="Y113" s="96"/>
      <c r="Z113" s="96"/>
      <c r="AA113" s="96"/>
      <c r="AB113" s="96"/>
      <c r="AC113" s="96"/>
      <c r="AD113" s="21">
        <f ca="1">NbCoul(B113:AC113)*0.5</f>
        <v>0</v>
      </c>
      <c r="AF113" s="22">
        <f t="shared" ca="1" si="34"/>
        <v>0</v>
      </c>
      <c r="AG113" s="22">
        <f t="shared" ca="1" si="38"/>
        <v>0</v>
      </c>
    </row>
    <row r="114" spans="1:33" ht="15" customHeight="1" thickBot="1" x14ac:dyDescent="0.35">
      <c r="A114" s="407" t="s">
        <v>73</v>
      </c>
      <c r="B114" s="96"/>
      <c r="C114" s="96"/>
      <c r="D114" s="96"/>
      <c r="E114" s="96"/>
      <c r="F114" s="96"/>
      <c r="G114" s="96"/>
      <c r="H114" s="96"/>
      <c r="I114" s="96"/>
      <c r="J114" s="96"/>
      <c r="K114" s="96"/>
      <c r="L114" s="96"/>
      <c r="M114" s="96"/>
      <c r="N114" s="96"/>
      <c r="O114" s="151" t="s">
        <v>80</v>
      </c>
      <c r="P114" s="151"/>
      <c r="Q114" s="96"/>
      <c r="R114" s="96"/>
      <c r="S114" s="151"/>
      <c r="T114" s="151"/>
      <c r="U114" s="151"/>
      <c r="V114" s="151"/>
      <c r="W114" s="151"/>
      <c r="X114" s="151"/>
      <c r="Y114" s="151"/>
      <c r="Z114" s="151"/>
      <c r="AA114" s="151"/>
      <c r="AB114" s="151"/>
      <c r="AC114" s="151"/>
      <c r="AD114" s="21">
        <f ca="1">NbCoul(B114:AC114)*0.5</f>
        <v>6.5</v>
      </c>
      <c r="AF114" s="22">
        <f ca="1">CompteCouleurFond(B114:AC114,6)*0.5</f>
        <v>0</v>
      </c>
      <c r="AG114" s="22">
        <f ca="1">CompteCouleurFond(B114:AC114,23)*0.5</f>
        <v>0</v>
      </c>
    </row>
    <row r="115" spans="1:33" x14ac:dyDescent="0.3">
      <c r="A115" s="33" t="s">
        <v>52</v>
      </c>
      <c r="B115" s="94">
        <f ca="1">CompteCouleurFond(B97:B114,6)</f>
        <v>0</v>
      </c>
      <c r="C115" s="94">
        <f t="shared" ref="C115:I115" ca="1" si="39">CompteCouleurFond(C98:C114,6)</f>
        <v>0</v>
      </c>
      <c r="D115" s="94">
        <f t="shared" ca="1" si="39"/>
        <v>0</v>
      </c>
      <c r="E115" s="94">
        <f t="shared" ca="1" si="39"/>
        <v>0</v>
      </c>
      <c r="F115" s="94">
        <f t="shared" ca="1" si="39"/>
        <v>0</v>
      </c>
      <c r="G115" s="94">
        <f t="shared" ca="1" si="39"/>
        <v>0</v>
      </c>
      <c r="H115" s="94">
        <f t="shared" ca="1" si="39"/>
        <v>0</v>
      </c>
      <c r="I115" s="94">
        <f t="shared" ca="1" si="39"/>
        <v>1</v>
      </c>
      <c r="J115" s="94">
        <f t="shared" ref="J115:Y115" ca="1" si="40">CompteCouleurFond(J99:J114,6)</f>
        <v>1</v>
      </c>
      <c r="K115" s="94">
        <f t="shared" ca="1" si="40"/>
        <v>1</v>
      </c>
      <c r="L115" s="94">
        <f t="shared" ca="1" si="40"/>
        <v>1</v>
      </c>
      <c r="M115" s="94">
        <f t="shared" ca="1" si="40"/>
        <v>1</v>
      </c>
      <c r="N115" s="94">
        <f t="shared" ca="1" si="40"/>
        <v>1</v>
      </c>
      <c r="O115" s="94">
        <f t="shared" ca="1" si="40"/>
        <v>1</v>
      </c>
      <c r="P115" s="94">
        <f t="shared" ca="1" si="40"/>
        <v>1</v>
      </c>
      <c r="Q115" s="94">
        <f t="shared" ca="1" si="40"/>
        <v>1</v>
      </c>
      <c r="R115" s="94">
        <f t="shared" ca="1" si="40"/>
        <v>1</v>
      </c>
      <c r="S115" s="94">
        <f t="shared" ca="1" si="40"/>
        <v>1</v>
      </c>
      <c r="T115" s="94">
        <f t="shared" ca="1" si="40"/>
        <v>1</v>
      </c>
      <c r="U115" s="94">
        <f t="shared" ca="1" si="40"/>
        <v>1</v>
      </c>
      <c r="V115" s="94">
        <f t="shared" ca="1" si="40"/>
        <v>1</v>
      </c>
      <c r="W115" s="94">
        <f t="shared" ca="1" si="40"/>
        <v>1</v>
      </c>
      <c r="X115" s="94">
        <f t="shared" ca="1" si="40"/>
        <v>1</v>
      </c>
      <c r="Y115" s="94">
        <f t="shared" ca="1" si="40"/>
        <v>1</v>
      </c>
      <c r="Z115" s="94">
        <f ca="1">CompteCouleurFond(Z97:Z114,6)</f>
        <v>1</v>
      </c>
      <c r="AA115" s="94">
        <f ca="1">CompteCouleurFond(AA97:AA114,6)</f>
        <v>1</v>
      </c>
      <c r="AB115" s="94">
        <f ca="1">CompteCouleurFond(AB97:AB114,6)</f>
        <v>1</v>
      </c>
      <c r="AC115" s="94">
        <f ca="1">CompteCouleurFond(AC97:AC114,6)</f>
        <v>0</v>
      </c>
      <c r="AD115" s="600">
        <f ca="1">SUM(AD97:AD114)</f>
        <v>57</v>
      </c>
      <c r="AF115" s="612"/>
      <c r="AG115" s="613"/>
    </row>
    <row r="116" spans="1:33" s="15" customFormat="1" x14ac:dyDescent="0.3">
      <c r="A116" s="29" t="s">
        <v>53</v>
      </c>
      <c r="B116" s="21">
        <f ca="1">NbCoulbis(B97:B114)</f>
        <v>0</v>
      </c>
      <c r="C116" s="21">
        <f ca="1">NbCoulbis(C98:C113)</f>
        <v>4</v>
      </c>
      <c r="D116" s="21">
        <f t="shared" ref="D116:I116" ca="1" si="41">NbCoulbis(D98:D110)</f>
        <v>3</v>
      </c>
      <c r="E116" s="21">
        <f t="shared" ca="1" si="41"/>
        <v>3</v>
      </c>
      <c r="F116" s="21">
        <f t="shared" ca="1" si="41"/>
        <v>3</v>
      </c>
      <c r="G116" s="21">
        <f t="shared" ca="1" si="41"/>
        <v>3</v>
      </c>
      <c r="H116" s="21">
        <f t="shared" ca="1" si="41"/>
        <v>3</v>
      </c>
      <c r="I116" s="21">
        <f t="shared" ca="1" si="41"/>
        <v>3</v>
      </c>
      <c r="J116" s="21">
        <f ca="1">NbCoulbis(J99:J110)</f>
        <v>3</v>
      </c>
      <c r="K116" s="21">
        <f ca="1">NbCoulbis(K99:K110)</f>
        <v>4</v>
      </c>
      <c r="L116" s="21">
        <f ca="1">NbCoulbis(L99:L110)</f>
        <v>4</v>
      </c>
      <c r="M116" s="21">
        <f ca="1">NbCoulbis(M99:M110)</f>
        <v>4</v>
      </c>
      <c r="N116" s="21">
        <f ca="1">NbCoulbis(N99:N108)</f>
        <v>4</v>
      </c>
      <c r="O116" s="21">
        <f ca="1">NbCoulbis(O99:O108)</f>
        <v>2</v>
      </c>
      <c r="P116" s="21">
        <f ca="1">NbCoulbis(P99:P108)</f>
        <v>2</v>
      </c>
      <c r="Q116" s="21">
        <f ca="1">NbCoulbis(Q98:Q105)</f>
        <v>1</v>
      </c>
      <c r="R116" s="21">
        <f ca="1">NbCoulbis(R98:R105)</f>
        <v>1</v>
      </c>
      <c r="S116" s="21">
        <f ca="1">NbCoulbis(S98:S105)</f>
        <v>3</v>
      </c>
      <c r="T116" s="21">
        <f t="shared" ref="T116:Y116" ca="1" si="42">NbCoulbis(T100:T105)</f>
        <v>2</v>
      </c>
      <c r="U116" s="21">
        <f t="shared" ca="1" si="42"/>
        <v>1</v>
      </c>
      <c r="V116" s="21">
        <f t="shared" ca="1" si="42"/>
        <v>1</v>
      </c>
      <c r="W116" s="21">
        <f t="shared" ca="1" si="42"/>
        <v>1</v>
      </c>
      <c r="X116" s="21">
        <f t="shared" ca="1" si="42"/>
        <v>1</v>
      </c>
      <c r="Y116" s="21">
        <f t="shared" ca="1" si="42"/>
        <v>1</v>
      </c>
      <c r="Z116" s="21">
        <f ca="1">NbCoulbis(Z100:Z108)</f>
        <v>2</v>
      </c>
      <c r="AA116" s="21">
        <f ca="1">NbCoulbis(AA100:AA108)</f>
        <v>2</v>
      </c>
      <c r="AB116" s="21">
        <f ca="1">NbCoulbis(AB100:AB108)</f>
        <v>2</v>
      </c>
      <c r="AC116" s="21">
        <f ca="1">NbCoulbis(AC100:AC108)</f>
        <v>2</v>
      </c>
      <c r="AD116" s="601">
        <f ca="1">NbCoul(D116:AB116)*0.5+NbCoul(C116:C116)*0.25+NbCoul(AC116:AC116)*0.25</f>
        <v>0</v>
      </c>
      <c r="AF116" s="614">
        <f ca="1">CompteCouleurFond(C116:AC116,6)*0.5</f>
        <v>0</v>
      </c>
      <c r="AG116" s="615"/>
    </row>
    <row r="117" spans="1:33" ht="15" thickBot="1" x14ac:dyDescent="0.35">
      <c r="A117" s="30" t="str">
        <f>A25</f>
        <v>Effectif présent</v>
      </c>
      <c r="B117" s="26">
        <f ca="1">NbCoul(B97:B114)</f>
        <v>0</v>
      </c>
      <c r="C117" s="26">
        <f ca="1">NbCoul(C98:C113)</f>
        <v>4</v>
      </c>
      <c r="D117" s="26">
        <f t="shared" ref="D117:I117" ca="1" si="43">NbCoul(D98:D110)</f>
        <v>3</v>
      </c>
      <c r="E117" s="26">
        <f t="shared" ca="1" si="43"/>
        <v>3</v>
      </c>
      <c r="F117" s="26">
        <f t="shared" ca="1" si="43"/>
        <v>3</v>
      </c>
      <c r="G117" s="26">
        <f t="shared" ca="1" si="43"/>
        <v>3</v>
      </c>
      <c r="H117" s="26">
        <f t="shared" ca="1" si="43"/>
        <v>3</v>
      </c>
      <c r="I117" s="26">
        <f t="shared" ca="1" si="43"/>
        <v>3</v>
      </c>
      <c r="J117" s="26">
        <f ca="1">NbCoul(J99:J110)</f>
        <v>3</v>
      </c>
      <c r="K117" s="26">
        <f ca="1">NbCoul(K99:K110)</f>
        <v>4</v>
      </c>
      <c r="L117" s="26">
        <f ca="1">NbCoul(L99:L110)</f>
        <v>4</v>
      </c>
      <c r="M117" s="26">
        <f ca="1">NbCoul(M99:M110)</f>
        <v>4</v>
      </c>
      <c r="N117" s="26">
        <f ca="1">NbCoul(N99:N108)</f>
        <v>4</v>
      </c>
      <c r="O117" s="26">
        <f ca="1">NbCoul(O99:O108)</f>
        <v>2</v>
      </c>
      <c r="P117" s="26">
        <f ca="1">NbCoul(P99:P108)</f>
        <v>2</v>
      </c>
      <c r="Q117" s="26">
        <f ca="1">NbCoul(Q98:Q105)</f>
        <v>1</v>
      </c>
      <c r="R117" s="26">
        <f ca="1">NbCoul(R98:R105)</f>
        <v>1</v>
      </c>
      <c r="S117" s="26">
        <f ca="1">NbCoul(S98:S105)</f>
        <v>3</v>
      </c>
      <c r="T117" s="26">
        <f t="shared" ref="T117:Y117" ca="1" si="44">NbCoul(T100:T105)</f>
        <v>2</v>
      </c>
      <c r="U117" s="26">
        <f t="shared" ca="1" si="44"/>
        <v>2</v>
      </c>
      <c r="V117" s="26">
        <f t="shared" ca="1" si="44"/>
        <v>1</v>
      </c>
      <c r="W117" s="26">
        <f t="shared" ca="1" si="44"/>
        <v>1</v>
      </c>
      <c r="X117" s="26">
        <f t="shared" ca="1" si="44"/>
        <v>1</v>
      </c>
      <c r="Y117" s="26">
        <f t="shared" ca="1" si="44"/>
        <v>1</v>
      </c>
      <c r="Z117" s="26">
        <f ca="1">NbCoul(Z100:Z108)</f>
        <v>2</v>
      </c>
      <c r="AA117" s="26">
        <f ca="1">NbCoul(AA100:AA108)</f>
        <v>2</v>
      </c>
      <c r="AB117" s="26">
        <f ca="1">NbCoul(AB100:AB108)</f>
        <v>2</v>
      </c>
      <c r="AC117" s="26">
        <f ca="1">NbCoul(AC100:AC108)</f>
        <v>2</v>
      </c>
      <c r="AD117" s="602">
        <f ca="1">NbCoul(D117:AB117)*0.5+NbCoul(B117:C117)*0.25+NbCoul(AC117:AC117)*0.25</f>
        <v>0</v>
      </c>
      <c r="AE117" s="21"/>
      <c r="AF117" s="614">
        <f ca="1">CompteCouleurFond(B117:AC117,6)*0.5</f>
        <v>0</v>
      </c>
      <c r="AG117" s="615">
        <f ca="1">CompteCouleurFond(K117:AC117,23)*0.5</f>
        <v>0</v>
      </c>
    </row>
    <row r="118" spans="1:33" ht="15" customHeight="1" x14ac:dyDescent="0.3">
      <c r="A118" s="618">
        <f>A95+1</f>
        <v>44807</v>
      </c>
      <c r="B118" s="55" t="s">
        <v>8</v>
      </c>
      <c r="C118" s="55" t="s">
        <v>9</v>
      </c>
      <c r="D118" s="55" t="s">
        <v>10</v>
      </c>
      <c r="E118" s="56" t="s">
        <v>11</v>
      </c>
      <c r="F118" s="56" t="s">
        <v>12</v>
      </c>
      <c r="G118" s="56" t="s">
        <v>13</v>
      </c>
      <c r="H118" s="56" t="s">
        <v>14</v>
      </c>
      <c r="I118" s="55" t="s">
        <v>15</v>
      </c>
      <c r="J118" s="55" t="s">
        <v>16</v>
      </c>
      <c r="K118" s="56" t="s">
        <v>17</v>
      </c>
      <c r="L118" s="55" t="s">
        <v>18</v>
      </c>
      <c r="M118" s="55" t="s">
        <v>19</v>
      </c>
      <c r="N118" s="56" t="s">
        <v>20</v>
      </c>
      <c r="O118" s="55" t="s">
        <v>21</v>
      </c>
      <c r="P118" s="55" t="s">
        <v>22</v>
      </c>
      <c r="Q118" s="56" t="s">
        <v>23</v>
      </c>
      <c r="R118" s="56" t="s">
        <v>24</v>
      </c>
      <c r="S118" s="56" t="s">
        <v>25</v>
      </c>
      <c r="T118" s="56" t="s">
        <v>26</v>
      </c>
      <c r="U118" s="56" t="s">
        <v>27</v>
      </c>
      <c r="V118" s="56" t="s">
        <v>28</v>
      </c>
      <c r="W118" s="56" t="s">
        <v>29</v>
      </c>
      <c r="X118" s="56" t="s">
        <v>30</v>
      </c>
      <c r="Y118" s="56" t="s">
        <v>31</v>
      </c>
      <c r="Z118" s="56" t="s">
        <v>32</v>
      </c>
      <c r="AA118" s="56" t="s">
        <v>33</v>
      </c>
      <c r="AB118" s="56" t="s">
        <v>34</v>
      </c>
      <c r="AC118" s="56" t="s">
        <v>35</v>
      </c>
      <c r="AD118" s="620" t="s">
        <v>36</v>
      </c>
      <c r="AF118" s="614">
        <f ca="1">CompteCouleurFond(B118:AC118,6)*0.5</f>
        <v>0</v>
      </c>
      <c r="AG118" s="615">
        <f ca="1">CompteCouleurFond(K118:AC118,23)*0.5</f>
        <v>0</v>
      </c>
    </row>
    <row r="119" spans="1:33" ht="15" customHeight="1" x14ac:dyDescent="0.3">
      <c r="A119" s="619"/>
      <c r="B119" s="411" t="s">
        <v>9</v>
      </c>
      <c r="C119" s="411" t="s">
        <v>10</v>
      </c>
      <c r="D119" s="411" t="s">
        <v>11</v>
      </c>
      <c r="E119" s="411" t="s">
        <v>12</v>
      </c>
      <c r="F119" s="411" t="s">
        <v>13</v>
      </c>
      <c r="G119" s="411" t="s">
        <v>14</v>
      </c>
      <c r="H119" s="411" t="s">
        <v>15</v>
      </c>
      <c r="I119" s="411" t="s">
        <v>16</v>
      </c>
      <c r="J119" s="411" t="s">
        <v>17</v>
      </c>
      <c r="K119" s="411" t="s">
        <v>18</v>
      </c>
      <c r="L119" s="411" t="s">
        <v>19</v>
      </c>
      <c r="M119" s="411" t="s">
        <v>20</v>
      </c>
      <c r="N119" s="411" t="s">
        <v>21</v>
      </c>
      <c r="O119" s="411" t="s">
        <v>22</v>
      </c>
      <c r="P119" s="411" t="s">
        <v>23</v>
      </c>
      <c r="Q119" s="411" t="s">
        <v>24</v>
      </c>
      <c r="R119" s="411" t="s">
        <v>25</v>
      </c>
      <c r="S119" s="411" t="s">
        <v>26</v>
      </c>
      <c r="T119" s="411" t="s">
        <v>27</v>
      </c>
      <c r="U119" s="411" t="s">
        <v>28</v>
      </c>
      <c r="V119" s="411" t="s">
        <v>29</v>
      </c>
      <c r="W119" s="411" t="s">
        <v>30</v>
      </c>
      <c r="X119" s="411" t="s">
        <v>31</v>
      </c>
      <c r="Y119" s="411" t="s">
        <v>32</v>
      </c>
      <c r="Z119" s="411" t="s">
        <v>33</v>
      </c>
      <c r="AA119" s="411" t="s">
        <v>34</v>
      </c>
      <c r="AB119" s="411" t="s">
        <v>35</v>
      </c>
      <c r="AC119" s="411" t="s">
        <v>39</v>
      </c>
      <c r="AD119" s="621"/>
      <c r="AF119" s="616">
        <f ca="1">CompteCouleurFond(B119:AC119,6)*0.5</f>
        <v>0</v>
      </c>
      <c r="AG119" s="617">
        <f ca="1">CompteCouleurFond(K119:AC119,23)*0.5</f>
        <v>0</v>
      </c>
    </row>
    <row r="120" spans="1:33" ht="14.4" customHeight="1" x14ac:dyDescent="0.3">
      <c r="A120" s="401" t="s">
        <v>64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ref="AD120:AD136" ca="1" si="45">NbCoul(B120:AC120)*0.5</f>
        <v>0</v>
      </c>
      <c r="AF120" s="22">
        <f ca="1">CompteCouleurFond(B120:AC120,6)*0.5</f>
        <v>0</v>
      </c>
      <c r="AG120" s="22">
        <f t="shared" ref="AG120:AG137" ca="1" si="46">CompteCouleurFond(B120:AC120,23)*0.5</f>
        <v>0</v>
      </c>
    </row>
    <row r="121" spans="1:33" ht="14.4" customHeight="1" x14ac:dyDescent="0.3">
      <c r="A121" s="401" t="s">
        <v>40</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5"/>
        <v>0</v>
      </c>
      <c r="AF121" s="22">
        <f ca="1">CompteCouleurFond(B121:AC121,6)*0.5</f>
        <v>0</v>
      </c>
      <c r="AG121" s="22">
        <f t="shared" ca="1" si="46"/>
        <v>0</v>
      </c>
    </row>
    <row r="122" spans="1:33" ht="14.4" customHeight="1" x14ac:dyDescent="0.3">
      <c r="A122" s="401" t="s">
        <v>41</v>
      </c>
      <c r="B122" s="96"/>
      <c r="C122" s="96"/>
      <c r="D122" s="96"/>
      <c r="E122" s="96"/>
      <c r="F122" s="96"/>
      <c r="G122" s="96"/>
      <c r="H122" s="96"/>
      <c r="I122" s="96"/>
      <c r="J122" s="96"/>
      <c r="K122" s="96"/>
      <c r="L122" s="96"/>
      <c r="M122" s="96"/>
      <c r="N122" s="151" t="s">
        <v>79</v>
      </c>
      <c r="O122" s="281"/>
      <c r="P122" s="281"/>
      <c r="Q122" s="96"/>
      <c r="R122" s="96"/>
      <c r="S122" s="151"/>
      <c r="T122" s="151"/>
      <c r="U122" s="151"/>
      <c r="V122" s="151"/>
      <c r="W122" s="151"/>
      <c r="X122" s="151"/>
      <c r="Y122" s="151"/>
      <c r="Z122" s="151"/>
      <c r="AA122" s="151"/>
      <c r="AB122" s="151"/>
      <c r="AC122" s="151"/>
      <c r="AD122" s="21">
        <f t="shared" ca="1" si="45"/>
        <v>7</v>
      </c>
      <c r="AF122" s="22">
        <f t="shared" ref="AF122:AF137" ca="1" si="47">CompteCouleurFond(B122:AC122,6)*0.5</f>
        <v>1</v>
      </c>
      <c r="AG122" s="22">
        <f t="shared" ca="1" si="46"/>
        <v>0</v>
      </c>
    </row>
    <row r="123" spans="1:33" ht="14.4" customHeight="1" x14ac:dyDescent="0.3">
      <c r="A123" s="392" t="s">
        <v>65</v>
      </c>
      <c r="B123" s="96"/>
      <c r="C123" s="96"/>
      <c r="D123" s="151" t="s">
        <v>220</v>
      </c>
      <c r="E123" s="151"/>
      <c r="F123" s="151"/>
      <c r="G123" s="151"/>
      <c r="H123" s="151"/>
      <c r="I123" s="151"/>
      <c r="J123" s="151"/>
      <c r="K123" s="151"/>
      <c r="L123" s="151"/>
      <c r="M123" s="151"/>
      <c r="N123" s="151"/>
      <c r="O123" s="96"/>
      <c r="P123" s="96"/>
      <c r="Q123" s="151"/>
      <c r="R123" s="151"/>
      <c r="S123" s="96"/>
      <c r="T123" s="96"/>
      <c r="U123" s="96"/>
      <c r="V123" s="96"/>
      <c r="W123" s="96"/>
      <c r="X123" s="96"/>
      <c r="Y123" s="96"/>
      <c r="Z123" s="96"/>
      <c r="AA123" s="96"/>
      <c r="AB123" s="96"/>
      <c r="AC123" s="96"/>
      <c r="AD123" s="21">
        <f t="shared" ca="1" si="45"/>
        <v>6.5</v>
      </c>
      <c r="AF123" s="22">
        <f t="shared" ca="1" si="47"/>
        <v>0</v>
      </c>
      <c r="AG123" s="22">
        <f t="shared" ca="1" si="46"/>
        <v>0</v>
      </c>
    </row>
    <row r="124" spans="1:33" ht="14.4" customHeight="1" x14ac:dyDescent="0.3">
      <c r="A124" s="393" t="s">
        <v>246</v>
      </c>
      <c r="B124" s="96"/>
      <c r="C124" s="96"/>
      <c r="D124" s="96"/>
      <c r="E124" s="96"/>
      <c r="F124" s="96"/>
      <c r="G124" s="96"/>
      <c r="H124" s="96"/>
      <c r="I124" s="96"/>
      <c r="J124" s="96"/>
      <c r="K124" s="96"/>
      <c r="L124" s="96"/>
      <c r="M124" s="96"/>
      <c r="N124" s="96"/>
      <c r="O124" s="151" t="s">
        <v>80</v>
      </c>
      <c r="P124" s="151"/>
      <c r="Q124" s="96"/>
      <c r="R124" s="96"/>
      <c r="S124" s="151"/>
      <c r="T124" s="151"/>
      <c r="U124" s="151"/>
      <c r="V124" s="151"/>
      <c r="W124" s="151"/>
      <c r="X124" s="151"/>
      <c r="Y124" s="151"/>
      <c r="Z124" s="151"/>
      <c r="AA124" s="151"/>
      <c r="AB124" s="151"/>
      <c r="AC124" s="151"/>
      <c r="AD124" s="21">
        <f t="shared" ca="1" si="45"/>
        <v>6.5</v>
      </c>
      <c r="AF124" s="22">
        <f ca="1">CompteCouleurFond(B124:AC124,6)*0.5</f>
        <v>0</v>
      </c>
      <c r="AG124" s="22">
        <f t="shared" ca="1" si="46"/>
        <v>0</v>
      </c>
    </row>
    <row r="125" spans="1:33" ht="14.4" customHeight="1" x14ac:dyDescent="0.3">
      <c r="A125" s="392" t="s">
        <v>64</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5"/>
        <v>0</v>
      </c>
      <c r="AF125" s="22">
        <f t="shared" ca="1" si="47"/>
        <v>0</v>
      </c>
      <c r="AG125" s="22">
        <f t="shared" ca="1" si="46"/>
        <v>0</v>
      </c>
    </row>
    <row r="126" spans="1:33" ht="14.4" customHeight="1" x14ac:dyDescent="0.3">
      <c r="A126" s="394" t="s">
        <v>43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5"/>
        <v>0</v>
      </c>
      <c r="AF126" s="22">
        <f t="shared" ca="1" si="47"/>
        <v>0</v>
      </c>
      <c r="AG126" s="22">
        <f t="shared" ca="1" si="46"/>
        <v>0</v>
      </c>
    </row>
    <row r="127" spans="1:33" ht="14.4" customHeight="1" x14ac:dyDescent="0.3">
      <c r="A127" s="394" t="s">
        <v>44</v>
      </c>
      <c r="B127" s="96"/>
      <c r="C127" s="151"/>
      <c r="D127" s="151"/>
      <c r="E127" s="151"/>
      <c r="F127" s="151"/>
      <c r="G127" s="151"/>
      <c r="H127" s="151"/>
      <c r="I127" s="151"/>
      <c r="J127" s="151"/>
      <c r="K127" s="151"/>
      <c r="L127" s="151"/>
      <c r="M127" s="151"/>
      <c r="N127" s="151"/>
      <c r="O127" s="96"/>
      <c r="P127" s="96"/>
      <c r="Q127" s="281"/>
      <c r="R127" s="281"/>
      <c r="S127" s="96"/>
      <c r="T127" s="96"/>
      <c r="U127" s="96"/>
      <c r="V127" s="96"/>
      <c r="W127" s="96"/>
      <c r="X127" s="96"/>
      <c r="Y127" s="96"/>
      <c r="Z127" s="96"/>
      <c r="AA127" s="96"/>
      <c r="AB127" s="96"/>
      <c r="AC127" s="96"/>
      <c r="AD127" s="21">
        <f t="shared" ca="1" si="45"/>
        <v>7</v>
      </c>
      <c r="AF127" s="22">
        <f t="shared" ca="1" si="47"/>
        <v>1</v>
      </c>
      <c r="AG127" s="22">
        <f t="shared" ca="1" si="46"/>
        <v>0</v>
      </c>
    </row>
    <row r="128" spans="1:33" ht="14.4" customHeight="1" x14ac:dyDescent="0.3">
      <c r="A128" s="394" t="s">
        <v>45</v>
      </c>
      <c r="B128" s="96"/>
      <c r="C128" s="96"/>
      <c r="D128" s="96"/>
      <c r="E128" s="96"/>
      <c r="F128" s="96"/>
      <c r="G128" s="96"/>
      <c r="H128" s="96"/>
      <c r="I128" s="96"/>
      <c r="J128" s="96"/>
      <c r="K128" s="96"/>
      <c r="L128" s="96"/>
      <c r="M128" s="447"/>
      <c r="N128" s="135"/>
      <c r="O128" s="151"/>
      <c r="P128" s="151"/>
      <c r="Q128" s="96"/>
      <c r="R128" s="96"/>
      <c r="S128" s="281" t="s">
        <v>136</v>
      </c>
      <c r="T128" s="281"/>
      <c r="U128" s="281"/>
      <c r="V128" s="281"/>
      <c r="W128" s="281"/>
      <c r="X128" s="281"/>
      <c r="Y128" s="281"/>
      <c r="Z128" s="281"/>
      <c r="AA128" s="281"/>
      <c r="AB128" s="281"/>
      <c r="AC128" s="151"/>
      <c r="AD128" s="21">
        <f t="shared" ca="1" si="45"/>
        <v>7.5</v>
      </c>
      <c r="AF128" s="22">
        <f t="shared" ca="1" si="47"/>
        <v>5</v>
      </c>
      <c r="AG128" s="22">
        <f t="shared" ca="1" si="46"/>
        <v>0.5</v>
      </c>
    </row>
    <row r="129" spans="1:34" ht="14.4" customHeight="1" x14ac:dyDescent="0.3">
      <c r="A129" s="394" t="s">
        <v>70</v>
      </c>
      <c r="B129" s="96"/>
      <c r="C129" s="151"/>
      <c r="D129" s="151"/>
      <c r="E129" s="151"/>
      <c r="F129" s="151"/>
      <c r="G129" s="151"/>
      <c r="H129" s="151"/>
      <c r="I129" s="151"/>
      <c r="J129" s="151"/>
      <c r="K129" s="151"/>
      <c r="L129" s="151"/>
      <c r="M129" s="151"/>
      <c r="N129" s="151"/>
      <c r="O129" s="96"/>
      <c r="P129" s="96"/>
      <c r="Q129" s="151"/>
      <c r="R129" s="151"/>
      <c r="S129" s="96"/>
      <c r="T129" s="96"/>
      <c r="U129" s="96"/>
      <c r="V129" s="96"/>
      <c r="W129" s="96"/>
      <c r="X129" s="96"/>
      <c r="Y129" s="96"/>
      <c r="Z129" s="96"/>
      <c r="AA129" s="96"/>
      <c r="AB129" s="96"/>
      <c r="AC129" s="96"/>
      <c r="AD129" s="21">
        <f t="shared" ca="1" si="45"/>
        <v>7</v>
      </c>
      <c r="AF129" s="22">
        <f t="shared" ca="1" si="47"/>
        <v>0</v>
      </c>
      <c r="AG129" s="22">
        <f t="shared" ca="1" si="46"/>
        <v>0</v>
      </c>
    </row>
    <row r="130" spans="1:34" ht="14.4" customHeight="1" x14ac:dyDescent="0.3">
      <c r="A130" s="392" t="s">
        <v>64</v>
      </c>
      <c r="B130" s="96"/>
      <c r="C130" s="96"/>
      <c r="D130" s="96"/>
      <c r="E130" s="96"/>
      <c r="F130" s="96"/>
      <c r="G130" s="96"/>
      <c r="H130" s="96"/>
      <c r="I130" s="96"/>
      <c r="J130" s="96"/>
      <c r="K130" s="96"/>
      <c r="L130" s="96"/>
      <c r="M130" s="96"/>
      <c r="N130" s="96"/>
      <c r="O130" s="96"/>
      <c r="P130" s="96"/>
      <c r="Q130" s="96"/>
      <c r="R130" s="96"/>
      <c r="S130" s="96"/>
      <c r="T130" s="96"/>
      <c r="U130" s="96"/>
      <c r="V130" s="96"/>
      <c r="W130" s="96"/>
      <c r="X130" s="96"/>
      <c r="Y130" s="96"/>
      <c r="Z130" s="96"/>
      <c r="AA130" s="96"/>
      <c r="AB130" s="96"/>
      <c r="AC130" s="96"/>
      <c r="AD130" s="21">
        <f t="shared" ca="1" si="45"/>
        <v>0</v>
      </c>
      <c r="AF130" s="22">
        <f t="shared" ca="1" si="47"/>
        <v>0</v>
      </c>
      <c r="AG130" s="22">
        <f t="shared" ca="1" si="46"/>
        <v>0</v>
      </c>
    </row>
    <row r="131" spans="1:34" ht="14.4" customHeight="1" x14ac:dyDescent="0.3">
      <c r="A131" s="394" t="s">
        <v>46</v>
      </c>
      <c r="B131" s="96"/>
      <c r="C131" s="151"/>
      <c r="D131" s="151"/>
      <c r="E131" s="151"/>
      <c r="F131" s="151"/>
      <c r="G131" s="151"/>
      <c r="H131" s="151"/>
      <c r="I131" s="281" t="s">
        <v>136</v>
      </c>
      <c r="J131" s="281"/>
      <c r="K131" s="281"/>
      <c r="L131" s="281"/>
      <c r="M131" s="281"/>
      <c r="N131" s="281"/>
      <c r="O131" s="96"/>
      <c r="P131" s="96"/>
      <c r="Q131" s="281"/>
      <c r="R131" s="281"/>
      <c r="S131" s="96"/>
      <c r="T131" s="96"/>
      <c r="U131" s="96"/>
      <c r="V131" s="96"/>
      <c r="W131" s="96"/>
      <c r="X131" s="96"/>
      <c r="Y131" s="96"/>
      <c r="Z131" s="96"/>
      <c r="AA131" s="96"/>
      <c r="AB131" s="96"/>
      <c r="AC131" s="96"/>
      <c r="AD131" s="21">
        <f t="shared" ca="1" si="45"/>
        <v>7</v>
      </c>
      <c r="AF131" s="22">
        <f t="shared" ca="1" si="47"/>
        <v>4</v>
      </c>
      <c r="AG131" s="22">
        <f t="shared" ca="1" si="46"/>
        <v>0</v>
      </c>
      <c r="AH131" s="20"/>
    </row>
    <row r="132" spans="1:34" ht="14.25" customHeight="1" x14ac:dyDescent="0.3">
      <c r="A132" s="394" t="s">
        <v>47</v>
      </c>
      <c r="B132" s="96"/>
      <c r="C132" s="96"/>
      <c r="D132" s="96"/>
      <c r="E132" s="96"/>
      <c r="F132" s="96"/>
      <c r="G132" s="96"/>
      <c r="H132" s="96"/>
      <c r="I132" s="96"/>
      <c r="J132" s="96"/>
      <c r="K132" s="96"/>
      <c r="L132" s="96"/>
      <c r="M132" s="96"/>
      <c r="N132" s="96"/>
      <c r="O132" s="96"/>
      <c r="P132" s="96"/>
      <c r="Q132" s="96"/>
      <c r="R132" s="96"/>
      <c r="S132" s="96"/>
      <c r="T132" s="96"/>
      <c r="U132" s="96"/>
      <c r="V132" s="96"/>
      <c r="W132" s="96"/>
      <c r="X132" s="96"/>
      <c r="Y132" s="96"/>
      <c r="Z132" s="96"/>
      <c r="AA132" s="96"/>
      <c r="AB132" s="96"/>
      <c r="AC132" s="96"/>
      <c r="AD132" s="21">
        <f t="shared" ca="1" si="45"/>
        <v>0</v>
      </c>
      <c r="AF132" s="22">
        <f t="shared" ca="1" si="47"/>
        <v>0</v>
      </c>
      <c r="AG132" s="22">
        <f t="shared" ca="1" si="46"/>
        <v>0</v>
      </c>
    </row>
    <row r="133" spans="1:34" ht="14.4" customHeight="1" x14ac:dyDescent="0.3">
      <c r="A133" s="394" t="s">
        <v>66</v>
      </c>
      <c r="B133" s="96"/>
      <c r="C133" s="96"/>
      <c r="D133" s="96"/>
      <c r="E133" s="96"/>
      <c r="F133" s="96"/>
      <c r="G133" s="96"/>
      <c r="H133" s="96"/>
      <c r="I133" s="96"/>
      <c r="J133" s="96"/>
      <c r="K133" s="151"/>
      <c r="L133" s="151"/>
      <c r="M133" s="151"/>
      <c r="N133" s="135"/>
      <c r="O133" s="281"/>
      <c r="P133" s="281"/>
      <c r="Q133" s="96"/>
      <c r="R133" s="96"/>
      <c r="S133" s="151" t="s">
        <v>131</v>
      </c>
      <c r="T133" s="151"/>
      <c r="U133" s="151"/>
      <c r="V133" s="151"/>
      <c r="W133" s="151"/>
      <c r="X133" s="151"/>
      <c r="Y133" s="151"/>
      <c r="Z133" s="151"/>
      <c r="AA133" s="96"/>
      <c r="AB133" s="96"/>
      <c r="AC133" s="96"/>
      <c r="AD133" s="21">
        <f ca="1">NbCoul(B133:AC133)*0.5</f>
        <v>7</v>
      </c>
      <c r="AF133" s="22">
        <f t="shared" ca="1" si="47"/>
        <v>1</v>
      </c>
      <c r="AG133" s="22">
        <f t="shared" ca="1" si="46"/>
        <v>0</v>
      </c>
    </row>
    <row r="134" spans="1:34" ht="14.4" customHeight="1" x14ac:dyDescent="0.3">
      <c r="A134" s="404" t="s">
        <v>64</v>
      </c>
      <c r="B134" s="96"/>
      <c r="C134" s="96"/>
      <c r="D134" s="96"/>
      <c r="E134" s="96"/>
      <c r="F134" s="96"/>
      <c r="G134" s="96"/>
      <c r="H134" s="96"/>
      <c r="I134" s="96"/>
      <c r="J134" s="96"/>
      <c r="K134" s="96"/>
      <c r="L134" s="96"/>
      <c r="M134" s="96"/>
      <c r="N134" s="96"/>
      <c r="O134" s="96"/>
      <c r="P134" s="96"/>
      <c r="Q134" s="96"/>
      <c r="R134" s="96"/>
      <c r="S134" s="96"/>
      <c r="T134" s="96"/>
      <c r="U134" s="96"/>
      <c r="V134" s="96"/>
      <c r="W134" s="96"/>
      <c r="X134" s="96"/>
      <c r="Y134" s="96"/>
      <c r="Z134" s="96"/>
      <c r="AA134" s="96"/>
      <c r="AB134" s="96"/>
      <c r="AC134" s="96"/>
      <c r="AD134" s="21">
        <f ca="1">NbCoul(B134:AC134)*0.5</f>
        <v>0</v>
      </c>
      <c r="AF134" s="22">
        <f t="shared" ca="1" si="47"/>
        <v>0</v>
      </c>
      <c r="AG134" s="22">
        <f t="shared" ca="1" si="46"/>
        <v>0</v>
      </c>
    </row>
    <row r="135" spans="1:34" ht="14.4" customHeight="1" x14ac:dyDescent="0.3">
      <c r="A135" s="402" t="s">
        <v>71</v>
      </c>
      <c r="B135" s="96"/>
      <c r="C135" s="96"/>
      <c r="D135" s="96"/>
      <c r="E135" s="96"/>
      <c r="F135" s="96"/>
      <c r="G135" s="96"/>
      <c r="H135" s="96"/>
      <c r="I135" s="96"/>
      <c r="J135" s="96"/>
      <c r="K135" s="96"/>
      <c r="L135" s="96"/>
      <c r="M135" s="96"/>
      <c r="N135" s="96"/>
      <c r="O135" s="151"/>
      <c r="P135" s="151"/>
      <c r="Q135" s="96"/>
      <c r="R135" s="96"/>
      <c r="S135" s="151"/>
      <c r="T135" s="151"/>
      <c r="U135" s="151"/>
      <c r="V135" s="151"/>
      <c r="W135" s="151"/>
      <c r="X135" s="151"/>
      <c r="Y135" s="151"/>
      <c r="Z135" s="151"/>
      <c r="AA135" s="151"/>
      <c r="AB135" s="151"/>
      <c r="AC135" s="151"/>
      <c r="AD135" s="21">
        <f ca="1">NbCoul(B135:AC135)*0.5</f>
        <v>6.5</v>
      </c>
      <c r="AF135" s="22">
        <f t="shared" ca="1" si="47"/>
        <v>0</v>
      </c>
      <c r="AG135" s="22">
        <f t="shared" ca="1" si="46"/>
        <v>0</v>
      </c>
    </row>
    <row r="136" spans="1:34" ht="15.75" customHeight="1" x14ac:dyDescent="0.3">
      <c r="A136" s="395" t="s">
        <v>276</v>
      </c>
      <c r="B136" s="96"/>
      <c r="C136" s="96"/>
      <c r="D136" s="96"/>
      <c r="E136" s="96"/>
      <c r="F136" s="96"/>
      <c r="G136" s="96"/>
      <c r="H136" s="96"/>
      <c r="I136" s="96"/>
      <c r="J136" s="96"/>
      <c r="K136" s="96"/>
      <c r="L136" s="96"/>
      <c r="M136" s="96"/>
      <c r="N136" s="96"/>
      <c r="O136" s="96"/>
      <c r="P136" s="96"/>
      <c r="Q136" s="96"/>
      <c r="R136" s="96"/>
      <c r="S136" s="96"/>
      <c r="T136" s="96"/>
      <c r="U136" s="96"/>
      <c r="V136" s="96"/>
      <c r="W136" s="96"/>
      <c r="X136" s="96"/>
      <c r="Y136" s="96"/>
      <c r="Z136" s="96"/>
      <c r="AA136" s="96"/>
      <c r="AB136" s="96"/>
      <c r="AC136" s="96"/>
      <c r="AD136" s="21">
        <f t="shared" ca="1" si="45"/>
        <v>0</v>
      </c>
      <c r="AF136" s="22">
        <f t="shared" ca="1" si="47"/>
        <v>0</v>
      </c>
      <c r="AG136" s="22">
        <f t="shared" ca="1" si="46"/>
        <v>0</v>
      </c>
    </row>
    <row r="137" spans="1:34" ht="15" customHeight="1" thickBot="1" x14ac:dyDescent="0.35">
      <c r="A137" s="407" t="s">
        <v>73</v>
      </c>
      <c r="B137" s="96"/>
      <c r="C137" s="96"/>
      <c r="D137" s="96"/>
      <c r="E137" s="96"/>
      <c r="F137" s="96"/>
      <c r="G137" s="96"/>
      <c r="H137" s="96"/>
      <c r="I137" s="96"/>
      <c r="J137" s="96"/>
      <c r="K137" s="96"/>
      <c r="L137" s="96"/>
      <c r="M137" s="96"/>
      <c r="N137" s="96"/>
      <c r="O137" s="96"/>
      <c r="P137" s="96"/>
      <c r="Q137" s="96"/>
      <c r="R137" s="96"/>
      <c r="S137" s="96"/>
      <c r="T137" s="96"/>
      <c r="U137" s="96"/>
      <c r="V137" s="96"/>
      <c r="W137" s="96"/>
      <c r="X137" s="96"/>
      <c r="Y137" s="96"/>
      <c r="Z137" s="96"/>
      <c r="AA137" s="96"/>
      <c r="AB137" s="96"/>
      <c r="AC137" s="96"/>
      <c r="AD137" s="21">
        <f ca="1">NbCoul(B137:AC137)*0.5</f>
        <v>0</v>
      </c>
      <c r="AF137" s="22">
        <f t="shared" ca="1" si="47"/>
        <v>0</v>
      </c>
      <c r="AG137" s="22">
        <f t="shared" ca="1" si="46"/>
        <v>0</v>
      </c>
    </row>
    <row r="138" spans="1:34" x14ac:dyDescent="0.3">
      <c r="A138" s="33" t="s">
        <v>52</v>
      </c>
      <c r="B138" s="71">
        <f ca="1">CompteCouleurFond(B120:B137,6)</f>
        <v>0</v>
      </c>
      <c r="C138" s="71">
        <f ca="1">CompteCouleurFond(C120:C137,6)</f>
        <v>0</v>
      </c>
      <c r="D138" s="71">
        <f ca="1">CompteCouleurFond(D121:D136,6)</f>
        <v>0</v>
      </c>
      <c r="E138" s="71">
        <f ca="1">CompteCouleurFond(E121:E136,6)</f>
        <v>0</v>
      </c>
      <c r="F138" s="71">
        <f ca="1">CompteCouleurFond(F121:F136,6)</f>
        <v>0</v>
      </c>
      <c r="G138" s="71">
        <f ca="1">CompteCouleurFond(G121:G134,6)</f>
        <v>0</v>
      </c>
      <c r="H138" s="71">
        <f ca="1">CompteCouleurFond(H121:H134,6)</f>
        <v>0</v>
      </c>
      <c r="I138" s="71">
        <f ca="1">CompteCouleurFond(I121:I134,6)</f>
        <v>1</v>
      </c>
      <c r="J138" s="71">
        <f ca="1">CompteCouleurFond(J123:J137,6)</f>
        <v>1</v>
      </c>
      <c r="K138" s="71">
        <f ca="1">CompteCouleurFond(K123:K137,6)</f>
        <v>1</v>
      </c>
      <c r="L138" s="71">
        <f ca="1">CompteCouleurFond(L123:L137,6)</f>
        <v>1</v>
      </c>
      <c r="M138" s="71">
        <f ca="1">CompteCouleurFond(M123:M137,6)</f>
        <v>1</v>
      </c>
      <c r="N138" s="71">
        <f t="shared" ref="N138:W138" ca="1" si="48">CompteCouleurFond(N121:N134,6)</f>
        <v>1</v>
      </c>
      <c r="O138" s="71">
        <f t="shared" ca="1" si="48"/>
        <v>2</v>
      </c>
      <c r="P138" s="71">
        <f t="shared" ca="1" si="48"/>
        <v>2</v>
      </c>
      <c r="Q138" s="71">
        <f t="shared" ca="1" si="48"/>
        <v>2</v>
      </c>
      <c r="R138" s="71">
        <f t="shared" ca="1" si="48"/>
        <v>2</v>
      </c>
      <c r="S138" s="71">
        <f t="shared" ca="1" si="48"/>
        <v>1</v>
      </c>
      <c r="T138" s="71">
        <f t="shared" ca="1" si="48"/>
        <v>1</v>
      </c>
      <c r="U138" s="71">
        <f t="shared" ca="1" si="48"/>
        <v>1</v>
      </c>
      <c r="V138" s="71">
        <f t="shared" ca="1" si="48"/>
        <v>1</v>
      </c>
      <c r="W138" s="71">
        <f t="shared" ca="1" si="48"/>
        <v>1</v>
      </c>
      <c r="X138" s="71">
        <f ca="1">CompteCouleurFond(X121:X136,6)</f>
        <v>1</v>
      </c>
      <c r="Y138" s="71">
        <f ca="1">CompteCouleurFond(Y121:Y136,6)</f>
        <v>1</v>
      </c>
      <c r="Z138" s="71">
        <f ca="1">CompteCouleurFond(Z120:Z136,6)</f>
        <v>1</v>
      </c>
      <c r="AA138" s="71">
        <f ca="1">CompteCouleurFond(AA120:AA136,6)</f>
        <v>1</v>
      </c>
      <c r="AB138" s="71">
        <f ca="1">CompteCouleurFond(AB120:AB136,6)</f>
        <v>1</v>
      </c>
      <c r="AC138" s="71">
        <f ca="1">CompteCouleurFond(AC120:AC136,6)</f>
        <v>0</v>
      </c>
      <c r="AD138" s="600">
        <f ca="1">SUM(AD120:AD137)</f>
        <v>62</v>
      </c>
      <c r="AF138" s="612"/>
      <c r="AG138" s="613"/>
    </row>
    <row r="139" spans="1:34" x14ac:dyDescent="0.3">
      <c r="A139" s="29" t="s">
        <v>53</v>
      </c>
      <c r="B139" s="21">
        <f ca="1">NbCoulbis(B120:B137)</f>
        <v>0</v>
      </c>
      <c r="C139" s="21">
        <f ca="1">NbCoulbis(C120:C137)</f>
        <v>3</v>
      </c>
      <c r="D139" s="21">
        <f t="shared" ref="D139:R139" ca="1" si="49">NbCoulbis(D121:D129)</f>
        <v>3</v>
      </c>
      <c r="E139" s="21">
        <f t="shared" ca="1" si="49"/>
        <v>3</v>
      </c>
      <c r="F139" s="21">
        <f t="shared" ca="1" si="49"/>
        <v>3</v>
      </c>
      <c r="G139" s="21">
        <f t="shared" ca="1" si="49"/>
        <v>3</v>
      </c>
      <c r="H139" s="21">
        <f t="shared" ca="1" si="49"/>
        <v>3</v>
      </c>
      <c r="I139" s="21">
        <f t="shared" ca="1" si="49"/>
        <v>3</v>
      </c>
      <c r="J139" s="21">
        <f t="shared" ca="1" si="49"/>
        <v>3</v>
      </c>
      <c r="K139" s="21">
        <f t="shared" ca="1" si="49"/>
        <v>3</v>
      </c>
      <c r="L139" s="21">
        <f t="shared" ca="1" si="49"/>
        <v>3</v>
      </c>
      <c r="M139" s="21">
        <f t="shared" ca="1" si="49"/>
        <v>3</v>
      </c>
      <c r="N139" s="21">
        <f t="shared" ca="1" si="49"/>
        <v>5</v>
      </c>
      <c r="O139" s="21">
        <f t="shared" ca="1" si="49"/>
        <v>3</v>
      </c>
      <c r="P139" s="21">
        <f t="shared" ca="1" si="49"/>
        <v>3</v>
      </c>
      <c r="Q139" s="21">
        <f t="shared" ca="1" si="49"/>
        <v>3</v>
      </c>
      <c r="R139" s="21">
        <f t="shared" ca="1" si="49"/>
        <v>3</v>
      </c>
      <c r="S139" s="21">
        <f ca="1">NbCoulbis(S128:S136)</f>
        <v>3</v>
      </c>
      <c r="T139" s="21">
        <f ca="1">NbCoulbis(T128:T136)</f>
        <v>3</v>
      </c>
      <c r="U139" s="21">
        <f ca="1">NbCoulbis(U120:U134)</f>
        <v>4</v>
      </c>
      <c r="V139" s="21">
        <f ca="1">NbCoulbis(V120:V134)</f>
        <v>4</v>
      </c>
      <c r="W139" s="21">
        <f ca="1">NbCoulbis(W120:W134)</f>
        <v>4</v>
      </c>
      <c r="X139" s="21">
        <f ca="1">NbCoulbis(X120:X134)</f>
        <v>4</v>
      </c>
      <c r="Y139" s="21">
        <f ca="1">NbCoulbis(Y120:Y134)</f>
        <v>4</v>
      </c>
      <c r="Z139" s="21">
        <f ca="1">NbCoulbis(Z123:Z134)</f>
        <v>3</v>
      </c>
      <c r="AA139" s="21">
        <f ca="1">NbCoulbis(AA123:AA134)</f>
        <v>2</v>
      </c>
      <c r="AB139" s="21">
        <f ca="1">NbCoulbis(AB123:AB134)</f>
        <v>2</v>
      </c>
      <c r="AC139" s="21">
        <f ca="1">NbCoulbis(AC123:AC134)</f>
        <v>2</v>
      </c>
      <c r="AD139" s="601">
        <f ca="1">NbCoul(D139:AB139)*0.5+NbCoul(B139:C139)*0.25+NbCoul(AC139:AC139)*0.25</f>
        <v>0</v>
      </c>
      <c r="AF139" s="614">
        <f t="shared" ref="AF139:AF158" ca="1" si="50">CompteCouleurFond(B139:AC139,6)*0.5</f>
        <v>0</v>
      </c>
      <c r="AG139" s="615"/>
    </row>
    <row r="140" spans="1:34" ht="15" thickBot="1" x14ac:dyDescent="0.35">
      <c r="A140" s="30" t="str">
        <f>A25</f>
        <v>Effectif présent</v>
      </c>
      <c r="B140" s="26">
        <f ca="1">NbCoul(B120:B137)</f>
        <v>0</v>
      </c>
      <c r="C140" s="26">
        <f ca="1">NbCoul(C120:C137)</f>
        <v>3</v>
      </c>
      <c r="D140" s="26">
        <f t="shared" ref="D140:R140" ca="1" si="51">NbCoul(D121:D129)</f>
        <v>3</v>
      </c>
      <c r="E140" s="26">
        <f t="shared" ca="1" si="51"/>
        <v>3</v>
      </c>
      <c r="F140" s="26">
        <f t="shared" ca="1" si="51"/>
        <v>3</v>
      </c>
      <c r="G140" s="26">
        <f t="shared" ca="1" si="51"/>
        <v>3</v>
      </c>
      <c r="H140" s="26">
        <f t="shared" ca="1" si="51"/>
        <v>3</v>
      </c>
      <c r="I140" s="26">
        <f t="shared" ca="1" si="51"/>
        <v>3</v>
      </c>
      <c r="J140" s="26">
        <f t="shared" ca="1" si="51"/>
        <v>3</v>
      </c>
      <c r="K140" s="26">
        <f t="shared" ca="1" si="51"/>
        <v>3</v>
      </c>
      <c r="L140" s="26">
        <f t="shared" ca="1" si="51"/>
        <v>3</v>
      </c>
      <c r="M140" s="26">
        <f t="shared" ca="1" si="51"/>
        <v>4</v>
      </c>
      <c r="N140" s="26">
        <f t="shared" ca="1" si="51"/>
        <v>5</v>
      </c>
      <c r="O140" s="26">
        <f t="shared" ca="1" si="51"/>
        <v>3</v>
      </c>
      <c r="P140" s="26">
        <f t="shared" ca="1" si="51"/>
        <v>3</v>
      </c>
      <c r="Q140" s="26">
        <f t="shared" ca="1" si="51"/>
        <v>3</v>
      </c>
      <c r="R140" s="26">
        <f t="shared" ca="1" si="51"/>
        <v>3</v>
      </c>
      <c r="S140" s="26">
        <f ca="1">NbCoul(S128:S136)</f>
        <v>3</v>
      </c>
      <c r="T140" s="26">
        <f ca="1">NbCoul(T128:T136)</f>
        <v>3</v>
      </c>
      <c r="U140" s="26">
        <f ca="1">NbCoul(U120:U134)</f>
        <v>4</v>
      </c>
      <c r="V140" s="26">
        <f ca="1">NbCoul(V120:V134)</f>
        <v>4</v>
      </c>
      <c r="W140" s="26">
        <f ca="1">NbCoul(W120:W134)</f>
        <v>4</v>
      </c>
      <c r="X140" s="26">
        <f ca="1">NbCoul(X120:X134)</f>
        <v>4</v>
      </c>
      <c r="Y140" s="26">
        <f ca="1">NbCoul(Y120:Y134)</f>
        <v>4</v>
      </c>
      <c r="Z140" s="26">
        <f ca="1">NbCoul(Z123:Z134)</f>
        <v>3</v>
      </c>
      <c r="AA140" s="26">
        <f ca="1">NbCoul(AA123:AA134)</f>
        <v>2</v>
      </c>
      <c r="AB140" s="26">
        <f ca="1">NbCoul(AB123:AB134)</f>
        <v>2</v>
      </c>
      <c r="AC140" s="26">
        <f ca="1">NbCoul(AC123:AC134)</f>
        <v>2</v>
      </c>
      <c r="AD140" s="602">
        <f ca="1">NbCoul(D140:AB140)*0.5+NbCoul(B140:C140)*0.25+NbCoul(AC140:AC140)*0.25</f>
        <v>0</v>
      </c>
      <c r="AF140" s="614">
        <f t="shared" ca="1" si="50"/>
        <v>0</v>
      </c>
      <c r="AG140" s="615">
        <f ca="1">CompteCouleurFond(K140:AC140,23)*0.5</f>
        <v>0</v>
      </c>
    </row>
    <row r="141" spans="1:34" ht="15" customHeight="1" x14ac:dyDescent="0.3">
      <c r="A141" s="618">
        <f>A118+1</f>
        <v>44808</v>
      </c>
      <c r="B141" s="55" t="s">
        <v>8</v>
      </c>
      <c r="C141" s="55" t="s">
        <v>9</v>
      </c>
      <c r="D141" s="55" t="s">
        <v>10</v>
      </c>
      <c r="E141" s="56" t="s">
        <v>11</v>
      </c>
      <c r="F141" s="56" t="s">
        <v>12</v>
      </c>
      <c r="G141" s="56" t="s">
        <v>13</v>
      </c>
      <c r="H141" s="56" t="s">
        <v>14</v>
      </c>
      <c r="I141" s="55" t="s">
        <v>15</v>
      </c>
      <c r="J141" s="55" t="s">
        <v>16</v>
      </c>
      <c r="K141" s="56" t="s">
        <v>17</v>
      </c>
      <c r="L141" s="55" t="s">
        <v>18</v>
      </c>
      <c r="M141" s="55" t="s">
        <v>19</v>
      </c>
      <c r="N141" s="56" t="s">
        <v>20</v>
      </c>
      <c r="O141" s="55" t="s">
        <v>21</v>
      </c>
      <c r="P141" s="55" t="s">
        <v>22</v>
      </c>
      <c r="Q141" s="56" t="s">
        <v>23</v>
      </c>
      <c r="R141" s="56" t="s">
        <v>24</v>
      </c>
      <c r="S141" s="56" t="s">
        <v>25</v>
      </c>
      <c r="T141" s="56" t="s">
        <v>26</v>
      </c>
      <c r="U141" s="56" t="s">
        <v>27</v>
      </c>
      <c r="V141" s="56" t="s">
        <v>28</v>
      </c>
      <c r="W141" s="56" t="s">
        <v>29</v>
      </c>
      <c r="X141" s="56" t="s">
        <v>30</v>
      </c>
      <c r="Y141" s="56" t="s">
        <v>31</v>
      </c>
      <c r="Z141" s="56" t="s">
        <v>32</v>
      </c>
      <c r="AA141" s="56" t="s">
        <v>33</v>
      </c>
      <c r="AB141" s="56" t="s">
        <v>34</v>
      </c>
      <c r="AC141" s="56" t="s">
        <v>35</v>
      </c>
      <c r="AD141" s="620" t="s">
        <v>36</v>
      </c>
      <c r="AF141" s="614">
        <f t="shared" ca="1" si="50"/>
        <v>0</v>
      </c>
      <c r="AG141" s="615">
        <f ca="1">CompteCouleurFond(K141:AC141,23)*0.5</f>
        <v>0</v>
      </c>
    </row>
    <row r="142" spans="1:34" ht="15" customHeight="1" x14ac:dyDescent="0.3">
      <c r="A142" s="619"/>
      <c r="B142" s="411" t="s">
        <v>9</v>
      </c>
      <c r="C142" s="411" t="s">
        <v>10</v>
      </c>
      <c r="D142" s="411" t="s">
        <v>11</v>
      </c>
      <c r="E142" s="411" t="s">
        <v>12</v>
      </c>
      <c r="F142" s="411" t="s">
        <v>13</v>
      </c>
      <c r="G142" s="411" t="s">
        <v>14</v>
      </c>
      <c r="H142" s="411" t="s">
        <v>15</v>
      </c>
      <c r="I142" s="411" t="s">
        <v>16</v>
      </c>
      <c r="J142" s="411" t="s">
        <v>17</v>
      </c>
      <c r="K142" s="411" t="s">
        <v>18</v>
      </c>
      <c r="L142" s="411" t="s">
        <v>19</v>
      </c>
      <c r="M142" s="411" t="s">
        <v>20</v>
      </c>
      <c r="N142" s="411" t="s">
        <v>21</v>
      </c>
      <c r="O142" s="411" t="s">
        <v>22</v>
      </c>
      <c r="P142" s="411" t="s">
        <v>23</v>
      </c>
      <c r="Q142" s="411" t="s">
        <v>24</v>
      </c>
      <c r="R142" s="411" t="s">
        <v>25</v>
      </c>
      <c r="S142" s="411" t="s">
        <v>26</v>
      </c>
      <c r="T142" s="411" t="s">
        <v>27</v>
      </c>
      <c r="U142" s="411" t="s">
        <v>28</v>
      </c>
      <c r="V142" s="411" t="s">
        <v>29</v>
      </c>
      <c r="W142" s="411" t="s">
        <v>30</v>
      </c>
      <c r="X142" s="411" t="s">
        <v>31</v>
      </c>
      <c r="Y142" s="411" t="s">
        <v>32</v>
      </c>
      <c r="Z142" s="411" t="s">
        <v>33</v>
      </c>
      <c r="AA142" s="411" t="s">
        <v>34</v>
      </c>
      <c r="AB142" s="411" t="s">
        <v>35</v>
      </c>
      <c r="AC142" s="411" t="s">
        <v>55</v>
      </c>
      <c r="AD142" s="621"/>
      <c r="AF142" s="616">
        <f t="shared" ca="1" si="50"/>
        <v>0</v>
      </c>
      <c r="AG142" s="617">
        <f ca="1">CompteCouleurFond(K142:AC142,23)*0.5</f>
        <v>0</v>
      </c>
    </row>
    <row r="143" spans="1:34" ht="14.4" customHeight="1" x14ac:dyDescent="0.3">
      <c r="A143" s="401" t="s">
        <v>64</v>
      </c>
      <c r="B143" s="96"/>
      <c r="C143" s="96"/>
      <c r="D143" s="96"/>
      <c r="E143" s="96"/>
      <c r="F143" s="96"/>
      <c r="G143" s="96"/>
      <c r="H143" s="96"/>
      <c r="I143" s="96"/>
      <c r="J143" s="96"/>
      <c r="K143" s="96"/>
      <c r="L143" s="96"/>
      <c r="M143" s="96"/>
      <c r="N143" s="96"/>
      <c r="O143" s="96"/>
      <c r="P143" s="96"/>
      <c r="Q143" s="96"/>
      <c r="R143" s="96"/>
      <c r="S143" s="96"/>
      <c r="T143" s="96"/>
      <c r="U143" s="96"/>
      <c r="V143" s="96"/>
      <c r="W143" s="96"/>
      <c r="X143" s="96"/>
      <c r="Y143" s="96"/>
      <c r="Z143" s="96"/>
      <c r="AA143" s="96"/>
      <c r="AB143" s="96"/>
      <c r="AC143" s="96"/>
      <c r="AD143" s="21">
        <f ca="1">NbCoul(B143:AC143)*0.5</f>
        <v>0</v>
      </c>
      <c r="AF143" s="22">
        <f t="shared" ca="1" si="50"/>
        <v>0</v>
      </c>
      <c r="AG143" s="22">
        <f t="shared" ref="AG143:AG158" ca="1" si="52">CompteCouleurFond(B143:AC143,23)*0.5</f>
        <v>0</v>
      </c>
    </row>
    <row r="144" spans="1:34" ht="15" customHeight="1" x14ac:dyDescent="0.3">
      <c r="A144" s="401" t="s">
        <v>40</v>
      </c>
      <c r="B144" s="96"/>
      <c r="C144" s="96"/>
      <c r="D144" s="96"/>
      <c r="E144" s="96"/>
      <c r="F144" s="96"/>
      <c r="G144" s="96"/>
      <c r="H144" s="96"/>
      <c r="I144" s="96"/>
      <c r="J144" s="96"/>
      <c r="K144" s="96"/>
      <c r="L144" s="96"/>
      <c r="M144" s="96"/>
      <c r="N144" s="96"/>
      <c r="O144" s="96"/>
      <c r="P144" s="96"/>
      <c r="Q144" s="96"/>
      <c r="R144" s="96"/>
      <c r="S144" s="96"/>
      <c r="T144" s="96"/>
      <c r="U144" s="96"/>
      <c r="V144" s="96"/>
      <c r="W144" s="96"/>
      <c r="X144" s="96"/>
      <c r="Y144" s="96"/>
      <c r="Z144" s="96"/>
      <c r="AA144" s="96"/>
      <c r="AB144" s="96"/>
      <c r="AC144" s="96"/>
      <c r="AD144" s="21">
        <f t="shared" ref="AD144:AD160" ca="1" si="53">NbCoul(B144:AC144)*0.5</f>
        <v>0</v>
      </c>
      <c r="AF144" s="22">
        <f t="shared" ca="1" si="50"/>
        <v>0</v>
      </c>
      <c r="AG144" s="22">
        <f t="shared" ca="1" si="52"/>
        <v>0</v>
      </c>
    </row>
    <row r="145" spans="1:33" ht="15" customHeight="1" x14ac:dyDescent="0.3">
      <c r="A145" s="401" t="s">
        <v>41</v>
      </c>
      <c r="B145" s="96"/>
      <c r="C145" s="96"/>
      <c r="D145" s="96"/>
      <c r="E145" s="96"/>
      <c r="F145" s="96"/>
      <c r="G145" s="96"/>
      <c r="H145" s="96"/>
      <c r="I145" s="96"/>
      <c r="J145" s="96"/>
      <c r="K145" s="96"/>
      <c r="L145" s="96"/>
      <c r="M145" s="96"/>
      <c r="N145" s="96"/>
      <c r="O145" s="96"/>
      <c r="P145" s="96"/>
      <c r="Q145" s="96"/>
      <c r="R145" s="96"/>
      <c r="S145" s="96"/>
      <c r="T145" s="96"/>
      <c r="U145" s="96"/>
      <c r="V145" s="96"/>
      <c r="W145" s="96"/>
      <c r="X145" s="96"/>
      <c r="Y145" s="96"/>
      <c r="Z145" s="96"/>
      <c r="AA145" s="96"/>
      <c r="AB145" s="96"/>
      <c r="AC145" s="96"/>
      <c r="AD145" s="21">
        <f t="shared" ca="1" si="53"/>
        <v>0</v>
      </c>
      <c r="AF145" s="22">
        <f t="shared" ca="1" si="50"/>
        <v>0</v>
      </c>
      <c r="AG145" s="22">
        <f t="shared" ca="1" si="52"/>
        <v>0</v>
      </c>
    </row>
    <row r="146" spans="1:33" ht="15" customHeight="1" x14ac:dyDescent="0.3">
      <c r="A146" s="392" t="s">
        <v>65</v>
      </c>
      <c r="B146" s="96"/>
      <c r="C146" s="96"/>
      <c r="D146" s="96"/>
      <c r="E146" s="96"/>
      <c r="F146" s="151"/>
      <c r="G146" s="151"/>
      <c r="H146" s="151"/>
      <c r="I146" s="151"/>
      <c r="J146" s="151"/>
      <c r="K146" s="151"/>
      <c r="L146" s="151"/>
      <c r="M146" s="151"/>
      <c r="N146" s="151"/>
      <c r="O146" s="151"/>
      <c r="P146" s="96"/>
      <c r="Q146" s="96"/>
      <c r="R146" s="96"/>
      <c r="S146" s="96"/>
      <c r="T146" s="96"/>
      <c r="U146" s="96"/>
      <c r="V146" s="96"/>
      <c r="W146" s="96"/>
      <c r="X146" s="96"/>
      <c r="Y146" s="96"/>
      <c r="Z146" s="96"/>
      <c r="AA146" s="96"/>
      <c r="AB146" s="96"/>
      <c r="AC146" s="96"/>
      <c r="AD146" s="21">
        <f t="shared" ca="1" si="53"/>
        <v>5</v>
      </c>
      <c r="AF146" s="22">
        <f t="shared" ca="1" si="50"/>
        <v>0</v>
      </c>
      <c r="AG146" s="22">
        <f t="shared" ca="1" si="52"/>
        <v>0</v>
      </c>
    </row>
    <row r="147" spans="1:33" ht="15" customHeight="1" x14ac:dyDescent="0.3">
      <c r="A147" s="393" t="s">
        <v>246</v>
      </c>
      <c r="B147" s="96"/>
      <c r="C147" s="96"/>
      <c r="D147" s="96"/>
      <c r="E147" s="96"/>
      <c r="F147" s="151"/>
      <c r="G147" s="151"/>
      <c r="H147" s="151"/>
      <c r="I147" s="151"/>
      <c r="J147" s="151"/>
      <c r="K147" s="151"/>
      <c r="L147" s="151"/>
      <c r="M147" s="151"/>
      <c r="N147" s="151"/>
      <c r="O147" s="151"/>
      <c r="P147" s="96"/>
      <c r="Q147" s="96"/>
      <c r="R147" s="96"/>
      <c r="S147" s="96"/>
      <c r="T147" s="96"/>
      <c r="U147" s="96"/>
      <c r="V147" s="96"/>
      <c r="W147" s="96"/>
      <c r="X147" s="96"/>
      <c r="Y147" s="96"/>
      <c r="Z147" s="96"/>
      <c r="AA147" s="96"/>
      <c r="AB147" s="96"/>
      <c r="AC147" s="96"/>
      <c r="AD147" s="21">
        <f t="shared" ca="1" si="53"/>
        <v>5</v>
      </c>
      <c r="AF147" s="22">
        <f t="shared" ca="1" si="50"/>
        <v>0</v>
      </c>
      <c r="AG147" s="22">
        <f t="shared" ca="1" si="52"/>
        <v>0</v>
      </c>
    </row>
    <row r="148" spans="1:33" ht="15" customHeight="1" x14ac:dyDescent="0.3">
      <c r="A148" s="392" t="s">
        <v>64</v>
      </c>
      <c r="B148" s="96"/>
      <c r="C148" s="96"/>
      <c r="D148" s="96"/>
      <c r="E148" s="96"/>
      <c r="F148" s="96"/>
      <c r="G148" s="96"/>
      <c r="H148" s="96"/>
      <c r="I148" s="96"/>
      <c r="J148" s="96"/>
      <c r="K148" s="96"/>
      <c r="L148" s="96"/>
      <c r="M148" s="96"/>
      <c r="N148" s="96"/>
      <c r="O148" s="96"/>
      <c r="P148" s="96"/>
      <c r="Q148" s="96"/>
      <c r="R148" s="96"/>
      <c r="S148" s="96"/>
      <c r="T148" s="96"/>
      <c r="U148" s="96"/>
      <c r="V148" s="96"/>
      <c r="W148" s="96"/>
      <c r="X148" s="96"/>
      <c r="Y148" s="96"/>
      <c r="Z148" s="96"/>
      <c r="AA148" s="96"/>
      <c r="AB148" s="96"/>
      <c r="AC148" s="96"/>
      <c r="AD148" s="21">
        <f t="shared" ca="1" si="53"/>
        <v>0</v>
      </c>
      <c r="AF148" s="22">
        <f t="shared" ca="1" si="50"/>
        <v>0</v>
      </c>
      <c r="AG148" s="22">
        <f t="shared" ca="1" si="52"/>
        <v>0</v>
      </c>
    </row>
    <row r="149" spans="1:33" ht="15" customHeight="1" x14ac:dyDescent="0.3">
      <c r="A149" s="394" t="s">
        <v>43</v>
      </c>
      <c r="B149" s="96"/>
      <c r="C149" s="96"/>
      <c r="D149" s="151"/>
      <c r="E149" s="151"/>
      <c r="F149" s="151"/>
      <c r="G149" s="151"/>
      <c r="H149" s="151"/>
      <c r="I149" s="281" t="s">
        <v>136</v>
      </c>
      <c r="J149" s="281"/>
      <c r="K149" s="281"/>
      <c r="L149" s="281"/>
      <c r="M149" s="281"/>
      <c r="N149" s="281"/>
      <c r="O149" s="151"/>
      <c r="P149" s="96"/>
      <c r="Q149" s="96"/>
      <c r="R149" s="96"/>
      <c r="S149" s="96"/>
      <c r="T149" s="96"/>
      <c r="U149" s="96"/>
      <c r="V149" s="96"/>
      <c r="W149" s="96"/>
      <c r="X149" s="96"/>
      <c r="Y149" s="96"/>
      <c r="Z149" s="96"/>
      <c r="AA149" s="96"/>
      <c r="AB149" s="96"/>
      <c r="AC149" s="96"/>
      <c r="AD149" s="21">
        <f t="shared" ca="1" si="53"/>
        <v>6</v>
      </c>
      <c r="AF149" s="22">
        <f t="shared" ca="1" si="50"/>
        <v>3</v>
      </c>
      <c r="AG149" s="22">
        <f t="shared" ca="1" si="52"/>
        <v>0</v>
      </c>
    </row>
    <row r="150" spans="1:33" ht="15" customHeight="1" x14ac:dyDescent="0.3">
      <c r="A150" s="394" t="s">
        <v>44</v>
      </c>
      <c r="B150" s="96"/>
      <c r="C150" s="96"/>
      <c r="D150" s="96"/>
      <c r="E150" s="96"/>
      <c r="F150" s="96"/>
      <c r="G150" s="96"/>
      <c r="H150" s="96"/>
      <c r="I150" s="96"/>
      <c r="J150" s="96"/>
      <c r="K150" s="96"/>
      <c r="L150" s="96"/>
      <c r="M150" s="96"/>
      <c r="N150" s="96"/>
      <c r="O150" s="96"/>
      <c r="P150" s="96"/>
      <c r="Q150" s="96"/>
      <c r="R150" s="96"/>
      <c r="S150" s="96"/>
      <c r="T150" s="96"/>
      <c r="U150" s="96"/>
      <c r="V150" s="96"/>
      <c r="W150" s="96"/>
      <c r="X150" s="96"/>
      <c r="Y150" s="96"/>
      <c r="Z150" s="96"/>
      <c r="AA150" s="96"/>
      <c r="AB150" s="96"/>
      <c r="AC150" s="96"/>
      <c r="AD150" s="21">
        <f t="shared" ca="1" si="53"/>
        <v>0</v>
      </c>
      <c r="AF150" s="22">
        <f t="shared" ca="1" si="50"/>
        <v>0</v>
      </c>
      <c r="AG150" s="22">
        <f t="shared" ca="1" si="52"/>
        <v>0</v>
      </c>
    </row>
    <row r="151" spans="1:33" ht="15" customHeight="1" x14ac:dyDescent="0.3">
      <c r="A151" s="394" t="s">
        <v>45</v>
      </c>
      <c r="B151" s="96"/>
      <c r="C151" s="96"/>
      <c r="D151" s="96"/>
      <c r="E151" s="96"/>
      <c r="F151" s="96"/>
      <c r="G151" s="96"/>
      <c r="H151" s="96"/>
      <c r="I151" s="96"/>
      <c r="J151" s="96"/>
      <c r="K151" s="96"/>
      <c r="L151" s="96"/>
      <c r="M151" s="96"/>
      <c r="N151" s="96"/>
      <c r="O151" s="96"/>
      <c r="P151" s="96"/>
      <c r="Q151" s="96"/>
      <c r="R151" s="96"/>
      <c r="S151" s="96"/>
      <c r="T151" s="96"/>
      <c r="U151" s="96"/>
      <c r="V151" s="96"/>
      <c r="W151" s="96"/>
      <c r="X151" s="96"/>
      <c r="Y151" s="96"/>
      <c r="Z151" s="96"/>
      <c r="AA151" s="96"/>
      <c r="AB151" s="96"/>
      <c r="AC151" s="96"/>
      <c r="AD151" s="21">
        <f t="shared" ca="1" si="53"/>
        <v>0</v>
      </c>
      <c r="AF151" s="22">
        <f t="shared" ca="1" si="50"/>
        <v>0</v>
      </c>
      <c r="AG151" s="22">
        <f t="shared" ca="1" si="52"/>
        <v>0</v>
      </c>
    </row>
    <row r="152" spans="1:33" ht="15" customHeight="1" x14ac:dyDescent="0.3">
      <c r="A152" s="394" t="s">
        <v>70</v>
      </c>
      <c r="B152" s="96"/>
      <c r="C152" s="96"/>
      <c r="D152" s="96"/>
      <c r="E152" s="96"/>
      <c r="F152" s="96"/>
      <c r="G152" s="96"/>
      <c r="H152" s="96"/>
      <c r="I152" s="96"/>
      <c r="J152" s="96"/>
      <c r="K152" s="96"/>
      <c r="L152" s="96"/>
      <c r="M152" s="96"/>
      <c r="N152" s="96"/>
      <c r="O152" s="96"/>
      <c r="P152" s="96"/>
      <c r="Q152" s="96"/>
      <c r="R152" s="96"/>
      <c r="S152" s="96"/>
      <c r="T152" s="96"/>
      <c r="U152" s="96"/>
      <c r="V152" s="96"/>
      <c r="W152" s="96"/>
      <c r="X152" s="96"/>
      <c r="Y152" s="96"/>
      <c r="Z152" s="96"/>
      <c r="AA152" s="96"/>
      <c r="AB152" s="96"/>
      <c r="AC152" s="96"/>
      <c r="AD152" s="21">
        <f t="shared" ca="1" si="53"/>
        <v>0</v>
      </c>
      <c r="AF152" s="22">
        <f t="shared" ca="1" si="50"/>
        <v>0</v>
      </c>
      <c r="AG152" s="22">
        <f t="shared" ca="1" si="52"/>
        <v>0</v>
      </c>
    </row>
    <row r="153" spans="1:33" ht="15" customHeight="1" x14ac:dyDescent="0.3">
      <c r="A153" s="392" t="s">
        <v>64</v>
      </c>
      <c r="B153" s="96"/>
      <c r="C153" s="96"/>
      <c r="D153" s="96"/>
      <c r="E153" s="96"/>
      <c r="F153" s="96"/>
      <c r="G153" s="96"/>
      <c r="H153" s="96"/>
      <c r="I153" s="96"/>
      <c r="J153" s="96"/>
      <c r="K153" s="96"/>
      <c r="L153" s="96"/>
      <c r="M153" s="96"/>
      <c r="N153" s="96"/>
      <c r="O153" s="96"/>
      <c r="P153" s="96"/>
      <c r="Q153" s="96"/>
      <c r="R153" s="96"/>
      <c r="S153" s="96"/>
      <c r="T153" s="96"/>
      <c r="U153" s="96"/>
      <c r="V153" s="96"/>
      <c r="W153" s="96"/>
      <c r="X153" s="96"/>
      <c r="Y153" s="96"/>
      <c r="Z153" s="96"/>
      <c r="AA153" s="96"/>
      <c r="AB153" s="96"/>
      <c r="AC153" s="96"/>
      <c r="AD153" s="21">
        <f t="shared" ca="1" si="53"/>
        <v>0</v>
      </c>
      <c r="AF153" s="22">
        <f t="shared" ca="1" si="50"/>
        <v>0</v>
      </c>
      <c r="AG153" s="22">
        <f t="shared" ca="1" si="52"/>
        <v>0</v>
      </c>
    </row>
    <row r="154" spans="1:33" ht="15" customHeight="1" x14ac:dyDescent="0.3">
      <c r="A154" s="394" t="s">
        <v>46</v>
      </c>
      <c r="B154" s="96"/>
      <c r="C154" s="96"/>
      <c r="D154" s="96"/>
      <c r="E154" s="96"/>
      <c r="F154" s="96"/>
      <c r="G154" s="96"/>
      <c r="H154" s="96"/>
      <c r="I154" s="96"/>
      <c r="J154" s="96"/>
      <c r="K154" s="96"/>
      <c r="L154" s="96"/>
      <c r="M154" s="96"/>
      <c r="N154" s="96"/>
      <c r="O154" s="96"/>
      <c r="P154" s="96"/>
      <c r="Q154" s="96"/>
      <c r="R154" s="96"/>
      <c r="S154" s="96"/>
      <c r="T154" s="96"/>
      <c r="U154" s="96"/>
      <c r="V154" s="96"/>
      <c r="W154" s="96"/>
      <c r="X154" s="96"/>
      <c r="Y154" s="96"/>
      <c r="Z154" s="96"/>
      <c r="AA154" s="96"/>
      <c r="AB154" s="96"/>
      <c r="AC154" s="96"/>
      <c r="AD154" s="21">
        <f t="shared" ca="1" si="53"/>
        <v>0</v>
      </c>
      <c r="AF154" s="22">
        <f t="shared" ca="1" si="50"/>
        <v>0</v>
      </c>
      <c r="AG154" s="22">
        <f t="shared" ca="1" si="52"/>
        <v>0</v>
      </c>
    </row>
    <row r="155" spans="1:33" ht="15" customHeight="1" x14ac:dyDescent="0.3">
      <c r="A155" s="394" t="s">
        <v>47</v>
      </c>
      <c r="B155" s="96"/>
      <c r="C155" s="96"/>
      <c r="D155" s="96"/>
      <c r="E155" s="96"/>
      <c r="F155" s="96"/>
      <c r="G155" s="96"/>
      <c r="H155" s="96"/>
      <c r="I155" s="96"/>
      <c r="J155" s="96"/>
      <c r="K155" s="96"/>
      <c r="L155" s="96"/>
      <c r="M155" s="96"/>
      <c r="N155" s="96"/>
      <c r="O155" s="96"/>
      <c r="P155" s="96"/>
      <c r="Q155" s="96"/>
      <c r="R155" s="96"/>
      <c r="S155" s="96"/>
      <c r="T155" s="96"/>
      <c r="U155" s="96"/>
      <c r="V155" s="96"/>
      <c r="W155" s="96"/>
      <c r="X155" s="96"/>
      <c r="Y155" s="96"/>
      <c r="Z155" s="96"/>
      <c r="AA155" s="96"/>
      <c r="AB155" s="96"/>
      <c r="AC155" s="96"/>
      <c r="AD155" s="21">
        <f t="shared" ca="1" si="53"/>
        <v>0</v>
      </c>
      <c r="AF155" s="22">
        <f t="shared" ca="1" si="50"/>
        <v>0</v>
      </c>
      <c r="AG155" s="22">
        <f t="shared" ca="1" si="52"/>
        <v>0</v>
      </c>
    </row>
    <row r="156" spans="1:33" ht="14.25" customHeight="1" x14ac:dyDescent="0.3">
      <c r="A156" s="394" t="s">
        <v>66</v>
      </c>
      <c r="B156" s="96"/>
      <c r="C156" s="96"/>
      <c r="D156" s="151"/>
      <c r="E156" s="151"/>
      <c r="F156" s="151"/>
      <c r="G156" s="151"/>
      <c r="H156" s="151"/>
      <c r="I156" s="151"/>
      <c r="J156" s="151"/>
      <c r="K156" s="151"/>
      <c r="L156" s="151"/>
      <c r="M156" s="151"/>
      <c r="N156" s="151"/>
      <c r="O156" s="151"/>
      <c r="P156" s="96"/>
      <c r="Q156" s="96"/>
      <c r="R156" s="96"/>
      <c r="S156" s="96"/>
      <c r="T156" s="96"/>
      <c r="U156" s="96"/>
      <c r="V156" s="96"/>
      <c r="W156" s="96"/>
      <c r="X156" s="96"/>
      <c r="Y156" s="96"/>
      <c r="Z156" s="96"/>
      <c r="AA156" s="96"/>
      <c r="AB156" s="96"/>
      <c r="AC156" s="96"/>
      <c r="AD156" s="21">
        <f t="shared" ca="1" si="53"/>
        <v>6</v>
      </c>
      <c r="AF156" s="22">
        <f t="shared" ca="1" si="50"/>
        <v>0</v>
      </c>
      <c r="AG156" s="22">
        <f t="shared" ca="1" si="52"/>
        <v>0</v>
      </c>
    </row>
    <row r="157" spans="1:33" ht="15" customHeight="1" x14ac:dyDescent="0.3">
      <c r="A157" s="404" t="s">
        <v>64</v>
      </c>
      <c r="B157" s="96"/>
      <c r="C157" s="96"/>
      <c r="D157" s="96"/>
      <c r="E157" s="96"/>
      <c r="F157" s="96"/>
      <c r="G157" s="96"/>
      <c r="H157" s="96"/>
      <c r="I157" s="96"/>
      <c r="J157" s="96"/>
      <c r="K157" s="96"/>
      <c r="L157" s="96"/>
      <c r="M157" s="96"/>
      <c r="N157" s="96"/>
      <c r="O157" s="96"/>
      <c r="P157" s="96"/>
      <c r="Q157" s="96"/>
      <c r="R157" s="96"/>
      <c r="S157" s="96"/>
      <c r="T157" s="96"/>
      <c r="U157" s="96"/>
      <c r="V157" s="96"/>
      <c r="W157" s="96"/>
      <c r="X157" s="96"/>
      <c r="Y157" s="96"/>
      <c r="Z157" s="96"/>
      <c r="AA157" s="96"/>
      <c r="AB157" s="96"/>
      <c r="AC157" s="96"/>
      <c r="AD157" s="21">
        <f t="shared" ca="1" si="53"/>
        <v>0</v>
      </c>
      <c r="AF157" s="22">
        <f t="shared" ca="1" si="50"/>
        <v>0</v>
      </c>
      <c r="AG157" s="22">
        <f t="shared" ca="1" si="52"/>
        <v>0</v>
      </c>
    </row>
    <row r="158" spans="1:33" ht="14.4" customHeight="1" x14ac:dyDescent="0.3">
      <c r="A158" s="394" t="s">
        <v>71</v>
      </c>
      <c r="B158" s="96"/>
      <c r="C158" s="96"/>
      <c r="D158" s="96"/>
      <c r="E158" s="96"/>
      <c r="F158" s="96"/>
      <c r="G158" s="96"/>
      <c r="H158" s="96"/>
      <c r="I158" s="96"/>
      <c r="J158" s="96"/>
      <c r="K158" s="96"/>
      <c r="L158" s="96"/>
      <c r="M158" s="96"/>
      <c r="N158" s="96"/>
      <c r="O158" s="96"/>
      <c r="P158" s="96"/>
      <c r="Q158" s="96"/>
      <c r="R158" s="96"/>
      <c r="S158" s="96"/>
      <c r="T158" s="96"/>
      <c r="U158" s="96"/>
      <c r="V158" s="96"/>
      <c r="W158" s="96"/>
      <c r="X158" s="96"/>
      <c r="Y158" s="96"/>
      <c r="Z158" s="96"/>
      <c r="AA158" s="96"/>
      <c r="AB158" s="96"/>
      <c r="AC158" s="96"/>
      <c r="AD158" s="21">
        <f t="shared" ca="1" si="53"/>
        <v>0</v>
      </c>
      <c r="AF158" s="22">
        <f t="shared" ca="1" si="50"/>
        <v>0</v>
      </c>
      <c r="AG158" s="22">
        <f t="shared" ca="1" si="52"/>
        <v>0</v>
      </c>
    </row>
    <row r="159" spans="1:33" ht="14.4" customHeight="1" x14ac:dyDescent="0.3">
      <c r="A159" s="404" t="s">
        <v>276</v>
      </c>
      <c r="B159" s="96"/>
      <c r="C159" s="96"/>
      <c r="D159" s="96"/>
      <c r="E159" s="96"/>
      <c r="F159" s="96"/>
      <c r="G159" s="96"/>
      <c r="H159" s="96"/>
      <c r="I159" s="96"/>
      <c r="J159" s="96"/>
      <c r="K159" s="96"/>
      <c r="L159" s="96"/>
      <c r="M159" s="96"/>
      <c r="N159" s="96"/>
      <c r="O159" s="96"/>
      <c r="P159" s="96"/>
      <c r="Q159" s="96"/>
      <c r="R159" s="96"/>
      <c r="S159" s="96"/>
      <c r="T159" s="96"/>
      <c r="U159" s="96"/>
      <c r="V159" s="96"/>
      <c r="W159" s="96"/>
      <c r="X159" s="96"/>
      <c r="Y159" s="96"/>
      <c r="Z159" s="96"/>
      <c r="AA159" s="96"/>
      <c r="AB159" s="96"/>
      <c r="AC159" s="96"/>
      <c r="AD159" s="21">
        <f ca="1">NbCoul(C159:AC159)*0.5</f>
        <v>0</v>
      </c>
      <c r="AF159" s="22">
        <f ca="1">CompteCouleurFond(C159:AC159,6)*0.5</f>
        <v>0</v>
      </c>
      <c r="AG159" s="22">
        <f ca="1">CompteCouleurFond(C159:AC159,23)*0.5</f>
        <v>0</v>
      </c>
    </row>
    <row r="160" spans="1:33" ht="15" thickBot="1" x14ac:dyDescent="0.35">
      <c r="A160" s="407" t="s">
        <v>73</v>
      </c>
      <c r="B160" s="96"/>
      <c r="C160" s="96"/>
      <c r="D160" s="96"/>
      <c r="E160" s="96"/>
      <c r="F160" s="96"/>
      <c r="G160" s="96"/>
      <c r="H160" s="96"/>
      <c r="I160" s="96"/>
      <c r="J160" s="96"/>
      <c r="K160" s="96"/>
      <c r="L160" s="96"/>
      <c r="M160" s="96"/>
      <c r="N160" s="96"/>
      <c r="O160" s="96"/>
      <c r="P160" s="96"/>
      <c r="Q160" s="96"/>
      <c r="R160" s="96"/>
      <c r="S160" s="96"/>
      <c r="T160" s="96"/>
      <c r="U160" s="96"/>
      <c r="V160" s="96"/>
      <c r="W160" s="96"/>
      <c r="X160" s="96"/>
      <c r="Y160" s="96"/>
      <c r="Z160" s="96"/>
      <c r="AA160" s="96"/>
      <c r="AB160" s="96"/>
      <c r="AC160" s="96"/>
      <c r="AD160" s="21">
        <f t="shared" ca="1" si="53"/>
        <v>0</v>
      </c>
      <c r="AF160" s="22">
        <f ca="1">CompteCouleurFond(B160:AC160,6)*0.5</f>
        <v>0</v>
      </c>
      <c r="AG160" s="22">
        <f ca="1">CompteCouleurFond(B160:AC160,23)*0.5</f>
        <v>0</v>
      </c>
    </row>
    <row r="161" spans="1:40" x14ac:dyDescent="0.3">
      <c r="A161" s="33" t="s">
        <v>52</v>
      </c>
      <c r="B161" s="71">
        <f ca="1">CompteCouleurFond(B143:B160,6)</f>
        <v>0</v>
      </c>
      <c r="C161" s="71">
        <f ca="1">CompteCouleurFond(C143:C160,6)</f>
        <v>0</v>
      </c>
      <c r="D161" s="71">
        <f ca="1">CompteCouleurFond(D143:D160,6)</f>
        <v>0</v>
      </c>
      <c r="E161" s="71">
        <f ca="1">CompteCouleurFond(E143:E160,6)</f>
        <v>0</v>
      </c>
      <c r="F161" s="71">
        <f ca="1">CompteCouleurFond(F143:F160,6)</f>
        <v>0</v>
      </c>
      <c r="G161" s="71">
        <f t="shared" ref="G161:O161" ca="1" si="54">CompteCouleurFond(G144:G159,6)</f>
        <v>0</v>
      </c>
      <c r="H161" s="71">
        <f t="shared" ca="1" si="54"/>
        <v>0</v>
      </c>
      <c r="I161" s="71">
        <f t="shared" ca="1" si="54"/>
        <v>1</v>
      </c>
      <c r="J161" s="71">
        <f t="shared" ca="1" si="54"/>
        <v>1</v>
      </c>
      <c r="K161" s="71">
        <f t="shared" ca="1" si="54"/>
        <v>1</v>
      </c>
      <c r="L161" s="71">
        <f t="shared" ca="1" si="54"/>
        <v>1</v>
      </c>
      <c r="M161" s="71">
        <f t="shared" ca="1" si="54"/>
        <v>1</v>
      </c>
      <c r="N161" s="71">
        <f t="shared" ca="1" si="54"/>
        <v>1</v>
      </c>
      <c r="O161" s="71">
        <f t="shared" ca="1" si="54"/>
        <v>0</v>
      </c>
      <c r="P161" s="71">
        <f t="shared" ref="P161:AC161" ca="1" si="55">CompteCouleurFond(P143:P160,6)</f>
        <v>0</v>
      </c>
      <c r="Q161" s="71">
        <f t="shared" ca="1" si="55"/>
        <v>0</v>
      </c>
      <c r="R161" s="71">
        <f t="shared" ca="1" si="55"/>
        <v>0</v>
      </c>
      <c r="S161" s="71">
        <f t="shared" ca="1" si="55"/>
        <v>0</v>
      </c>
      <c r="T161" s="71">
        <f t="shared" ca="1" si="55"/>
        <v>0</v>
      </c>
      <c r="U161" s="71">
        <f t="shared" ca="1" si="55"/>
        <v>0</v>
      </c>
      <c r="V161" s="71">
        <f t="shared" ca="1" si="55"/>
        <v>0</v>
      </c>
      <c r="W161" s="71">
        <f t="shared" ca="1" si="55"/>
        <v>0</v>
      </c>
      <c r="X161" s="71">
        <f t="shared" ca="1" si="55"/>
        <v>0</v>
      </c>
      <c r="Y161" s="71">
        <f t="shared" ca="1" si="55"/>
        <v>0</v>
      </c>
      <c r="Z161" s="71">
        <f t="shared" ca="1" si="55"/>
        <v>0</v>
      </c>
      <c r="AA161" s="71">
        <f t="shared" ca="1" si="55"/>
        <v>0</v>
      </c>
      <c r="AB161" s="71">
        <f t="shared" ca="1" si="55"/>
        <v>0</v>
      </c>
      <c r="AC161" s="71">
        <f t="shared" ca="1" si="55"/>
        <v>0</v>
      </c>
      <c r="AD161" s="600">
        <f ca="1">SUM(AD143:AD160)</f>
        <v>22</v>
      </c>
      <c r="AF161" s="603"/>
      <c r="AG161" s="604"/>
    </row>
    <row r="162" spans="1:40" x14ac:dyDescent="0.3">
      <c r="A162" s="29" t="s">
        <v>53</v>
      </c>
      <c r="B162" s="21">
        <f ca="1">NbCoulbis(B143:B160)</f>
        <v>0</v>
      </c>
      <c r="C162" s="21">
        <f ca="1">NbCoulbis(C143:C160)</f>
        <v>0</v>
      </c>
      <c r="D162" s="21">
        <f ca="1">NbCoulbis(D143:D160)</f>
        <v>2</v>
      </c>
      <c r="E162" s="21">
        <f ca="1">NbCoulbis(E143:E160)</f>
        <v>2</v>
      </c>
      <c r="F162" s="21">
        <f ca="1">NbCoulbis(F143:F160)</f>
        <v>4</v>
      </c>
      <c r="G162" s="21">
        <f t="shared" ref="G162:O162" ca="1" si="56">NbCoulbis(G144:G159)</f>
        <v>4</v>
      </c>
      <c r="H162" s="21">
        <f t="shared" ca="1" si="56"/>
        <v>4</v>
      </c>
      <c r="I162" s="21">
        <f t="shared" ca="1" si="56"/>
        <v>4</v>
      </c>
      <c r="J162" s="21">
        <f t="shared" ca="1" si="56"/>
        <v>4</v>
      </c>
      <c r="K162" s="21">
        <f t="shared" ca="1" si="56"/>
        <v>4</v>
      </c>
      <c r="L162" s="21">
        <f t="shared" ca="1" si="56"/>
        <v>4</v>
      </c>
      <c r="M162" s="21">
        <f t="shared" ca="1" si="56"/>
        <v>4</v>
      </c>
      <c r="N162" s="21">
        <f t="shared" ca="1" si="56"/>
        <v>4</v>
      </c>
      <c r="O162" s="21">
        <f t="shared" ca="1" si="56"/>
        <v>4</v>
      </c>
      <c r="P162" s="21">
        <f t="shared" ref="P162:AC162" ca="1" si="57">NbCoulbis(P143:P160)</f>
        <v>0</v>
      </c>
      <c r="Q162" s="21">
        <f t="shared" ca="1" si="57"/>
        <v>0</v>
      </c>
      <c r="R162" s="21">
        <f t="shared" ca="1" si="57"/>
        <v>0</v>
      </c>
      <c r="S162" s="21">
        <f t="shared" ca="1" si="57"/>
        <v>0</v>
      </c>
      <c r="T162" s="21">
        <f t="shared" ca="1" si="57"/>
        <v>0</v>
      </c>
      <c r="U162" s="21">
        <f t="shared" ca="1" si="57"/>
        <v>0</v>
      </c>
      <c r="V162" s="21">
        <f t="shared" ca="1" si="57"/>
        <v>0</v>
      </c>
      <c r="W162" s="21">
        <f t="shared" ca="1" si="57"/>
        <v>0</v>
      </c>
      <c r="X162" s="21">
        <f t="shared" ca="1" si="57"/>
        <v>0</v>
      </c>
      <c r="Y162" s="21">
        <f t="shared" ca="1" si="57"/>
        <v>0</v>
      </c>
      <c r="Z162" s="21">
        <f t="shared" ca="1" si="57"/>
        <v>0</v>
      </c>
      <c r="AA162" s="21">
        <f t="shared" ca="1" si="57"/>
        <v>0</v>
      </c>
      <c r="AB162" s="21">
        <f t="shared" ca="1" si="57"/>
        <v>0</v>
      </c>
      <c r="AC162" s="21">
        <f t="shared" ca="1" si="57"/>
        <v>0</v>
      </c>
      <c r="AD162" s="601">
        <f ca="1">NbCoul(D162:AB162)*0.5+NbCoul(B162:C162)*0.25+NbCoul(AC162:AC162)*0.25</f>
        <v>0</v>
      </c>
      <c r="AF162" s="605"/>
      <c r="AG162" s="606"/>
    </row>
    <row r="163" spans="1:40" ht="15" thickBot="1" x14ac:dyDescent="0.35">
      <c r="A163" s="30" t="s">
        <v>51</v>
      </c>
      <c r="B163" s="26">
        <f ca="1">NbCoul(B143:B160)</f>
        <v>0</v>
      </c>
      <c r="C163" s="26">
        <f ca="1">NbCoul(C143:C160)</f>
        <v>0</v>
      </c>
      <c r="D163" s="26">
        <f ca="1">NbCoul(D143:D160)</f>
        <v>2</v>
      </c>
      <c r="E163" s="26">
        <f ca="1">NbCoul(E143:E160)</f>
        <v>2</v>
      </c>
      <c r="F163" s="26">
        <f ca="1">NbCoul(F143:F160)</f>
        <v>4</v>
      </c>
      <c r="G163" s="26">
        <f t="shared" ref="G163:O163" ca="1" si="58">NbCoul(G144:G159)</f>
        <v>4</v>
      </c>
      <c r="H163" s="26">
        <f t="shared" ca="1" si="58"/>
        <v>4</v>
      </c>
      <c r="I163" s="26">
        <f t="shared" ca="1" si="58"/>
        <v>4</v>
      </c>
      <c r="J163" s="26">
        <f t="shared" ca="1" si="58"/>
        <v>4</v>
      </c>
      <c r="K163" s="26">
        <f t="shared" ca="1" si="58"/>
        <v>4</v>
      </c>
      <c r="L163" s="26">
        <f t="shared" ca="1" si="58"/>
        <v>4</v>
      </c>
      <c r="M163" s="26">
        <f t="shared" ca="1" si="58"/>
        <v>4</v>
      </c>
      <c r="N163" s="26">
        <f t="shared" ca="1" si="58"/>
        <v>4</v>
      </c>
      <c r="O163" s="26">
        <f t="shared" ca="1" si="58"/>
        <v>4</v>
      </c>
      <c r="P163" s="26">
        <f t="shared" ref="P163:AC163" ca="1" si="59">NbCoul(P143:P160)</f>
        <v>0</v>
      </c>
      <c r="Q163" s="26">
        <f t="shared" ca="1" si="59"/>
        <v>0</v>
      </c>
      <c r="R163" s="26">
        <f t="shared" ca="1" si="59"/>
        <v>0</v>
      </c>
      <c r="S163" s="26">
        <f t="shared" ca="1" si="59"/>
        <v>0</v>
      </c>
      <c r="T163" s="26">
        <f t="shared" ca="1" si="59"/>
        <v>0</v>
      </c>
      <c r="U163" s="26">
        <f t="shared" ca="1" si="59"/>
        <v>0</v>
      </c>
      <c r="V163" s="26">
        <f t="shared" ca="1" si="59"/>
        <v>0</v>
      </c>
      <c r="W163" s="26">
        <f t="shared" ca="1" si="59"/>
        <v>0</v>
      </c>
      <c r="X163" s="26">
        <f t="shared" ca="1" si="59"/>
        <v>0</v>
      </c>
      <c r="Y163" s="26">
        <f t="shared" ca="1" si="59"/>
        <v>0</v>
      </c>
      <c r="Z163" s="26">
        <f t="shared" ca="1" si="59"/>
        <v>0</v>
      </c>
      <c r="AA163" s="26">
        <f t="shared" ca="1" si="59"/>
        <v>0</v>
      </c>
      <c r="AB163" s="26">
        <f t="shared" ca="1" si="59"/>
        <v>0</v>
      </c>
      <c r="AC163" s="26">
        <f t="shared" ca="1" si="59"/>
        <v>0</v>
      </c>
      <c r="AD163" s="602">
        <f ca="1">SUM(AD143:AD160)</f>
        <v>22</v>
      </c>
      <c r="AF163" s="607"/>
      <c r="AG163" s="608"/>
    </row>
    <row r="164" spans="1:40" ht="15" thickBot="1" x14ac:dyDescent="0.35"/>
    <row r="165" spans="1:40" ht="29.25" customHeight="1" thickBot="1" x14ac:dyDescent="0.35">
      <c r="A165" s="37" t="s">
        <v>56</v>
      </c>
      <c r="B165" s="609" t="s">
        <v>57</v>
      </c>
      <c r="C165" s="609"/>
      <c r="D165" s="609"/>
      <c r="E165" s="610" t="s">
        <v>58</v>
      </c>
      <c r="F165" s="610"/>
      <c r="G165" s="610" t="s">
        <v>59</v>
      </c>
      <c r="H165" s="610"/>
      <c r="I165" s="611" t="s">
        <v>60</v>
      </c>
      <c r="J165" s="611"/>
      <c r="K165" s="611"/>
      <c r="L165" s="611"/>
      <c r="M165" s="611"/>
      <c r="N165" s="611"/>
      <c r="O165" s="611"/>
      <c r="P165" s="611"/>
      <c r="AF165" s="45"/>
      <c r="AG165" s="50"/>
      <c r="AH165" s="79"/>
      <c r="AI165" s="79"/>
      <c r="AJ165" s="50"/>
      <c r="AK165" s="50"/>
      <c r="AL165" s="51"/>
      <c r="AM165" s="52"/>
      <c r="AN165" s="53"/>
    </row>
    <row r="166" spans="1:40" ht="15" thickBot="1" x14ac:dyDescent="0.35">
      <c r="A166" s="39" t="s">
        <v>64</v>
      </c>
      <c r="B166" s="587">
        <v>0</v>
      </c>
      <c r="C166" s="587"/>
      <c r="D166" s="587"/>
      <c r="E166" s="582">
        <f t="shared" ref="E166:E183" ca="1" si="60">SUM(AD5,AD28,AD51,AD74,AD97,AD120,AD143)</f>
        <v>0</v>
      </c>
      <c r="F166" s="582"/>
      <c r="G166" s="583">
        <f ca="1">E166-B166</f>
        <v>0</v>
      </c>
      <c r="H166" s="583"/>
      <c r="I166" s="598"/>
      <c r="J166" s="599"/>
      <c r="K166" s="599"/>
      <c r="L166" s="599"/>
      <c r="M166" s="599"/>
      <c r="N166" s="599"/>
      <c r="O166" s="599"/>
      <c r="P166" s="599"/>
      <c r="AF166" s="46"/>
      <c r="AG166" s="50"/>
      <c r="AH166" s="50"/>
      <c r="AI166" s="50"/>
      <c r="AJ166" s="50"/>
      <c r="AK166" s="50"/>
      <c r="AL166" s="50"/>
      <c r="AM166" s="54"/>
      <c r="AN166" s="50"/>
    </row>
    <row r="167" spans="1:40" ht="15" thickBot="1" x14ac:dyDescent="0.35">
      <c r="A167" s="39" t="s">
        <v>40</v>
      </c>
      <c r="B167" s="587">
        <v>21</v>
      </c>
      <c r="C167" s="587"/>
      <c r="D167" s="587"/>
      <c r="E167" s="582">
        <f t="shared" ca="1" si="60"/>
        <v>0</v>
      </c>
      <c r="F167" s="582"/>
      <c r="G167" s="583">
        <f t="shared" ref="G167:G183" ca="1" si="61">E167-B167</f>
        <v>-21</v>
      </c>
      <c r="H167" s="583"/>
      <c r="I167" s="583" t="s">
        <v>428</v>
      </c>
      <c r="J167" s="583"/>
      <c r="K167" s="583"/>
      <c r="L167" s="583"/>
      <c r="M167" s="583"/>
      <c r="N167" s="583"/>
      <c r="O167" s="583"/>
      <c r="P167" s="583"/>
      <c r="AF167" s="46"/>
      <c r="AG167" s="50"/>
      <c r="AH167" s="50"/>
      <c r="AI167" s="50"/>
      <c r="AJ167" s="50"/>
      <c r="AK167" s="50"/>
      <c r="AL167" s="50"/>
      <c r="AM167" s="54"/>
      <c r="AN167" s="50"/>
    </row>
    <row r="168" spans="1:40" ht="15" thickBot="1" x14ac:dyDescent="0.35">
      <c r="A168" s="39" t="s">
        <v>41</v>
      </c>
      <c r="B168" s="579">
        <v>35</v>
      </c>
      <c r="C168" s="580"/>
      <c r="D168" s="581"/>
      <c r="E168" s="582">
        <f t="shared" ca="1" si="60"/>
        <v>35</v>
      </c>
      <c r="F168" s="582"/>
      <c r="G168" s="583">
        <f t="shared" ca="1" si="61"/>
        <v>0</v>
      </c>
      <c r="H168" s="583"/>
      <c r="I168" s="735"/>
      <c r="J168" s="736"/>
      <c r="K168" s="736"/>
      <c r="L168" s="736"/>
      <c r="M168" s="736"/>
      <c r="N168" s="736"/>
      <c r="O168" s="736"/>
      <c r="P168" s="737"/>
      <c r="AF168" s="46"/>
      <c r="AG168" s="50"/>
      <c r="AH168" s="50"/>
      <c r="AI168" s="50"/>
      <c r="AJ168" s="50"/>
      <c r="AK168" s="50"/>
      <c r="AL168" s="50"/>
      <c r="AM168" s="54"/>
      <c r="AN168" s="50"/>
    </row>
    <row r="169" spans="1:40" ht="15" thickBot="1" x14ac:dyDescent="0.35">
      <c r="A169" s="63" t="s">
        <v>65</v>
      </c>
      <c r="B169" s="596">
        <v>21</v>
      </c>
      <c r="C169" s="596"/>
      <c r="D169" s="596"/>
      <c r="E169" s="582">
        <f t="shared" ca="1" si="60"/>
        <v>11.5</v>
      </c>
      <c r="F169" s="582"/>
      <c r="G169" s="583">
        <f ca="1">E169-B169</f>
        <v>-9.5</v>
      </c>
      <c r="H169" s="583"/>
      <c r="I169" s="583" t="s">
        <v>283</v>
      </c>
      <c r="J169" s="583"/>
      <c r="K169" s="583"/>
      <c r="L169" s="583"/>
      <c r="M169" s="583"/>
      <c r="N169" s="583"/>
      <c r="O169" s="583"/>
      <c r="P169" s="583"/>
      <c r="AF169" s="47"/>
      <c r="AG169" s="50"/>
      <c r="AH169" s="50"/>
      <c r="AI169" s="50"/>
      <c r="AJ169" s="50"/>
      <c r="AK169" s="50"/>
      <c r="AL169" s="50"/>
      <c r="AM169" s="54"/>
      <c r="AN169" s="50"/>
    </row>
    <row r="170" spans="1:40" ht="15" thickBot="1" x14ac:dyDescent="0.35">
      <c r="A170" s="63" t="s">
        <v>245</v>
      </c>
      <c r="B170" s="579">
        <v>21</v>
      </c>
      <c r="C170" s="580"/>
      <c r="D170" s="581"/>
      <c r="E170" s="582">
        <f t="shared" ca="1" si="60"/>
        <v>11.5</v>
      </c>
      <c r="F170" s="582"/>
      <c r="G170" s="583">
        <f ca="1">E170-B170</f>
        <v>-9.5</v>
      </c>
      <c r="H170" s="583"/>
      <c r="I170" s="594" t="s">
        <v>283</v>
      </c>
      <c r="J170" s="589"/>
      <c r="K170" s="589"/>
      <c r="L170" s="589"/>
      <c r="M170" s="589"/>
      <c r="N170" s="589"/>
      <c r="O170" s="589"/>
      <c r="P170" s="595"/>
      <c r="AF170" s="47"/>
      <c r="AG170" s="50"/>
      <c r="AH170" s="50"/>
      <c r="AI170" s="50"/>
      <c r="AJ170" s="50"/>
      <c r="AK170" s="50"/>
      <c r="AL170" s="50"/>
      <c r="AM170" s="54"/>
      <c r="AN170" s="50"/>
    </row>
    <row r="171" spans="1:40" ht="15" thickBot="1" x14ac:dyDescent="0.35">
      <c r="A171" s="63" t="s">
        <v>64</v>
      </c>
      <c r="B171" s="587">
        <v>0</v>
      </c>
      <c r="C171" s="587"/>
      <c r="D171" s="587"/>
      <c r="E171" s="582">
        <f t="shared" ca="1" si="60"/>
        <v>0</v>
      </c>
      <c r="F171" s="582"/>
      <c r="G171" s="583">
        <f t="shared" ca="1" si="61"/>
        <v>0</v>
      </c>
      <c r="H171" s="583"/>
      <c r="I171" s="594"/>
      <c r="J171" s="589"/>
      <c r="K171" s="589"/>
      <c r="L171" s="589"/>
      <c r="M171" s="589"/>
      <c r="N171" s="589"/>
      <c r="O171" s="589"/>
      <c r="P171" s="595"/>
      <c r="AF171" s="47"/>
      <c r="AG171" s="50"/>
      <c r="AH171" s="50"/>
      <c r="AI171" s="50"/>
      <c r="AJ171" s="50"/>
      <c r="AK171" s="50"/>
      <c r="AL171" s="50"/>
      <c r="AM171" s="54"/>
      <c r="AN171" s="50"/>
    </row>
    <row r="172" spans="1:40" ht="18" customHeight="1" thickBot="1" x14ac:dyDescent="0.35">
      <c r="A172" s="64" t="s">
        <v>43</v>
      </c>
      <c r="B172" s="587">
        <v>35</v>
      </c>
      <c r="C172" s="587"/>
      <c r="D172" s="587"/>
      <c r="E172" s="582">
        <f t="shared" ca="1" si="60"/>
        <v>36</v>
      </c>
      <c r="F172" s="582"/>
      <c r="G172" s="583">
        <f t="shared" ca="1" si="61"/>
        <v>1</v>
      </c>
      <c r="H172" s="583"/>
      <c r="I172" s="584" t="s">
        <v>429</v>
      </c>
      <c r="J172" s="585"/>
      <c r="K172" s="585"/>
      <c r="L172" s="585"/>
      <c r="M172" s="585"/>
      <c r="N172" s="585"/>
      <c r="O172" s="585"/>
      <c r="P172" s="586"/>
      <c r="AF172" s="48"/>
      <c r="AG172" s="50"/>
      <c r="AH172" s="50"/>
      <c r="AI172" s="50"/>
      <c r="AJ172" s="50"/>
      <c r="AK172" s="50"/>
      <c r="AL172" s="50"/>
      <c r="AM172" s="54"/>
      <c r="AN172" s="50"/>
    </row>
    <row r="173" spans="1:40" ht="15" thickBot="1" x14ac:dyDescent="0.35">
      <c r="A173" s="62" t="s">
        <v>44</v>
      </c>
      <c r="B173" s="579">
        <v>38</v>
      </c>
      <c r="C173" s="580"/>
      <c r="D173" s="581"/>
      <c r="E173" s="582">
        <f t="shared" ca="1" si="60"/>
        <v>38</v>
      </c>
      <c r="F173" s="582"/>
      <c r="G173" s="583">
        <f t="shared" ca="1" si="61"/>
        <v>0</v>
      </c>
      <c r="H173" s="583"/>
      <c r="I173" s="584"/>
      <c r="J173" s="585"/>
      <c r="K173" s="585"/>
      <c r="L173" s="585"/>
      <c r="M173" s="585"/>
      <c r="N173" s="585"/>
      <c r="O173" s="585"/>
      <c r="P173" s="586"/>
      <c r="AF173" s="48"/>
      <c r="AG173" s="50"/>
      <c r="AH173" s="50"/>
      <c r="AI173" s="50"/>
      <c r="AJ173" s="50"/>
      <c r="AK173" s="50"/>
      <c r="AL173" s="50"/>
      <c r="AM173" s="54"/>
      <c r="AN173" s="50"/>
    </row>
    <row r="174" spans="1:40" ht="15" thickBot="1" x14ac:dyDescent="0.35">
      <c r="A174" s="62" t="s">
        <v>45</v>
      </c>
      <c r="B174" s="579">
        <v>38</v>
      </c>
      <c r="C174" s="580"/>
      <c r="D174" s="581"/>
      <c r="E174" s="582">
        <f t="shared" ca="1" si="60"/>
        <v>38</v>
      </c>
      <c r="F174" s="582"/>
      <c r="G174" s="583">
        <f t="shared" ca="1" si="61"/>
        <v>0</v>
      </c>
      <c r="H174" s="583"/>
      <c r="I174" s="584"/>
      <c r="J174" s="585"/>
      <c r="K174" s="585"/>
      <c r="L174" s="585"/>
      <c r="M174" s="585"/>
      <c r="N174" s="585"/>
      <c r="O174" s="585"/>
      <c r="P174" s="586"/>
      <c r="AF174" s="48"/>
      <c r="AG174" s="50"/>
      <c r="AH174" s="50"/>
      <c r="AI174" s="50"/>
      <c r="AJ174" s="50"/>
      <c r="AK174" s="50"/>
      <c r="AL174" s="50"/>
      <c r="AM174" s="54"/>
      <c r="AN174" s="50"/>
    </row>
    <row r="175" spans="1:40" ht="15" thickBot="1" x14ac:dyDescent="0.35">
      <c r="A175" s="64" t="s">
        <v>70</v>
      </c>
      <c r="B175" s="587">
        <v>35</v>
      </c>
      <c r="C175" s="587"/>
      <c r="D175" s="587"/>
      <c r="E175" s="582">
        <f t="shared" ca="1" si="60"/>
        <v>35</v>
      </c>
      <c r="F175" s="582"/>
      <c r="G175" s="583">
        <f t="shared" ca="1" si="61"/>
        <v>0</v>
      </c>
      <c r="H175" s="583"/>
      <c r="I175" s="584"/>
      <c r="J175" s="585"/>
      <c r="K175" s="585"/>
      <c r="L175" s="585"/>
      <c r="M175" s="585"/>
      <c r="N175" s="585"/>
      <c r="O175" s="585"/>
      <c r="P175" s="586"/>
      <c r="AF175" s="48"/>
      <c r="AG175" s="50"/>
      <c r="AH175" s="50"/>
      <c r="AI175" s="50"/>
      <c r="AJ175" s="50"/>
      <c r="AK175" s="50"/>
      <c r="AL175" s="50"/>
      <c r="AM175" s="54"/>
      <c r="AN175" s="50"/>
    </row>
    <row r="176" spans="1:40" ht="15" thickBot="1" x14ac:dyDescent="0.35">
      <c r="A176" s="63" t="s">
        <v>64</v>
      </c>
      <c r="B176" s="587">
        <v>0</v>
      </c>
      <c r="C176" s="587"/>
      <c r="D176" s="587"/>
      <c r="E176" s="582">
        <f t="shared" ca="1" si="60"/>
        <v>0</v>
      </c>
      <c r="F176" s="582"/>
      <c r="G176" s="583">
        <f t="shared" ca="1" si="61"/>
        <v>0</v>
      </c>
      <c r="H176" s="583"/>
      <c r="I176" s="594"/>
      <c r="J176" s="589"/>
      <c r="K176" s="589"/>
      <c r="L176" s="589"/>
      <c r="M176" s="589"/>
      <c r="N176" s="589"/>
      <c r="O176" s="589"/>
      <c r="P176" s="595"/>
      <c r="AF176" s="46"/>
      <c r="AG176" s="50"/>
      <c r="AH176" s="50"/>
      <c r="AI176" s="50"/>
      <c r="AJ176" s="50"/>
      <c r="AK176" s="50"/>
      <c r="AL176" s="50"/>
      <c r="AM176" s="54"/>
      <c r="AN176" s="50"/>
    </row>
    <row r="177" spans="1:53" ht="15" thickBot="1" x14ac:dyDescent="0.35">
      <c r="A177" s="64" t="s">
        <v>46</v>
      </c>
      <c r="B177" s="587">
        <v>35</v>
      </c>
      <c r="C177" s="587"/>
      <c r="D177" s="587"/>
      <c r="E177" s="582">
        <f t="shared" ca="1" si="60"/>
        <v>24</v>
      </c>
      <c r="F177" s="582"/>
      <c r="G177" s="583">
        <f t="shared" ca="1" si="61"/>
        <v>-11</v>
      </c>
      <c r="H177" s="583"/>
      <c r="I177" s="583"/>
      <c r="J177" s="583"/>
      <c r="K177" s="583"/>
      <c r="L177" s="583"/>
      <c r="M177" s="583"/>
      <c r="N177" s="583"/>
      <c r="O177" s="583"/>
      <c r="P177" s="583"/>
      <c r="AF177" s="48"/>
      <c r="AG177" s="50"/>
      <c r="AH177" s="50"/>
      <c r="AI177" s="50"/>
      <c r="AJ177" s="50"/>
      <c r="AK177" s="50"/>
      <c r="AL177" s="50"/>
      <c r="AM177" s="54"/>
      <c r="AN177" s="50"/>
    </row>
    <row r="178" spans="1:53" ht="15.75" customHeight="1" thickBot="1" x14ac:dyDescent="0.35">
      <c r="A178" s="64" t="s">
        <v>47</v>
      </c>
      <c r="B178" s="587">
        <v>38</v>
      </c>
      <c r="C178" s="587"/>
      <c r="D178" s="587"/>
      <c r="E178" s="582">
        <f t="shared" ca="1" si="60"/>
        <v>38</v>
      </c>
      <c r="F178" s="582"/>
      <c r="G178" s="583">
        <f t="shared" ca="1" si="61"/>
        <v>0</v>
      </c>
      <c r="H178" s="583"/>
      <c r="I178" s="583"/>
      <c r="J178" s="583"/>
      <c r="K178" s="583"/>
      <c r="L178" s="583"/>
      <c r="M178" s="583"/>
      <c r="N178" s="583"/>
      <c r="O178" s="583"/>
      <c r="P178" s="583"/>
      <c r="AF178" s="48"/>
      <c r="AG178" s="50"/>
      <c r="AH178" s="50"/>
      <c r="AI178" s="50"/>
      <c r="AJ178" s="50"/>
      <c r="AK178" s="50"/>
      <c r="AL178" s="50"/>
      <c r="AM178" s="54"/>
      <c r="AN178" s="50"/>
      <c r="AT178" s="594"/>
      <c r="AU178" s="589"/>
      <c r="AV178" s="589"/>
      <c r="AW178" s="589"/>
      <c r="AX178" s="589"/>
      <c r="AY178" s="589"/>
      <c r="AZ178" s="589"/>
      <c r="BA178" s="595"/>
    </row>
    <row r="179" spans="1:53" ht="15" thickBot="1" x14ac:dyDescent="0.35">
      <c r="A179" s="64" t="s">
        <v>66</v>
      </c>
      <c r="B179" s="587">
        <v>21</v>
      </c>
      <c r="C179" s="587"/>
      <c r="D179" s="587"/>
      <c r="E179" s="582">
        <f t="shared" ca="1" si="60"/>
        <v>23</v>
      </c>
      <c r="F179" s="582"/>
      <c r="G179" s="583">
        <f t="shared" ca="1" si="61"/>
        <v>2</v>
      </c>
      <c r="H179" s="583"/>
      <c r="I179" s="583" t="s">
        <v>429</v>
      </c>
      <c r="J179" s="583"/>
      <c r="K179" s="583"/>
      <c r="L179" s="583"/>
      <c r="M179" s="583"/>
      <c r="N179" s="583"/>
      <c r="O179" s="583"/>
      <c r="P179" s="583"/>
      <c r="AF179" s="48"/>
      <c r="AG179" s="50"/>
      <c r="AH179" s="50"/>
      <c r="AI179" s="50"/>
      <c r="AJ179" s="50"/>
      <c r="AK179" s="50"/>
      <c r="AL179" s="50"/>
      <c r="AM179" s="54"/>
      <c r="AN179" s="50"/>
    </row>
    <row r="180" spans="1:53" ht="15" thickBot="1" x14ac:dyDescent="0.35">
      <c r="A180" s="40" t="s">
        <v>64</v>
      </c>
      <c r="B180" s="579">
        <v>0</v>
      </c>
      <c r="C180" s="580"/>
      <c r="D180" s="581"/>
      <c r="E180" s="582">
        <f t="shared" ca="1" si="60"/>
        <v>0</v>
      </c>
      <c r="F180" s="582"/>
      <c r="G180" s="583">
        <f t="shared" ca="1" si="61"/>
        <v>0</v>
      </c>
      <c r="H180" s="583"/>
      <c r="I180" s="735"/>
      <c r="J180" s="736"/>
      <c r="K180" s="736"/>
      <c r="L180" s="736"/>
      <c r="M180" s="736"/>
      <c r="N180" s="736"/>
      <c r="O180" s="736"/>
      <c r="P180" s="737"/>
      <c r="AF180" s="48"/>
      <c r="AG180" s="50"/>
      <c r="AH180" s="50"/>
      <c r="AI180" s="50"/>
      <c r="AJ180" s="50"/>
      <c r="AK180" s="50"/>
      <c r="AL180" s="50"/>
      <c r="AM180" s="54"/>
      <c r="AN180" s="50"/>
    </row>
    <row r="181" spans="1:53" ht="15" thickBot="1" x14ac:dyDescent="0.35">
      <c r="A181" s="64" t="s">
        <v>71</v>
      </c>
      <c r="B181" s="579">
        <v>35</v>
      </c>
      <c r="C181" s="580"/>
      <c r="D181" s="581"/>
      <c r="E181" s="582">
        <f t="shared" ca="1" si="60"/>
        <v>35.5</v>
      </c>
      <c r="F181" s="582"/>
      <c r="G181" s="583">
        <f t="shared" ca="1" si="61"/>
        <v>0.5</v>
      </c>
      <c r="H181" s="583"/>
      <c r="I181" s="584" t="s">
        <v>429</v>
      </c>
      <c r="J181" s="585"/>
      <c r="K181" s="585"/>
      <c r="L181" s="585"/>
      <c r="M181" s="585"/>
      <c r="N181" s="585"/>
      <c r="O181" s="585"/>
      <c r="P181" s="586"/>
      <c r="AF181" s="48"/>
      <c r="AG181" s="50"/>
      <c r="AH181" s="50"/>
      <c r="AI181" s="50"/>
      <c r="AJ181" s="50"/>
      <c r="AK181" s="50"/>
      <c r="AL181" s="50"/>
      <c r="AM181" s="54"/>
      <c r="AN181" s="50"/>
    </row>
    <row r="182" spans="1:53" ht="15.75" customHeight="1" thickBot="1" x14ac:dyDescent="0.35">
      <c r="A182" s="64" t="s">
        <v>276</v>
      </c>
      <c r="B182" s="579">
        <v>21</v>
      </c>
      <c r="C182" s="580"/>
      <c r="D182" s="581"/>
      <c r="E182" s="582">
        <f t="shared" ca="1" si="60"/>
        <v>0</v>
      </c>
      <c r="F182" s="582"/>
      <c r="G182" s="583">
        <f t="shared" ca="1" si="61"/>
        <v>-21</v>
      </c>
      <c r="H182" s="583"/>
      <c r="I182" s="584" t="s">
        <v>132</v>
      </c>
      <c r="J182" s="585"/>
      <c r="K182" s="585"/>
      <c r="L182" s="585"/>
      <c r="M182" s="585"/>
      <c r="N182" s="585"/>
      <c r="O182" s="585"/>
      <c r="P182" s="586"/>
      <c r="AF182" s="48"/>
      <c r="AG182" s="50"/>
      <c r="AH182" s="50"/>
      <c r="AI182" s="50"/>
      <c r="AJ182" s="50"/>
      <c r="AK182" s="50"/>
      <c r="AL182" s="50"/>
      <c r="AM182" s="54"/>
      <c r="AN182" s="50"/>
    </row>
    <row r="183" spans="1:53" ht="21.75" customHeight="1" thickBot="1" x14ac:dyDescent="0.35">
      <c r="A183" s="415" t="s">
        <v>73</v>
      </c>
      <c r="B183" s="587">
        <v>0</v>
      </c>
      <c r="C183" s="587"/>
      <c r="D183" s="587"/>
      <c r="E183" s="582">
        <f t="shared" ca="1" si="60"/>
        <v>28</v>
      </c>
      <c r="F183" s="582"/>
      <c r="G183" s="583">
        <f t="shared" ca="1" si="61"/>
        <v>28</v>
      </c>
      <c r="H183" s="583"/>
      <c r="I183" s="588"/>
      <c r="J183" s="588"/>
      <c r="K183" s="588"/>
      <c r="L183" s="588"/>
      <c r="M183" s="588"/>
      <c r="N183" s="588"/>
      <c r="O183" s="588"/>
      <c r="P183" s="588"/>
      <c r="AF183" s="49"/>
      <c r="AG183" s="50"/>
      <c r="AH183" s="50"/>
      <c r="AI183" s="50"/>
      <c r="AJ183" s="50"/>
      <c r="AK183" s="50"/>
      <c r="AL183" s="50"/>
      <c r="AM183" s="54"/>
      <c r="AN183" s="50"/>
    </row>
    <row r="184" spans="1:53" ht="15" thickBot="1" x14ac:dyDescent="0.35">
      <c r="E184" s="589">
        <f ca="1">SUM(AD23,AD46,AD69,AD92,AD115)+24</f>
        <v>246.5</v>
      </c>
      <c r="F184" s="589"/>
      <c r="AF184" s="45"/>
      <c r="AG184" s="50"/>
      <c r="AH184" s="50"/>
      <c r="AI184" s="50"/>
      <c r="AJ184" s="50"/>
      <c r="AK184" s="50"/>
      <c r="AL184" s="50"/>
      <c r="AM184" s="50"/>
      <c r="AN184" s="50"/>
    </row>
    <row r="185" spans="1:53" ht="15" thickBot="1" x14ac:dyDescent="0.35">
      <c r="B185" s="38" t="s">
        <v>61</v>
      </c>
      <c r="C185" s="590">
        <f>SUM(B166:D183)/35</f>
        <v>11.257142857142858</v>
      </c>
      <c r="D185" s="591"/>
      <c r="E185" s="38" t="s">
        <v>61</v>
      </c>
      <c r="F185" s="592">
        <f ca="1">SUM(E166:F183)/35</f>
        <v>10.1</v>
      </c>
      <c r="G185" s="593"/>
      <c r="AF185" s="45"/>
      <c r="AG185" s="45"/>
      <c r="AH185" s="45"/>
      <c r="AI185" s="45"/>
    </row>
    <row r="186" spans="1:53" x14ac:dyDescent="0.3">
      <c r="H186" t="s">
        <v>62</v>
      </c>
    </row>
    <row r="187" spans="1:53" ht="21" customHeight="1" x14ac:dyDescent="0.35">
      <c r="A187" s="574"/>
      <c r="B187" s="574"/>
      <c r="C187" s="574"/>
      <c r="D187" s="574"/>
      <c r="E187" s="574"/>
      <c r="F187" s="574"/>
      <c r="G187" s="574"/>
      <c r="H187" s="574"/>
      <c r="I187" s="574"/>
      <c r="J187" s="574"/>
      <c r="K187" s="574"/>
      <c r="L187" s="574"/>
      <c r="M187" s="574"/>
      <c r="N187" s="574"/>
      <c r="O187" s="574"/>
      <c r="P187" s="574"/>
      <c r="Q187" s="574"/>
      <c r="R187" s="574"/>
      <c r="S187" s="574"/>
      <c r="T187" s="574"/>
      <c r="U187" s="574"/>
      <c r="V187" s="574"/>
      <c r="W187" s="574"/>
      <c r="X187" s="574"/>
      <c r="Y187" s="574"/>
      <c r="Z187" s="574"/>
      <c r="AA187" s="574"/>
      <c r="AB187" s="574"/>
      <c r="AC187" s="574"/>
      <c r="AD187" s="574"/>
      <c r="AE187" s="58"/>
    </row>
    <row r="188" spans="1:53" ht="21" customHeight="1" x14ac:dyDescent="0.3">
      <c r="A188" s="575"/>
      <c r="B188" s="577"/>
      <c r="C188" s="577"/>
      <c r="D188" s="577"/>
      <c r="E188" s="577"/>
      <c r="F188" s="577"/>
      <c r="G188" s="577"/>
      <c r="H188" s="577"/>
      <c r="I188" s="577"/>
      <c r="J188" s="577"/>
      <c r="K188" s="577"/>
      <c r="L188" s="577"/>
      <c r="M188" s="577"/>
      <c r="N188" s="577"/>
      <c r="O188" s="577"/>
      <c r="P188" s="577"/>
      <c r="Q188" s="577"/>
      <c r="R188" s="577"/>
      <c r="S188" s="577"/>
      <c r="T188" s="577"/>
      <c r="U188" s="577"/>
      <c r="V188" s="577"/>
      <c r="W188" s="577"/>
      <c r="X188" s="577"/>
      <c r="Y188" s="577"/>
      <c r="Z188" s="577"/>
      <c r="AA188" s="577"/>
      <c r="AB188" s="577"/>
      <c r="AC188" s="577"/>
      <c r="AD188" s="577"/>
      <c r="AE188" s="577"/>
    </row>
    <row r="189" spans="1:53" ht="15.6" x14ac:dyDescent="0.3">
      <c r="A189" s="576"/>
      <c r="B189" s="578"/>
      <c r="C189" s="578"/>
      <c r="D189" s="578"/>
      <c r="E189" s="578"/>
      <c r="F189" s="578"/>
      <c r="G189" s="578"/>
      <c r="H189" s="578"/>
      <c r="I189" s="578"/>
      <c r="J189" s="578"/>
      <c r="K189" s="578"/>
      <c r="L189" s="578"/>
      <c r="M189" s="578"/>
      <c r="N189" s="578"/>
      <c r="O189" s="578"/>
      <c r="P189" s="578"/>
      <c r="Q189" s="578"/>
      <c r="R189" s="578"/>
      <c r="S189" s="578"/>
      <c r="T189" s="578"/>
      <c r="U189" s="578"/>
      <c r="V189" s="578"/>
      <c r="W189" s="578"/>
      <c r="X189" s="578"/>
      <c r="Y189" s="578"/>
      <c r="Z189" s="578"/>
      <c r="AA189" s="578"/>
      <c r="AB189" s="578"/>
      <c r="AC189" s="578"/>
      <c r="AD189" s="578"/>
      <c r="AE189" s="578"/>
    </row>
    <row r="190" spans="1:53" ht="15.6" x14ac:dyDescent="0.3">
      <c r="A190" s="576"/>
      <c r="B190" s="578"/>
      <c r="C190" s="578"/>
      <c r="D190" s="578"/>
      <c r="E190" s="578"/>
      <c r="F190" s="578"/>
      <c r="G190" s="578"/>
      <c r="H190" s="578"/>
      <c r="I190" s="578"/>
      <c r="J190" s="578"/>
      <c r="K190" s="578"/>
      <c r="L190" s="578"/>
      <c r="M190" s="578"/>
      <c r="N190" s="578"/>
      <c r="O190" s="578"/>
      <c r="P190" s="578"/>
      <c r="Q190" s="578"/>
      <c r="R190" s="578"/>
      <c r="S190" s="578"/>
      <c r="T190" s="578"/>
      <c r="U190" s="578"/>
      <c r="V190" s="578"/>
      <c r="W190" s="578"/>
      <c r="X190" s="578"/>
      <c r="Y190" s="578"/>
      <c r="Z190" s="578"/>
      <c r="AA190" s="578"/>
      <c r="AB190" s="578"/>
      <c r="AC190" s="578"/>
      <c r="AD190" s="578"/>
      <c r="AE190" s="578"/>
    </row>
    <row r="191" spans="1:53" ht="27.75" customHeight="1" x14ac:dyDescent="0.3">
      <c r="A191" s="59"/>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53" ht="27.75"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75" customHeight="1" x14ac:dyDescent="0.3">
      <c r="A193" s="59"/>
      <c r="B193" s="571"/>
      <c r="C193" s="571"/>
      <c r="D193" s="474"/>
      <c r="E193" s="474"/>
      <c r="F193" s="474"/>
      <c r="G193" s="474"/>
      <c r="H193" s="474"/>
      <c r="I193" s="474"/>
      <c r="J193" s="474"/>
      <c r="K193" s="474"/>
      <c r="L193" s="571"/>
      <c r="M193" s="571"/>
      <c r="N193" s="474"/>
      <c r="O193" s="474"/>
      <c r="P193" s="474"/>
      <c r="Q193" s="474"/>
      <c r="R193" s="474"/>
      <c r="S193" s="474"/>
      <c r="T193" s="474"/>
      <c r="U193" s="474"/>
      <c r="V193" s="571"/>
      <c r="W193" s="571"/>
      <c r="X193" s="474"/>
      <c r="Y193" s="474"/>
      <c r="Z193" s="474"/>
      <c r="AA193" s="474"/>
      <c r="AB193" s="474"/>
      <c r="AC193" s="474"/>
      <c r="AD193" s="474"/>
      <c r="AE193" s="474"/>
    </row>
    <row r="194" spans="1:31" ht="27.75" customHeight="1" x14ac:dyDescent="0.3">
      <c r="A194" s="59"/>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75" customHeight="1" x14ac:dyDescent="0.3">
      <c r="A195" s="59"/>
      <c r="B195" s="571"/>
      <c r="C195" s="571"/>
      <c r="D195" s="572"/>
      <c r="E195" s="572"/>
      <c r="F195" s="474"/>
      <c r="G195" s="474"/>
      <c r="H195" s="474"/>
      <c r="I195" s="474"/>
      <c r="J195" s="474"/>
      <c r="K195" s="474"/>
      <c r="L195" s="571"/>
      <c r="M195" s="571"/>
      <c r="N195" s="474"/>
      <c r="O195" s="474"/>
      <c r="P195" s="474"/>
      <c r="Q195" s="474"/>
      <c r="R195" s="474"/>
      <c r="S195" s="474"/>
      <c r="T195" s="474"/>
      <c r="U195" s="474"/>
      <c r="V195" s="571"/>
      <c r="W195" s="571"/>
      <c r="X195" s="474"/>
      <c r="Y195" s="474"/>
      <c r="Z195" s="474"/>
      <c r="AA195" s="474"/>
      <c r="AB195" s="474"/>
      <c r="AC195" s="474"/>
      <c r="AD195" s="474"/>
      <c r="AE195" s="474"/>
    </row>
    <row r="196" spans="1:31" ht="27.75" customHeight="1" x14ac:dyDescent="0.3">
      <c r="A196" s="59"/>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75"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75"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72"/>
      <c r="AD198" s="572"/>
      <c r="AE198" s="572"/>
    </row>
    <row r="199" spans="1:31" ht="27.75"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row r="200" spans="1:31" ht="27.75" customHeight="1" x14ac:dyDescent="0.3">
      <c r="A200" s="60"/>
      <c r="B200" s="571"/>
      <c r="C200" s="571"/>
      <c r="D200" s="572"/>
      <c r="E200" s="572"/>
      <c r="F200" s="572"/>
      <c r="G200" s="572"/>
      <c r="H200" s="572"/>
      <c r="I200" s="572"/>
      <c r="J200" s="572"/>
      <c r="K200" s="572"/>
      <c r="L200" s="571"/>
      <c r="M200" s="571"/>
      <c r="N200" s="572"/>
      <c r="O200" s="572"/>
      <c r="P200" s="572"/>
      <c r="Q200" s="572"/>
      <c r="R200" s="572"/>
      <c r="S200" s="572"/>
      <c r="T200" s="572"/>
      <c r="U200" s="572"/>
      <c r="V200" s="571"/>
      <c r="W200" s="571"/>
      <c r="X200" s="572"/>
      <c r="Y200" s="572"/>
      <c r="Z200" s="572"/>
      <c r="AA200" s="572"/>
      <c r="AB200" s="572"/>
      <c r="AC200" s="572"/>
      <c r="AD200" s="572"/>
      <c r="AE200" s="572"/>
    </row>
    <row r="201" spans="1:31" ht="27.75" customHeight="1" x14ac:dyDescent="0.3">
      <c r="A201" s="59"/>
      <c r="B201" s="571"/>
      <c r="C201" s="571"/>
      <c r="D201" s="572"/>
      <c r="E201" s="572"/>
      <c r="F201" s="572"/>
      <c r="G201" s="572"/>
      <c r="H201" s="572"/>
      <c r="I201" s="572"/>
      <c r="J201" s="572"/>
      <c r="K201" s="572"/>
      <c r="L201" s="571"/>
      <c r="M201" s="571"/>
      <c r="N201" s="572"/>
      <c r="O201" s="572"/>
      <c r="P201" s="572"/>
      <c r="Q201" s="572"/>
      <c r="R201" s="572"/>
      <c r="S201" s="572"/>
      <c r="T201" s="572"/>
      <c r="U201" s="572"/>
      <c r="V201" s="571"/>
      <c r="W201" s="571"/>
      <c r="X201" s="572"/>
      <c r="Y201" s="572"/>
      <c r="Z201" s="572"/>
      <c r="AA201" s="572"/>
      <c r="AB201" s="572"/>
      <c r="AC201" s="572"/>
      <c r="AD201" s="572"/>
      <c r="AE201" s="572"/>
    </row>
    <row r="202" spans="1:31" ht="27.75" customHeight="1" x14ac:dyDescent="0.3">
      <c r="A202" s="60"/>
      <c r="B202" s="571"/>
      <c r="C202" s="571"/>
      <c r="D202" s="572"/>
      <c r="E202" s="572"/>
      <c r="F202" s="572"/>
      <c r="G202" s="572"/>
      <c r="H202" s="572"/>
      <c r="I202" s="572"/>
      <c r="J202" s="572"/>
      <c r="K202" s="572"/>
      <c r="L202" s="571"/>
      <c r="M202" s="571"/>
      <c r="N202" s="572"/>
      <c r="O202" s="572"/>
      <c r="P202" s="572"/>
      <c r="Q202" s="572"/>
      <c r="R202" s="572"/>
      <c r="S202" s="572"/>
      <c r="T202" s="572"/>
      <c r="U202" s="572"/>
      <c r="V202" s="571"/>
      <c r="W202" s="571"/>
      <c r="X202" s="572"/>
      <c r="Y202" s="572"/>
      <c r="Z202" s="572"/>
      <c r="AA202" s="572"/>
      <c r="AB202" s="572"/>
      <c r="AC202" s="572"/>
      <c r="AD202" s="572"/>
      <c r="AE202" s="572"/>
    </row>
    <row r="203" spans="1:31" ht="27.75" customHeight="1" x14ac:dyDescent="0.3">
      <c r="A203" s="60"/>
      <c r="B203" s="571"/>
      <c r="C203" s="571"/>
      <c r="D203" s="572"/>
      <c r="E203" s="572"/>
      <c r="F203" s="572"/>
      <c r="G203" s="572"/>
      <c r="H203" s="572"/>
      <c r="I203" s="572"/>
      <c r="J203" s="572"/>
      <c r="K203" s="572"/>
      <c r="L203" s="571"/>
      <c r="M203" s="571"/>
      <c r="N203" s="572"/>
      <c r="O203" s="572"/>
      <c r="P203" s="572"/>
      <c r="Q203" s="572"/>
      <c r="R203" s="572"/>
      <c r="S203" s="572"/>
      <c r="T203" s="572"/>
      <c r="U203" s="572"/>
      <c r="V203" s="571"/>
      <c r="W203" s="571"/>
      <c r="X203" s="572"/>
      <c r="Y203" s="572"/>
      <c r="Z203" s="572"/>
      <c r="AA203" s="572"/>
      <c r="AB203" s="572"/>
      <c r="AC203" s="572"/>
      <c r="AD203" s="572"/>
      <c r="AE203" s="572"/>
    </row>
    <row r="204" spans="1:31" ht="27.75" customHeight="1" x14ac:dyDescent="0.3">
      <c r="A204" s="60"/>
      <c r="B204" s="571"/>
      <c r="C204" s="571"/>
      <c r="D204" s="572"/>
      <c r="E204" s="572"/>
      <c r="F204" s="572"/>
      <c r="G204" s="572"/>
      <c r="H204" s="572"/>
      <c r="I204" s="572"/>
      <c r="J204" s="572"/>
      <c r="K204" s="572"/>
      <c r="L204" s="571"/>
      <c r="M204" s="571"/>
      <c r="N204" s="572"/>
      <c r="O204" s="572"/>
      <c r="P204" s="572"/>
      <c r="Q204" s="572"/>
      <c r="R204" s="572"/>
      <c r="S204" s="572"/>
      <c r="T204" s="572"/>
      <c r="U204" s="572"/>
      <c r="V204" s="571"/>
      <c r="W204" s="571"/>
      <c r="X204" s="572"/>
      <c r="Y204" s="572"/>
      <c r="Z204" s="572"/>
      <c r="AA204" s="572"/>
      <c r="AB204" s="572"/>
      <c r="AC204" s="572"/>
      <c r="AD204" s="572"/>
      <c r="AE204" s="572"/>
    </row>
    <row r="205" spans="1:31" ht="27.75" customHeight="1" x14ac:dyDescent="0.3">
      <c r="A205" s="60"/>
      <c r="B205" s="571"/>
      <c r="C205" s="571"/>
      <c r="D205" s="572"/>
      <c r="E205" s="572"/>
      <c r="F205" s="572"/>
      <c r="G205" s="572"/>
      <c r="H205" s="572"/>
      <c r="I205" s="572"/>
      <c r="J205" s="572"/>
      <c r="K205" s="572"/>
      <c r="L205" s="571"/>
      <c r="M205" s="571"/>
      <c r="N205" s="572"/>
      <c r="O205" s="572"/>
      <c r="P205" s="572"/>
      <c r="Q205" s="572"/>
      <c r="R205" s="572"/>
      <c r="S205" s="572"/>
      <c r="T205" s="572"/>
      <c r="U205" s="572"/>
      <c r="V205" s="571"/>
      <c r="W205" s="571"/>
      <c r="X205" s="572"/>
      <c r="Y205" s="572"/>
      <c r="Z205" s="572"/>
      <c r="AA205" s="572"/>
      <c r="AB205" s="572"/>
      <c r="AC205" s="572"/>
      <c r="AD205" s="572"/>
      <c r="AE205" s="572"/>
    </row>
    <row r="206" spans="1:31" ht="27.75" customHeight="1" x14ac:dyDescent="0.3">
      <c r="A206" s="60"/>
      <c r="B206" s="571"/>
      <c r="C206" s="571"/>
      <c r="D206" s="572"/>
      <c r="E206" s="572"/>
      <c r="F206" s="572"/>
      <c r="G206" s="572"/>
      <c r="H206" s="572"/>
      <c r="I206" s="572"/>
      <c r="J206" s="572"/>
      <c r="K206" s="572"/>
      <c r="L206" s="571"/>
      <c r="M206" s="571"/>
      <c r="N206" s="572"/>
      <c r="O206" s="572"/>
      <c r="P206" s="572"/>
      <c r="Q206" s="572"/>
      <c r="R206" s="572"/>
      <c r="S206" s="572"/>
      <c r="T206" s="572"/>
      <c r="U206" s="572"/>
      <c r="V206" s="571"/>
      <c r="W206" s="571"/>
      <c r="X206" s="572"/>
      <c r="Y206" s="572"/>
      <c r="Z206" s="572"/>
      <c r="AA206" s="572"/>
      <c r="AB206" s="572"/>
      <c r="AC206" s="572"/>
      <c r="AD206" s="572"/>
      <c r="AE206" s="572"/>
    </row>
    <row r="207" spans="1:31" ht="27.75" customHeight="1" x14ac:dyDescent="0.3">
      <c r="A207" s="60"/>
      <c r="B207" s="571"/>
      <c r="C207" s="571"/>
      <c r="D207" s="572"/>
      <c r="E207" s="572"/>
      <c r="F207" s="572"/>
      <c r="G207" s="572"/>
      <c r="H207" s="572"/>
      <c r="I207" s="572"/>
      <c r="J207" s="572"/>
      <c r="K207" s="572"/>
      <c r="L207" s="571"/>
      <c r="M207" s="571"/>
      <c r="N207" s="572"/>
      <c r="O207" s="572"/>
      <c r="P207" s="572"/>
      <c r="Q207" s="572"/>
      <c r="R207" s="572"/>
      <c r="S207" s="572"/>
      <c r="T207" s="572"/>
      <c r="U207" s="572"/>
      <c r="V207" s="571"/>
      <c r="W207" s="571"/>
      <c r="X207" s="572"/>
      <c r="Y207" s="572"/>
      <c r="Z207" s="572"/>
      <c r="AA207" s="572"/>
      <c r="AB207" s="572"/>
      <c r="AC207" s="572"/>
      <c r="AD207" s="572"/>
      <c r="AE207" s="474"/>
    </row>
    <row r="208" spans="1:31" ht="27.75" customHeight="1" x14ac:dyDescent="0.3">
      <c r="A208" s="60"/>
      <c r="B208" s="571"/>
      <c r="C208" s="571"/>
      <c r="D208" s="572"/>
      <c r="E208" s="572"/>
      <c r="F208" s="572"/>
      <c r="G208" s="572"/>
      <c r="H208" s="572"/>
      <c r="I208" s="572"/>
      <c r="J208" s="572"/>
      <c r="K208" s="572"/>
      <c r="L208" s="571"/>
      <c r="M208" s="571"/>
      <c r="N208" s="572"/>
      <c r="O208" s="572"/>
      <c r="P208" s="572"/>
      <c r="Q208" s="572"/>
      <c r="R208" s="572"/>
      <c r="S208" s="572"/>
      <c r="T208" s="572"/>
      <c r="U208" s="572"/>
      <c r="V208" s="571"/>
      <c r="W208" s="571"/>
      <c r="X208" s="572"/>
      <c r="Y208" s="572"/>
      <c r="Z208" s="572"/>
      <c r="AA208" s="572"/>
      <c r="AB208" s="572"/>
      <c r="AC208" s="572"/>
      <c r="AD208" s="572"/>
      <c r="AE208" s="572"/>
    </row>
    <row r="209" spans="1:31" x14ac:dyDescent="0.3">
      <c r="A209" s="58"/>
      <c r="B209" s="58"/>
      <c r="C209" s="58"/>
      <c r="D209" s="58"/>
      <c r="E209" s="58"/>
      <c r="F209" s="58"/>
      <c r="G209" s="58"/>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c r="AE209" s="58"/>
    </row>
    <row r="210" spans="1:31" ht="18" x14ac:dyDescent="0.35">
      <c r="A210" s="573"/>
      <c r="B210" s="574"/>
      <c r="C210" s="574"/>
      <c r="D210" s="574"/>
      <c r="E210" s="574"/>
      <c r="F210" s="574"/>
      <c r="G210" s="574"/>
      <c r="H210" s="574"/>
      <c r="I210" s="574"/>
      <c r="J210" s="574"/>
      <c r="K210" s="574"/>
      <c r="L210" s="574"/>
      <c r="M210" s="574"/>
      <c r="N210" s="574"/>
      <c r="O210" s="574"/>
      <c r="P210" s="574"/>
      <c r="Q210" s="574"/>
      <c r="R210" s="574"/>
      <c r="S210" s="574"/>
      <c r="T210" s="574"/>
      <c r="U210" s="574"/>
      <c r="V210" s="574"/>
      <c r="W210" s="574"/>
      <c r="X210" s="574"/>
      <c r="Y210" s="574"/>
      <c r="Z210" s="574"/>
      <c r="AA210" s="574"/>
      <c r="AB210" s="574"/>
      <c r="AC210" s="574"/>
      <c r="AD210" s="574"/>
      <c r="AE210" s="58"/>
    </row>
    <row r="211" spans="1:31" ht="18" x14ac:dyDescent="0.3">
      <c r="A211" s="575"/>
      <c r="B211" s="577"/>
      <c r="C211" s="577"/>
      <c r="D211" s="577"/>
      <c r="E211" s="577"/>
      <c r="F211" s="577"/>
      <c r="G211" s="577"/>
      <c r="H211" s="577"/>
      <c r="I211" s="577"/>
      <c r="J211" s="577"/>
      <c r="K211" s="577"/>
      <c r="L211" s="577"/>
      <c r="M211" s="577"/>
      <c r="N211" s="577"/>
      <c r="O211" s="577"/>
      <c r="P211" s="577"/>
      <c r="Q211" s="577"/>
      <c r="R211" s="577"/>
      <c r="S211" s="577"/>
      <c r="T211" s="577"/>
      <c r="U211" s="577"/>
      <c r="V211" s="577"/>
      <c r="W211" s="577"/>
      <c r="X211" s="577"/>
      <c r="Y211" s="577"/>
      <c r="Z211" s="577"/>
      <c r="AA211" s="577"/>
      <c r="AB211" s="577"/>
      <c r="AC211" s="577"/>
      <c r="AD211" s="577"/>
      <c r="AE211" s="577"/>
    </row>
    <row r="212" spans="1:31" ht="15.6" x14ac:dyDescent="0.3">
      <c r="A212" s="576"/>
      <c r="B212" s="578"/>
      <c r="C212" s="578"/>
      <c r="D212" s="578"/>
      <c r="E212" s="578"/>
      <c r="F212" s="578"/>
      <c r="G212" s="578"/>
      <c r="H212" s="578"/>
      <c r="I212" s="578"/>
      <c r="J212" s="578"/>
      <c r="K212" s="578"/>
      <c r="L212" s="578"/>
      <c r="M212" s="578"/>
      <c r="N212" s="578"/>
      <c r="O212" s="578"/>
      <c r="P212" s="578"/>
      <c r="Q212" s="578"/>
      <c r="R212" s="578"/>
      <c r="S212" s="578"/>
      <c r="T212" s="578"/>
      <c r="U212" s="578"/>
      <c r="V212" s="578"/>
      <c r="W212" s="578"/>
      <c r="X212" s="578"/>
      <c r="Y212" s="578"/>
      <c r="Z212" s="578"/>
      <c r="AA212" s="578"/>
      <c r="AB212" s="578"/>
      <c r="AC212" s="578"/>
      <c r="AD212" s="578"/>
      <c r="AE212" s="578"/>
    </row>
    <row r="213" spans="1:31" ht="15.6" x14ac:dyDescent="0.3">
      <c r="A213" s="576"/>
      <c r="B213" s="578"/>
      <c r="C213" s="578"/>
      <c r="D213" s="578"/>
      <c r="E213" s="578"/>
      <c r="F213" s="578"/>
      <c r="G213" s="578"/>
      <c r="H213" s="578"/>
      <c r="I213" s="578"/>
      <c r="J213" s="578"/>
      <c r="K213" s="578"/>
      <c r="L213" s="578"/>
      <c r="M213" s="578"/>
      <c r="N213" s="578"/>
      <c r="O213" s="578"/>
      <c r="P213" s="578"/>
      <c r="Q213" s="578"/>
      <c r="R213" s="578"/>
      <c r="S213" s="578"/>
      <c r="T213" s="578"/>
      <c r="U213" s="578"/>
      <c r="V213" s="578"/>
      <c r="W213" s="578"/>
      <c r="X213" s="578"/>
      <c r="Y213" s="578"/>
      <c r="Z213" s="578"/>
      <c r="AA213" s="578"/>
      <c r="AB213" s="578"/>
      <c r="AC213" s="578"/>
      <c r="AD213" s="578"/>
      <c r="AE213" s="578"/>
    </row>
    <row r="214" spans="1:31" ht="27" customHeight="1" x14ac:dyDescent="0.3">
      <c r="A214" s="59"/>
      <c r="B214" s="571"/>
      <c r="C214" s="571"/>
      <c r="D214" s="572"/>
      <c r="E214" s="572"/>
      <c r="F214" s="572"/>
      <c r="G214" s="572"/>
      <c r="H214" s="572"/>
      <c r="I214" s="572"/>
      <c r="J214" s="572"/>
      <c r="K214" s="572"/>
      <c r="L214" s="571"/>
      <c r="M214" s="571"/>
      <c r="N214" s="572"/>
      <c r="O214" s="572"/>
      <c r="P214" s="572"/>
      <c r="Q214" s="572"/>
      <c r="R214" s="572"/>
      <c r="S214" s="572"/>
      <c r="T214" s="572"/>
      <c r="U214" s="572"/>
      <c r="V214" s="571"/>
      <c r="W214" s="571"/>
      <c r="X214" s="572"/>
      <c r="Y214" s="572"/>
      <c r="Z214" s="572"/>
      <c r="AA214" s="572"/>
      <c r="AB214" s="572"/>
      <c r="AC214" s="572"/>
      <c r="AD214" s="572"/>
      <c r="AE214" s="572"/>
    </row>
    <row r="215" spans="1:31" ht="27" customHeight="1" x14ac:dyDescent="0.3">
      <c r="A215" s="59"/>
      <c r="B215" s="571"/>
      <c r="C215" s="571"/>
      <c r="D215" s="572"/>
      <c r="E215" s="572"/>
      <c r="F215" s="572"/>
      <c r="G215" s="572"/>
      <c r="H215" s="572"/>
      <c r="I215" s="572"/>
      <c r="J215" s="572"/>
      <c r="K215" s="572"/>
      <c r="L215" s="571"/>
      <c r="M215" s="571"/>
      <c r="N215" s="572"/>
      <c r="O215" s="572"/>
      <c r="P215" s="572"/>
      <c r="Q215" s="572"/>
      <c r="R215" s="572"/>
      <c r="S215" s="572"/>
      <c r="T215" s="572"/>
      <c r="U215" s="572"/>
      <c r="V215" s="571"/>
      <c r="W215" s="571"/>
      <c r="X215" s="572"/>
      <c r="Y215" s="572"/>
      <c r="Z215" s="572"/>
      <c r="AA215" s="572"/>
      <c r="AB215" s="572"/>
      <c r="AC215" s="572"/>
      <c r="AD215" s="572"/>
      <c r="AE215" s="572"/>
    </row>
    <row r="216" spans="1:31" ht="27" customHeight="1" x14ac:dyDescent="0.3">
      <c r="A216" s="59"/>
      <c r="B216" s="571"/>
      <c r="C216" s="571"/>
      <c r="D216" s="474"/>
      <c r="E216" s="474"/>
      <c r="F216" s="474"/>
      <c r="G216" s="474"/>
      <c r="H216" s="474"/>
      <c r="I216" s="474"/>
      <c r="J216" s="474"/>
      <c r="K216" s="474"/>
      <c r="L216" s="571"/>
      <c r="M216" s="571"/>
      <c r="N216" s="474"/>
      <c r="O216" s="474"/>
      <c r="P216" s="474"/>
      <c r="Q216" s="474"/>
      <c r="R216" s="474"/>
      <c r="S216" s="474"/>
      <c r="T216" s="474"/>
      <c r="U216" s="474"/>
      <c r="V216" s="571"/>
      <c r="W216" s="571"/>
      <c r="X216" s="474"/>
      <c r="Y216" s="474"/>
      <c r="Z216" s="474"/>
      <c r="AA216" s="474"/>
      <c r="AB216" s="474"/>
      <c r="AC216" s="474"/>
      <c r="AD216" s="474"/>
      <c r="AE216" s="474"/>
    </row>
    <row r="217" spans="1:31" ht="27" customHeight="1" x14ac:dyDescent="0.3">
      <c r="A217" s="59"/>
      <c r="B217" s="571"/>
      <c r="C217" s="571"/>
      <c r="D217" s="572"/>
      <c r="E217" s="572"/>
      <c r="F217" s="572"/>
      <c r="G217" s="572"/>
      <c r="H217" s="572"/>
      <c r="I217" s="572"/>
      <c r="J217" s="572"/>
      <c r="K217" s="572"/>
      <c r="L217" s="571"/>
      <c r="M217" s="571"/>
      <c r="N217" s="572"/>
      <c r="O217" s="572"/>
      <c r="P217" s="572"/>
      <c r="Q217" s="572"/>
      <c r="R217" s="572"/>
      <c r="S217" s="572"/>
      <c r="T217" s="572"/>
      <c r="U217" s="572"/>
      <c r="V217" s="571"/>
      <c r="W217" s="571"/>
      <c r="X217" s="572"/>
      <c r="Y217" s="572"/>
      <c r="Z217" s="572"/>
      <c r="AA217" s="572"/>
      <c r="AB217" s="572"/>
      <c r="AC217" s="572"/>
      <c r="AD217" s="572"/>
      <c r="AE217" s="572"/>
    </row>
    <row r="218" spans="1:31" s="44" customFormat="1" ht="27" customHeight="1" x14ac:dyDescent="0.3">
      <c r="A218" s="59"/>
      <c r="B218" s="571"/>
      <c r="C218" s="571"/>
      <c r="D218" s="474"/>
      <c r="E218" s="474"/>
      <c r="F218" s="474"/>
      <c r="G218" s="474"/>
      <c r="H218" s="474"/>
      <c r="I218" s="474"/>
      <c r="J218" s="474"/>
      <c r="K218" s="474"/>
      <c r="L218" s="571"/>
      <c r="M218" s="571"/>
      <c r="N218" s="474"/>
      <c r="O218" s="474"/>
      <c r="P218" s="474"/>
      <c r="Q218" s="474"/>
      <c r="R218" s="474"/>
      <c r="S218" s="474"/>
      <c r="T218" s="474"/>
      <c r="U218" s="474"/>
      <c r="V218" s="571"/>
      <c r="W218" s="571"/>
      <c r="X218" s="474"/>
      <c r="Y218" s="474"/>
      <c r="Z218" s="474"/>
      <c r="AA218" s="474"/>
      <c r="AB218" s="474"/>
      <c r="AC218" s="474"/>
      <c r="AD218" s="474"/>
      <c r="AE218" s="474"/>
    </row>
    <row r="219" spans="1:31" ht="27" customHeight="1" x14ac:dyDescent="0.3">
      <c r="A219" s="59"/>
      <c r="B219" s="571"/>
      <c r="C219" s="571"/>
      <c r="D219" s="572"/>
      <c r="E219" s="572"/>
      <c r="F219" s="572"/>
      <c r="G219" s="572"/>
      <c r="H219" s="572"/>
      <c r="I219" s="572"/>
      <c r="J219" s="572"/>
      <c r="K219" s="572"/>
      <c r="L219" s="571"/>
      <c r="M219" s="571"/>
      <c r="N219" s="572"/>
      <c r="O219" s="572"/>
      <c r="P219" s="572"/>
      <c r="Q219" s="572"/>
      <c r="R219" s="572"/>
      <c r="S219" s="572"/>
      <c r="T219" s="572"/>
      <c r="U219" s="572"/>
      <c r="V219" s="571"/>
      <c r="W219" s="571"/>
      <c r="X219" s="572"/>
      <c r="Y219" s="572"/>
      <c r="Z219" s="572"/>
      <c r="AA219" s="572"/>
      <c r="AB219" s="572"/>
      <c r="AC219" s="572"/>
      <c r="AD219" s="572"/>
      <c r="AE219" s="572"/>
    </row>
    <row r="220" spans="1:31" ht="27" customHeight="1" x14ac:dyDescent="0.3">
      <c r="A220" s="60"/>
      <c r="B220" s="571"/>
      <c r="C220" s="571"/>
      <c r="D220" s="572"/>
      <c r="E220" s="572"/>
      <c r="F220" s="572"/>
      <c r="G220" s="572"/>
      <c r="H220" s="572"/>
      <c r="I220" s="572"/>
      <c r="J220" s="572"/>
      <c r="K220" s="572"/>
      <c r="L220" s="571"/>
      <c r="M220" s="571"/>
      <c r="N220" s="572"/>
      <c r="O220" s="572"/>
      <c r="P220" s="572"/>
      <c r="Q220" s="572"/>
      <c r="R220" s="572"/>
      <c r="S220" s="572"/>
      <c r="T220" s="572"/>
      <c r="U220" s="572"/>
      <c r="V220" s="571"/>
      <c r="W220" s="571"/>
      <c r="X220" s="572"/>
      <c r="Y220" s="572"/>
      <c r="Z220" s="572"/>
      <c r="AA220" s="572"/>
      <c r="AB220" s="572"/>
      <c r="AC220" s="572"/>
      <c r="AD220" s="572"/>
      <c r="AE220" s="572"/>
    </row>
    <row r="221" spans="1:31" ht="27" customHeight="1" x14ac:dyDescent="0.3">
      <c r="A221" s="60"/>
      <c r="B221" s="571"/>
      <c r="C221" s="571"/>
      <c r="D221" s="572"/>
      <c r="E221" s="572"/>
      <c r="F221" s="572"/>
      <c r="G221" s="572"/>
      <c r="H221" s="572"/>
      <c r="I221" s="572"/>
      <c r="J221" s="572"/>
      <c r="K221" s="572"/>
      <c r="L221" s="571"/>
      <c r="M221" s="571"/>
      <c r="N221" s="572"/>
      <c r="O221" s="572"/>
      <c r="P221" s="572"/>
      <c r="Q221" s="572"/>
      <c r="R221" s="572"/>
      <c r="S221" s="572"/>
      <c r="T221" s="572"/>
      <c r="U221" s="572"/>
      <c r="V221" s="571"/>
      <c r="W221" s="571"/>
      <c r="X221" s="572"/>
      <c r="Y221" s="572"/>
      <c r="Z221" s="572"/>
      <c r="AA221" s="572"/>
      <c r="AB221" s="572"/>
      <c r="AC221" s="572"/>
      <c r="AD221" s="572"/>
      <c r="AE221" s="572"/>
    </row>
    <row r="222" spans="1:31" ht="27" customHeight="1" x14ac:dyDescent="0.3">
      <c r="A222" s="60"/>
      <c r="B222" s="571"/>
      <c r="C222" s="571"/>
      <c r="D222" s="572"/>
      <c r="E222" s="572"/>
      <c r="F222" s="572"/>
      <c r="G222" s="572"/>
      <c r="H222" s="572"/>
      <c r="I222" s="572"/>
      <c r="J222" s="572"/>
      <c r="K222" s="572"/>
      <c r="L222" s="571"/>
      <c r="M222" s="571"/>
      <c r="N222" s="572"/>
      <c r="O222" s="572"/>
      <c r="P222" s="572"/>
      <c r="Q222" s="572"/>
      <c r="R222" s="572"/>
      <c r="S222" s="572"/>
      <c r="T222" s="572"/>
      <c r="U222" s="572"/>
      <c r="V222" s="571"/>
      <c r="W222" s="571"/>
      <c r="X222" s="572"/>
      <c r="Y222" s="572"/>
      <c r="Z222" s="572"/>
      <c r="AA222" s="572"/>
      <c r="AB222" s="572"/>
      <c r="AC222" s="572"/>
      <c r="AD222" s="572"/>
      <c r="AE222" s="572"/>
    </row>
    <row r="223" spans="1:31" ht="27" customHeight="1" x14ac:dyDescent="0.3">
      <c r="A223" s="60"/>
      <c r="B223" s="571"/>
      <c r="C223" s="571"/>
      <c r="D223" s="572"/>
      <c r="E223" s="572"/>
      <c r="F223" s="572"/>
      <c r="G223" s="572"/>
      <c r="H223" s="572"/>
      <c r="I223" s="572"/>
      <c r="J223" s="572"/>
      <c r="K223" s="572"/>
      <c r="L223" s="571"/>
      <c r="M223" s="571"/>
      <c r="N223" s="572"/>
      <c r="O223" s="572"/>
      <c r="P223" s="572"/>
      <c r="Q223" s="572"/>
      <c r="R223" s="572"/>
      <c r="S223" s="572"/>
      <c r="T223" s="572"/>
      <c r="U223" s="572"/>
      <c r="V223" s="571"/>
      <c r="W223" s="571"/>
      <c r="X223" s="572"/>
      <c r="Y223" s="572"/>
      <c r="Z223" s="572"/>
      <c r="AA223" s="572"/>
      <c r="AB223" s="572"/>
      <c r="AC223" s="572"/>
      <c r="AD223" s="572"/>
      <c r="AE223" s="572"/>
    </row>
    <row r="224" spans="1:31" ht="27" customHeight="1" x14ac:dyDescent="0.3">
      <c r="A224" s="59"/>
      <c r="B224" s="571"/>
      <c r="C224" s="571"/>
      <c r="D224" s="572"/>
      <c r="E224" s="572"/>
      <c r="F224" s="572"/>
      <c r="G224" s="572"/>
      <c r="H224" s="572"/>
      <c r="I224" s="572"/>
      <c r="J224" s="572"/>
      <c r="K224" s="572"/>
      <c r="L224" s="571"/>
      <c r="M224" s="571"/>
      <c r="N224" s="572"/>
      <c r="O224" s="572"/>
      <c r="P224" s="572"/>
      <c r="Q224" s="572"/>
      <c r="R224" s="572"/>
      <c r="S224" s="572"/>
      <c r="T224" s="572"/>
      <c r="U224" s="572"/>
      <c r="V224" s="571"/>
      <c r="W224" s="571"/>
      <c r="X224" s="572"/>
      <c r="Y224" s="572"/>
      <c r="Z224" s="572"/>
      <c r="AA224" s="572"/>
      <c r="AB224" s="572"/>
      <c r="AC224" s="572"/>
      <c r="AD224" s="572"/>
      <c r="AE224" s="572"/>
    </row>
    <row r="225" spans="1:31" ht="27" customHeight="1" x14ac:dyDescent="0.3">
      <c r="A225" s="60"/>
      <c r="B225" s="571"/>
      <c r="C225" s="571"/>
      <c r="D225" s="572"/>
      <c r="E225" s="572"/>
      <c r="F225" s="572"/>
      <c r="G225" s="572"/>
      <c r="H225" s="572"/>
      <c r="I225" s="572"/>
      <c r="J225" s="572"/>
      <c r="K225" s="572"/>
      <c r="L225" s="571"/>
      <c r="M225" s="571"/>
      <c r="N225" s="572"/>
      <c r="O225" s="572"/>
      <c r="P225" s="572"/>
      <c r="Q225" s="572"/>
      <c r="R225" s="572"/>
      <c r="S225" s="572"/>
      <c r="T225" s="572"/>
      <c r="U225" s="572"/>
      <c r="V225" s="571"/>
      <c r="W225" s="571"/>
      <c r="X225" s="572"/>
      <c r="Y225" s="572"/>
      <c r="Z225" s="572"/>
      <c r="AA225" s="572"/>
      <c r="AB225" s="572"/>
      <c r="AC225" s="572"/>
      <c r="AD225" s="572"/>
      <c r="AE225" s="572"/>
    </row>
    <row r="226" spans="1:31" ht="27" customHeight="1" x14ac:dyDescent="0.3">
      <c r="A226" s="60"/>
      <c r="B226" s="571"/>
      <c r="C226" s="571"/>
      <c r="D226" s="572"/>
      <c r="E226" s="572"/>
      <c r="F226" s="572"/>
      <c r="G226" s="572"/>
      <c r="H226" s="572"/>
      <c r="I226" s="572"/>
      <c r="J226" s="572"/>
      <c r="K226" s="572"/>
      <c r="L226" s="571"/>
      <c r="M226" s="571"/>
      <c r="N226" s="572"/>
      <c r="O226" s="572"/>
      <c r="P226" s="572"/>
      <c r="Q226" s="572"/>
      <c r="R226" s="572"/>
      <c r="S226" s="572"/>
      <c r="T226" s="572"/>
      <c r="U226" s="572"/>
      <c r="V226" s="571"/>
      <c r="W226" s="571"/>
      <c r="X226" s="572"/>
      <c r="Y226" s="572"/>
      <c r="Z226" s="572"/>
      <c r="AA226" s="572"/>
      <c r="AB226" s="572"/>
      <c r="AC226" s="572"/>
      <c r="AD226" s="572"/>
      <c r="AE226" s="572"/>
    </row>
    <row r="227" spans="1:31" ht="27" customHeight="1" x14ac:dyDescent="0.3">
      <c r="A227" s="60"/>
      <c r="B227" s="571"/>
      <c r="C227" s="571"/>
      <c r="D227" s="572"/>
      <c r="E227" s="572"/>
      <c r="F227" s="572"/>
      <c r="G227" s="572"/>
      <c r="H227" s="572"/>
      <c r="I227" s="572"/>
      <c r="J227" s="572"/>
      <c r="K227" s="572"/>
      <c r="L227" s="571"/>
      <c r="M227" s="571"/>
      <c r="N227" s="572"/>
      <c r="O227" s="572"/>
      <c r="P227" s="572"/>
      <c r="Q227" s="572"/>
      <c r="R227" s="572"/>
      <c r="S227" s="572"/>
      <c r="T227" s="572"/>
      <c r="U227" s="572"/>
      <c r="V227" s="571"/>
      <c r="W227" s="571"/>
      <c r="X227" s="572"/>
      <c r="Y227" s="572"/>
      <c r="Z227" s="572"/>
      <c r="AA227" s="572"/>
      <c r="AB227" s="572"/>
      <c r="AC227" s="572"/>
      <c r="AD227" s="572"/>
      <c r="AE227" s="572"/>
    </row>
    <row r="228" spans="1:31" ht="27" customHeight="1" x14ac:dyDescent="0.3">
      <c r="A228" s="60"/>
      <c r="B228" s="571"/>
      <c r="C228" s="571"/>
      <c r="D228" s="572"/>
      <c r="E228" s="572"/>
      <c r="F228" s="572"/>
      <c r="G228" s="572"/>
      <c r="H228" s="572"/>
      <c r="I228" s="572"/>
      <c r="J228" s="572"/>
      <c r="K228" s="572"/>
      <c r="L228" s="571"/>
      <c r="M228" s="571"/>
      <c r="N228" s="572"/>
      <c r="O228" s="572"/>
      <c r="P228" s="572"/>
      <c r="Q228" s="572"/>
      <c r="R228" s="572"/>
      <c r="S228" s="572"/>
      <c r="T228" s="572"/>
      <c r="U228" s="572"/>
      <c r="V228" s="571"/>
      <c r="W228" s="571"/>
      <c r="X228" s="572"/>
      <c r="Y228" s="572"/>
      <c r="Z228" s="572"/>
      <c r="AA228" s="572"/>
      <c r="AB228" s="572"/>
      <c r="AC228" s="572"/>
      <c r="AD228" s="572"/>
      <c r="AE228" s="572"/>
    </row>
    <row r="229" spans="1:31" ht="27" customHeight="1" x14ac:dyDescent="0.3">
      <c r="A229" s="60"/>
      <c r="B229" s="571"/>
      <c r="C229" s="571"/>
      <c r="D229" s="572"/>
      <c r="E229" s="572"/>
      <c r="F229" s="572"/>
      <c r="G229" s="572"/>
      <c r="H229" s="572"/>
      <c r="I229" s="572"/>
      <c r="J229" s="572"/>
      <c r="K229" s="572"/>
      <c r="L229" s="571"/>
      <c r="M229" s="571"/>
      <c r="N229" s="572"/>
      <c r="O229" s="572"/>
      <c r="P229" s="572"/>
      <c r="Q229" s="572"/>
      <c r="R229" s="572"/>
      <c r="S229" s="572"/>
      <c r="T229" s="572"/>
      <c r="U229" s="572"/>
      <c r="V229" s="571"/>
      <c r="W229" s="571"/>
      <c r="X229" s="572"/>
      <c r="Y229" s="572"/>
      <c r="Z229" s="572"/>
      <c r="AA229" s="572"/>
      <c r="AB229" s="572"/>
      <c r="AC229" s="572"/>
      <c r="AD229" s="572"/>
      <c r="AE229" s="572"/>
    </row>
    <row r="230" spans="1:31" ht="27" customHeight="1" x14ac:dyDescent="0.3">
      <c r="A230" s="60"/>
      <c r="B230" s="571"/>
      <c r="C230" s="571"/>
      <c r="D230" s="572"/>
      <c r="E230" s="572"/>
      <c r="F230" s="572"/>
      <c r="G230" s="572"/>
      <c r="H230" s="572"/>
      <c r="I230" s="572"/>
      <c r="J230" s="572"/>
      <c r="K230" s="572"/>
      <c r="L230" s="571"/>
      <c r="M230" s="571"/>
      <c r="N230" s="572"/>
      <c r="O230" s="572"/>
      <c r="P230" s="572"/>
      <c r="Q230" s="572"/>
      <c r="R230" s="572"/>
      <c r="S230" s="572"/>
      <c r="T230" s="572"/>
      <c r="U230" s="572"/>
      <c r="V230" s="571"/>
      <c r="W230" s="571"/>
      <c r="X230" s="572"/>
      <c r="Y230" s="572"/>
      <c r="Z230" s="572"/>
      <c r="AA230" s="572"/>
      <c r="AB230" s="572"/>
      <c r="AC230" s="474"/>
      <c r="AD230" s="474"/>
      <c r="AE230" s="474"/>
    </row>
    <row r="231" spans="1:31" ht="27" customHeight="1" x14ac:dyDescent="0.3">
      <c r="A231" s="60"/>
      <c r="B231" s="571"/>
      <c r="C231" s="571"/>
      <c r="D231" s="572"/>
      <c r="E231" s="572"/>
      <c r="F231" s="572"/>
      <c r="G231" s="572"/>
      <c r="H231" s="572"/>
      <c r="I231" s="572"/>
      <c r="J231" s="572"/>
      <c r="K231" s="572"/>
      <c r="L231" s="571"/>
      <c r="M231" s="571"/>
      <c r="N231" s="572"/>
      <c r="O231" s="572"/>
      <c r="P231" s="572"/>
      <c r="Q231" s="572"/>
      <c r="R231" s="572"/>
      <c r="S231" s="572"/>
      <c r="T231" s="572"/>
      <c r="U231" s="572"/>
      <c r="V231" s="571"/>
      <c r="W231" s="571"/>
      <c r="X231" s="572"/>
      <c r="Y231" s="572"/>
      <c r="Z231" s="572"/>
      <c r="AA231" s="572"/>
      <c r="AB231" s="572"/>
      <c r="AC231" s="572"/>
      <c r="AD231" s="572"/>
      <c r="AE231" s="572"/>
    </row>
  </sheetData>
  <autoFilter ref="A1:A186" xr:uid="{00000000-0009-0000-0000-000008000000}"/>
  <mergeCells count="554">
    <mergeCell ref="AD46:AD48"/>
    <mergeCell ref="AF46:AG50"/>
    <mergeCell ref="A49:A50"/>
    <mergeCell ref="AD49:AD50"/>
    <mergeCell ref="AD69:AD71"/>
    <mergeCell ref="AF69:AG73"/>
    <mergeCell ref="A72:A73"/>
    <mergeCell ref="AD72:AD73"/>
    <mergeCell ref="W1:X1"/>
    <mergeCell ref="Z1:AB1"/>
    <mergeCell ref="A3:A4"/>
    <mergeCell ref="AD3:AD4"/>
    <mergeCell ref="AF3:AF4"/>
    <mergeCell ref="AD23:AD25"/>
    <mergeCell ref="AF23:AG27"/>
    <mergeCell ref="A26:A27"/>
    <mergeCell ref="AD26:AD27"/>
    <mergeCell ref="G34:M34"/>
    <mergeCell ref="AF138:AG142"/>
    <mergeCell ref="A141:A142"/>
    <mergeCell ref="AD141:AD142"/>
    <mergeCell ref="AD161:AD163"/>
    <mergeCell ref="AF161:AG163"/>
    <mergeCell ref="AD92:AD94"/>
    <mergeCell ref="AF92:AG96"/>
    <mergeCell ref="A95:A96"/>
    <mergeCell ref="AD95:AD96"/>
    <mergeCell ref="AD115:AD117"/>
    <mergeCell ref="AF115:AG119"/>
    <mergeCell ref="A118:A119"/>
    <mergeCell ref="AD118:AD119"/>
    <mergeCell ref="B165:D165"/>
    <mergeCell ref="E165:F165"/>
    <mergeCell ref="G165:H165"/>
    <mergeCell ref="I165:P165"/>
    <mergeCell ref="B166:D166"/>
    <mergeCell ref="E166:F166"/>
    <mergeCell ref="G166:H166"/>
    <mergeCell ref="I166:P166"/>
    <mergeCell ref="AD138:AD140"/>
    <mergeCell ref="B169:D169"/>
    <mergeCell ref="E169:F169"/>
    <mergeCell ref="G169:H169"/>
    <mergeCell ref="I169:P169"/>
    <mergeCell ref="B170:D170"/>
    <mergeCell ref="E170:F170"/>
    <mergeCell ref="G170:H170"/>
    <mergeCell ref="I170:P170"/>
    <mergeCell ref="B167:D167"/>
    <mergeCell ref="E167:F167"/>
    <mergeCell ref="G167:H167"/>
    <mergeCell ref="I167:P167"/>
    <mergeCell ref="B168:D168"/>
    <mergeCell ref="E168:F168"/>
    <mergeCell ref="G168:H168"/>
    <mergeCell ref="I168:P168"/>
    <mergeCell ref="B173:D173"/>
    <mergeCell ref="E173:F173"/>
    <mergeCell ref="G173:H173"/>
    <mergeCell ref="I173:P173"/>
    <mergeCell ref="B174:D174"/>
    <mergeCell ref="E174:F174"/>
    <mergeCell ref="G174:H174"/>
    <mergeCell ref="I174:P174"/>
    <mergeCell ref="B171:D171"/>
    <mergeCell ref="E171:F171"/>
    <mergeCell ref="G171:H171"/>
    <mergeCell ref="I171:P171"/>
    <mergeCell ref="B172:D172"/>
    <mergeCell ref="E172:F172"/>
    <mergeCell ref="G172:H172"/>
    <mergeCell ref="I172:P172"/>
    <mergeCell ref="B177:D177"/>
    <mergeCell ref="E177:F177"/>
    <mergeCell ref="G177:H177"/>
    <mergeCell ref="I177:P177"/>
    <mergeCell ref="B178:D178"/>
    <mergeCell ref="E178:F178"/>
    <mergeCell ref="G178:H178"/>
    <mergeCell ref="I178:P178"/>
    <mergeCell ref="B175:D175"/>
    <mergeCell ref="E175:F175"/>
    <mergeCell ref="G175:H175"/>
    <mergeCell ref="I175:P175"/>
    <mergeCell ref="B176:D176"/>
    <mergeCell ref="E176:F176"/>
    <mergeCell ref="G176:H176"/>
    <mergeCell ref="I176:P176"/>
    <mergeCell ref="AT178:BA178"/>
    <mergeCell ref="B179:D179"/>
    <mergeCell ref="E179:F179"/>
    <mergeCell ref="G179:H179"/>
    <mergeCell ref="I179:P179"/>
    <mergeCell ref="B180:D180"/>
    <mergeCell ref="E180:F180"/>
    <mergeCell ref="G180:H180"/>
    <mergeCell ref="I180:P180"/>
    <mergeCell ref="B183:D183"/>
    <mergeCell ref="E183:F183"/>
    <mergeCell ref="G183:H183"/>
    <mergeCell ref="I183:P183"/>
    <mergeCell ref="E184:F184"/>
    <mergeCell ref="C185:D185"/>
    <mergeCell ref="F185:G185"/>
    <mergeCell ref="B181:D181"/>
    <mergeCell ref="E181:F181"/>
    <mergeCell ref="G181:H181"/>
    <mergeCell ref="I181:P181"/>
    <mergeCell ref="B182:D182"/>
    <mergeCell ref="E182:F182"/>
    <mergeCell ref="G182:H182"/>
    <mergeCell ref="I182:P182"/>
    <mergeCell ref="A187:AD187"/>
    <mergeCell ref="A188:A190"/>
    <mergeCell ref="B188:K188"/>
    <mergeCell ref="L188:U188"/>
    <mergeCell ref="V188:AE188"/>
    <mergeCell ref="B189:E189"/>
    <mergeCell ref="F189:K189"/>
    <mergeCell ref="L189:O189"/>
    <mergeCell ref="P189:U189"/>
    <mergeCell ref="V189:Y189"/>
    <mergeCell ref="Z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91:C191"/>
    <mergeCell ref="D191:E191"/>
    <mergeCell ref="F191:H191"/>
    <mergeCell ref="I191:K191"/>
    <mergeCell ref="L191:M191"/>
    <mergeCell ref="N191:O191"/>
    <mergeCell ref="P191:R191"/>
    <mergeCell ref="S191:U191"/>
    <mergeCell ref="V191:W191"/>
    <mergeCell ref="X191:Y191"/>
    <mergeCell ref="Z191:AB191"/>
    <mergeCell ref="AC191:AE191"/>
    <mergeCell ref="B192:C192"/>
    <mergeCell ref="D192:E192"/>
    <mergeCell ref="F192:H192"/>
    <mergeCell ref="I192:K192"/>
    <mergeCell ref="L192:M192"/>
    <mergeCell ref="P194:R194"/>
    <mergeCell ref="S194:U194"/>
    <mergeCell ref="V194:W194"/>
    <mergeCell ref="X194:Y194"/>
    <mergeCell ref="Z194:AB194"/>
    <mergeCell ref="AC194:AE194"/>
    <mergeCell ref="AC192:AE192"/>
    <mergeCell ref="B193:C193"/>
    <mergeCell ref="L193:M193"/>
    <mergeCell ref="V193:W193"/>
    <mergeCell ref="B194:C194"/>
    <mergeCell ref="D194:E194"/>
    <mergeCell ref="F194:H194"/>
    <mergeCell ref="I194:K194"/>
    <mergeCell ref="L194:M194"/>
    <mergeCell ref="N194:O194"/>
    <mergeCell ref="N192:O192"/>
    <mergeCell ref="P192:R192"/>
    <mergeCell ref="S192:U192"/>
    <mergeCell ref="V192:W192"/>
    <mergeCell ref="X192:Y192"/>
    <mergeCell ref="Z192:AB192"/>
    <mergeCell ref="P196:R196"/>
    <mergeCell ref="S196:U196"/>
    <mergeCell ref="V196:W196"/>
    <mergeCell ref="X196:Y196"/>
    <mergeCell ref="Z196:AB196"/>
    <mergeCell ref="AC196:AE196"/>
    <mergeCell ref="B195:C195"/>
    <mergeCell ref="D195:E195"/>
    <mergeCell ref="L195:M195"/>
    <mergeCell ref="V195:W195"/>
    <mergeCell ref="B196:C196"/>
    <mergeCell ref="D196:E196"/>
    <mergeCell ref="F196:H196"/>
    <mergeCell ref="I196:K196"/>
    <mergeCell ref="L196:M196"/>
    <mergeCell ref="N196:O196"/>
    <mergeCell ref="P197:R197"/>
    <mergeCell ref="S197:U197"/>
    <mergeCell ref="V197:W197"/>
    <mergeCell ref="X197:Y197"/>
    <mergeCell ref="Z197:AB197"/>
    <mergeCell ref="AC197:AE197"/>
    <mergeCell ref="B197:C197"/>
    <mergeCell ref="D197:E197"/>
    <mergeCell ref="F197:H197"/>
    <mergeCell ref="I197:K197"/>
    <mergeCell ref="L197:M197"/>
    <mergeCell ref="N197:O197"/>
    <mergeCell ref="P198:R198"/>
    <mergeCell ref="S198:U198"/>
    <mergeCell ref="V198:W198"/>
    <mergeCell ref="X198:Y198"/>
    <mergeCell ref="Z198:AB198"/>
    <mergeCell ref="AC198:AE198"/>
    <mergeCell ref="B198:C198"/>
    <mergeCell ref="D198:E198"/>
    <mergeCell ref="F198:H198"/>
    <mergeCell ref="I198:K198"/>
    <mergeCell ref="L198:M198"/>
    <mergeCell ref="N198:O198"/>
    <mergeCell ref="P199:R199"/>
    <mergeCell ref="S199:U199"/>
    <mergeCell ref="V199:W199"/>
    <mergeCell ref="X199:Y199"/>
    <mergeCell ref="Z199:AB199"/>
    <mergeCell ref="AC199:AE199"/>
    <mergeCell ref="B199:C199"/>
    <mergeCell ref="D199:E199"/>
    <mergeCell ref="F199:H199"/>
    <mergeCell ref="I199:K199"/>
    <mergeCell ref="L199:M199"/>
    <mergeCell ref="N199:O199"/>
    <mergeCell ref="P200:R200"/>
    <mergeCell ref="S200:U200"/>
    <mergeCell ref="V200:W200"/>
    <mergeCell ref="X200:Y200"/>
    <mergeCell ref="Z200:AB200"/>
    <mergeCell ref="AC200:AE200"/>
    <mergeCell ref="B200:C200"/>
    <mergeCell ref="D200:E200"/>
    <mergeCell ref="F200:H200"/>
    <mergeCell ref="I200:K200"/>
    <mergeCell ref="L200:M200"/>
    <mergeCell ref="N200:O200"/>
    <mergeCell ref="P201:R201"/>
    <mergeCell ref="S201:U201"/>
    <mergeCell ref="V201:W201"/>
    <mergeCell ref="X201:Y201"/>
    <mergeCell ref="Z201:AB201"/>
    <mergeCell ref="AC201:AE201"/>
    <mergeCell ref="B201:C201"/>
    <mergeCell ref="D201:E201"/>
    <mergeCell ref="F201:H201"/>
    <mergeCell ref="I201:K201"/>
    <mergeCell ref="L201:M201"/>
    <mergeCell ref="N201:O201"/>
    <mergeCell ref="P202:R202"/>
    <mergeCell ref="S202:U202"/>
    <mergeCell ref="V202:W202"/>
    <mergeCell ref="X202:Y202"/>
    <mergeCell ref="Z202:AB202"/>
    <mergeCell ref="AC202:AE202"/>
    <mergeCell ref="B202:C202"/>
    <mergeCell ref="D202:E202"/>
    <mergeCell ref="F202:H202"/>
    <mergeCell ref="I202:K202"/>
    <mergeCell ref="L202:M202"/>
    <mergeCell ref="N202:O202"/>
    <mergeCell ref="P203:R203"/>
    <mergeCell ref="S203:U203"/>
    <mergeCell ref="V203:W203"/>
    <mergeCell ref="X203:Y203"/>
    <mergeCell ref="Z203:AB203"/>
    <mergeCell ref="AC203:AE203"/>
    <mergeCell ref="B203:C203"/>
    <mergeCell ref="D203:E203"/>
    <mergeCell ref="F203:H203"/>
    <mergeCell ref="I203:K203"/>
    <mergeCell ref="L203:M203"/>
    <mergeCell ref="N203:O203"/>
    <mergeCell ref="P204:R204"/>
    <mergeCell ref="S204:U204"/>
    <mergeCell ref="V204:W204"/>
    <mergeCell ref="X204:Y204"/>
    <mergeCell ref="Z204:AB204"/>
    <mergeCell ref="AC204:AE204"/>
    <mergeCell ref="B204:C204"/>
    <mergeCell ref="D204:E204"/>
    <mergeCell ref="F204:H204"/>
    <mergeCell ref="I204:K204"/>
    <mergeCell ref="L204:M204"/>
    <mergeCell ref="N204:O204"/>
    <mergeCell ref="P205:R205"/>
    <mergeCell ref="S205:U205"/>
    <mergeCell ref="V205:W205"/>
    <mergeCell ref="X205:Y205"/>
    <mergeCell ref="Z205:AB205"/>
    <mergeCell ref="AC205:AE205"/>
    <mergeCell ref="B205:C205"/>
    <mergeCell ref="D205:E205"/>
    <mergeCell ref="F205:H205"/>
    <mergeCell ref="I205:K205"/>
    <mergeCell ref="L205:M205"/>
    <mergeCell ref="N205:O205"/>
    <mergeCell ref="P206:R206"/>
    <mergeCell ref="S206:U206"/>
    <mergeCell ref="V206:W206"/>
    <mergeCell ref="X206:Y206"/>
    <mergeCell ref="Z206:AB206"/>
    <mergeCell ref="AC206:AE206"/>
    <mergeCell ref="B206:C206"/>
    <mergeCell ref="D206:E206"/>
    <mergeCell ref="F206:H206"/>
    <mergeCell ref="I206:K206"/>
    <mergeCell ref="L206:M206"/>
    <mergeCell ref="N206:O206"/>
    <mergeCell ref="P207:R207"/>
    <mergeCell ref="S207:U207"/>
    <mergeCell ref="V207:W207"/>
    <mergeCell ref="X207:Y207"/>
    <mergeCell ref="Z207:AB207"/>
    <mergeCell ref="AC207:AD207"/>
    <mergeCell ref="B207:C207"/>
    <mergeCell ref="D207:E207"/>
    <mergeCell ref="F207:H207"/>
    <mergeCell ref="I207:K207"/>
    <mergeCell ref="L207:M207"/>
    <mergeCell ref="N207:O207"/>
    <mergeCell ref="P208:R208"/>
    <mergeCell ref="S208:U208"/>
    <mergeCell ref="V208:W208"/>
    <mergeCell ref="X208:Y208"/>
    <mergeCell ref="Z208:AB208"/>
    <mergeCell ref="AC208:AE208"/>
    <mergeCell ref="B208:C208"/>
    <mergeCell ref="D208:E208"/>
    <mergeCell ref="F208:H208"/>
    <mergeCell ref="I208:K208"/>
    <mergeCell ref="L208:M208"/>
    <mergeCell ref="N208:O208"/>
    <mergeCell ref="A210:AD210"/>
    <mergeCell ref="A211:A213"/>
    <mergeCell ref="B211:K211"/>
    <mergeCell ref="L211:U211"/>
    <mergeCell ref="V211:AE211"/>
    <mergeCell ref="B212:E212"/>
    <mergeCell ref="F212:K212"/>
    <mergeCell ref="L212:O212"/>
    <mergeCell ref="P212:U212"/>
    <mergeCell ref="V212:Y212"/>
    <mergeCell ref="Z212:AE212"/>
    <mergeCell ref="B213:C213"/>
    <mergeCell ref="D213:E213"/>
    <mergeCell ref="F213:H213"/>
    <mergeCell ref="I213:K213"/>
    <mergeCell ref="L213:M213"/>
    <mergeCell ref="N213:O213"/>
    <mergeCell ref="P213:R213"/>
    <mergeCell ref="S213:U213"/>
    <mergeCell ref="V213:W213"/>
    <mergeCell ref="X213:Y213"/>
    <mergeCell ref="Z213:AB213"/>
    <mergeCell ref="AC213:AE213"/>
    <mergeCell ref="B214:C214"/>
    <mergeCell ref="D214:E214"/>
    <mergeCell ref="F214:H214"/>
    <mergeCell ref="I214:K214"/>
    <mergeCell ref="L214:M214"/>
    <mergeCell ref="N214:O214"/>
    <mergeCell ref="P214:R214"/>
    <mergeCell ref="S214:U214"/>
    <mergeCell ref="V214:W214"/>
    <mergeCell ref="X214:Y214"/>
    <mergeCell ref="Z214:AB214"/>
    <mergeCell ref="AC214:AE214"/>
    <mergeCell ref="B215:C215"/>
    <mergeCell ref="D215:E215"/>
    <mergeCell ref="F215:H215"/>
    <mergeCell ref="I215:K215"/>
    <mergeCell ref="L215:M215"/>
    <mergeCell ref="P217:R217"/>
    <mergeCell ref="S217:U217"/>
    <mergeCell ref="V217:W217"/>
    <mergeCell ref="X217:Y217"/>
    <mergeCell ref="Z217:AB217"/>
    <mergeCell ref="AC217:AE217"/>
    <mergeCell ref="AC215:AE215"/>
    <mergeCell ref="B216:C216"/>
    <mergeCell ref="L216:M216"/>
    <mergeCell ref="V216:W216"/>
    <mergeCell ref="B217:C217"/>
    <mergeCell ref="D217:E217"/>
    <mergeCell ref="F217:H217"/>
    <mergeCell ref="I217:K217"/>
    <mergeCell ref="L217:M217"/>
    <mergeCell ref="N217:O217"/>
    <mergeCell ref="N215:O215"/>
    <mergeCell ref="P215:R215"/>
    <mergeCell ref="S215:U215"/>
    <mergeCell ref="V215:W215"/>
    <mergeCell ref="X215:Y215"/>
    <mergeCell ref="Z215:AB215"/>
    <mergeCell ref="B218:C218"/>
    <mergeCell ref="L218:M218"/>
    <mergeCell ref="V218:W218"/>
    <mergeCell ref="X219:Y219"/>
    <mergeCell ref="Z219:AB219"/>
    <mergeCell ref="AC219:AE219"/>
    <mergeCell ref="B220:C220"/>
    <mergeCell ref="D220:E220"/>
    <mergeCell ref="F220:H220"/>
    <mergeCell ref="I220:K220"/>
    <mergeCell ref="L220:M220"/>
    <mergeCell ref="AC220:AE220"/>
    <mergeCell ref="N220:O220"/>
    <mergeCell ref="P220:R220"/>
    <mergeCell ref="S220:U220"/>
    <mergeCell ref="V220:W220"/>
    <mergeCell ref="X220:Y220"/>
    <mergeCell ref="Z220:AB220"/>
    <mergeCell ref="B219:C219"/>
    <mergeCell ref="D219:E219"/>
    <mergeCell ref="F219:H219"/>
    <mergeCell ref="I219:K219"/>
    <mergeCell ref="L219:M219"/>
    <mergeCell ref="N219:O219"/>
    <mergeCell ref="P219:R219"/>
    <mergeCell ref="S219:U219"/>
    <mergeCell ref="V219:W219"/>
    <mergeCell ref="X221:Y221"/>
    <mergeCell ref="Z221:AB221"/>
    <mergeCell ref="AC221:AE221"/>
    <mergeCell ref="B222:C222"/>
    <mergeCell ref="D222:E222"/>
    <mergeCell ref="F222:H222"/>
    <mergeCell ref="I222:K222"/>
    <mergeCell ref="L222:M222"/>
    <mergeCell ref="N222:O222"/>
    <mergeCell ref="P222:R222"/>
    <mergeCell ref="S222:U222"/>
    <mergeCell ref="V222:W222"/>
    <mergeCell ref="X222:Y222"/>
    <mergeCell ref="Z222:AB222"/>
    <mergeCell ref="AC222:AE222"/>
    <mergeCell ref="B221:C221"/>
    <mergeCell ref="D221:E221"/>
    <mergeCell ref="F221:H221"/>
    <mergeCell ref="I221:K221"/>
    <mergeCell ref="L221:M221"/>
    <mergeCell ref="N221:O221"/>
    <mergeCell ref="P221:R221"/>
    <mergeCell ref="S221:U221"/>
    <mergeCell ref="V221:W221"/>
    <mergeCell ref="B223:C223"/>
    <mergeCell ref="D223:E223"/>
    <mergeCell ref="F223:H223"/>
    <mergeCell ref="I223:K223"/>
    <mergeCell ref="L223:M223"/>
    <mergeCell ref="AC223:AE223"/>
    <mergeCell ref="B224:C224"/>
    <mergeCell ref="D224:E224"/>
    <mergeCell ref="F224:H224"/>
    <mergeCell ref="I224:K224"/>
    <mergeCell ref="L224:M224"/>
    <mergeCell ref="N224:O224"/>
    <mergeCell ref="P224:R224"/>
    <mergeCell ref="S224:U224"/>
    <mergeCell ref="V224:W224"/>
    <mergeCell ref="N223:O223"/>
    <mergeCell ref="P223:R223"/>
    <mergeCell ref="S223:U223"/>
    <mergeCell ref="V223:W223"/>
    <mergeCell ref="X223:Y223"/>
    <mergeCell ref="Z223:AB223"/>
    <mergeCell ref="X224:Y224"/>
    <mergeCell ref="Z224:AB224"/>
    <mergeCell ref="AC224:AE224"/>
    <mergeCell ref="X225:Y225"/>
    <mergeCell ref="Z225:AB225"/>
    <mergeCell ref="AC225:AE225"/>
    <mergeCell ref="B226:C226"/>
    <mergeCell ref="D226:E226"/>
    <mergeCell ref="F226:H226"/>
    <mergeCell ref="I226:K226"/>
    <mergeCell ref="L226:M226"/>
    <mergeCell ref="AC226:AE226"/>
    <mergeCell ref="N226:O226"/>
    <mergeCell ref="P226:R226"/>
    <mergeCell ref="S226:U226"/>
    <mergeCell ref="V226:W226"/>
    <mergeCell ref="X226:Y226"/>
    <mergeCell ref="Z226:AB226"/>
    <mergeCell ref="B225:C225"/>
    <mergeCell ref="D225:E225"/>
    <mergeCell ref="F225:H225"/>
    <mergeCell ref="I225:K225"/>
    <mergeCell ref="L225:M225"/>
    <mergeCell ref="N225:O225"/>
    <mergeCell ref="P225:R225"/>
    <mergeCell ref="S225:U225"/>
    <mergeCell ref="V225:W225"/>
    <mergeCell ref="X227:Y227"/>
    <mergeCell ref="Z227:AB227"/>
    <mergeCell ref="AC227:AE227"/>
    <mergeCell ref="B228:C228"/>
    <mergeCell ref="D228:E228"/>
    <mergeCell ref="F228:H228"/>
    <mergeCell ref="I228:K228"/>
    <mergeCell ref="L228:M228"/>
    <mergeCell ref="N228:O228"/>
    <mergeCell ref="P228:R228"/>
    <mergeCell ref="S228:U228"/>
    <mergeCell ref="V228:W228"/>
    <mergeCell ref="X228:Y228"/>
    <mergeCell ref="Z228:AB228"/>
    <mergeCell ref="AC228:AE228"/>
    <mergeCell ref="B227:C227"/>
    <mergeCell ref="D227:E227"/>
    <mergeCell ref="F227:H227"/>
    <mergeCell ref="I227:K227"/>
    <mergeCell ref="L227:M227"/>
    <mergeCell ref="N227:O227"/>
    <mergeCell ref="P227:R227"/>
    <mergeCell ref="S227:U227"/>
    <mergeCell ref="V227:W227"/>
    <mergeCell ref="B229:C229"/>
    <mergeCell ref="D229:E229"/>
    <mergeCell ref="F229:H229"/>
    <mergeCell ref="I229:K229"/>
    <mergeCell ref="L229:M229"/>
    <mergeCell ref="AC229:AE229"/>
    <mergeCell ref="B230:C230"/>
    <mergeCell ref="D230:E230"/>
    <mergeCell ref="F230:H230"/>
    <mergeCell ref="I230:K230"/>
    <mergeCell ref="L230:M230"/>
    <mergeCell ref="N230:O230"/>
    <mergeCell ref="P230:R230"/>
    <mergeCell ref="S230:U230"/>
    <mergeCell ref="V230:W230"/>
    <mergeCell ref="N229:O229"/>
    <mergeCell ref="P229:R229"/>
    <mergeCell ref="S229:U229"/>
    <mergeCell ref="V229:W229"/>
    <mergeCell ref="X229:Y229"/>
    <mergeCell ref="Z229:AB229"/>
    <mergeCell ref="V231:W231"/>
    <mergeCell ref="X231:Y231"/>
    <mergeCell ref="Z231:AB231"/>
    <mergeCell ref="AC231:AE231"/>
    <mergeCell ref="X230:Y230"/>
    <mergeCell ref="Z230:AB230"/>
    <mergeCell ref="B231:C231"/>
    <mergeCell ref="D231:E231"/>
    <mergeCell ref="F231:H231"/>
    <mergeCell ref="I231:K231"/>
    <mergeCell ref="L231:M231"/>
    <mergeCell ref="N231:O231"/>
    <mergeCell ref="P231:R231"/>
    <mergeCell ref="S231:U231"/>
  </mergeCells>
  <conditionalFormatting sqref="G166:H183">
    <cfRule type="cellIs" dxfId="8" priority="1" operator="lessThan">
      <formula>0</formula>
    </cfRule>
  </conditionalFormatting>
  <pageMargins left="0.7" right="0.7" top="0.75" bottom="0.75" header="0.3" footer="0.3"/>
  <pageSetup paperSize="9" scale="65" orientation="landscape" verticalDpi="300" r:id="rId1"/>
  <rowBreaks count="5" manualBreakCount="5">
    <brk id="48" max="30" man="1"/>
    <brk id="94" max="30" man="1"/>
    <brk id="140" max="30" man="1"/>
    <brk id="186" max="16383" man="1"/>
    <brk id="20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351FB-2B93-4339-99C1-CFFFAE260094}">
  <sheetPr codeName="Feuil188"/>
  <dimension ref="A1:BC193"/>
  <sheetViews>
    <sheetView showGridLines="0" topLeftCell="A82" zoomScale="90" zoomScaleNormal="90" workbookViewId="0">
      <selection activeCell="M115" sqref="M11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432</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44809</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7"/>
      <c r="I6" s="446" t="s">
        <v>78</v>
      </c>
      <c r="J6" s="221"/>
      <c r="K6" s="325"/>
      <c r="L6" s="151"/>
      <c r="M6" s="151"/>
      <c r="N6" s="96"/>
      <c r="O6" s="388"/>
      <c r="P6" s="151"/>
      <c r="Q6" s="151"/>
      <c r="R6" s="96"/>
      <c r="S6" s="151"/>
      <c r="T6" s="151"/>
      <c r="U6" s="151"/>
      <c r="V6" s="151"/>
      <c r="W6" s="151"/>
      <c r="X6" s="151"/>
      <c r="Y6" s="151"/>
      <c r="Z6" s="151"/>
      <c r="AA6" s="151"/>
      <c r="AB6" s="151"/>
      <c r="AC6" s="151"/>
      <c r="AD6" s="21">
        <f t="shared" ca="1" si="0"/>
        <v>9</v>
      </c>
      <c r="AE6" t="str">
        <f>IFERROR(INDEX($B$3:$AC$3,MATCH(TRUE,INDEX(B6:AC6&gt;0,0),0)),"")</f>
        <v>10h</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63"/>
      <c r="I7" s="436" t="s">
        <v>78</v>
      </c>
      <c r="J7" s="325"/>
      <c r="K7" s="445"/>
      <c r="L7" s="151"/>
      <c r="M7" s="151"/>
      <c r="N7" s="96"/>
      <c r="O7" s="388"/>
      <c r="P7" s="151"/>
      <c r="Q7" s="135"/>
      <c r="R7" s="151"/>
      <c r="S7" s="134"/>
      <c r="T7" s="151"/>
      <c r="U7" s="151"/>
      <c r="V7" s="151"/>
      <c r="W7" s="151"/>
      <c r="X7" s="151"/>
      <c r="Y7" s="151"/>
      <c r="Z7" s="151"/>
      <c r="AA7" s="151"/>
      <c r="AB7" s="151"/>
      <c r="AC7" s="151"/>
      <c r="AD7" s="21">
        <f t="shared" ca="1" si="0"/>
        <v>9</v>
      </c>
      <c r="AF7" s="22">
        <f ca="1">CompteCouleurFond(B7:AC7,6)*0.5</f>
        <v>0</v>
      </c>
      <c r="AG7" s="22">
        <f ca="1">CompteCouleurFond(B7:AC7,23)*0.5</f>
        <v>0</v>
      </c>
    </row>
    <row r="8" spans="1:33" ht="15" customHeight="1" x14ac:dyDescent="0.3">
      <c r="A8" s="394" t="s">
        <v>43</v>
      </c>
      <c r="B8" s="450"/>
      <c r="C8" s="450"/>
      <c r="D8" s="450"/>
      <c r="E8" s="450"/>
      <c r="F8" s="450"/>
      <c r="G8" s="450"/>
      <c r="H8" s="263"/>
      <c r="I8" s="330" t="s">
        <v>80</v>
      </c>
      <c r="J8" s="325"/>
      <c r="K8" s="325"/>
      <c r="L8" s="151"/>
      <c r="M8" s="151"/>
      <c r="N8" s="96"/>
      <c r="O8" s="388"/>
      <c r="P8" s="151"/>
      <c r="Q8" s="151"/>
      <c r="R8" s="151"/>
      <c r="S8" s="151"/>
      <c r="T8" s="96"/>
      <c r="U8" s="151"/>
      <c r="V8" s="151"/>
      <c r="W8" s="151"/>
      <c r="X8" s="281" t="s">
        <v>136</v>
      </c>
      <c r="Y8" s="281"/>
      <c r="Z8" s="281"/>
      <c r="AA8" s="281"/>
      <c r="AB8" s="281"/>
      <c r="AC8" s="151"/>
      <c r="AD8" s="21">
        <f t="shared" ca="1" si="0"/>
        <v>9</v>
      </c>
      <c r="AE8" t="str">
        <f>IFERROR(INDEX($B$3:$AC$3,MATCH(TRUE,INDEX(B8:AC8&gt;0,0),0)),"")</f>
        <v>10h</v>
      </c>
      <c r="AF8" s="22">
        <f ca="1">CompteCouleurFond(B8:AC8,6)*0.5</f>
        <v>2.5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263"/>
      <c r="I11" s="263"/>
      <c r="J11" s="263"/>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433</v>
      </c>
      <c r="D14" s="444"/>
      <c r="E14" s="444"/>
      <c r="F14" s="444"/>
      <c r="G14" s="325"/>
      <c r="H14" s="436"/>
      <c r="I14" s="436"/>
      <c r="J14" s="436"/>
      <c r="K14" s="325"/>
      <c r="L14" s="151"/>
      <c r="M14" s="151"/>
      <c r="N14" s="96"/>
      <c r="O14" s="388"/>
      <c r="P14" s="151"/>
      <c r="Q14" s="151"/>
      <c r="R14" s="281" t="s">
        <v>168</v>
      </c>
      <c r="S14" s="281"/>
      <c r="T14" s="281"/>
      <c r="U14" s="281"/>
      <c r="V14" s="281"/>
      <c r="W14" s="281"/>
      <c r="X14" s="96"/>
      <c r="Y14" s="96"/>
      <c r="Z14" s="96"/>
      <c r="AA14" s="96"/>
      <c r="AB14" s="96"/>
      <c r="AC14" s="96"/>
      <c r="AD14" s="21">
        <f t="shared" ca="1" si="0"/>
        <v>9.5</v>
      </c>
      <c r="AE14" t="str">
        <f>IFERROR(INDEX($B$3:$AC$3,MATCH(TRUE,INDEX(B14:AC14&gt;0,0),0)),"")</f>
        <v>7h00</v>
      </c>
      <c r="AF14" s="22">
        <f ca="1">CompteCouleurFond(B14:AC14,6)*0.5</f>
        <v>3</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c r="D16" s="491"/>
      <c r="E16" s="491"/>
      <c r="F16" s="491"/>
      <c r="G16" s="492"/>
      <c r="H16" s="493"/>
      <c r="I16" s="493"/>
      <c r="J16" s="493"/>
      <c r="K16" s="492"/>
      <c r="L16" s="494"/>
      <c r="M16" s="494"/>
      <c r="N16" s="391"/>
      <c r="O16" s="96"/>
      <c r="P16" s="151"/>
      <c r="Q16" s="151"/>
      <c r="R16" s="281" t="s">
        <v>168</v>
      </c>
      <c r="S16" s="281"/>
      <c r="T16" s="281"/>
      <c r="U16" s="281"/>
      <c r="V16" s="281"/>
      <c r="W16" s="451"/>
      <c r="X16" s="364"/>
      <c r="Y16" s="364"/>
      <c r="Z16" s="96"/>
      <c r="AA16" s="96"/>
      <c r="AB16" s="96"/>
      <c r="AC16" s="96"/>
      <c r="AD16" s="21">
        <f t="shared" ca="1" si="0"/>
        <v>9.5</v>
      </c>
      <c r="AE16" t="str">
        <f t="shared" si="3"/>
        <v>14h30</v>
      </c>
      <c r="AF16" s="22">
        <f t="shared" ca="1" si="1"/>
        <v>3</v>
      </c>
      <c r="AG16" s="22">
        <f t="shared" ca="1" si="2"/>
        <v>0</v>
      </c>
    </row>
    <row r="17" spans="1:33" ht="15" customHeight="1" thickBot="1" x14ac:dyDescent="0.35">
      <c r="A17" s="476" t="s">
        <v>73</v>
      </c>
      <c r="B17" s="96"/>
      <c r="C17" s="364"/>
      <c r="D17" s="364"/>
      <c r="E17" s="364"/>
      <c r="F17" s="364"/>
      <c r="G17" s="364"/>
      <c r="H17" s="364"/>
      <c r="I17" s="364"/>
      <c r="J17" s="364"/>
      <c r="K17" s="227"/>
      <c r="L17" s="364"/>
      <c r="M17" s="364"/>
      <c r="N17" s="364"/>
      <c r="O17" s="364"/>
      <c r="P17" s="364"/>
      <c r="Q17" s="364"/>
      <c r="R17" s="364"/>
      <c r="S17" s="364"/>
      <c r="T17" s="364"/>
      <c r="U17" s="364"/>
      <c r="V17" s="364"/>
      <c r="W17" s="364"/>
      <c r="X17" s="364"/>
      <c r="Y17" s="364"/>
      <c r="Z17" s="96"/>
      <c r="AA17" s="96"/>
      <c r="AB17" s="96"/>
      <c r="AC17" s="96"/>
      <c r="AD17" s="21">
        <f t="shared" ca="1" si="0"/>
        <v>0</v>
      </c>
      <c r="AE17" t="str">
        <f>IFERROR(INDEX($B$3:$AC$3,MATCH(TRUE,INDEX(B17:AC17&gt;0,0),0)),"")</f>
        <v/>
      </c>
      <c r="AF17" s="22">
        <f t="shared" ca="1" si="1"/>
        <v>0</v>
      </c>
      <c r="AG17" s="22">
        <f t="shared" ca="1" si="2"/>
        <v>0</v>
      </c>
    </row>
    <row r="18" spans="1:33" ht="15" customHeight="1" thickBot="1" x14ac:dyDescent="0.35">
      <c r="A18" s="500" t="s">
        <v>112</v>
      </c>
      <c r="B18" s="391"/>
      <c r="C18" s="501"/>
      <c r="D18" s="501"/>
      <c r="E18" s="501"/>
      <c r="F18" s="501"/>
      <c r="G18" s="501"/>
      <c r="H18" s="501"/>
      <c r="I18" s="501"/>
      <c r="J18" s="501"/>
      <c r="K18" s="502"/>
      <c r="L18" s="501"/>
      <c r="M18" s="501"/>
      <c r="N18" s="501"/>
      <c r="O18" s="501"/>
      <c r="P18" s="501"/>
      <c r="Q18" s="501"/>
      <c r="R18" s="501"/>
      <c r="S18" s="501"/>
      <c r="T18" s="501"/>
      <c r="U18" s="501"/>
      <c r="V18" s="505" t="s">
        <v>438</v>
      </c>
      <c r="W18" s="504"/>
      <c r="X18" s="504"/>
      <c r="Y18" s="504"/>
      <c r="Z18" s="494"/>
      <c r="AA18" s="494"/>
      <c r="AB18" s="494"/>
      <c r="AC18" s="494"/>
      <c r="AD18" s="21">
        <f t="shared" ca="1" si="0"/>
        <v>4</v>
      </c>
      <c r="AF18" s="22">
        <f t="shared" ca="1" si="1"/>
        <v>0</v>
      </c>
      <c r="AG18" s="22">
        <f t="shared" ca="1" si="2"/>
        <v>0</v>
      </c>
    </row>
    <row r="19" spans="1:33" s="28" customFormat="1" ht="15" customHeight="1" x14ac:dyDescent="0.3">
      <c r="A19" s="2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2</v>
      </c>
      <c r="V19" s="84">
        <f t="shared" ca="1" si="4"/>
        <v>2</v>
      </c>
      <c r="W19" s="84">
        <f t="shared" ca="1" si="4"/>
        <v>2</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2</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4</v>
      </c>
      <c r="U20" s="20">
        <f t="shared" ca="1" si="5"/>
        <v>5</v>
      </c>
      <c r="V20" s="20">
        <f t="shared" ca="1" si="5"/>
        <v>5</v>
      </c>
      <c r="W20" s="20">
        <f t="shared" ca="1" si="5"/>
        <v>5</v>
      </c>
      <c r="X20" s="20">
        <f t="shared" ca="1" si="5"/>
        <v>3</v>
      </c>
      <c r="Y20" s="20">
        <f t="shared" ca="1" si="5"/>
        <v>3</v>
      </c>
      <c r="Z20" s="20">
        <f t="shared" ca="1" si="5"/>
        <v>3</v>
      </c>
      <c r="AA20" s="20">
        <f t="shared" ca="1" si="5"/>
        <v>3</v>
      </c>
      <c r="AB20" s="20">
        <f t="shared" ca="1" si="5"/>
        <v>3</v>
      </c>
      <c r="AC20" s="20">
        <f t="shared" ca="1" si="5"/>
        <v>3</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2</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4</v>
      </c>
      <c r="U21" s="25">
        <f t="shared" ca="1" si="6"/>
        <v>5</v>
      </c>
      <c r="V21" s="25">
        <f t="shared" ca="1" si="6"/>
        <v>5</v>
      </c>
      <c r="W21" s="25">
        <f t="shared" ca="1" si="6"/>
        <v>5</v>
      </c>
      <c r="X21" s="25">
        <f t="shared" ca="1" si="6"/>
        <v>3</v>
      </c>
      <c r="Y21" s="25">
        <f t="shared" ca="1" si="6"/>
        <v>3</v>
      </c>
      <c r="Z21" s="25">
        <f t="shared" ca="1" si="6"/>
        <v>3</v>
      </c>
      <c r="AA21" s="25">
        <f t="shared" ca="1" si="6"/>
        <v>3</v>
      </c>
      <c r="AB21" s="25">
        <f t="shared" ca="1" si="6"/>
        <v>3</v>
      </c>
      <c r="AC21" s="25">
        <f t="shared" ca="1" si="6"/>
        <v>3</v>
      </c>
      <c r="AD21" s="602"/>
      <c r="AF21" s="614"/>
      <c r="AG21" s="615"/>
    </row>
    <row r="22" spans="1:33" ht="15" customHeight="1" x14ac:dyDescent="0.3">
      <c r="A22" s="618">
        <f>A3+1</f>
        <v>44810</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151"/>
      <c r="D24" s="151"/>
      <c r="E24" s="151"/>
      <c r="F24" s="151"/>
      <c r="G24" s="151"/>
      <c r="H24" s="151"/>
      <c r="I24" s="151"/>
      <c r="J24" s="151"/>
      <c r="K24" s="151"/>
      <c r="L24" s="151"/>
      <c r="M24" s="151"/>
      <c r="N24" s="385"/>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6" ca="1" si="9">CompteCouleurFond(B24:AC24,23)*0.5</f>
        <v>0</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58"/>
      <c r="H27" s="759"/>
      <c r="I27" s="759"/>
      <c r="J27" s="759"/>
      <c r="K27" s="759"/>
      <c r="L27" s="759"/>
      <c r="M27" s="760"/>
      <c r="N27" s="96"/>
      <c r="O27" s="188" t="s">
        <v>435</v>
      </c>
      <c r="P27" s="151"/>
      <c r="Q27" s="96"/>
      <c r="R27" s="96"/>
      <c r="S27" s="371"/>
      <c r="T27" s="371"/>
      <c r="U27" s="151"/>
      <c r="V27" s="151"/>
      <c r="W27" s="151"/>
      <c r="X27" s="151"/>
      <c r="Y27" s="151"/>
      <c r="Z27" s="151"/>
      <c r="AA27" s="151"/>
      <c r="AB27" s="151"/>
      <c r="AC27" s="151"/>
      <c r="AD27" s="21">
        <f t="shared" ca="1" si="7"/>
        <v>6.5</v>
      </c>
      <c r="AF27" s="22">
        <f t="shared" ca="1" si="8"/>
        <v>1</v>
      </c>
      <c r="AG27" s="22">
        <f t="shared" ca="1" si="9"/>
        <v>0</v>
      </c>
    </row>
    <row r="28" spans="1:33" x14ac:dyDescent="0.3">
      <c r="A28" s="394" t="s">
        <v>44</v>
      </c>
      <c r="B28" s="96"/>
      <c r="C28" s="252"/>
      <c r="D28" s="96"/>
      <c r="E28" s="96"/>
      <c r="F28" s="96"/>
      <c r="G28" s="96"/>
      <c r="H28" s="96"/>
      <c r="I28" s="281" t="s">
        <v>136</v>
      </c>
      <c r="J28" s="281"/>
      <c r="K28" s="281"/>
      <c r="L28" s="281"/>
      <c r="M28" s="281"/>
      <c r="N28" s="281"/>
      <c r="O28" s="281"/>
      <c r="P28" s="281"/>
      <c r="Q28" s="96"/>
      <c r="R28" s="96"/>
      <c r="S28" s="396"/>
      <c r="T28" s="151"/>
      <c r="U28" s="151"/>
      <c r="V28" s="151"/>
      <c r="W28" s="151"/>
      <c r="X28" s="151"/>
      <c r="Y28" s="151"/>
      <c r="Z28" s="151"/>
      <c r="AA28" s="96"/>
      <c r="AB28" s="96"/>
      <c r="AC28" s="96"/>
      <c r="AD28" s="21">
        <f t="shared" ca="1" si="7"/>
        <v>8</v>
      </c>
      <c r="AF28" s="22">
        <f t="shared" ca="1" si="8"/>
        <v>4</v>
      </c>
      <c r="AG28" s="22">
        <f t="shared" ca="1" si="9"/>
        <v>0</v>
      </c>
    </row>
    <row r="29" spans="1:33" x14ac:dyDescent="0.3">
      <c r="A29" s="394" t="s">
        <v>45</v>
      </c>
      <c r="B29" s="96"/>
      <c r="C29" s="151"/>
      <c r="D29" s="151"/>
      <c r="E29" s="151"/>
      <c r="F29" s="151"/>
      <c r="G29" s="151"/>
      <c r="H29" s="151"/>
      <c r="I29" s="151"/>
      <c r="J29" s="151"/>
      <c r="K29" s="151"/>
      <c r="L29" s="151"/>
      <c r="M29" s="151"/>
      <c r="N29" s="334"/>
      <c r="O29" s="96"/>
      <c r="P29" s="96"/>
      <c r="Q29" s="151"/>
      <c r="R29" s="151"/>
      <c r="S29" s="334" t="s">
        <v>153</v>
      </c>
      <c r="T29" s="398" t="s">
        <v>332</v>
      </c>
      <c r="U29" s="96"/>
      <c r="V29" s="96"/>
      <c r="W29" s="96"/>
      <c r="X29" s="96"/>
      <c r="Y29" s="96"/>
      <c r="Z29" s="96"/>
      <c r="AA29" s="96"/>
      <c r="AB29" s="96"/>
      <c r="AC29" s="96"/>
      <c r="AD29" s="21">
        <f t="shared" ca="1" si="7"/>
        <v>8</v>
      </c>
      <c r="AF29" s="22">
        <f t="shared" ca="1" si="8"/>
        <v>0</v>
      </c>
      <c r="AG29" s="22">
        <f t="shared" ca="1" si="9"/>
        <v>1.5</v>
      </c>
    </row>
    <row r="30" spans="1:33" x14ac:dyDescent="0.3">
      <c r="A30" s="394" t="s">
        <v>70</v>
      </c>
      <c r="B30" s="96"/>
      <c r="C30" s="151" t="s">
        <v>129</v>
      </c>
      <c r="D30" s="151"/>
      <c r="E30" s="151"/>
      <c r="F30" s="151"/>
      <c r="G30" s="151"/>
      <c r="H30" s="151"/>
      <c r="I30" s="151"/>
      <c r="J30" s="151"/>
      <c r="K30" s="151"/>
      <c r="L30" s="151"/>
      <c r="M30" s="151"/>
      <c r="N30" s="151"/>
      <c r="O30" s="96"/>
      <c r="P30" s="96"/>
      <c r="Q30" s="281"/>
      <c r="R30" s="281"/>
      <c r="S30" s="96"/>
      <c r="T30" s="96"/>
      <c r="U30" s="96"/>
      <c r="V30" s="96"/>
      <c r="W30" s="96"/>
      <c r="X30" s="96"/>
      <c r="Y30" s="96"/>
      <c r="Z30" s="96"/>
      <c r="AA30" s="96"/>
      <c r="AB30" s="96"/>
      <c r="AC30" s="96"/>
      <c r="AD30" s="21">
        <f t="shared" ca="1" si="7"/>
        <v>7</v>
      </c>
      <c r="AF30" s="22">
        <f t="shared" ca="1" si="8"/>
        <v>1</v>
      </c>
      <c r="AG30" s="22">
        <f t="shared" ca="1" si="9"/>
        <v>0</v>
      </c>
    </row>
    <row r="31" spans="1:33" x14ac:dyDescent="0.3">
      <c r="A31" s="394" t="s">
        <v>46</v>
      </c>
      <c r="B31" s="96"/>
      <c r="C31" s="96"/>
      <c r="D31" s="96"/>
      <c r="E31" s="96"/>
      <c r="F31" s="96"/>
      <c r="G31" s="96"/>
      <c r="H31" s="96"/>
      <c r="I31" s="96"/>
      <c r="J31" s="96"/>
      <c r="K31" s="96"/>
      <c r="L31" s="96"/>
      <c r="M31" s="96"/>
      <c r="N31" s="96"/>
      <c r="O31" s="151"/>
      <c r="P31" s="151"/>
      <c r="Q31" s="96"/>
      <c r="R31" s="96"/>
      <c r="S31" s="151"/>
      <c r="T31" s="151"/>
      <c r="U31" s="281" t="s">
        <v>135</v>
      </c>
      <c r="V31" s="281"/>
      <c r="W31" s="281"/>
      <c r="X31" s="281"/>
      <c r="Y31" s="281"/>
      <c r="Z31" s="281"/>
      <c r="AA31" s="281"/>
      <c r="AB31" s="281"/>
      <c r="AC31" s="151"/>
      <c r="AD31" s="21">
        <f ca="1">NbCoul(B31:AC31)*0.5</f>
        <v>6.5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t="s">
        <v>153</v>
      </c>
      <c r="T32" s="496"/>
      <c r="U32" s="96"/>
      <c r="V32" s="96"/>
      <c r="W32" s="96"/>
      <c r="X32" s="96"/>
      <c r="Y32" s="96"/>
      <c r="Z32" s="96"/>
      <c r="AA32" s="96"/>
      <c r="AB32" s="96"/>
      <c r="AC32" s="96"/>
      <c r="AD32" s="21">
        <f ca="1">NbCoul(B32:AC32)*0.5</f>
        <v>7.5</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96"/>
      <c r="I34" s="96"/>
      <c r="J34" s="96"/>
      <c r="K34" s="96"/>
      <c r="L34" s="96"/>
      <c r="M34" s="96"/>
      <c r="N34" s="151"/>
      <c r="O34" s="151"/>
      <c r="P34" s="151"/>
      <c r="Q34" s="96"/>
      <c r="R34" s="96"/>
      <c r="S34" s="281"/>
      <c r="T34" s="281"/>
      <c r="U34" s="151"/>
      <c r="V34" s="151"/>
      <c r="W34" s="151"/>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thickBot="1" x14ac:dyDescent="0.35">
      <c r="A36" s="407" t="s">
        <v>73</v>
      </c>
      <c r="B36" s="96"/>
      <c r="C36" s="96"/>
      <c r="D36" s="96"/>
      <c r="E36" s="96"/>
      <c r="F36" s="96"/>
      <c r="G36" s="96"/>
      <c r="H36" s="96"/>
      <c r="I36" s="96"/>
      <c r="J36" s="96"/>
      <c r="K36" s="797" t="s">
        <v>434</v>
      </c>
      <c r="L36" s="798"/>
      <c r="M36" s="799"/>
      <c r="N36" s="377"/>
      <c r="O36" s="151" t="s">
        <v>78</v>
      </c>
      <c r="P36" s="151"/>
      <c r="Q36" s="96"/>
      <c r="R36" s="96"/>
      <c r="S36" s="151"/>
      <c r="T36" s="151"/>
      <c r="U36" s="151"/>
      <c r="V36" s="151"/>
      <c r="W36" s="151"/>
      <c r="X36" s="151"/>
      <c r="Y36" s="151"/>
      <c r="Z36" s="151"/>
      <c r="AA36" s="151"/>
      <c r="AB36" s="151"/>
      <c r="AC36" s="151"/>
      <c r="AD36" s="21">
        <f ca="1">NbCoul(B36:AC36)*0.5</f>
        <v>7</v>
      </c>
      <c r="AF36" s="22">
        <f ca="1">CompteCouleurFond(B36:AC36,6)*0.5</f>
        <v>0</v>
      </c>
      <c r="AG36" s="22">
        <f t="shared" ca="1" si="9"/>
        <v>0.5</v>
      </c>
    </row>
    <row r="37" spans="1:33" x14ac:dyDescent="0.3">
      <c r="A37" s="33" t="s">
        <v>52</v>
      </c>
      <c r="B37" s="71">
        <f t="shared" ref="B37:AC37" ca="1" si="10">CompteCouleurFond(B24:B36,6)</f>
        <v>0</v>
      </c>
      <c r="C37" s="71">
        <f t="shared" ca="1" si="10"/>
        <v>0</v>
      </c>
      <c r="D37" s="71">
        <f t="shared" ca="1" si="10"/>
        <v>0</v>
      </c>
      <c r="E37" s="71">
        <f t="shared" ca="1" si="10"/>
        <v>0</v>
      </c>
      <c r="F37" s="71">
        <f t="shared" ca="1" si="10"/>
        <v>0</v>
      </c>
      <c r="G37" s="71">
        <f t="shared" ca="1" si="10"/>
        <v>0</v>
      </c>
      <c r="H37" s="71">
        <f t="shared" ca="1" si="10"/>
        <v>0</v>
      </c>
      <c r="I37" s="71">
        <f t="shared" ca="1" si="10"/>
        <v>1</v>
      </c>
      <c r="J37" s="71">
        <f t="shared" ca="1" si="10"/>
        <v>1</v>
      </c>
      <c r="K37" s="71">
        <f t="shared" ca="1" si="10"/>
        <v>1</v>
      </c>
      <c r="L37" s="71">
        <f t="shared" ca="1" si="10"/>
        <v>1</v>
      </c>
      <c r="M37" s="71">
        <f t="shared" ca="1" si="10"/>
        <v>1</v>
      </c>
      <c r="N37" s="71">
        <f t="shared" ca="1" si="10"/>
        <v>1</v>
      </c>
      <c r="O37" s="71">
        <f t="shared" ca="1" si="10"/>
        <v>1</v>
      </c>
      <c r="P37" s="71">
        <f t="shared" ca="1" si="10"/>
        <v>1</v>
      </c>
      <c r="Q37" s="71">
        <f t="shared" ca="1" si="10"/>
        <v>1</v>
      </c>
      <c r="R37" s="71">
        <f t="shared" ca="1" si="10"/>
        <v>1</v>
      </c>
      <c r="S37" s="71">
        <f t="shared" ca="1" si="10"/>
        <v>2</v>
      </c>
      <c r="T37" s="71">
        <f t="shared" ca="1" si="10"/>
        <v>2</v>
      </c>
      <c r="U37" s="71">
        <f t="shared" ca="1" si="10"/>
        <v>1</v>
      </c>
      <c r="V37" s="71">
        <f t="shared" ca="1" si="10"/>
        <v>1</v>
      </c>
      <c r="W37" s="71">
        <f t="shared" ca="1" si="10"/>
        <v>1</v>
      </c>
      <c r="X37" s="71">
        <f t="shared" ca="1" si="10"/>
        <v>1</v>
      </c>
      <c r="Y37" s="71">
        <f t="shared" ca="1" si="10"/>
        <v>1</v>
      </c>
      <c r="Z37" s="71">
        <f t="shared" ca="1" si="10"/>
        <v>1</v>
      </c>
      <c r="AA37" s="71">
        <f t="shared" ca="1" si="10"/>
        <v>1</v>
      </c>
      <c r="AB37" s="71">
        <f t="shared" ca="1" si="10"/>
        <v>1</v>
      </c>
      <c r="AC37" s="71">
        <f t="shared" ca="1" si="10"/>
        <v>0</v>
      </c>
      <c r="AD37" s="600">
        <f ca="1">SUM(AD24:AD36)</f>
        <v>64.5</v>
      </c>
      <c r="AF37" s="612"/>
      <c r="AG37" s="613"/>
    </row>
    <row r="38" spans="1:33" x14ac:dyDescent="0.3">
      <c r="A38" s="29" t="s">
        <v>53</v>
      </c>
      <c r="B38" s="21">
        <f t="shared" ref="B38:AC38" ca="1" si="11">NbCoulbis(B24:B36)</f>
        <v>0</v>
      </c>
      <c r="C38" s="21">
        <f t="shared" ca="1" si="11"/>
        <v>4</v>
      </c>
      <c r="D38" s="21">
        <f t="shared" ca="1" si="11"/>
        <v>4</v>
      </c>
      <c r="E38" s="21">
        <f t="shared" ca="1" si="11"/>
        <v>4</v>
      </c>
      <c r="F38" s="21">
        <f t="shared" ca="1" si="11"/>
        <v>4</v>
      </c>
      <c r="G38" s="21">
        <f t="shared" ca="1" si="11"/>
        <v>4</v>
      </c>
      <c r="H38" s="21">
        <f t="shared" ca="1" si="11"/>
        <v>4</v>
      </c>
      <c r="I38" s="21">
        <f t="shared" ca="1" si="11"/>
        <v>5</v>
      </c>
      <c r="J38" s="21">
        <f t="shared" ca="1" si="11"/>
        <v>5</v>
      </c>
      <c r="K38" s="21">
        <f t="shared" ca="1" si="11"/>
        <v>5</v>
      </c>
      <c r="L38" s="21">
        <f t="shared" ca="1" si="11"/>
        <v>5</v>
      </c>
      <c r="M38" s="21">
        <f t="shared" ca="1" si="11"/>
        <v>5</v>
      </c>
      <c r="N38" s="21">
        <f t="shared" ca="1" si="11"/>
        <v>5</v>
      </c>
      <c r="O38" s="21">
        <f t="shared" ca="1" si="11"/>
        <v>5</v>
      </c>
      <c r="P38" s="21">
        <f t="shared" ca="1" si="11"/>
        <v>5</v>
      </c>
      <c r="Q38" s="21">
        <f t="shared" ca="1" si="11"/>
        <v>4</v>
      </c>
      <c r="R38" s="21">
        <f t="shared" ca="1" si="11"/>
        <v>4</v>
      </c>
      <c r="S38" s="21">
        <f t="shared" ca="1" si="11"/>
        <v>5</v>
      </c>
      <c r="T38" s="21">
        <f t="shared" ca="1" si="11"/>
        <v>5</v>
      </c>
      <c r="U38" s="21">
        <f t="shared" ca="1" si="11"/>
        <v>5</v>
      </c>
      <c r="V38" s="21">
        <f t="shared" ca="1" si="11"/>
        <v>5</v>
      </c>
      <c r="W38" s="21">
        <f t="shared" ca="1" si="11"/>
        <v>5</v>
      </c>
      <c r="X38" s="21">
        <f t="shared" ca="1" si="11"/>
        <v>5</v>
      </c>
      <c r="Y38" s="21">
        <f t="shared" ca="1" si="11"/>
        <v>5</v>
      </c>
      <c r="Z38" s="21">
        <f t="shared" ca="1" si="11"/>
        <v>5</v>
      </c>
      <c r="AA38" s="21">
        <f t="shared" ca="1" si="11"/>
        <v>4</v>
      </c>
      <c r="AB38" s="21">
        <f t="shared" ca="1" si="11"/>
        <v>4</v>
      </c>
      <c r="AC38" s="21">
        <f t="shared" ca="1" si="11"/>
        <v>4</v>
      </c>
      <c r="AD38" s="601"/>
      <c r="AF38" s="614">
        <f ca="1">CompteCouleurFond(B38:AC38,6)*0.5</f>
        <v>0</v>
      </c>
      <c r="AG38" s="615">
        <f ca="1">CompteCouleurFond(K38:AC38,23)*0.5</f>
        <v>0</v>
      </c>
    </row>
    <row r="39" spans="1:33" ht="15" thickBot="1" x14ac:dyDescent="0.35">
      <c r="A39" s="30" t="str">
        <f>A21</f>
        <v>Effectif présent</v>
      </c>
      <c r="B39" s="26">
        <f t="shared" ref="B39:AC39" ca="1" si="12">NbCoul(B24:B36)</f>
        <v>0</v>
      </c>
      <c r="C39" s="26">
        <f t="shared" ca="1" si="12"/>
        <v>4</v>
      </c>
      <c r="D39" s="26">
        <f t="shared" ca="1" si="12"/>
        <v>4</v>
      </c>
      <c r="E39" s="26">
        <f t="shared" ca="1" si="12"/>
        <v>4</v>
      </c>
      <c r="F39" s="26">
        <f t="shared" ca="1" si="12"/>
        <v>4</v>
      </c>
      <c r="G39" s="26">
        <f t="shared" ca="1" si="12"/>
        <v>4</v>
      </c>
      <c r="H39" s="26">
        <f t="shared" ca="1" si="12"/>
        <v>4</v>
      </c>
      <c r="I39" s="26">
        <f t="shared" ca="1" si="12"/>
        <v>5</v>
      </c>
      <c r="J39" s="26">
        <f t="shared" ca="1" si="12"/>
        <v>5</v>
      </c>
      <c r="K39" s="26">
        <f t="shared" ca="1" si="12"/>
        <v>5</v>
      </c>
      <c r="L39" s="26">
        <f t="shared" ca="1" si="12"/>
        <v>5</v>
      </c>
      <c r="M39" s="26">
        <f t="shared" ca="1" si="12"/>
        <v>5</v>
      </c>
      <c r="N39" s="26">
        <f t="shared" ca="1" si="12"/>
        <v>7</v>
      </c>
      <c r="O39" s="26">
        <f t="shared" ca="1" si="12"/>
        <v>5</v>
      </c>
      <c r="P39" s="26">
        <f t="shared" ca="1" si="12"/>
        <v>5</v>
      </c>
      <c r="Q39" s="26">
        <f t="shared" ca="1" si="12"/>
        <v>4</v>
      </c>
      <c r="R39" s="26">
        <f t="shared" ca="1" si="12"/>
        <v>4</v>
      </c>
      <c r="S39" s="26">
        <f t="shared" ca="1" si="12"/>
        <v>7</v>
      </c>
      <c r="T39" s="26">
        <f t="shared" ca="1" si="12"/>
        <v>6</v>
      </c>
      <c r="U39" s="26">
        <f t="shared" ca="1" si="12"/>
        <v>5</v>
      </c>
      <c r="V39" s="26">
        <f t="shared" ca="1" si="12"/>
        <v>5</v>
      </c>
      <c r="W39" s="26">
        <f t="shared" ca="1" si="12"/>
        <v>5</v>
      </c>
      <c r="X39" s="26">
        <f t="shared" ca="1" si="12"/>
        <v>5</v>
      </c>
      <c r="Y39" s="26">
        <f t="shared" ca="1" si="12"/>
        <v>5</v>
      </c>
      <c r="Z39" s="26">
        <f t="shared" ca="1" si="12"/>
        <v>5</v>
      </c>
      <c r="AA39" s="26">
        <f t="shared" ca="1" si="12"/>
        <v>4</v>
      </c>
      <c r="AB39" s="26">
        <f t="shared" ca="1" si="12"/>
        <v>4</v>
      </c>
      <c r="AC39" s="26">
        <f t="shared" ca="1" si="12"/>
        <v>4</v>
      </c>
      <c r="AD39" s="602"/>
      <c r="AF39" s="614">
        <f ca="1">CompteCouleurFond(B39:AC39,6)*0.5</f>
        <v>0</v>
      </c>
      <c r="AG39" s="615">
        <f ca="1">CompteCouleurFond(K39:AC39,23)*0.5</f>
        <v>0</v>
      </c>
    </row>
    <row r="40" spans="1:33" ht="15" customHeight="1" x14ac:dyDescent="0.3">
      <c r="A40" s="618">
        <f>A22+1</f>
        <v>44811</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620" t="s">
        <v>36</v>
      </c>
      <c r="AF40" s="614"/>
      <c r="AG40" s="615"/>
    </row>
    <row r="41" spans="1:33" x14ac:dyDescent="0.3">
      <c r="A41" s="619"/>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621"/>
      <c r="AF41" s="616"/>
      <c r="AG41" s="617"/>
    </row>
    <row r="42" spans="1:33" ht="14.4" customHeight="1" x14ac:dyDescent="0.65">
      <c r="A42" s="490" t="s">
        <v>41</v>
      </c>
      <c r="B42" s="96"/>
      <c r="C42" s="96"/>
      <c r="D42" s="96"/>
      <c r="E42" s="96"/>
      <c r="F42" s="96"/>
      <c r="G42" s="96"/>
      <c r="H42" s="96"/>
      <c r="I42" s="96"/>
      <c r="J42" s="96"/>
      <c r="K42" s="96"/>
      <c r="L42" s="96"/>
      <c r="M42" s="96"/>
      <c r="N42" s="486" t="s">
        <v>153</v>
      </c>
      <c r="O42" s="295"/>
      <c r="P42" s="295"/>
      <c r="Q42" s="294"/>
      <c r="R42" s="294"/>
      <c r="S42" s="482"/>
      <c r="T42" s="483"/>
      <c r="U42" s="479"/>
      <c r="V42" s="295"/>
      <c r="W42" s="295"/>
      <c r="X42" s="295"/>
      <c r="Y42" s="295"/>
      <c r="Z42" s="295"/>
      <c r="AA42" s="295"/>
      <c r="AB42" s="295"/>
      <c r="AC42" s="295"/>
      <c r="AD42" s="20">
        <f t="shared" ref="AD42:AD54" ca="1" si="13">NbCoul(B42:AC42)*0.5</f>
        <v>7</v>
      </c>
      <c r="AF42" s="22">
        <f t="shared" ref="AF42:AF54" ca="1" si="14">CompteCouleurFond(B42:AC42,6)*0.5</f>
        <v>1</v>
      </c>
      <c r="AG42" s="22">
        <f t="shared" ref="AG42:AG54" ca="1" si="15">CompteCouleurFond(B42:AC42,23)*0.5</f>
        <v>0.5</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3"/>
        <v>0</v>
      </c>
      <c r="AF43" s="22">
        <f t="shared" ca="1" si="14"/>
        <v>0</v>
      </c>
      <c r="AG43" s="22">
        <f t="shared" ca="1" si="15"/>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x14ac:dyDescent="0.3">
      <c r="A45" s="394" t="s">
        <v>43</v>
      </c>
      <c r="B45" s="96"/>
      <c r="C45" s="96"/>
      <c r="D45" s="96"/>
      <c r="E45" s="96"/>
      <c r="F45" s="96"/>
      <c r="G45" s="96"/>
      <c r="H45" s="96"/>
      <c r="I45" s="96"/>
      <c r="J45" s="96"/>
      <c r="K45" s="410"/>
      <c r="L45" s="475"/>
      <c r="M45" s="388"/>
      <c r="N45" s="151"/>
      <c r="O45" s="151"/>
      <c r="P45" s="151"/>
      <c r="Q45" s="96"/>
      <c r="R45" s="96"/>
      <c r="S45" s="151"/>
      <c r="T45" s="151"/>
      <c r="U45" s="151"/>
      <c r="V45" s="151"/>
      <c r="W45" s="151"/>
      <c r="X45" s="151"/>
      <c r="Y45" s="151"/>
      <c r="Z45" s="151"/>
      <c r="AA45" s="151"/>
      <c r="AB45" s="151"/>
      <c r="AC45" s="151"/>
      <c r="AD45" s="20">
        <f t="shared" ca="1" si="13"/>
        <v>7</v>
      </c>
      <c r="AF45" s="22">
        <f t="shared" ca="1" si="14"/>
        <v>0</v>
      </c>
      <c r="AG45" s="22">
        <f t="shared" ca="1" si="15"/>
        <v>0</v>
      </c>
    </row>
    <row r="46" spans="1:33" x14ac:dyDescent="0.3">
      <c r="A46" s="394" t="s">
        <v>44</v>
      </c>
      <c r="B46" s="96"/>
      <c r="C46" s="96"/>
      <c r="D46" s="96"/>
      <c r="E46" s="96"/>
      <c r="F46" s="96"/>
      <c r="G46" s="96"/>
      <c r="H46" s="96"/>
      <c r="I46" s="281"/>
      <c r="J46" s="281"/>
      <c r="K46" s="151"/>
      <c r="L46" s="151"/>
      <c r="M46" s="151"/>
      <c r="N46" s="398" t="s">
        <v>332</v>
      </c>
      <c r="O46" s="281"/>
      <c r="P46" s="281"/>
      <c r="Q46" s="96"/>
      <c r="R46" s="96"/>
      <c r="S46" s="499"/>
      <c r="T46" s="499"/>
      <c r="U46" s="151"/>
      <c r="V46" s="151"/>
      <c r="W46" s="151"/>
      <c r="X46" s="151"/>
      <c r="Y46" s="151"/>
      <c r="Z46" s="151"/>
      <c r="AA46" s="96"/>
      <c r="AB46" s="96"/>
      <c r="AC46" s="96"/>
      <c r="AD46" s="20">
        <f t="shared" ca="1" si="13"/>
        <v>8</v>
      </c>
      <c r="AF46" s="22">
        <f t="shared" ca="1" si="14"/>
        <v>2</v>
      </c>
      <c r="AG46" s="22">
        <f t="shared" ca="1" si="15"/>
        <v>0.5</v>
      </c>
    </row>
    <row r="47" spans="1:33" x14ac:dyDescent="0.3">
      <c r="A47" s="394" t="s">
        <v>45</v>
      </c>
      <c r="B47" s="96"/>
      <c r="C47" s="151"/>
      <c r="D47" s="151"/>
      <c r="E47" s="151"/>
      <c r="F47" s="151"/>
      <c r="G47" s="151"/>
      <c r="H47" s="151"/>
      <c r="I47" s="151"/>
      <c r="J47" s="151"/>
      <c r="K47" s="281"/>
      <c r="L47" s="281"/>
      <c r="M47" s="151"/>
      <c r="N47" s="193" t="s">
        <v>153</v>
      </c>
      <c r="O47" s="96"/>
      <c r="P47" s="96"/>
      <c r="Q47" s="151"/>
      <c r="R47" s="151"/>
      <c r="S47" s="408"/>
      <c r="T47" s="408"/>
      <c r="U47" s="96"/>
      <c r="V47" s="96"/>
      <c r="W47" s="96"/>
      <c r="X47" s="96"/>
      <c r="Y47" s="96"/>
      <c r="Z47" s="96"/>
      <c r="AA47" s="96"/>
      <c r="AB47" s="96"/>
      <c r="AC47" s="96"/>
      <c r="AD47" s="20">
        <f t="shared" ca="1" si="13"/>
        <v>8</v>
      </c>
      <c r="AF47" s="22">
        <f t="shared" ca="1" si="14"/>
        <v>1</v>
      </c>
      <c r="AG47" s="22">
        <f t="shared" ca="1" si="15"/>
        <v>0.5</v>
      </c>
    </row>
    <row r="48" spans="1:33" x14ac:dyDescent="0.3">
      <c r="A48" s="394" t="s">
        <v>70</v>
      </c>
      <c r="B48" s="96"/>
      <c r="C48" s="96"/>
      <c r="D48" s="96"/>
      <c r="E48" s="96"/>
      <c r="F48" s="96"/>
      <c r="G48" s="96"/>
      <c r="H48" s="96"/>
      <c r="I48" s="96"/>
      <c r="J48" s="96"/>
      <c r="K48" s="96"/>
      <c r="L48" s="252"/>
      <c r="M48" s="96"/>
      <c r="N48" s="151"/>
      <c r="O48" s="151"/>
      <c r="P48" s="151"/>
      <c r="Q48" s="96"/>
      <c r="R48" s="96"/>
      <c r="S48" s="378"/>
      <c r="T48" s="151"/>
      <c r="U48" s="495"/>
      <c r="V48" s="480"/>
      <c r="W48" s="480"/>
      <c r="X48" s="480"/>
      <c r="Y48" s="480"/>
      <c r="Z48" s="481"/>
      <c r="AA48" s="151"/>
      <c r="AB48" s="151"/>
      <c r="AC48" s="151"/>
      <c r="AD48" s="20">
        <f t="shared" ca="1" si="13"/>
        <v>7</v>
      </c>
      <c r="AF48" s="22">
        <f t="shared" ca="1" si="14"/>
        <v>0</v>
      </c>
      <c r="AG48" s="22">
        <f t="shared" ca="1" si="15"/>
        <v>0</v>
      </c>
    </row>
    <row r="49" spans="1:55" x14ac:dyDescent="0.3">
      <c r="A49" s="394" t="s">
        <v>46</v>
      </c>
      <c r="B49" s="96"/>
      <c r="C49" s="96"/>
      <c r="D49" s="96"/>
      <c r="E49" s="96"/>
      <c r="F49" s="96"/>
      <c r="G49" s="96"/>
      <c r="H49" s="96"/>
      <c r="I49" s="96"/>
      <c r="J49" s="96"/>
      <c r="K49" s="96"/>
      <c r="L49" s="96"/>
      <c r="M49" s="96"/>
      <c r="N49" s="96"/>
      <c r="O49" s="96"/>
      <c r="P49" s="96"/>
      <c r="Q49" s="96"/>
      <c r="R49" s="96"/>
      <c r="S49" s="498" t="s">
        <v>436</v>
      </c>
      <c r="T49" s="408"/>
      <c r="U49" s="281" t="s">
        <v>136</v>
      </c>
      <c r="V49" s="281"/>
      <c r="W49" s="281"/>
      <c r="X49" s="281"/>
      <c r="Y49" s="281"/>
      <c r="Z49" s="281"/>
      <c r="AA49" s="281"/>
      <c r="AB49" s="281"/>
      <c r="AC49" s="151"/>
      <c r="AD49" s="20">
        <f t="shared" ca="1" si="13"/>
        <v>5.5</v>
      </c>
      <c r="AF49" s="22">
        <f t="shared" ca="1" si="14"/>
        <v>4</v>
      </c>
      <c r="AG49" s="22">
        <f t="shared" ca="1" si="15"/>
        <v>0</v>
      </c>
    </row>
    <row r="50" spans="1:55" x14ac:dyDescent="0.3">
      <c r="A50" s="394" t="s">
        <v>47</v>
      </c>
      <c r="B50" s="96"/>
      <c r="C50" s="151"/>
      <c r="D50" s="151"/>
      <c r="E50" s="151"/>
      <c r="F50" s="151"/>
      <c r="G50" s="151"/>
      <c r="H50" s="151"/>
      <c r="I50" s="151"/>
      <c r="J50" s="151"/>
      <c r="K50" s="151"/>
      <c r="L50" s="151"/>
      <c r="M50" s="281"/>
      <c r="N50" s="281"/>
      <c r="O50" s="96"/>
      <c r="P50" s="96"/>
      <c r="Q50" s="151"/>
      <c r="R50" s="151"/>
      <c r="S50" s="498"/>
      <c r="T50" s="408"/>
      <c r="U50" s="96"/>
      <c r="V50" s="96"/>
      <c r="W50" s="96"/>
      <c r="X50" s="96"/>
      <c r="Y50" s="96"/>
      <c r="Z50" s="96"/>
      <c r="AA50" s="96"/>
      <c r="AB50" s="96"/>
      <c r="AC50" s="96"/>
      <c r="AD50" s="20">
        <f t="shared" ca="1" si="13"/>
        <v>8</v>
      </c>
      <c r="AF50" s="22">
        <f t="shared" ca="1" si="14"/>
        <v>1</v>
      </c>
      <c r="AG50" s="22">
        <f t="shared" ca="1" si="15"/>
        <v>0</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3"/>
        <v>0</v>
      </c>
      <c r="AF51" s="22">
        <f t="shared" ca="1" si="14"/>
        <v>0</v>
      </c>
      <c r="AG51" s="22">
        <f t="shared" ca="1" si="15"/>
        <v>0</v>
      </c>
    </row>
    <row r="52" spans="1:55" ht="14.25" customHeight="1" x14ac:dyDescent="0.3">
      <c r="A52" s="402" t="s">
        <v>71</v>
      </c>
      <c r="B52" s="96"/>
      <c r="C52" s="151"/>
      <c r="D52" s="151"/>
      <c r="E52" s="151"/>
      <c r="F52" s="151"/>
      <c r="G52" s="151"/>
      <c r="H52" s="151"/>
      <c r="I52" s="151"/>
      <c r="J52" s="151"/>
      <c r="K52" s="151"/>
      <c r="L52" s="151"/>
      <c r="M52" s="151"/>
      <c r="N52" s="135"/>
      <c r="O52" s="96"/>
      <c r="P52" s="96"/>
      <c r="Q52" s="151"/>
      <c r="R52" s="151"/>
      <c r="S52" s="151"/>
      <c r="T52" s="96"/>
      <c r="U52" s="96"/>
      <c r="V52" s="96"/>
      <c r="W52" s="96"/>
      <c r="X52" s="96"/>
      <c r="Y52" s="96"/>
      <c r="Z52" s="96"/>
      <c r="AA52" s="96"/>
      <c r="AB52" s="96"/>
      <c r="AC52" s="96"/>
      <c r="AD52" s="20">
        <f t="shared" ca="1" si="13"/>
        <v>7.5</v>
      </c>
      <c r="AF52" s="22">
        <f t="shared" ca="1" si="14"/>
        <v>0</v>
      </c>
      <c r="AG52" s="22">
        <f t="shared" ca="1" si="15"/>
        <v>0</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3"/>
        <v>0</v>
      </c>
      <c r="AF53" s="22">
        <f t="shared" ca="1" si="14"/>
        <v>0</v>
      </c>
      <c r="AG53" s="22">
        <f t="shared" ca="1" si="15"/>
        <v>0</v>
      </c>
      <c r="BC53">
        <f ca="1">BC53</f>
        <v>0</v>
      </c>
    </row>
    <row r="54" spans="1:55" ht="14.4" customHeight="1" thickBot="1" x14ac:dyDescent="0.35">
      <c r="A54" s="407" t="s">
        <v>73</v>
      </c>
      <c r="B54" s="96"/>
      <c r="C54" s="151" t="s">
        <v>129</v>
      </c>
      <c r="D54" s="151"/>
      <c r="E54" s="151"/>
      <c r="F54" s="151"/>
      <c r="G54" s="151"/>
      <c r="H54" s="151"/>
      <c r="I54" s="151"/>
      <c r="J54" s="151"/>
      <c r="K54" s="151"/>
      <c r="L54" s="151"/>
      <c r="M54" s="151"/>
      <c r="N54" s="135"/>
      <c r="O54" s="96"/>
      <c r="P54" s="96"/>
      <c r="Q54" s="281"/>
      <c r="R54" s="281"/>
      <c r="S54" s="96"/>
      <c r="T54" s="96"/>
      <c r="U54" s="96"/>
      <c r="V54" s="96"/>
      <c r="W54" s="96"/>
      <c r="X54" s="96"/>
      <c r="Y54" s="96"/>
      <c r="Z54" s="96"/>
      <c r="AA54" s="96"/>
      <c r="AB54" s="96"/>
      <c r="AC54" s="96"/>
      <c r="AD54" s="20">
        <f t="shared" ca="1" si="13"/>
        <v>7</v>
      </c>
      <c r="AF54" s="22">
        <f t="shared" ca="1" si="14"/>
        <v>1</v>
      </c>
      <c r="AG54" s="22">
        <f t="shared" ca="1" si="15"/>
        <v>0</v>
      </c>
    </row>
    <row r="55" spans="1:55" x14ac:dyDescent="0.3">
      <c r="A55" s="33" t="s">
        <v>52</v>
      </c>
      <c r="B55" s="71">
        <f t="shared" ref="B55:AC55" ca="1" si="16">CompteCouleurFond(B42:B54,6)</f>
        <v>0</v>
      </c>
      <c r="C55" s="71">
        <f t="shared" ca="1" si="16"/>
        <v>0</v>
      </c>
      <c r="D55" s="71">
        <f t="shared" ca="1" si="16"/>
        <v>0</v>
      </c>
      <c r="E55" s="71">
        <f t="shared" ca="1" si="16"/>
        <v>0</v>
      </c>
      <c r="F55" s="71">
        <f t="shared" ca="1" si="16"/>
        <v>0</v>
      </c>
      <c r="G55" s="71">
        <f t="shared" ca="1" si="16"/>
        <v>0</v>
      </c>
      <c r="H55" s="71">
        <f t="shared" ca="1" si="16"/>
        <v>0</v>
      </c>
      <c r="I55" s="71">
        <f t="shared" ca="1" si="16"/>
        <v>1</v>
      </c>
      <c r="J55" s="71">
        <f t="shared" ca="1" si="16"/>
        <v>1</v>
      </c>
      <c r="K55" s="71">
        <f t="shared" ca="1" si="16"/>
        <v>1</v>
      </c>
      <c r="L55" s="71">
        <f t="shared" ca="1" si="16"/>
        <v>1</v>
      </c>
      <c r="M55" s="71">
        <f t="shared" ca="1" si="16"/>
        <v>1</v>
      </c>
      <c r="N55" s="71">
        <f t="shared" ca="1" si="16"/>
        <v>1</v>
      </c>
      <c r="O55" s="71">
        <f t="shared" ca="1" si="16"/>
        <v>1</v>
      </c>
      <c r="P55" s="71">
        <f t="shared" ca="1" si="16"/>
        <v>1</v>
      </c>
      <c r="Q55" s="71">
        <f t="shared" ca="1" si="16"/>
        <v>1</v>
      </c>
      <c r="R55" s="71">
        <f t="shared" ca="1" si="16"/>
        <v>1</v>
      </c>
      <c r="S55" s="71">
        <f t="shared" ca="1" si="16"/>
        <v>1</v>
      </c>
      <c r="T55" s="71">
        <f t="shared" ca="1" si="16"/>
        <v>1</v>
      </c>
      <c r="U55" s="71">
        <f t="shared" ca="1" si="16"/>
        <v>1</v>
      </c>
      <c r="V55" s="71">
        <f t="shared" ca="1" si="16"/>
        <v>1</v>
      </c>
      <c r="W55" s="71">
        <f t="shared" ca="1" si="16"/>
        <v>1</v>
      </c>
      <c r="X55" s="71">
        <f t="shared" ca="1" si="16"/>
        <v>1</v>
      </c>
      <c r="Y55" s="71">
        <f t="shared" ca="1" si="16"/>
        <v>1</v>
      </c>
      <c r="Z55" s="71">
        <f t="shared" ca="1" si="16"/>
        <v>1</v>
      </c>
      <c r="AA55" s="71">
        <f t="shared" ca="1" si="16"/>
        <v>1</v>
      </c>
      <c r="AB55" s="71">
        <f t="shared" ca="1" si="16"/>
        <v>1</v>
      </c>
      <c r="AC55" s="71">
        <f t="shared" ca="1" si="16"/>
        <v>0</v>
      </c>
      <c r="AD55" s="600">
        <f ca="1">SUM(AD42:AD54)</f>
        <v>65</v>
      </c>
      <c r="AF55" s="612"/>
      <c r="AG55" s="613"/>
    </row>
    <row r="56" spans="1:55" x14ac:dyDescent="0.3">
      <c r="A56" s="29" t="s">
        <v>53</v>
      </c>
      <c r="B56" s="21">
        <f ca="1">NbCoulbis(B42:B54)</f>
        <v>0</v>
      </c>
      <c r="C56" s="21">
        <f ca="1">NbCoulbis(C42:C50)</f>
        <v>2</v>
      </c>
      <c r="D56" s="21">
        <f t="shared" ref="D56:M56" ca="1" si="17">NbCoulbis(D43:D50)</f>
        <v>2</v>
      </c>
      <c r="E56" s="21">
        <f t="shared" ca="1" si="17"/>
        <v>2</v>
      </c>
      <c r="F56" s="21">
        <f t="shared" ca="1" si="17"/>
        <v>2</v>
      </c>
      <c r="G56" s="21">
        <f t="shared" ca="1" si="17"/>
        <v>2</v>
      </c>
      <c r="H56" s="21">
        <f t="shared" ca="1" si="17"/>
        <v>2</v>
      </c>
      <c r="I56" s="21">
        <f t="shared" ca="1" si="17"/>
        <v>3</v>
      </c>
      <c r="J56" s="21">
        <f t="shared" ca="1" si="17"/>
        <v>3</v>
      </c>
      <c r="K56" s="21">
        <f t="shared" ca="1" si="17"/>
        <v>3</v>
      </c>
      <c r="L56" s="21">
        <f t="shared" ca="1" si="17"/>
        <v>3</v>
      </c>
      <c r="M56" s="21">
        <f t="shared" ca="1" si="17"/>
        <v>3</v>
      </c>
      <c r="N56" s="21">
        <f ca="1">NbCoulbis(N42:N50)</f>
        <v>3</v>
      </c>
      <c r="O56" s="21">
        <f t="shared" ref="O56:AC56" ca="1" si="18">NbCoulbis(O42:O51)</f>
        <v>4</v>
      </c>
      <c r="P56" s="21">
        <f t="shared" ca="1" si="18"/>
        <v>4</v>
      </c>
      <c r="Q56" s="21">
        <f t="shared" ca="1" si="18"/>
        <v>2</v>
      </c>
      <c r="R56" s="21">
        <f t="shared" ca="1" si="18"/>
        <v>2</v>
      </c>
      <c r="S56" s="21">
        <f t="shared" ca="1" si="18"/>
        <v>3</v>
      </c>
      <c r="T56" s="21">
        <f t="shared" ca="1" si="18"/>
        <v>3</v>
      </c>
      <c r="U56" s="21">
        <f t="shared" ca="1" si="18"/>
        <v>5</v>
      </c>
      <c r="V56" s="21">
        <f t="shared" ca="1" si="18"/>
        <v>5</v>
      </c>
      <c r="W56" s="21">
        <f t="shared" ca="1" si="18"/>
        <v>5</v>
      </c>
      <c r="X56" s="21">
        <f t="shared" ca="1" si="18"/>
        <v>5</v>
      </c>
      <c r="Y56" s="21">
        <f t="shared" ca="1" si="18"/>
        <v>5</v>
      </c>
      <c r="Z56" s="21">
        <f t="shared" ca="1" si="18"/>
        <v>5</v>
      </c>
      <c r="AA56" s="21">
        <f t="shared" ca="1" si="18"/>
        <v>4</v>
      </c>
      <c r="AB56" s="21">
        <f t="shared" ca="1" si="18"/>
        <v>4</v>
      </c>
      <c r="AC56" s="21">
        <f t="shared" ca="1" si="18"/>
        <v>4</v>
      </c>
      <c r="AD56" s="601">
        <f ca="1">NbCoul(D56:AB56)*0.5+NbCoul(B56:C56)*0.25+NbCoul(AC56:AC56)*0.25</f>
        <v>0</v>
      </c>
      <c r="AF56" s="614">
        <f t="shared" ref="AF56:AF72" ca="1" si="19">CompteCouleurFond(B56:AC56,6)*0.5</f>
        <v>0</v>
      </c>
      <c r="AG56" s="615"/>
    </row>
    <row r="57" spans="1:55" ht="15" thickBot="1" x14ac:dyDescent="0.35">
      <c r="A57" s="30" t="str">
        <f>A21</f>
        <v>Effectif présent</v>
      </c>
      <c r="B57" s="26">
        <f ca="1">NbCoul(B42:B54)</f>
        <v>0</v>
      </c>
      <c r="C57" s="26">
        <f ca="1">NbCoul(C42:C50)</f>
        <v>2</v>
      </c>
      <c r="D57" s="26">
        <f t="shared" ref="D57:M57" ca="1" si="20">NbCoul(D43:D50)</f>
        <v>2</v>
      </c>
      <c r="E57" s="26">
        <f t="shared" ca="1" si="20"/>
        <v>2</v>
      </c>
      <c r="F57" s="26">
        <f t="shared" ca="1" si="20"/>
        <v>2</v>
      </c>
      <c r="G57" s="26">
        <f t="shared" ca="1" si="20"/>
        <v>2</v>
      </c>
      <c r="H57" s="26">
        <f t="shared" ca="1" si="20"/>
        <v>2</v>
      </c>
      <c r="I57" s="26">
        <f t="shared" ca="1" si="20"/>
        <v>3</v>
      </c>
      <c r="J57" s="26">
        <f t="shared" ca="1" si="20"/>
        <v>3</v>
      </c>
      <c r="K57" s="26">
        <f t="shared" ca="1" si="20"/>
        <v>3</v>
      </c>
      <c r="L57" s="26">
        <f t="shared" ca="1" si="20"/>
        <v>3</v>
      </c>
      <c r="M57" s="26">
        <f t="shared" ca="1" si="20"/>
        <v>3</v>
      </c>
      <c r="N57" s="26">
        <f ca="1">NbCoul(N42:N50)</f>
        <v>6</v>
      </c>
      <c r="O57" s="26">
        <f t="shared" ref="O57:AC57" ca="1" si="21">NbCoul(O42:O51)</f>
        <v>4</v>
      </c>
      <c r="P57" s="26">
        <f t="shared" ca="1" si="21"/>
        <v>4</v>
      </c>
      <c r="Q57" s="26">
        <f t="shared" ca="1" si="21"/>
        <v>2</v>
      </c>
      <c r="R57" s="26">
        <f t="shared" ca="1" si="21"/>
        <v>2</v>
      </c>
      <c r="S57" s="26">
        <f t="shared" ca="1" si="21"/>
        <v>7</v>
      </c>
      <c r="T57" s="26">
        <f t="shared" ca="1" si="21"/>
        <v>7</v>
      </c>
      <c r="U57" s="26">
        <f t="shared" ca="1" si="21"/>
        <v>5</v>
      </c>
      <c r="V57" s="26">
        <f t="shared" ca="1" si="21"/>
        <v>5</v>
      </c>
      <c r="W57" s="26">
        <f t="shared" ca="1" si="21"/>
        <v>5</v>
      </c>
      <c r="X57" s="26">
        <f t="shared" ca="1" si="21"/>
        <v>5</v>
      </c>
      <c r="Y57" s="26">
        <f t="shared" ca="1" si="21"/>
        <v>5</v>
      </c>
      <c r="Z57" s="26">
        <f t="shared" ca="1" si="21"/>
        <v>5</v>
      </c>
      <c r="AA57" s="26">
        <f t="shared" ca="1" si="21"/>
        <v>4</v>
      </c>
      <c r="AB57" s="26">
        <f t="shared" ca="1" si="21"/>
        <v>4</v>
      </c>
      <c r="AC57" s="26">
        <f t="shared" ca="1" si="21"/>
        <v>4</v>
      </c>
      <c r="AD57" s="602">
        <f ca="1">NbCoul(D57:AB57)*0.5+NbCoul(B57:C57)*0.25+NbCoul(AC57:AC57)*0.25</f>
        <v>0</v>
      </c>
      <c r="AF57" s="614">
        <f t="shared" ca="1" si="19"/>
        <v>0</v>
      </c>
      <c r="AG57" s="615">
        <f ca="1">CompteCouleurFond(K57:AC57,23)*0.5</f>
        <v>0</v>
      </c>
    </row>
    <row r="58" spans="1:55" ht="15" customHeight="1" x14ac:dyDescent="0.3">
      <c r="A58" s="618">
        <f>A40+1</f>
        <v>44812</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620" t="s">
        <v>36</v>
      </c>
      <c r="AF58" s="614">
        <f t="shared" ca="1" si="19"/>
        <v>0</v>
      </c>
      <c r="AG58" s="615">
        <f ca="1">CompteCouleurFond(K58:AC58,23)*0.5</f>
        <v>0</v>
      </c>
    </row>
    <row r="59" spans="1:55" ht="15" customHeight="1" x14ac:dyDescent="0.3">
      <c r="A59" s="619"/>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621"/>
      <c r="AF59" s="616">
        <f t="shared" ca="1" si="19"/>
        <v>0</v>
      </c>
      <c r="AG59" s="617">
        <f ca="1">CompteCouleurFond(K59:AC59,23)*0.5</f>
        <v>0</v>
      </c>
    </row>
    <row r="60" spans="1:55" ht="14.4" customHeight="1" x14ac:dyDescent="0.3">
      <c r="A60" s="392" t="s">
        <v>41</v>
      </c>
      <c r="B60" s="96"/>
      <c r="C60" s="324"/>
      <c r="D60" s="324"/>
      <c r="E60" s="324"/>
      <c r="F60" s="324"/>
      <c r="G60" s="151"/>
      <c r="H60" s="151"/>
      <c r="I60" s="151"/>
      <c r="J60" s="151"/>
      <c r="K60" s="281"/>
      <c r="L60" s="281"/>
      <c r="M60" s="151"/>
      <c r="N60" s="193" t="s">
        <v>153</v>
      </c>
      <c r="O60" s="96"/>
      <c r="P60" s="96"/>
      <c r="Q60" s="151"/>
      <c r="R60" s="151"/>
      <c r="S60" s="96"/>
      <c r="T60" s="96"/>
      <c r="U60" s="96"/>
      <c r="V60" s="96"/>
      <c r="W60" s="96"/>
      <c r="X60" s="96"/>
      <c r="Y60" s="96"/>
      <c r="Z60" s="96"/>
      <c r="AA60" s="96"/>
      <c r="AB60" s="96"/>
      <c r="AC60" s="96"/>
      <c r="AD60" s="21">
        <f t="shared" ref="AD60:AD72" ca="1" si="22">NbCoul(B60:AC60)*0.5</f>
        <v>7</v>
      </c>
      <c r="AF60" s="22">
        <f t="shared" ca="1" si="19"/>
        <v>1</v>
      </c>
      <c r="AG60" s="22">
        <f t="shared" ref="AG60:AG72" ca="1" si="23">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19"/>
        <v>0</v>
      </c>
      <c r="AG61" s="22">
        <f t="shared" ca="1" si="23"/>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2"/>
        <v>0</v>
      </c>
      <c r="AF62" s="22">
        <f t="shared" ca="1" si="19"/>
        <v>0</v>
      </c>
      <c r="AG62" s="22">
        <f t="shared" ca="1" si="23"/>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378"/>
      <c r="T63" s="96"/>
      <c r="U63" s="96"/>
      <c r="V63" s="96"/>
      <c r="W63" s="96"/>
      <c r="X63" s="96"/>
      <c r="Y63" s="96"/>
      <c r="Z63" s="96"/>
      <c r="AA63" s="96"/>
      <c r="AB63" s="96"/>
      <c r="AC63" s="96"/>
      <c r="AD63" s="21">
        <f ca="1">NbCoul(B63:AC63)*0.5</f>
        <v>7.5</v>
      </c>
      <c r="AF63" s="22">
        <f t="shared" ca="1" si="19"/>
        <v>0</v>
      </c>
      <c r="AG63" s="22">
        <f t="shared" ca="1" si="23"/>
        <v>0</v>
      </c>
    </row>
    <row r="64" spans="1:55" x14ac:dyDescent="0.3">
      <c r="A64" s="394" t="s">
        <v>44</v>
      </c>
      <c r="B64" s="96"/>
      <c r="C64" s="134"/>
      <c r="D64" s="96"/>
      <c r="E64" s="96"/>
      <c r="F64" s="96"/>
      <c r="G64" s="96"/>
      <c r="H64" s="96"/>
      <c r="I64" s="281"/>
      <c r="J64" s="281"/>
      <c r="K64" s="151"/>
      <c r="L64" s="151"/>
      <c r="M64" s="151"/>
      <c r="N64" s="396"/>
      <c r="O64" s="281"/>
      <c r="P64" s="281"/>
      <c r="Q64" s="96"/>
      <c r="R64" s="96"/>
      <c r="S64" s="151"/>
      <c r="T64" s="151"/>
      <c r="U64" s="151"/>
      <c r="V64" s="151"/>
      <c r="W64" s="151"/>
      <c r="X64" s="151"/>
      <c r="Y64" s="151"/>
      <c r="Z64" s="151"/>
      <c r="AA64" s="96"/>
      <c r="AB64" s="96"/>
      <c r="AC64" s="96"/>
      <c r="AD64" s="21">
        <f t="shared" ca="1" si="22"/>
        <v>8</v>
      </c>
      <c r="AF64" s="22">
        <f t="shared" ca="1" si="19"/>
        <v>2</v>
      </c>
      <c r="AG64" s="22">
        <f t="shared" ca="1" si="23"/>
        <v>0</v>
      </c>
    </row>
    <row r="65" spans="1:33" x14ac:dyDescent="0.3">
      <c r="A65" s="394" t="s">
        <v>45</v>
      </c>
      <c r="B65" s="96"/>
      <c r="C65" s="96"/>
      <c r="D65" s="96"/>
      <c r="E65" s="96"/>
      <c r="F65" s="96"/>
      <c r="G65" s="96"/>
      <c r="H65" s="96"/>
      <c r="I65" s="96"/>
      <c r="J65" s="96"/>
      <c r="K65" s="96"/>
      <c r="L65" s="96"/>
      <c r="M65" s="419"/>
      <c r="N65" s="193" t="s">
        <v>153</v>
      </c>
      <c r="O65" s="151"/>
      <c r="P65" s="151"/>
      <c r="Q65" s="96"/>
      <c r="R65" s="96"/>
      <c r="S65" s="151"/>
      <c r="T65" s="151"/>
      <c r="U65" s="151"/>
      <c r="V65" s="151"/>
      <c r="W65" s="151"/>
      <c r="X65" s="151"/>
      <c r="Y65" s="151"/>
      <c r="Z65" s="151"/>
      <c r="AA65" s="151"/>
      <c r="AB65" s="151"/>
      <c r="AC65" s="151"/>
      <c r="AD65" s="21">
        <f ca="1">NbCoul(B65:AC65)*0.5</f>
        <v>7</v>
      </c>
      <c r="AF65" s="22">
        <f ca="1">CompteCouleurFond(B65:AC65,6)*0.5</f>
        <v>0</v>
      </c>
      <c r="AG65" s="22">
        <f ca="1">CompteCouleurFond(B65:AC65,23)*0.5</f>
        <v>0.5</v>
      </c>
    </row>
    <row r="66" spans="1:33" x14ac:dyDescent="0.3">
      <c r="A66" s="394" t="s">
        <v>70</v>
      </c>
      <c r="B66" s="96"/>
      <c r="C66" s="151"/>
      <c r="D66" s="151"/>
      <c r="E66" s="151"/>
      <c r="F66" s="151"/>
      <c r="G66" s="151"/>
      <c r="H66" s="151"/>
      <c r="I66" s="151"/>
      <c r="J66" s="151"/>
      <c r="K66" s="151"/>
      <c r="L66" s="151"/>
      <c r="M66" s="151"/>
      <c r="N66" s="398" t="s">
        <v>332</v>
      </c>
      <c r="O66" s="96"/>
      <c r="P66" s="96"/>
      <c r="Q66" s="281"/>
      <c r="R66" s="281"/>
      <c r="S66" s="96"/>
      <c r="T66" s="96"/>
      <c r="U66" s="96"/>
      <c r="V66" s="96"/>
      <c r="W66" s="96"/>
      <c r="X66" s="96"/>
      <c r="Y66" s="96"/>
      <c r="Z66" s="96"/>
      <c r="AA66" s="96"/>
      <c r="AB66" s="96"/>
      <c r="AC66" s="96"/>
      <c r="AD66" s="21">
        <f t="shared" ca="1" si="22"/>
        <v>7</v>
      </c>
      <c r="AF66" s="22">
        <f t="shared" ca="1" si="19"/>
        <v>1</v>
      </c>
      <c r="AG66" s="22">
        <f t="shared" ca="1" si="23"/>
        <v>0.5</v>
      </c>
    </row>
    <row r="67" spans="1:33" ht="15.6" customHeight="1" x14ac:dyDescent="0.3">
      <c r="A67" s="394" t="s">
        <v>46</v>
      </c>
      <c r="B67" s="96"/>
      <c r="C67" s="96"/>
      <c r="D67" s="96"/>
      <c r="E67" s="96"/>
      <c r="F67" s="96"/>
      <c r="G67" s="96"/>
      <c r="H67" s="96"/>
      <c r="I67" s="96"/>
      <c r="J67" s="96"/>
      <c r="K67" s="96"/>
      <c r="L67" s="96"/>
      <c r="M67" s="96"/>
      <c r="N67" s="96"/>
      <c r="O67" s="96"/>
      <c r="P67" s="96"/>
      <c r="Q67" s="96"/>
      <c r="R67" s="96"/>
      <c r="S67" s="294"/>
      <c r="T67" s="295"/>
      <c r="U67" s="281" t="s">
        <v>136</v>
      </c>
      <c r="V67" s="357"/>
      <c r="W67" s="357"/>
      <c r="X67" s="357"/>
      <c r="Y67" s="357"/>
      <c r="Z67" s="357"/>
      <c r="AA67" s="357"/>
      <c r="AB67" s="357"/>
      <c r="AC67" s="295"/>
      <c r="AD67" s="21">
        <f t="shared" ca="1" si="22"/>
        <v>5</v>
      </c>
      <c r="AF67" s="22">
        <f t="shared" ca="1" si="19"/>
        <v>4</v>
      </c>
      <c r="AG67" s="22">
        <f t="shared" ca="1" si="23"/>
        <v>0</v>
      </c>
    </row>
    <row r="68" spans="1:33" x14ac:dyDescent="0.3">
      <c r="A68" s="394" t="s">
        <v>47</v>
      </c>
      <c r="B68" s="96"/>
      <c r="C68" s="96"/>
      <c r="D68" s="96"/>
      <c r="E68" s="96"/>
      <c r="F68" s="96"/>
      <c r="G68" s="96"/>
      <c r="H68" s="758" t="s">
        <v>437</v>
      </c>
      <c r="I68" s="759"/>
      <c r="J68" s="759"/>
      <c r="K68" s="759"/>
      <c r="L68" s="760"/>
      <c r="M68" s="377"/>
      <c r="N68" s="193"/>
      <c r="O68" s="151"/>
      <c r="P68" s="151"/>
      <c r="Q68" s="96"/>
      <c r="R68" s="96"/>
      <c r="S68" s="441"/>
      <c r="T68" s="281"/>
      <c r="U68" s="151"/>
      <c r="V68" s="151"/>
      <c r="W68" s="151"/>
      <c r="X68" s="151"/>
      <c r="Y68" s="151"/>
      <c r="Z68" s="151"/>
      <c r="AA68" s="151"/>
      <c r="AB68" s="151"/>
      <c r="AC68" s="151"/>
      <c r="AD68" s="20">
        <f ca="1">NbCoul(B68:AC68)*0.5</f>
        <v>7.5</v>
      </c>
      <c r="AF68" s="22">
        <f t="shared" ca="1" si="19"/>
        <v>1</v>
      </c>
      <c r="AG68" s="22">
        <f ca="1">CompteCouleurFond(B68:AC68,23)*0.5</f>
        <v>1</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2"/>
        <v>0</v>
      </c>
      <c r="AF69" s="22">
        <f t="shared" ca="1" si="19"/>
        <v>0</v>
      </c>
      <c r="AG69" s="22">
        <f t="shared" ca="1" si="23"/>
        <v>0</v>
      </c>
    </row>
    <row r="70" spans="1:33" ht="16.8" customHeight="1" x14ac:dyDescent="0.3">
      <c r="A70" s="402" t="s">
        <v>71</v>
      </c>
      <c r="B70" s="96"/>
      <c r="C70" s="96"/>
      <c r="D70" s="96"/>
      <c r="E70" s="96"/>
      <c r="F70" s="96"/>
      <c r="G70" s="96"/>
      <c r="H70" s="96"/>
      <c r="I70" s="96"/>
      <c r="J70" s="96"/>
      <c r="K70" s="96"/>
      <c r="L70" s="96"/>
      <c r="M70" s="96"/>
      <c r="N70" s="151"/>
      <c r="O70" s="151"/>
      <c r="P70" s="151"/>
      <c r="Q70" s="96"/>
      <c r="R70" s="96"/>
      <c r="S70" s="151"/>
      <c r="T70" s="151"/>
      <c r="U70" s="151"/>
      <c r="V70" s="151"/>
      <c r="W70" s="151"/>
      <c r="X70" s="151"/>
      <c r="Y70" s="151"/>
      <c r="Z70" s="151"/>
      <c r="AA70" s="151"/>
      <c r="AB70" s="151"/>
      <c r="AC70" s="151"/>
      <c r="AD70" s="21">
        <f t="shared" ca="1" si="22"/>
        <v>7</v>
      </c>
      <c r="AF70" s="22">
        <f t="shared" ca="1" si="19"/>
        <v>0</v>
      </c>
      <c r="AG70" s="22">
        <f t="shared" ca="1" si="23"/>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19"/>
        <v>0</v>
      </c>
      <c r="AG71" s="22">
        <f ca="1">CompteCouleurFond(B71:AC71,23)*0.5</f>
        <v>0</v>
      </c>
    </row>
    <row r="72" spans="1:33" ht="16.8" customHeight="1" thickBot="1" x14ac:dyDescent="0.35">
      <c r="A72" s="407" t="s">
        <v>73</v>
      </c>
      <c r="B72" s="111"/>
      <c r="C72" s="151" t="s">
        <v>129</v>
      </c>
      <c r="D72" s="114"/>
      <c r="E72" s="114"/>
      <c r="F72" s="114"/>
      <c r="G72" s="378"/>
      <c r="H72" s="378"/>
      <c r="I72" s="378"/>
      <c r="J72" s="378"/>
      <c r="K72" s="378"/>
      <c r="L72" s="378"/>
      <c r="M72" s="423"/>
      <c r="N72" s="423"/>
      <c r="O72" s="419"/>
      <c r="P72" s="419"/>
      <c r="Q72" s="378"/>
      <c r="R72" s="378"/>
      <c r="S72" s="96"/>
      <c r="T72" s="96"/>
      <c r="U72" s="96"/>
      <c r="V72" s="96"/>
      <c r="W72" s="96"/>
      <c r="X72" s="96"/>
      <c r="Y72" s="96"/>
      <c r="Z72" s="96"/>
      <c r="AA72" s="96"/>
      <c r="AB72" s="96"/>
      <c r="AC72" s="96"/>
      <c r="AD72" s="21">
        <f t="shared" ca="1" si="22"/>
        <v>7</v>
      </c>
      <c r="AF72" s="22">
        <f t="shared" ca="1" si="19"/>
        <v>1</v>
      </c>
      <c r="AG72" s="22">
        <f t="shared" ca="1" si="23"/>
        <v>0</v>
      </c>
    </row>
    <row r="73" spans="1:33" x14ac:dyDescent="0.3">
      <c r="A73" s="33" t="s">
        <v>52</v>
      </c>
      <c r="B73" s="71">
        <f ca="1">CompteCouleurFond(B60:B72,6)</f>
        <v>0</v>
      </c>
      <c r="C73" s="71">
        <f ca="1">CompteCouleurFond(C60:C72,6)</f>
        <v>0</v>
      </c>
      <c r="D73" s="71">
        <f t="shared" ref="D73:N73" ca="1" si="24">CompteCouleurFond(D60:D71,6)</f>
        <v>0</v>
      </c>
      <c r="E73" s="71">
        <f t="shared" ca="1" si="24"/>
        <v>0</v>
      </c>
      <c r="F73" s="71">
        <f t="shared" ca="1" si="24"/>
        <v>0</v>
      </c>
      <c r="G73" s="71">
        <f t="shared" ca="1" si="24"/>
        <v>0</v>
      </c>
      <c r="H73" s="71">
        <f t="shared" ca="1" si="24"/>
        <v>0</v>
      </c>
      <c r="I73" s="71">
        <f t="shared" ca="1" si="24"/>
        <v>1</v>
      </c>
      <c r="J73" s="71">
        <f t="shared" ca="1" si="24"/>
        <v>1</v>
      </c>
      <c r="K73" s="71">
        <f t="shared" ca="1" si="24"/>
        <v>1</v>
      </c>
      <c r="L73" s="71">
        <f t="shared" ca="1" si="24"/>
        <v>1</v>
      </c>
      <c r="M73" s="71">
        <f t="shared" ca="1" si="24"/>
        <v>0</v>
      </c>
      <c r="N73" s="71">
        <f t="shared" ca="1" si="24"/>
        <v>0</v>
      </c>
      <c r="O73" s="71">
        <f t="shared" ref="O73:AC73" ca="1" si="25">CompteCouleurFond(O60:O72,6)</f>
        <v>1</v>
      </c>
      <c r="P73" s="71">
        <f t="shared" ca="1" si="25"/>
        <v>1</v>
      </c>
      <c r="Q73" s="71">
        <f t="shared" ca="1" si="25"/>
        <v>1</v>
      </c>
      <c r="R73" s="71">
        <f t="shared" ca="1" si="25"/>
        <v>1</v>
      </c>
      <c r="S73" s="71">
        <f t="shared" ca="1" si="25"/>
        <v>1</v>
      </c>
      <c r="T73" s="71">
        <f t="shared" ca="1" si="25"/>
        <v>1</v>
      </c>
      <c r="U73" s="71">
        <f t="shared" ca="1" si="25"/>
        <v>1</v>
      </c>
      <c r="V73" s="71">
        <f t="shared" ca="1" si="25"/>
        <v>1</v>
      </c>
      <c r="W73" s="71">
        <f t="shared" ca="1" si="25"/>
        <v>1</v>
      </c>
      <c r="X73" s="71">
        <f t="shared" ca="1" si="25"/>
        <v>1</v>
      </c>
      <c r="Y73" s="71">
        <f t="shared" ca="1" si="25"/>
        <v>1</v>
      </c>
      <c r="Z73" s="71">
        <f t="shared" ca="1" si="25"/>
        <v>1</v>
      </c>
      <c r="AA73" s="71">
        <f t="shared" ca="1" si="25"/>
        <v>1</v>
      </c>
      <c r="AB73" s="71">
        <f t="shared" ca="1" si="25"/>
        <v>1</v>
      </c>
      <c r="AC73" s="71">
        <f t="shared" ca="1" si="25"/>
        <v>0</v>
      </c>
      <c r="AD73" s="600">
        <f ca="1">SUM(AD60:AD72)</f>
        <v>63</v>
      </c>
      <c r="AF73" s="612"/>
      <c r="AG73" s="613"/>
    </row>
    <row r="74" spans="1:33" x14ac:dyDescent="0.3">
      <c r="A74" s="29" t="s">
        <v>53</v>
      </c>
      <c r="B74" s="21">
        <f ca="1">NbCoulbis(B60:B72)</f>
        <v>0</v>
      </c>
      <c r="C74" s="21">
        <f ca="1">NbCoulbis(C60:C69)</f>
        <v>3</v>
      </c>
      <c r="D74" s="21">
        <f t="shared" ref="D74:N74" ca="1" si="26">NbCoulbis(D63:D68)</f>
        <v>2</v>
      </c>
      <c r="E74" s="21">
        <f t="shared" ca="1" si="26"/>
        <v>2</v>
      </c>
      <c r="F74" s="21">
        <f t="shared" ca="1" si="26"/>
        <v>2</v>
      </c>
      <c r="G74" s="21">
        <f t="shared" ca="1" si="26"/>
        <v>2</v>
      </c>
      <c r="H74" s="21">
        <f ca="1">NbCoulbis(H63:H68)</f>
        <v>2</v>
      </c>
      <c r="I74" s="21">
        <f t="shared" ca="1" si="26"/>
        <v>3</v>
      </c>
      <c r="J74" s="21">
        <f t="shared" ca="1" si="26"/>
        <v>3</v>
      </c>
      <c r="K74" s="21">
        <f t="shared" ca="1" si="26"/>
        <v>3</v>
      </c>
      <c r="L74" s="21">
        <f t="shared" ca="1" si="26"/>
        <v>3</v>
      </c>
      <c r="M74" s="21">
        <f t="shared" ca="1" si="26"/>
        <v>3</v>
      </c>
      <c r="N74" s="21">
        <f t="shared" ca="1" si="26"/>
        <v>2</v>
      </c>
      <c r="O74" s="21">
        <f ca="1">NbCoulbis(O60:O68)</f>
        <v>3</v>
      </c>
      <c r="P74" s="21">
        <f ca="1">NbCoulbis(P60:P68)</f>
        <v>3</v>
      </c>
      <c r="Q74" s="21">
        <f ca="1">NbCoulbis(Q60:Q68)</f>
        <v>3</v>
      </c>
      <c r="R74" s="21">
        <f ca="1">NbCoulbis(R60:R68)</f>
        <v>3</v>
      </c>
      <c r="S74" s="21">
        <f ca="1">NbCoulbis(S60:S67)</f>
        <v>3</v>
      </c>
      <c r="T74" s="21">
        <f ca="1">NbCoulbis(T60:T68)</f>
        <v>4</v>
      </c>
      <c r="U74" s="21">
        <f ca="1">NbCoulbis(U64:U72)</f>
        <v>5</v>
      </c>
      <c r="V74" s="21">
        <f ca="1">NbCoulbis(V64:V72)</f>
        <v>5</v>
      </c>
      <c r="W74" s="21">
        <f ca="1">NbCoulbis(W64:W72)</f>
        <v>5</v>
      </c>
      <c r="X74" s="21">
        <f t="shared" ref="X74:AC74" ca="1" si="27">NbCoulbis(X60:X72)</f>
        <v>5</v>
      </c>
      <c r="Y74" s="21">
        <f t="shared" ca="1" si="27"/>
        <v>5</v>
      </c>
      <c r="Z74" s="21">
        <f t="shared" ca="1" si="27"/>
        <v>5</v>
      </c>
      <c r="AA74" s="21">
        <f t="shared" ca="1" si="27"/>
        <v>4</v>
      </c>
      <c r="AB74" s="21">
        <f t="shared" ca="1" si="27"/>
        <v>4</v>
      </c>
      <c r="AC74" s="21">
        <f t="shared" ca="1" si="27"/>
        <v>4</v>
      </c>
      <c r="AD74" s="601">
        <f ca="1">NbCoul(D74:AB74)*0.5+NbCoul(B74:C74)*0.25+NbCoul(AC74:AC74)*0.25</f>
        <v>0</v>
      </c>
      <c r="AF74" s="614">
        <f t="shared" ref="AF74:AF89" ca="1" si="28">CompteCouleurFond(B74:AC74,6)*0.5</f>
        <v>0</v>
      </c>
      <c r="AG74" s="615"/>
    </row>
    <row r="75" spans="1:33" ht="15" thickBot="1" x14ac:dyDescent="0.35">
      <c r="A75" s="30" t="str">
        <f>A21</f>
        <v>Effectif présent</v>
      </c>
      <c r="B75" s="26">
        <f ca="1">NbCoul(B60:B72)</f>
        <v>0</v>
      </c>
      <c r="C75" s="26">
        <f ca="1">NbCoul(C60:C69)</f>
        <v>3</v>
      </c>
      <c r="D75" s="26">
        <f t="shared" ref="D75:N75" ca="1" si="29">NbCoul(D63:D68)</f>
        <v>2</v>
      </c>
      <c r="E75" s="26">
        <f t="shared" ca="1" si="29"/>
        <v>2</v>
      </c>
      <c r="F75" s="26">
        <f t="shared" ca="1" si="29"/>
        <v>2</v>
      </c>
      <c r="G75" s="26">
        <f t="shared" ca="1" si="29"/>
        <v>2</v>
      </c>
      <c r="H75" s="26">
        <f ca="1">NbCoul(H63:H68)</f>
        <v>2</v>
      </c>
      <c r="I75" s="26">
        <f t="shared" ca="1" si="29"/>
        <v>3</v>
      </c>
      <c r="J75" s="26">
        <f t="shared" ca="1" si="29"/>
        <v>3</v>
      </c>
      <c r="K75" s="26">
        <f t="shared" ca="1" si="29"/>
        <v>3</v>
      </c>
      <c r="L75" s="26">
        <f t="shared" ca="1" si="29"/>
        <v>3</v>
      </c>
      <c r="M75" s="26">
        <f t="shared" ca="1" si="29"/>
        <v>4</v>
      </c>
      <c r="N75" s="26">
        <f t="shared" ca="1" si="29"/>
        <v>5</v>
      </c>
      <c r="O75" s="26">
        <f ca="1">NbCoul(O60:O68)</f>
        <v>3</v>
      </c>
      <c r="P75" s="26">
        <f ca="1">NbCoul(P60:P68)</f>
        <v>3</v>
      </c>
      <c r="Q75" s="26">
        <f ca="1">NbCoul(Q60:Q68)</f>
        <v>3</v>
      </c>
      <c r="R75" s="26">
        <f ca="1">NbCoul(R60:R68)</f>
        <v>3</v>
      </c>
      <c r="S75" s="26">
        <f ca="1">NbCoul(S60:S67)</f>
        <v>3</v>
      </c>
      <c r="T75" s="26">
        <f ca="1">NbCoul(T60:T68)</f>
        <v>4</v>
      </c>
      <c r="U75" s="26">
        <f ca="1">NbCoul(U64:U72)</f>
        <v>5</v>
      </c>
      <c r="V75" s="26">
        <f ca="1">NbCoul(V64:V72)</f>
        <v>5</v>
      </c>
      <c r="W75" s="26">
        <f ca="1">NbCoul(W64:W72)</f>
        <v>5</v>
      </c>
      <c r="X75" s="26">
        <f t="shared" ref="X75:AC75" ca="1" si="30">NbCoul(X60:X72)</f>
        <v>5</v>
      </c>
      <c r="Y75" s="26">
        <f t="shared" ca="1" si="30"/>
        <v>5</v>
      </c>
      <c r="Z75" s="26">
        <f t="shared" ca="1" si="30"/>
        <v>5</v>
      </c>
      <c r="AA75" s="26">
        <f t="shared" ca="1" si="30"/>
        <v>4</v>
      </c>
      <c r="AB75" s="26">
        <f t="shared" ca="1" si="30"/>
        <v>4</v>
      </c>
      <c r="AC75" s="26">
        <f t="shared" ca="1" si="30"/>
        <v>4</v>
      </c>
      <c r="AD75" s="602">
        <f ca="1">NbCoul(D75:AB75)*0.5+NbCoul(B75:C75)*0.25+NbCoul(AC75:AC75)*0.25</f>
        <v>0</v>
      </c>
      <c r="AF75" s="614">
        <f t="shared" ca="1" si="28"/>
        <v>0</v>
      </c>
      <c r="AG75" s="615">
        <f ca="1">CompteCouleurFond(K75:AC75,23)*0.5</f>
        <v>0</v>
      </c>
    </row>
    <row r="76" spans="1:33" ht="15" customHeight="1" x14ac:dyDescent="0.3">
      <c r="A76" s="618">
        <f>A58+1</f>
        <v>44813</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620" t="s">
        <v>36</v>
      </c>
      <c r="AF76" s="614">
        <f t="shared" ca="1" si="28"/>
        <v>0</v>
      </c>
      <c r="AG76" s="615">
        <f ca="1">CompteCouleurFond(K76:AC76,23)*0.5</f>
        <v>0</v>
      </c>
    </row>
    <row r="77" spans="1:33" ht="15" customHeight="1" x14ac:dyDescent="0.3">
      <c r="A77" s="619"/>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621"/>
      <c r="AF77" s="616">
        <f t="shared" ca="1" si="28"/>
        <v>0</v>
      </c>
      <c r="AG77" s="617">
        <f ca="1">CompteCouleurFond(K77:AC77,23)*0.5</f>
        <v>0</v>
      </c>
    </row>
    <row r="78" spans="1:33" x14ac:dyDescent="0.3">
      <c r="A78" s="401" t="s">
        <v>41</v>
      </c>
      <c r="B78" s="96"/>
      <c r="C78" s="151"/>
      <c r="D78" s="151"/>
      <c r="E78" s="151"/>
      <c r="F78" s="151"/>
      <c r="G78" s="151"/>
      <c r="H78" s="151"/>
      <c r="I78" s="151"/>
      <c r="J78" s="151"/>
      <c r="K78" s="151"/>
      <c r="L78" s="151"/>
      <c r="M78" s="151"/>
      <c r="N78" s="193" t="s">
        <v>153</v>
      </c>
      <c r="O78" s="96"/>
      <c r="P78" s="96"/>
      <c r="Q78" s="151"/>
      <c r="R78" s="151"/>
      <c r="S78" s="96"/>
      <c r="T78" s="96"/>
      <c r="U78" s="96"/>
      <c r="V78" s="96"/>
      <c r="W78" s="96"/>
      <c r="X78" s="96"/>
      <c r="Y78" s="96"/>
      <c r="Z78" s="96"/>
      <c r="AA78" s="96"/>
      <c r="AB78" s="96"/>
      <c r="AC78" s="96"/>
      <c r="AD78" s="21">
        <f t="shared" ref="AD78:AD88" ca="1" si="31">NbCoul(B78:AC78)*0.5</f>
        <v>7</v>
      </c>
      <c r="AF78" s="22">
        <f t="shared" ca="1" si="28"/>
        <v>0</v>
      </c>
      <c r="AG78" s="22">
        <f t="shared" ref="AG78:AG89" ca="1" si="32">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1"/>
        <v>0</v>
      </c>
      <c r="AF79" s="22">
        <f t="shared" ca="1" si="28"/>
        <v>0</v>
      </c>
      <c r="AG79" s="22">
        <f t="shared" ca="1" si="32"/>
        <v>0</v>
      </c>
    </row>
    <row r="80" spans="1:33" x14ac:dyDescent="0.3">
      <c r="A80" s="393" t="s">
        <v>246</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t="shared" ca="1" si="31"/>
        <v>0</v>
      </c>
      <c r="AF80" s="22">
        <f t="shared" ca="1" si="28"/>
        <v>0</v>
      </c>
      <c r="AG80" s="22">
        <f t="shared" ca="1" si="32"/>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1"/>
        <v>0</v>
      </c>
      <c r="AF81" s="22">
        <f t="shared" ca="1" si="28"/>
        <v>0</v>
      </c>
      <c r="AG81" s="22">
        <f t="shared" ca="1" si="32"/>
        <v>0</v>
      </c>
    </row>
    <row r="82" spans="1:33" x14ac:dyDescent="0.3">
      <c r="A82" s="394" t="s">
        <v>44</v>
      </c>
      <c r="B82" s="96"/>
      <c r="C82" s="96"/>
      <c r="D82" s="96"/>
      <c r="E82" s="96"/>
      <c r="F82" s="96"/>
      <c r="G82" s="96"/>
      <c r="H82" s="96"/>
      <c r="I82" s="96"/>
      <c r="J82" s="96"/>
      <c r="K82" s="96"/>
      <c r="L82" s="96"/>
      <c r="M82" s="96"/>
      <c r="N82" s="135"/>
      <c r="O82" s="151"/>
      <c r="P82" s="151"/>
      <c r="Q82" s="96"/>
      <c r="R82" s="96"/>
      <c r="S82" s="281"/>
      <c r="T82" s="281"/>
      <c r="U82" s="151"/>
      <c r="V82" s="151"/>
      <c r="W82" s="151"/>
      <c r="X82" s="151"/>
      <c r="Y82" s="151"/>
      <c r="Z82" s="151"/>
      <c r="AA82" s="151"/>
      <c r="AB82" s="151"/>
      <c r="AC82" s="151"/>
      <c r="AD82" s="21">
        <f ca="1">NbCoul(B82:AC82)*0.5</f>
        <v>7</v>
      </c>
      <c r="AF82" s="22">
        <f t="shared" ca="1" si="28"/>
        <v>1</v>
      </c>
      <c r="AG82" s="22">
        <f t="shared" ca="1" si="32"/>
        <v>0</v>
      </c>
    </row>
    <row r="83" spans="1:33" x14ac:dyDescent="0.3">
      <c r="A83" s="394" t="s">
        <v>45</v>
      </c>
      <c r="B83" s="96"/>
      <c r="C83" s="151"/>
      <c r="D83" s="151"/>
      <c r="E83" s="151"/>
      <c r="F83" s="151"/>
      <c r="G83" s="151"/>
      <c r="H83" s="151"/>
      <c r="I83" s="151"/>
      <c r="J83" s="151"/>
      <c r="K83" s="151"/>
      <c r="L83" s="151"/>
      <c r="M83" s="151"/>
      <c r="N83" s="151"/>
      <c r="O83" s="96"/>
      <c r="P83" s="96"/>
      <c r="Q83" s="281"/>
      <c r="R83" s="281"/>
      <c r="S83" s="377"/>
      <c r="T83" s="96"/>
      <c r="U83" s="96"/>
      <c r="V83" s="96"/>
      <c r="W83" s="96"/>
      <c r="X83" s="96"/>
      <c r="Y83" s="96"/>
      <c r="Z83" s="96"/>
      <c r="AA83" s="96"/>
      <c r="AB83" s="96"/>
      <c r="AC83" s="96"/>
      <c r="AD83" s="21">
        <f ca="1">NbCoul(B83:AC83)*0.5</f>
        <v>7.5</v>
      </c>
      <c r="AF83" s="22">
        <f t="shared" ca="1" si="28"/>
        <v>1</v>
      </c>
      <c r="AG83" s="22">
        <f t="shared" ca="1" si="32"/>
        <v>0.5</v>
      </c>
    </row>
    <row r="84" spans="1:33" x14ac:dyDescent="0.3">
      <c r="A84" s="394" t="s">
        <v>70</v>
      </c>
      <c r="B84" s="96"/>
      <c r="C84" s="151"/>
      <c r="D84" s="151"/>
      <c r="E84" s="151"/>
      <c r="F84" s="151"/>
      <c r="G84" s="151"/>
      <c r="H84" s="151"/>
      <c r="I84" s="151"/>
      <c r="J84" s="151"/>
      <c r="K84" s="151"/>
      <c r="L84" s="151"/>
      <c r="M84" s="151"/>
      <c r="N84" s="398" t="s">
        <v>332</v>
      </c>
      <c r="O84" s="96"/>
      <c r="P84" s="96"/>
      <c r="Q84" s="151"/>
      <c r="R84" s="151"/>
      <c r="S84" s="96"/>
      <c r="T84" s="96"/>
      <c r="U84" s="96"/>
      <c r="V84" s="96"/>
      <c r="W84" s="96"/>
      <c r="X84" s="96"/>
      <c r="Y84" s="96"/>
      <c r="Z84" s="96"/>
      <c r="AA84" s="96"/>
      <c r="AB84" s="96"/>
      <c r="AC84" s="96"/>
      <c r="AD84" s="21">
        <f ca="1">NbCoul(B84:AC84)*0.5</f>
        <v>7</v>
      </c>
      <c r="AF84" s="22">
        <f t="shared" ca="1" si="28"/>
        <v>0</v>
      </c>
      <c r="AG84" s="22">
        <f t="shared" ca="1" si="32"/>
        <v>0.5</v>
      </c>
    </row>
    <row r="85" spans="1:33" x14ac:dyDescent="0.3">
      <c r="A85" s="394" t="s">
        <v>46</v>
      </c>
      <c r="B85" s="96"/>
      <c r="C85" s="151"/>
      <c r="D85" s="151"/>
      <c r="E85" s="151"/>
      <c r="F85" s="151"/>
      <c r="G85" s="151"/>
      <c r="H85" s="151"/>
      <c r="I85" s="281" t="s">
        <v>136</v>
      </c>
      <c r="J85" s="281"/>
      <c r="K85" s="281"/>
      <c r="L85" s="281"/>
      <c r="M85" s="281"/>
      <c r="N85" s="281"/>
      <c r="O85" s="281"/>
      <c r="P85" s="281"/>
      <c r="Q85" s="96"/>
      <c r="R85" s="96"/>
      <c r="S85" s="151"/>
      <c r="T85" s="151"/>
      <c r="U85" s="281" t="s">
        <v>136</v>
      </c>
      <c r="V85" s="281"/>
      <c r="W85" s="281"/>
      <c r="X85" s="281"/>
      <c r="Y85" s="281"/>
      <c r="Z85" s="281"/>
      <c r="AA85" s="281"/>
      <c r="AB85" s="281"/>
      <c r="AC85" s="151"/>
      <c r="AD85" s="21">
        <f ca="1">NbCoul(B85:AC85)*0.5</f>
        <v>12.5</v>
      </c>
      <c r="AF85" s="22">
        <f t="shared" ca="1" si="28"/>
        <v>8</v>
      </c>
      <c r="AG85" s="22">
        <f t="shared" ca="1" si="32"/>
        <v>0</v>
      </c>
    </row>
    <row r="86" spans="1:33" x14ac:dyDescent="0.3">
      <c r="A86" s="394" t="s">
        <v>47</v>
      </c>
      <c r="B86" s="96"/>
      <c r="C86" s="151"/>
      <c r="D86" s="151"/>
      <c r="E86" s="151"/>
      <c r="F86" s="151"/>
      <c r="G86" s="151"/>
      <c r="H86" s="151"/>
      <c r="I86" s="151"/>
      <c r="J86" s="151"/>
      <c r="K86" s="151"/>
      <c r="L86" s="151"/>
      <c r="M86" s="151"/>
      <c r="N86" s="378"/>
      <c r="O86" s="96"/>
      <c r="P86" s="96"/>
      <c r="Q86" s="151"/>
      <c r="R86" s="151"/>
      <c r="S86" s="151"/>
      <c r="T86" s="151"/>
      <c r="U86" s="96"/>
      <c r="V86" s="96"/>
      <c r="W86" s="96"/>
      <c r="X86" s="96"/>
      <c r="Y86" s="96"/>
      <c r="Z86" s="96"/>
      <c r="AA86" s="96"/>
      <c r="AB86" s="96"/>
      <c r="AC86" s="96"/>
      <c r="AD86" s="21">
        <f t="shared" ca="1" si="31"/>
        <v>8</v>
      </c>
      <c r="AF86" s="22">
        <f t="shared" ca="1" si="28"/>
        <v>0</v>
      </c>
      <c r="AG86" s="22">
        <f t="shared" ca="1" si="32"/>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1"/>
        <v>0</v>
      </c>
      <c r="AF87" s="22">
        <f t="shared" ca="1" si="28"/>
        <v>0</v>
      </c>
      <c r="AG87" s="22">
        <f t="shared" ca="1" si="32"/>
        <v>0</v>
      </c>
    </row>
    <row r="88" spans="1:33" ht="16.8" customHeight="1" x14ac:dyDescent="0.3">
      <c r="A88" s="402" t="s">
        <v>71</v>
      </c>
      <c r="B88" s="96"/>
      <c r="C88" s="96"/>
      <c r="D88" s="96"/>
      <c r="E88" s="96"/>
      <c r="F88" s="96"/>
      <c r="G88" s="96"/>
      <c r="H88" s="96"/>
      <c r="I88" s="96"/>
      <c r="J88" s="96"/>
      <c r="K88" s="96"/>
      <c r="L88" s="96"/>
      <c r="M88" s="96"/>
      <c r="N88" s="151"/>
      <c r="O88" s="151"/>
      <c r="P88" s="151"/>
      <c r="Q88" s="96"/>
      <c r="R88" s="96"/>
      <c r="S88" s="151"/>
      <c r="T88" s="151"/>
      <c r="U88" s="151"/>
      <c r="V88" s="151"/>
      <c r="W88" s="151"/>
      <c r="X88" s="151"/>
      <c r="Y88" s="151"/>
      <c r="Z88" s="151"/>
      <c r="AA88" s="151"/>
      <c r="AB88" s="151"/>
      <c r="AC88" s="151"/>
      <c r="AD88" s="21">
        <f t="shared" ca="1" si="31"/>
        <v>7</v>
      </c>
      <c r="AF88" s="22">
        <f t="shared" ca="1" si="28"/>
        <v>0</v>
      </c>
      <c r="AG88" s="22">
        <f t="shared" ca="1" si="32"/>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28"/>
        <v>0</v>
      </c>
      <c r="AG89" s="22">
        <f t="shared" ca="1" si="32"/>
        <v>0</v>
      </c>
    </row>
    <row r="90" spans="1:33" ht="15" customHeight="1" thickBot="1" x14ac:dyDescent="0.35">
      <c r="A90" s="407" t="s">
        <v>73</v>
      </c>
      <c r="B90" s="96"/>
      <c r="C90" s="96"/>
      <c r="D90" s="96"/>
      <c r="E90" s="96"/>
      <c r="F90" s="96"/>
      <c r="G90" s="96"/>
      <c r="H90" s="96"/>
      <c r="I90" s="96"/>
      <c r="J90" s="96"/>
      <c r="K90" s="96"/>
      <c r="L90" s="96"/>
      <c r="M90" s="96"/>
      <c r="N90" s="151"/>
      <c r="O90" s="151"/>
      <c r="P90" s="151"/>
      <c r="Q90" s="96"/>
      <c r="R90" s="96"/>
      <c r="S90" s="151"/>
      <c r="T90" s="151"/>
      <c r="U90" s="151"/>
      <c r="V90" s="151"/>
      <c r="W90" s="151"/>
      <c r="X90" s="151"/>
      <c r="Y90" s="151"/>
      <c r="Z90" s="151"/>
      <c r="AA90" s="151"/>
      <c r="AB90" s="151"/>
      <c r="AC90" s="151"/>
      <c r="AD90" s="21">
        <f ca="1">NbCoul(B90:AC90)*0.5</f>
        <v>7</v>
      </c>
      <c r="AF90" s="22">
        <f ca="1">CompteCouleurFond(B90:AC90,6)*0.5</f>
        <v>0</v>
      </c>
      <c r="AG90" s="22">
        <f ca="1">CompteCouleurFond(B90:AC90,23)*0.5</f>
        <v>0</v>
      </c>
    </row>
    <row r="91" spans="1:33" x14ac:dyDescent="0.3">
      <c r="A91" s="33" t="s">
        <v>52</v>
      </c>
      <c r="B91" s="94">
        <f t="shared" ref="B91:AC91" ca="1" si="33">CompteCouleurFond(B78:B90,6)</f>
        <v>0</v>
      </c>
      <c r="C91" s="94">
        <f t="shared" ca="1" si="33"/>
        <v>0</v>
      </c>
      <c r="D91" s="94">
        <f t="shared" ca="1" si="33"/>
        <v>0</v>
      </c>
      <c r="E91" s="94">
        <f t="shared" ca="1" si="33"/>
        <v>0</v>
      </c>
      <c r="F91" s="94">
        <f t="shared" ca="1" si="33"/>
        <v>0</v>
      </c>
      <c r="G91" s="94">
        <f t="shared" ca="1" si="33"/>
        <v>0</v>
      </c>
      <c r="H91" s="94">
        <f t="shared" ca="1" si="33"/>
        <v>0</v>
      </c>
      <c r="I91" s="94">
        <f t="shared" ca="1" si="33"/>
        <v>1</v>
      </c>
      <c r="J91" s="94">
        <f t="shared" ca="1" si="33"/>
        <v>1</v>
      </c>
      <c r="K91" s="94">
        <f t="shared" ca="1" si="33"/>
        <v>1</v>
      </c>
      <c r="L91" s="94">
        <f t="shared" ca="1" si="33"/>
        <v>1</v>
      </c>
      <c r="M91" s="94">
        <f t="shared" ca="1" si="33"/>
        <v>1</v>
      </c>
      <c r="N91" s="94">
        <f t="shared" ca="1" si="33"/>
        <v>1</v>
      </c>
      <c r="O91" s="94">
        <f t="shared" ca="1" si="33"/>
        <v>1</v>
      </c>
      <c r="P91" s="94">
        <f t="shared" ca="1" si="33"/>
        <v>1</v>
      </c>
      <c r="Q91" s="94">
        <f t="shared" ca="1" si="33"/>
        <v>1</v>
      </c>
      <c r="R91" s="94">
        <f t="shared" ca="1" si="33"/>
        <v>1</v>
      </c>
      <c r="S91" s="94">
        <f t="shared" ca="1" si="33"/>
        <v>1</v>
      </c>
      <c r="T91" s="94">
        <f t="shared" ca="1" si="33"/>
        <v>1</v>
      </c>
      <c r="U91" s="94">
        <f t="shared" ca="1" si="33"/>
        <v>1</v>
      </c>
      <c r="V91" s="94">
        <f t="shared" ca="1" si="33"/>
        <v>1</v>
      </c>
      <c r="W91" s="94">
        <f t="shared" ca="1" si="33"/>
        <v>1</v>
      </c>
      <c r="X91" s="94">
        <f t="shared" ca="1" si="33"/>
        <v>1</v>
      </c>
      <c r="Y91" s="94">
        <f t="shared" ca="1" si="33"/>
        <v>1</v>
      </c>
      <c r="Z91" s="94">
        <f t="shared" ca="1" si="33"/>
        <v>1</v>
      </c>
      <c r="AA91" s="94">
        <f t="shared" ca="1" si="33"/>
        <v>1</v>
      </c>
      <c r="AB91" s="94">
        <f t="shared" ca="1" si="33"/>
        <v>1</v>
      </c>
      <c r="AC91" s="94">
        <f t="shared" ca="1" si="33"/>
        <v>0</v>
      </c>
      <c r="AD91" s="600">
        <f ca="1">SUM(AD78:AD90)</f>
        <v>63</v>
      </c>
      <c r="AF91" s="612"/>
      <c r="AG91" s="613"/>
    </row>
    <row r="92" spans="1:33" s="15" customFormat="1" x14ac:dyDescent="0.3">
      <c r="A92" s="29" t="s">
        <v>53</v>
      </c>
      <c r="B92" s="21">
        <f ca="1">NbCoulbis(B78:B90)</f>
        <v>0</v>
      </c>
      <c r="C92" s="21">
        <f ca="1">NbCoulbis(C78:C89)</f>
        <v>5</v>
      </c>
      <c r="D92" s="21">
        <f t="shared" ref="D92:M92" ca="1" si="34">NbCoulbis(D78:D87)</f>
        <v>5</v>
      </c>
      <c r="E92" s="21">
        <f t="shared" ca="1" si="34"/>
        <v>5</v>
      </c>
      <c r="F92" s="21">
        <f t="shared" ca="1" si="34"/>
        <v>5</v>
      </c>
      <c r="G92" s="21">
        <f t="shared" ca="1" si="34"/>
        <v>5</v>
      </c>
      <c r="H92" s="21">
        <f t="shared" ca="1" si="34"/>
        <v>5</v>
      </c>
      <c r="I92" s="21">
        <f t="shared" ca="1" si="34"/>
        <v>5</v>
      </c>
      <c r="J92" s="21">
        <f t="shared" ca="1" si="34"/>
        <v>5</v>
      </c>
      <c r="K92" s="21">
        <f t="shared" ca="1" si="34"/>
        <v>5</v>
      </c>
      <c r="L92" s="21">
        <f t="shared" ca="1" si="34"/>
        <v>5</v>
      </c>
      <c r="M92" s="21">
        <f t="shared" ca="1" si="34"/>
        <v>5</v>
      </c>
      <c r="N92" s="21">
        <f ca="1">NbCoulbis(N78:N85)</f>
        <v>3</v>
      </c>
      <c r="O92" s="21">
        <f ca="1">NbCoulbis(O78:O85)</f>
        <v>2</v>
      </c>
      <c r="P92" s="21">
        <f ca="1">NbCoulbis(P78:P85)</f>
        <v>2</v>
      </c>
      <c r="Q92" s="21">
        <f ca="1">NbCoulbis(Q78:Q83)</f>
        <v>2</v>
      </c>
      <c r="R92" s="21">
        <f ca="1">NbCoulbis(R78:R83)</f>
        <v>2</v>
      </c>
      <c r="S92" s="21">
        <f ca="1">NbCoulbis(S78:S83)</f>
        <v>1</v>
      </c>
      <c r="T92" s="21">
        <f t="shared" ref="T92:Y92" ca="1" si="35">NbCoulbis(T79:T83)</f>
        <v>1</v>
      </c>
      <c r="U92" s="21">
        <f t="shared" ca="1" si="35"/>
        <v>1</v>
      </c>
      <c r="V92" s="21">
        <f t="shared" ca="1" si="35"/>
        <v>1</v>
      </c>
      <c r="W92" s="21">
        <f t="shared" ca="1" si="35"/>
        <v>1</v>
      </c>
      <c r="X92" s="21">
        <f t="shared" ca="1" si="35"/>
        <v>1</v>
      </c>
      <c r="Y92" s="21">
        <f t="shared" ca="1" si="35"/>
        <v>1</v>
      </c>
      <c r="Z92" s="21">
        <f ca="1">NbCoulbis(Z79:Z85)</f>
        <v>2</v>
      </c>
      <c r="AA92" s="21">
        <f ca="1">NbCoulbis(AA79:AA85)</f>
        <v>2</v>
      </c>
      <c r="AB92" s="21">
        <f ca="1">NbCoulbis(AB79:AB85)</f>
        <v>2</v>
      </c>
      <c r="AC92" s="21">
        <f ca="1">NbCoulbis(AC79:AC85)</f>
        <v>2</v>
      </c>
      <c r="AD92" s="601">
        <f ca="1">NbCoul(D92:AB92)*0.5+NbCoul(C92:C92)*0.25+NbCoul(AC92:AC92)*0.25</f>
        <v>0</v>
      </c>
      <c r="AF92" s="614">
        <f ca="1">CompteCouleurFond(C92:AC92,6)*0.5</f>
        <v>0</v>
      </c>
      <c r="AG92" s="615"/>
    </row>
    <row r="93" spans="1:33" ht="15" thickBot="1" x14ac:dyDescent="0.35">
      <c r="A93" s="30" t="str">
        <f>A21</f>
        <v>Effectif présent</v>
      </c>
      <c r="B93" s="26">
        <f ca="1">NbCoul(B78:B90)</f>
        <v>0</v>
      </c>
      <c r="C93" s="26">
        <f ca="1">NbCoul(C78:C89)</f>
        <v>5</v>
      </c>
      <c r="D93" s="26">
        <f t="shared" ref="D93:M93" ca="1" si="36">NbCoul(D78:D87)</f>
        <v>5</v>
      </c>
      <c r="E93" s="26">
        <f t="shared" ca="1" si="36"/>
        <v>5</v>
      </c>
      <c r="F93" s="26">
        <f t="shared" ca="1" si="36"/>
        <v>5</v>
      </c>
      <c r="G93" s="26">
        <f t="shared" ca="1" si="36"/>
        <v>5</v>
      </c>
      <c r="H93" s="26">
        <f t="shared" ca="1" si="36"/>
        <v>5</v>
      </c>
      <c r="I93" s="26">
        <f t="shared" ca="1" si="36"/>
        <v>5</v>
      </c>
      <c r="J93" s="26">
        <f t="shared" ca="1" si="36"/>
        <v>5</v>
      </c>
      <c r="K93" s="26">
        <f t="shared" ca="1" si="36"/>
        <v>5</v>
      </c>
      <c r="L93" s="26">
        <f t="shared" ca="1" si="36"/>
        <v>5</v>
      </c>
      <c r="M93" s="26">
        <f t="shared" ca="1" si="36"/>
        <v>5</v>
      </c>
      <c r="N93" s="26">
        <f ca="1">NbCoul(N78:N85)</f>
        <v>5</v>
      </c>
      <c r="O93" s="26">
        <f ca="1">NbCoul(O78:O85)</f>
        <v>2</v>
      </c>
      <c r="P93" s="26">
        <f ca="1">NbCoul(P78:P85)</f>
        <v>2</v>
      </c>
      <c r="Q93" s="26">
        <f ca="1">NbCoul(Q78:Q83)</f>
        <v>2</v>
      </c>
      <c r="R93" s="26">
        <f ca="1">NbCoul(R78:R83)</f>
        <v>2</v>
      </c>
      <c r="S93" s="26">
        <f ca="1">NbCoul(S78:S83)</f>
        <v>2</v>
      </c>
      <c r="T93" s="26">
        <f t="shared" ref="T93:Y93" ca="1" si="37">NbCoul(T79:T83)</f>
        <v>1</v>
      </c>
      <c r="U93" s="26">
        <f t="shared" ca="1" si="37"/>
        <v>1</v>
      </c>
      <c r="V93" s="26">
        <f t="shared" ca="1" si="37"/>
        <v>1</v>
      </c>
      <c r="W93" s="26">
        <f t="shared" ca="1" si="37"/>
        <v>1</v>
      </c>
      <c r="X93" s="26">
        <f t="shared" ca="1" si="37"/>
        <v>1</v>
      </c>
      <c r="Y93" s="26">
        <f t="shared" ca="1" si="37"/>
        <v>1</v>
      </c>
      <c r="Z93" s="26">
        <f ca="1">NbCoul(Z79:Z85)</f>
        <v>2</v>
      </c>
      <c r="AA93" s="26">
        <f ca="1">NbCoul(AA79:AA85)</f>
        <v>2</v>
      </c>
      <c r="AB93" s="26">
        <f ca="1">NbCoul(AB79:AB85)</f>
        <v>2</v>
      </c>
      <c r="AC93" s="26">
        <f ca="1">NbCoul(AC79:AC85)</f>
        <v>2</v>
      </c>
      <c r="AD93" s="602">
        <f ca="1">NbCoul(D93:AB93)*0.5+NbCoul(B93:C93)*0.25+NbCoul(AC93:AC93)*0.25</f>
        <v>0</v>
      </c>
      <c r="AE93" s="21"/>
      <c r="AF93" s="614">
        <f ca="1">CompteCouleurFond(B93:AC93,6)*0.5</f>
        <v>0</v>
      </c>
      <c r="AG93" s="615">
        <f ca="1">CompteCouleurFond(K93:AC93,23)*0.5</f>
        <v>0</v>
      </c>
    </row>
    <row r="94" spans="1:33" ht="15" customHeight="1" x14ac:dyDescent="0.3">
      <c r="A94" s="618">
        <f>A76+1</f>
        <v>44814</v>
      </c>
      <c r="B94" s="55" t="s">
        <v>8</v>
      </c>
      <c r="C94" s="55" t="s">
        <v>9</v>
      </c>
      <c r="D94" s="55" t="s">
        <v>10</v>
      </c>
      <c r="E94" s="56" t="s">
        <v>11</v>
      </c>
      <c r="F94" s="56" t="s">
        <v>12</v>
      </c>
      <c r="G94" s="56" t="s">
        <v>13</v>
      </c>
      <c r="H94" s="56" t="s">
        <v>14</v>
      </c>
      <c r="I94" s="55" t="s">
        <v>15</v>
      </c>
      <c r="J94" s="55" t="s">
        <v>16</v>
      </c>
      <c r="K94" s="56" t="s">
        <v>17</v>
      </c>
      <c r="L94" s="55" t="s">
        <v>18</v>
      </c>
      <c r="M94" s="55" t="s">
        <v>19</v>
      </c>
      <c r="N94" s="56" t="s">
        <v>20</v>
      </c>
      <c r="O94" s="55" t="s">
        <v>21</v>
      </c>
      <c r="P94" s="55" t="s">
        <v>22</v>
      </c>
      <c r="Q94" s="56" t="s">
        <v>23</v>
      </c>
      <c r="R94" s="56" t="s">
        <v>24</v>
      </c>
      <c r="S94" s="56" t="s">
        <v>25</v>
      </c>
      <c r="T94" s="56" t="s">
        <v>26</v>
      </c>
      <c r="U94" s="56" t="s">
        <v>27</v>
      </c>
      <c r="V94" s="56" t="s">
        <v>28</v>
      </c>
      <c r="W94" s="56" t="s">
        <v>29</v>
      </c>
      <c r="X94" s="56" t="s">
        <v>30</v>
      </c>
      <c r="Y94" s="56" t="s">
        <v>31</v>
      </c>
      <c r="Z94" s="56" t="s">
        <v>32</v>
      </c>
      <c r="AA94" s="56" t="s">
        <v>33</v>
      </c>
      <c r="AB94" s="56" t="s">
        <v>34</v>
      </c>
      <c r="AC94" s="56" t="s">
        <v>35</v>
      </c>
      <c r="AD94" s="620" t="s">
        <v>36</v>
      </c>
      <c r="AF94" s="614">
        <f ca="1">CompteCouleurFond(B94:AC94,6)*0.5</f>
        <v>0</v>
      </c>
      <c r="AG94" s="615">
        <f ca="1">CompteCouleurFond(K94:AC94,23)*0.5</f>
        <v>0</v>
      </c>
    </row>
    <row r="95" spans="1:33" ht="15" customHeight="1" x14ac:dyDescent="0.3">
      <c r="A95" s="619"/>
      <c r="B95" s="411" t="s">
        <v>9</v>
      </c>
      <c r="C95" s="411" t="s">
        <v>10</v>
      </c>
      <c r="D95" s="411" t="s">
        <v>11</v>
      </c>
      <c r="E95" s="411" t="s">
        <v>12</v>
      </c>
      <c r="F95" s="411" t="s">
        <v>13</v>
      </c>
      <c r="G95" s="411" t="s">
        <v>14</v>
      </c>
      <c r="H95" s="411" t="s">
        <v>15</v>
      </c>
      <c r="I95" s="411" t="s">
        <v>16</v>
      </c>
      <c r="J95" s="411" t="s">
        <v>17</v>
      </c>
      <c r="K95" s="411" t="s">
        <v>18</v>
      </c>
      <c r="L95" s="411" t="s">
        <v>19</v>
      </c>
      <c r="M95" s="411" t="s">
        <v>20</v>
      </c>
      <c r="N95" s="411" t="s">
        <v>21</v>
      </c>
      <c r="O95" s="411" t="s">
        <v>22</v>
      </c>
      <c r="P95" s="411" t="s">
        <v>23</v>
      </c>
      <c r="Q95" s="411" t="s">
        <v>24</v>
      </c>
      <c r="R95" s="411" t="s">
        <v>25</v>
      </c>
      <c r="S95" s="411" t="s">
        <v>26</v>
      </c>
      <c r="T95" s="411" t="s">
        <v>27</v>
      </c>
      <c r="U95" s="411" t="s">
        <v>28</v>
      </c>
      <c r="V95" s="411" t="s">
        <v>29</v>
      </c>
      <c r="W95" s="411" t="s">
        <v>30</v>
      </c>
      <c r="X95" s="411" t="s">
        <v>31</v>
      </c>
      <c r="Y95" s="411" t="s">
        <v>32</v>
      </c>
      <c r="Z95" s="411" t="s">
        <v>33</v>
      </c>
      <c r="AA95" s="411" t="s">
        <v>34</v>
      </c>
      <c r="AB95" s="411" t="s">
        <v>35</v>
      </c>
      <c r="AC95" s="411" t="s">
        <v>39</v>
      </c>
      <c r="AD95" s="621"/>
      <c r="AF95" s="616">
        <f ca="1">CompteCouleurFond(B95:AC95,6)*0.5</f>
        <v>0</v>
      </c>
      <c r="AG95" s="617">
        <f ca="1">CompteCouleurFond(K95:AC95,23)*0.5</f>
        <v>0</v>
      </c>
    </row>
    <row r="96" spans="1:33" ht="14.4" customHeight="1" x14ac:dyDescent="0.3">
      <c r="A96" s="401" t="s">
        <v>41</v>
      </c>
      <c r="B96" s="96"/>
      <c r="C96" s="151"/>
      <c r="D96" s="151"/>
      <c r="E96" s="151"/>
      <c r="F96" s="151"/>
      <c r="G96" s="151"/>
      <c r="H96" s="151"/>
      <c r="I96" s="151"/>
      <c r="J96" s="151"/>
      <c r="K96" s="151"/>
      <c r="L96" s="151"/>
      <c r="M96" s="281"/>
      <c r="N96" s="281"/>
      <c r="O96" s="96"/>
      <c r="P96" s="96"/>
      <c r="Q96" s="151"/>
      <c r="R96" s="151"/>
      <c r="S96" s="96"/>
      <c r="T96" s="96"/>
      <c r="U96" s="96"/>
      <c r="V96" s="96"/>
      <c r="W96" s="96"/>
      <c r="X96" s="96"/>
      <c r="Y96" s="96"/>
      <c r="Z96" s="96"/>
      <c r="AA96" s="96"/>
      <c r="AB96" s="96"/>
      <c r="AC96" s="96"/>
      <c r="AD96" s="21">
        <f t="shared" ref="AD96:AD107" ca="1" si="38">NbCoul(B96:AC96)*0.5</f>
        <v>7</v>
      </c>
      <c r="AF96" s="22">
        <f t="shared" ref="AF96:AF108" ca="1" si="39">CompteCouleurFond(B96:AC96,6)*0.5</f>
        <v>1</v>
      </c>
      <c r="AG96" s="22">
        <f t="shared" ref="AG96:AG108" ca="1" si="40">CompteCouleurFond(B96:AC96,23)*0.5</f>
        <v>0</v>
      </c>
    </row>
    <row r="97" spans="1:34" ht="14.4" customHeight="1" x14ac:dyDescent="0.3">
      <c r="A97" s="392" t="s">
        <v>65</v>
      </c>
      <c r="B97" s="96"/>
      <c r="C97" s="151" t="s">
        <v>78</v>
      </c>
      <c r="D97" s="151"/>
      <c r="E97" s="151"/>
      <c r="F97" s="151"/>
      <c r="G97" s="151"/>
      <c r="H97" s="151"/>
      <c r="I97" s="281"/>
      <c r="J97" s="281"/>
      <c r="K97" s="151"/>
      <c r="L97" s="151"/>
      <c r="M97" s="281"/>
      <c r="N97" s="281"/>
      <c r="O97" s="96"/>
      <c r="P97" s="96"/>
      <c r="Q97" s="151"/>
      <c r="R97" s="151"/>
      <c r="S97" s="96"/>
      <c r="T97" s="96"/>
      <c r="U97" s="96"/>
      <c r="V97" s="96"/>
      <c r="W97" s="96"/>
      <c r="X97" s="96"/>
      <c r="Y97" s="96"/>
      <c r="Z97" s="96"/>
      <c r="AA97" s="96"/>
      <c r="AB97" s="96"/>
      <c r="AC97" s="96"/>
      <c r="AD97" s="21">
        <f t="shared" ca="1" si="38"/>
        <v>7</v>
      </c>
      <c r="AF97" s="22">
        <f t="shared" ca="1" si="39"/>
        <v>2</v>
      </c>
      <c r="AG97" s="22">
        <f t="shared" ca="1" si="40"/>
        <v>0</v>
      </c>
    </row>
    <row r="98" spans="1:34" ht="14.4" customHeight="1" x14ac:dyDescent="0.3">
      <c r="A98" s="393" t="s">
        <v>246</v>
      </c>
      <c r="B98" s="96"/>
      <c r="C98" s="96"/>
      <c r="D98" s="96"/>
      <c r="E98" s="96"/>
      <c r="F98" s="96"/>
      <c r="G98" s="96"/>
      <c r="H98" s="96"/>
      <c r="I98" s="96"/>
      <c r="J98" s="96"/>
      <c r="K98" s="96"/>
      <c r="L98" s="96"/>
      <c r="M98" s="96"/>
      <c r="N98" s="151"/>
      <c r="O98" s="151" t="s">
        <v>80</v>
      </c>
      <c r="P98" s="151"/>
      <c r="Q98" s="96"/>
      <c r="R98" s="96"/>
      <c r="S98" s="151"/>
      <c r="T98" s="151"/>
      <c r="U98" s="151"/>
      <c r="V98" s="151"/>
      <c r="W98" s="151"/>
      <c r="X98" s="151"/>
      <c r="Y98" s="151"/>
      <c r="Z98" s="151"/>
      <c r="AA98" s="151"/>
      <c r="AB98" s="151"/>
      <c r="AC98" s="151"/>
      <c r="AD98" s="21">
        <f t="shared" ca="1" si="38"/>
        <v>7</v>
      </c>
      <c r="AF98" s="22">
        <f ca="1">CompteCouleurFond(B98:AC98,6)*0.5</f>
        <v>0</v>
      </c>
      <c r="AG98" s="22">
        <f t="shared" ca="1" si="40"/>
        <v>0</v>
      </c>
    </row>
    <row r="99" spans="1:34" ht="14.4" customHeight="1" x14ac:dyDescent="0.3">
      <c r="A99" s="394" t="s">
        <v>43</v>
      </c>
      <c r="B99" s="96"/>
      <c r="C99" s="96"/>
      <c r="D99" s="96"/>
      <c r="E99" s="96"/>
      <c r="F99" s="96"/>
      <c r="G99" s="96"/>
      <c r="H99" s="96"/>
      <c r="I99" s="96"/>
      <c r="J99" s="96"/>
      <c r="K99" s="96"/>
      <c r="L99" s="96"/>
      <c r="M99" s="96"/>
      <c r="N99" s="96"/>
      <c r="O99" s="96"/>
      <c r="P99" s="96"/>
      <c r="Q99" s="96"/>
      <c r="R99" s="96"/>
      <c r="S99" s="96"/>
      <c r="T99" s="96"/>
      <c r="U99" s="96"/>
      <c r="V99" s="96"/>
      <c r="W99" s="96"/>
      <c r="X99" s="96"/>
      <c r="Y99" s="96"/>
      <c r="Z99" s="96"/>
      <c r="AA99" s="96"/>
      <c r="AB99" s="96"/>
      <c r="AC99" s="96"/>
      <c r="AD99" s="21">
        <f t="shared" ca="1" si="38"/>
        <v>0</v>
      </c>
      <c r="AF99" s="22">
        <f t="shared" ca="1" si="39"/>
        <v>0</v>
      </c>
      <c r="AG99" s="22">
        <f t="shared" ca="1" si="40"/>
        <v>0</v>
      </c>
    </row>
    <row r="100" spans="1:34" ht="14.4" customHeight="1" x14ac:dyDescent="0.3">
      <c r="A100" s="394" t="s">
        <v>44</v>
      </c>
      <c r="B100" s="96"/>
      <c r="C100" s="151" t="s">
        <v>80</v>
      </c>
      <c r="D100" s="151"/>
      <c r="E100" s="151"/>
      <c r="F100" s="151"/>
      <c r="G100" s="151"/>
      <c r="H100" s="151"/>
      <c r="I100" s="151"/>
      <c r="J100" s="151"/>
      <c r="K100" s="281"/>
      <c r="L100" s="281"/>
      <c r="M100" s="151"/>
      <c r="N100" s="193" t="s">
        <v>153</v>
      </c>
      <c r="O100" s="96"/>
      <c r="P100" s="96"/>
      <c r="Q100" s="151"/>
      <c r="R100" s="151"/>
      <c r="S100" s="96"/>
      <c r="T100" s="96"/>
      <c r="U100" s="96"/>
      <c r="V100" s="96"/>
      <c r="W100" s="96"/>
      <c r="X100" s="96"/>
      <c r="Y100" s="96"/>
      <c r="Z100" s="96"/>
      <c r="AA100" s="96"/>
      <c r="AB100" s="96"/>
      <c r="AC100" s="96"/>
      <c r="AD100" s="21">
        <f t="shared" ca="1" si="38"/>
        <v>7</v>
      </c>
      <c r="AF100" s="22">
        <f t="shared" ca="1" si="39"/>
        <v>1</v>
      </c>
      <c r="AG100" s="22">
        <f t="shared" ca="1" si="40"/>
        <v>0.5</v>
      </c>
    </row>
    <row r="101" spans="1:34" ht="14.4" customHeight="1" x14ac:dyDescent="0.3">
      <c r="A101" s="394" t="s">
        <v>45</v>
      </c>
      <c r="B101" s="96"/>
      <c r="C101" s="151"/>
      <c r="D101" s="151"/>
      <c r="E101" s="151"/>
      <c r="F101" s="151"/>
      <c r="G101" s="151"/>
      <c r="H101" s="151"/>
      <c r="I101" s="281"/>
      <c r="J101" s="281"/>
      <c r="K101" s="151"/>
      <c r="L101" s="151"/>
      <c r="M101" s="135"/>
      <c r="N101" s="135"/>
      <c r="O101" s="96"/>
      <c r="P101" s="96"/>
      <c r="Q101" s="281"/>
      <c r="R101" s="281"/>
      <c r="S101" s="377"/>
      <c r="T101" s="96"/>
      <c r="U101" s="96"/>
      <c r="V101" s="96"/>
      <c r="W101" s="96"/>
      <c r="X101" s="96"/>
      <c r="Y101" s="96"/>
      <c r="Z101" s="96"/>
      <c r="AA101" s="96"/>
      <c r="AB101" s="96"/>
      <c r="AC101" s="96"/>
      <c r="AD101" s="21">
        <f t="shared" ca="1" si="38"/>
        <v>7.5</v>
      </c>
      <c r="AF101" s="22">
        <f t="shared" ca="1" si="39"/>
        <v>2</v>
      </c>
      <c r="AG101" s="22">
        <f t="shared" ca="1" si="40"/>
        <v>0.5</v>
      </c>
    </row>
    <row r="102" spans="1:34" ht="14.4" customHeight="1" x14ac:dyDescent="0.3">
      <c r="A102" s="394" t="s">
        <v>70</v>
      </c>
      <c r="B102" s="96"/>
      <c r="C102" s="96"/>
      <c r="D102" s="96"/>
      <c r="E102" s="96"/>
      <c r="F102" s="96"/>
      <c r="G102" s="96"/>
      <c r="H102" s="96"/>
      <c r="I102" s="96"/>
      <c r="J102" s="96"/>
      <c r="K102" s="96"/>
      <c r="L102" s="96"/>
      <c r="M102" s="96"/>
      <c r="N102" s="151"/>
      <c r="O102" s="151"/>
      <c r="P102" s="151"/>
      <c r="Q102" s="96"/>
      <c r="R102" s="96"/>
      <c r="S102" s="281" t="s">
        <v>136</v>
      </c>
      <c r="T102" s="281"/>
      <c r="U102" s="281"/>
      <c r="V102" s="281"/>
      <c r="W102" s="281"/>
      <c r="X102" s="281"/>
      <c r="Y102" s="281"/>
      <c r="Z102" s="281"/>
      <c r="AA102" s="281"/>
      <c r="AB102" s="281"/>
      <c r="AC102" s="151"/>
      <c r="AD102" s="21">
        <f t="shared" ca="1" si="38"/>
        <v>7</v>
      </c>
      <c r="AF102" s="22">
        <f t="shared" ca="1" si="39"/>
        <v>5</v>
      </c>
      <c r="AG102" s="22">
        <f t="shared" ca="1" si="40"/>
        <v>0</v>
      </c>
    </row>
    <row r="103" spans="1:34" ht="14.4" customHeight="1" x14ac:dyDescent="0.3">
      <c r="A103" s="394" t="s">
        <v>46</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c r="AH103" s="20"/>
    </row>
    <row r="104" spans="1:34" ht="14.25" customHeight="1" x14ac:dyDescent="0.3">
      <c r="A104" s="394" t="s">
        <v>47</v>
      </c>
      <c r="B104" s="96"/>
      <c r="C104" s="151"/>
      <c r="D104" s="151"/>
      <c r="E104" s="151"/>
      <c r="F104" s="151"/>
      <c r="G104" s="151"/>
      <c r="H104" s="151"/>
      <c r="I104" s="151"/>
      <c r="J104" s="151"/>
      <c r="K104" s="281"/>
      <c r="L104" s="281"/>
      <c r="M104" s="151"/>
      <c r="N104" s="151"/>
      <c r="O104" s="96"/>
      <c r="P104" s="96"/>
      <c r="Q104" s="281"/>
      <c r="R104" s="281"/>
      <c r="S104" s="96"/>
      <c r="T104" s="96"/>
      <c r="U104" s="96"/>
      <c r="V104" s="96"/>
      <c r="W104" s="96"/>
      <c r="X104" s="96"/>
      <c r="Y104" s="96"/>
      <c r="Z104" s="96"/>
      <c r="AA104" s="96"/>
      <c r="AB104" s="96"/>
      <c r="AC104" s="96"/>
      <c r="AD104" s="21">
        <f t="shared" ca="1" si="38"/>
        <v>7</v>
      </c>
      <c r="AF104" s="22">
        <f t="shared" ca="1" si="39"/>
        <v>2</v>
      </c>
      <c r="AG104" s="22">
        <f t="shared" ca="1" si="40"/>
        <v>0</v>
      </c>
    </row>
    <row r="105" spans="1:34" ht="14.4" customHeight="1" x14ac:dyDescent="0.3">
      <c r="A105" s="394" t="s">
        <v>66</v>
      </c>
      <c r="B105" s="96"/>
      <c r="C105" s="96"/>
      <c r="D105" s="96"/>
      <c r="E105" s="96"/>
      <c r="F105" s="96"/>
      <c r="G105" s="96"/>
      <c r="H105" s="96"/>
      <c r="I105" s="96"/>
      <c r="J105" s="96"/>
      <c r="K105" s="96"/>
      <c r="L105" s="96"/>
      <c r="M105" s="96"/>
      <c r="N105" s="134"/>
      <c r="O105" s="281" t="s">
        <v>147</v>
      </c>
      <c r="P105" s="281"/>
      <c r="Q105" s="96"/>
      <c r="R105" s="96"/>
      <c r="S105" s="151"/>
      <c r="T105" s="151"/>
      <c r="U105" s="151"/>
      <c r="V105" s="151"/>
      <c r="W105" s="151"/>
      <c r="X105" s="151"/>
      <c r="Y105" s="151"/>
      <c r="Z105" s="151"/>
      <c r="AA105" s="151"/>
      <c r="AB105" s="151"/>
      <c r="AC105" s="151"/>
      <c r="AD105" s="21">
        <f ca="1">NbCoul(B105:AC105)*0.5</f>
        <v>6.5</v>
      </c>
      <c r="AF105" s="22">
        <f t="shared" ca="1" si="39"/>
        <v>1</v>
      </c>
      <c r="AG105" s="22">
        <f t="shared" ca="1" si="40"/>
        <v>0</v>
      </c>
    </row>
    <row r="106" spans="1:34" ht="14.4" customHeight="1" x14ac:dyDescent="0.3">
      <c r="A106" s="402" t="s">
        <v>71</v>
      </c>
      <c r="B106" s="96"/>
      <c r="C106" s="96"/>
      <c r="D106" s="96"/>
      <c r="E106" s="96"/>
      <c r="F106" s="96"/>
      <c r="G106" s="96"/>
      <c r="H106" s="96"/>
      <c r="I106" s="96"/>
      <c r="J106" s="96"/>
      <c r="K106" s="96"/>
      <c r="L106" s="96"/>
      <c r="M106" s="96"/>
      <c r="N106" s="96"/>
      <c r="O106" s="151" t="s">
        <v>79</v>
      </c>
      <c r="P106" s="151"/>
      <c r="Q106" s="96"/>
      <c r="R106" s="96"/>
      <c r="S106" s="151"/>
      <c r="T106" s="151"/>
      <c r="U106" s="151"/>
      <c r="V106" s="151"/>
      <c r="W106" s="151"/>
      <c r="X106" s="151"/>
      <c r="Y106" s="151"/>
      <c r="Z106" s="151"/>
      <c r="AA106" s="151"/>
      <c r="AB106" s="151"/>
      <c r="AC106" s="151"/>
      <c r="AD106" s="21">
        <f ca="1">NbCoul(B106:AC106)*0.5</f>
        <v>6.5</v>
      </c>
      <c r="AF106" s="22">
        <f t="shared" ca="1" si="39"/>
        <v>0</v>
      </c>
      <c r="AG106" s="22">
        <f t="shared" ca="1" si="40"/>
        <v>0</v>
      </c>
    </row>
    <row r="107" spans="1:34" ht="15.75" customHeight="1" x14ac:dyDescent="0.3">
      <c r="A107" s="395" t="s">
        <v>276</v>
      </c>
      <c r="B107" s="96"/>
      <c r="C107" s="96"/>
      <c r="D107" s="96"/>
      <c r="E107" s="96"/>
      <c r="F107" s="96"/>
      <c r="G107" s="96"/>
      <c r="H107" s="96"/>
      <c r="I107" s="96"/>
      <c r="J107" s="96"/>
      <c r="K107" s="96"/>
      <c r="L107" s="96"/>
      <c r="M107" s="96"/>
      <c r="N107" s="96"/>
      <c r="O107" s="281" t="s">
        <v>80</v>
      </c>
      <c r="P107" s="281"/>
      <c r="Q107" s="96"/>
      <c r="R107" s="96"/>
      <c r="S107" s="151"/>
      <c r="T107" s="151"/>
      <c r="U107" s="151"/>
      <c r="V107" s="151"/>
      <c r="W107" s="151"/>
      <c r="X107" s="151"/>
      <c r="Y107" s="151"/>
      <c r="Z107" s="151"/>
      <c r="AA107" s="151"/>
      <c r="AB107" s="151"/>
      <c r="AC107" s="151"/>
      <c r="AD107" s="21">
        <f t="shared" ca="1" si="38"/>
        <v>6.5</v>
      </c>
      <c r="AF107" s="22">
        <f t="shared" ca="1" si="39"/>
        <v>1</v>
      </c>
      <c r="AG107" s="22">
        <f t="shared" ca="1" si="40"/>
        <v>0</v>
      </c>
    </row>
    <row r="108" spans="1:34" ht="15" customHeight="1" thickBot="1" x14ac:dyDescent="0.35">
      <c r="A108" s="407" t="s">
        <v>73</v>
      </c>
      <c r="B108" s="96"/>
      <c r="C108" s="96"/>
      <c r="D108" s="96"/>
      <c r="E108" s="96"/>
      <c r="F108" s="96"/>
      <c r="G108" s="96"/>
      <c r="H108" s="96"/>
      <c r="I108" s="96"/>
      <c r="J108" s="96"/>
      <c r="K108" s="96"/>
      <c r="L108" s="96"/>
      <c r="M108" s="96"/>
      <c r="N108" s="96"/>
      <c r="O108" s="96"/>
      <c r="P108" s="96"/>
      <c r="Q108" s="96"/>
      <c r="R108" s="96"/>
      <c r="S108" s="96"/>
      <c r="T108" s="96"/>
      <c r="U108" s="96"/>
      <c r="V108" s="96"/>
      <c r="W108" s="96"/>
      <c r="X108" s="96"/>
      <c r="Y108" s="96"/>
      <c r="Z108" s="96"/>
      <c r="AA108" s="96"/>
      <c r="AB108" s="96"/>
      <c r="AC108" s="96"/>
      <c r="AD108" s="21">
        <f ca="1">NbCoul(B108:AC108)*0.5</f>
        <v>0</v>
      </c>
      <c r="AF108" s="22">
        <f t="shared" ca="1" si="39"/>
        <v>0</v>
      </c>
      <c r="AG108" s="22">
        <f t="shared" ca="1" si="40"/>
        <v>0</v>
      </c>
    </row>
    <row r="109" spans="1:34" x14ac:dyDescent="0.3">
      <c r="A109" s="33" t="s">
        <v>52</v>
      </c>
      <c r="B109" s="71">
        <f ca="1">CompteCouleurFond(B96:B108,6)</f>
        <v>0</v>
      </c>
      <c r="C109" s="71">
        <f ca="1">CompteCouleurFond(C96:C108,6)</f>
        <v>0</v>
      </c>
      <c r="D109" s="71">
        <f ca="1">CompteCouleurFond(D96:D107,6)</f>
        <v>0</v>
      </c>
      <c r="E109" s="71">
        <f ca="1">CompteCouleurFond(E96:E107,6)</f>
        <v>0</v>
      </c>
      <c r="F109" s="71">
        <f ca="1">CompteCouleurFond(F96:F107,6)</f>
        <v>0</v>
      </c>
      <c r="G109" s="71">
        <f ca="1">CompteCouleurFond(G96:G105,6)</f>
        <v>0</v>
      </c>
      <c r="H109" s="71">
        <f ca="1">CompteCouleurFond(H96:H105,6)</f>
        <v>0</v>
      </c>
      <c r="I109" s="71">
        <f ca="1">CompteCouleurFond(I96:I105,6)</f>
        <v>2</v>
      </c>
      <c r="J109" s="71">
        <f ca="1">CompteCouleurFond(J97:J108,6)</f>
        <v>2</v>
      </c>
      <c r="K109" s="71">
        <f ca="1">CompteCouleurFond(K97:K108,6)</f>
        <v>2</v>
      </c>
      <c r="L109" s="71">
        <f ca="1">CompteCouleurFond(L97:L108,6)</f>
        <v>2</v>
      </c>
      <c r="M109" s="71">
        <f ca="1">CompteCouleurFond(M97:M108,6)</f>
        <v>1</v>
      </c>
      <c r="N109" s="71">
        <f t="shared" ref="N109:W109" ca="1" si="41">CompteCouleurFond(N96:N105,6)</f>
        <v>2</v>
      </c>
      <c r="O109" s="71">
        <f t="shared" ca="1" si="41"/>
        <v>1</v>
      </c>
      <c r="P109" s="71">
        <f t="shared" ca="1" si="41"/>
        <v>1</v>
      </c>
      <c r="Q109" s="71">
        <f t="shared" ca="1" si="41"/>
        <v>2</v>
      </c>
      <c r="R109" s="71">
        <f t="shared" ca="1" si="41"/>
        <v>2</v>
      </c>
      <c r="S109" s="71">
        <f t="shared" ca="1" si="41"/>
        <v>1</v>
      </c>
      <c r="T109" s="71">
        <f t="shared" ca="1" si="41"/>
        <v>1</v>
      </c>
      <c r="U109" s="71">
        <f t="shared" ca="1" si="41"/>
        <v>1</v>
      </c>
      <c r="V109" s="71">
        <f t="shared" ca="1" si="41"/>
        <v>1</v>
      </c>
      <c r="W109" s="71">
        <f t="shared" ca="1" si="41"/>
        <v>1</v>
      </c>
      <c r="X109" s="71">
        <f t="shared" ref="X109:AC109" ca="1" si="42">CompteCouleurFond(X96:X107,6)</f>
        <v>1</v>
      </c>
      <c r="Y109" s="71">
        <f t="shared" ca="1" si="42"/>
        <v>1</v>
      </c>
      <c r="Z109" s="71">
        <f t="shared" ca="1" si="42"/>
        <v>1</v>
      </c>
      <c r="AA109" s="71">
        <f t="shared" ca="1" si="42"/>
        <v>1</v>
      </c>
      <c r="AB109" s="71">
        <f t="shared" ca="1" si="42"/>
        <v>1</v>
      </c>
      <c r="AC109" s="71">
        <f t="shared" ca="1" si="42"/>
        <v>0</v>
      </c>
      <c r="AD109" s="600">
        <f ca="1">SUM(AD96:AD108)</f>
        <v>69</v>
      </c>
      <c r="AF109" s="612"/>
      <c r="AG109" s="613"/>
    </row>
    <row r="110" spans="1:34" x14ac:dyDescent="0.3">
      <c r="A110" s="29" t="s">
        <v>53</v>
      </c>
      <c r="B110" s="21">
        <f ca="1">NbCoulbis(B96:B108)</f>
        <v>0</v>
      </c>
      <c r="C110" s="21">
        <f ca="1">NbCoulbis(C96:C108)</f>
        <v>5</v>
      </c>
      <c r="D110" s="21">
        <f t="shared" ref="D110:R110" ca="1" si="43">NbCoulbis(D96:D102)</f>
        <v>4</v>
      </c>
      <c r="E110" s="21">
        <f t="shared" ca="1" si="43"/>
        <v>4</v>
      </c>
      <c r="F110" s="21">
        <f t="shared" ca="1" si="43"/>
        <v>4</v>
      </c>
      <c r="G110" s="21">
        <f t="shared" ca="1" si="43"/>
        <v>4</v>
      </c>
      <c r="H110" s="21">
        <f t="shared" ca="1" si="43"/>
        <v>4</v>
      </c>
      <c r="I110" s="21">
        <f t="shared" ca="1" si="43"/>
        <v>4</v>
      </c>
      <c r="J110" s="21">
        <f t="shared" ca="1" si="43"/>
        <v>4</v>
      </c>
      <c r="K110" s="21">
        <f t="shared" ca="1" si="43"/>
        <v>4</v>
      </c>
      <c r="L110" s="21">
        <f t="shared" ca="1" si="43"/>
        <v>4</v>
      </c>
      <c r="M110" s="21">
        <f t="shared" ca="1" si="43"/>
        <v>4</v>
      </c>
      <c r="N110" s="21">
        <f t="shared" ca="1" si="43"/>
        <v>5</v>
      </c>
      <c r="O110" s="21">
        <f t="shared" ca="1" si="43"/>
        <v>2</v>
      </c>
      <c r="P110" s="21">
        <f t="shared" ca="1" si="43"/>
        <v>2</v>
      </c>
      <c r="Q110" s="21">
        <f t="shared" ca="1" si="43"/>
        <v>4</v>
      </c>
      <c r="R110" s="21">
        <f t="shared" ca="1" si="43"/>
        <v>4</v>
      </c>
      <c r="S110" s="21">
        <f ca="1">NbCoulbis(S101:S107)</f>
        <v>4</v>
      </c>
      <c r="T110" s="21">
        <f ca="1">NbCoulbis(T101:T107)</f>
        <v>4</v>
      </c>
      <c r="U110" s="21">
        <f ca="1">NbCoulbis(U96:U105)</f>
        <v>3</v>
      </c>
      <c r="V110" s="21">
        <f ca="1">NbCoulbis(V96:V105)</f>
        <v>3</v>
      </c>
      <c r="W110" s="21">
        <f ca="1">NbCoulbis(W96:W105)</f>
        <v>3</v>
      </c>
      <c r="X110" s="21">
        <f ca="1">NbCoulbis(X96:X105)</f>
        <v>3</v>
      </c>
      <c r="Y110" s="21">
        <f ca="1">NbCoulbis(Y96:Y105)</f>
        <v>3</v>
      </c>
      <c r="Z110" s="21">
        <f ca="1">NbCoulbis(Z97:Z105)</f>
        <v>3</v>
      </c>
      <c r="AA110" s="21">
        <f ca="1">NbCoulbis(AA97:AA105)</f>
        <v>3</v>
      </c>
      <c r="AB110" s="21">
        <f ca="1">NbCoulbis(AB97:AB105)</f>
        <v>3</v>
      </c>
      <c r="AC110" s="21">
        <f ca="1">NbCoulbis(AC97:AC105)</f>
        <v>3</v>
      </c>
      <c r="AD110" s="601">
        <f ca="1">NbCoul(D110:AB110)*0.5+NbCoul(B110:C110)*0.25+NbCoul(AC110:AC110)*0.25</f>
        <v>0</v>
      </c>
      <c r="AF110" s="614">
        <f t="shared" ref="AF110:AF124" ca="1" si="44">CompteCouleurFond(B110:AC110,6)*0.5</f>
        <v>0</v>
      </c>
      <c r="AG110" s="615"/>
    </row>
    <row r="111" spans="1:34" ht="15" thickBot="1" x14ac:dyDescent="0.35">
      <c r="A111" s="30" t="str">
        <f>A21</f>
        <v>Effectif présent</v>
      </c>
      <c r="B111" s="26">
        <f ca="1">NbCoul(B96:B108)</f>
        <v>0</v>
      </c>
      <c r="C111" s="26">
        <f ca="1">NbCoul(C96:C108)</f>
        <v>5</v>
      </c>
      <c r="D111" s="26">
        <f t="shared" ref="D111:R111" ca="1" si="45">NbCoul(D96:D102)</f>
        <v>4</v>
      </c>
      <c r="E111" s="26">
        <f t="shared" ca="1" si="45"/>
        <v>4</v>
      </c>
      <c r="F111" s="26">
        <f t="shared" ca="1" si="45"/>
        <v>4</v>
      </c>
      <c r="G111" s="26">
        <f t="shared" ca="1" si="45"/>
        <v>4</v>
      </c>
      <c r="H111" s="26">
        <f t="shared" ca="1" si="45"/>
        <v>4</v>
      </c>
      <c r="I111" s="26">
        <f t="shared" ca="1" si="45"/>
        <v>4</v>
      </c>
      <c r="J111" s="26">
        <f t="shared" ca="1" si="45"/>
        <v>4</v>
      </c>
      <c r="K111" s="26">
        <f t="shared" ca="1" si="45"/>
        <v>4</v>
      </c>
      <c r="L111" s="26">
        <f t="shared" ca="1" si="45"/>
        <v>4</v>
      </c>
      <c r="M111" s="26">
        <f t="shared" ca="1" si="45"/>
        <v>4</v>
      </c>
      <c r="N111" s="26">
        <f t="shared" ca="1" si="45"/>
        <v>6</v>
      </c>
      <c r="O111" s="26">
        <f t="shared" ca="1" si="45"/>
        <v>2</v>
      </c>
      <c r="P111" s="26">
        <f t="shared" ca="1" si="45"/>
        <v>2</v>
      </c>
      <c r="Q111" s="26">
        <f t="shared" ca="1" si="45"/>
        <v>4</v>
      </c>
      <c r="R111" s="26">
        <f t="shared" ca="1" si="45"/>
        <v>4</v>
      </c>
      <c r="S111" s="26">
        <f ca="1">NbCoul(S101:S107)</f>
        <v>5</v>
      </c>
      <c r="T111" s="26">
        <f ca="1">NbCoul(T101:T107)</f>
        <v>4</v>
      </c>
      <c r="U111" s="26">
        <f ca="1">NbCoul(U96:U105)</f>
        <v>3</v>
      </c>
      <c r="V111" s="26">
        <f ca="1">NbCoul(V96:V105)</f>
        <v>3</v>
      </c>
      <c r="W111" s="26">
        <f ca="1">NbCoul(W96:W105)</f>
        <v>3</v>
      </c>
      <c r="X111" s="26">
        <f ca="1">NbCoul(X96:X105)</f>
        <v>3</v>
      </c>
      <c r="Y111" s="26">
        <f ca="1">NbCoul(Y96:Y105)</f>
        <v>3</v>
      </c>
      <c r="Z111" s="26">
        <f ca="1">NbCoul(Z97:Z105)</f>
        <v>3</v>
      </c>
      <c r="AA111" s="26">
        <f ca="1">NbCoul(AA97:AA105)</f>
        <v>3</v>
      </c>
      <c r="AB111" s="26">
        <f ca="1">NbCoul(AB97:AB105)</f>
        <v>3</v>
      </c>
      <c r="AC111" s="26">
        <f ca="1">NbCoul(AC97:AC105)</f>
        <v>3</v>
      </c>
      <c r="AD111" s="602">
        <f ca="1">NbCoul(D111:AB111)*0.5+NbCoul(B111:C111)*0.25+NbCoul(AC111:AC111)*0.25</f>
        <v>0</v>
      </c>
      <c r="AF111" s="614">
        <f t="shared" ca="1" si="44"/>
        <v>0</v>
      </c>
      <c r="AG111" s="615">
        <f ca="1">CompteCouleurFond(K111:AC111,23)*0.5</f>
        <v>0</v>
      </c>
    </row>
    <row r="112" spans="1:34" ht="15" customHeight="1" x14ac:dyDescent="0.3">
      <c r="A112" s="618">
        <f>A94+1</f>
        <v>44815</v>
      </c>
      <c r="B112" s="55" t="s">
        <v>8</v>
      </c>
      <c r="C112" s="55" t="s">
        <v>9</v>
      </c>
      <c r="D112" s="55" t="s">
        <v>10</v>
      </c>
      <c r="E112" s="56" t="s">
        <v>11</v>
      </c>
      <c r="F112" s="56" t="s">
        <v>12</v>
      </c>
      <c r="G112" s="56" t="s">
        <v>13</v>
      </c>
      <c r="H112" s="56" t="s">
        <v>14</v>
      </c>
      <c r="I112" s="55" t="s">
        <v>15</v>
      </c>
      <c r="J112" s="55" t="s">
        <v>16</v>
      </c>
      <c r="K112" s="56" t="s">
        <v>17</v>
      </c>
      <c r="L112" s="55" t="s">
        <v>18</v>
      </c>
      <c r="M112" s="55" t="s">
        <v>19</v>
      </c>
      <c r="N112" s="56" t="s">
        <v>20</v>
      </c>
      <c r="O112" s="55" t="s">
        <v>21</v>
      </c>
      <c r="P112" s="55" t="s">
        <v>22</v>
      </c>
      <c r="Q112" s="56" t="s">
        <v>23</v>
      </c>
      <c r="R112" s="56" t="s">
        <v>24</v>
      </c>
      <c r="S112" s="56" t="s">
        <v>25</v>
      </c>
      <c r="T112" s="56" t="s">
        <v>26</v>
      </c>
      <c r="U112" s="56" t="s">
        <v>27</v>
      </c>
      <c r="V112" s="56" t="s">
        <v>28</v>
      </c>
      <c r="W112" s="56" t="s">
        <v>29</v>
      </c>
      <c r="X112" s="56" t="s">
        <v>30</v>
      </c>
      <c r="Y112" s="56" t="s">
        <v>31</v>
      </c>
      <c r="Z112" s="56" t="s">
        <v>32</v>
      </c>
      <c r="AA112" s="56" t="s">
        <v>33</v>
      </c>
      <c r="AB112" s="56" t="s">
        <v>34</v>
      </c>
      <c r="AC112" s="56" t="s">
        <v>35</v>
      </c>
      <c r="AD112" s="620" t="s">
        <v>36</v>
      </c>
      <c r="AF112" s="614">
        <f t="shared" ca="1" si="44"/>
        <v>0</v>
      </c>
      <c r="AG112" s="615">
        <f ca="1">CompteCouleurFond(K112:AC112,23)*0.5</f>
        <v>0</v>
      </c>
    </row>
    <row r="113" spans="1:33" ht="15" customHeight="1" x14ac:dyDescent="0.3">
      <c r="A113" s="619"/>
      <c r="B113" s="411" t="s">
        <v>9</v>
      </c>
      <c r="C113" s="411" t="s">
        <v>10</v>
      </c>
      <c r="D113" s="411" t="s">
        <v>11</v>
      </c>
      <c r="E113" s="411" t="s">
        <v>12</v>
      </c>
      <c r="F113" s="411" t="s">
        <v>13</v>
      </c>
      <c r="G113" s="411" t="s">
        <v>14</v>
      </c>
      <c r="H113" s="411" t="s">
        <v>15</v>
      </c>
      <c r="I113" s="411" t="s">
        <v>16</v>
      </c>
      <c r="J113" s="411" t="s">
        <v>17</v>
      </c>
      <c r="K113" s="411" t="s">
        <v>18</v>
      </c>
      <c r="L113" s="411" t="s">
        <v>19</v>
      </c>
      <c r="M113" s="411" t="s">
        <v>20</v>
      </c>
      <c r="N113" s="411" t="s">
        <v>21</v>
      </c>
      <c r="O113" s="411" t="s">
        <v>22</v>
      </c>
      <c r="P113" s="411" t="s">
        <v>23</v>
      </c>
      <c r="Q113" s="411" t="s">
        <v>24</v>
      </c>
      <c r="R113" s="411" t="s">
        <v>25</v>
      </c>
      <c r="S113" s="411" t="s">
        <v>26</v>
      </c>
      <c r="T113" s="411" t="s">
        <v>27</v>
      </c>
      <c r="U113" s="411" t="s">
        <v>28</v>
      </c>
      <c r="V113" s="411" t="s">
        <v>29</v>
      </c>
      <c r="W113" s="411" t="s">
        <v>30</v>
      </c>
      <c r="X113" s="411" t="s">
        <v>31</v>
      </c>
      <c r="Y113" s="411" t="s">
        <v>32</v>
      </c>
      <c r="Z113" s="411" t="s">
        <v>33</v>
      </c>
      <c r="AA113" s="411" t="s">
        <v>34</v>
      </c>
      <c r="AB113" s="411" t="s">
        <v>35</v>
      </c>
      <c r="AC113" s="411" t="s">
        <v>55</v>
      </c>
      <c r="AD113" s="621"/>
      <c r="AF113" s="616">
        <f t="shared" ca="1" si="44"/>
        <v>0</v>
      </c>
      <c r="AG113" s="617">
        <f ca="1">CompteCouleurFond(K113:AC113,23)*0.5</f>
        <v>0</v>
      </c>
    </row>
    <row r="114" spans="1:33" ht="15" customHeight="1" x14ac:dyDescent="0.3">
      <c r="A114" s="401" t="s">
        <v>41</v>
      </c>
      <c r="B114" s="96"/>
      <c r="C114" s="96"/>
      <c r="D114" s="96"/>
      <c r="E114" s="96"/>
      <c r="F114" s="96"/>
      <c r="G114" s="96"/>
      <c r="H114" s="96"/>
      <c r="I114" s="96"/>
      <c r="J114" s="96"/>
      <c r="K114" s="96"/>
      <c r="L114" s="96"/>
      <c r="M114" s="96"/>
      <c r="N114" s="96"/>
      <c r="O114" s="96"/>
      <c r="P114" s="96"/>
      <c r="Q114" s="96"/>
      <c r="R114" s="96"/>
      <c r="S114" s="96"/>
      <c r="T114" s="96"/>
      <c r="U114" s="96"/>
      <c r="V114" s="96"/>
      <c r="W114" s="96"/>
      <c r="X114" s="96"/>
      <c r="Y114" s="96"/>
      <c r="Z114" s="96"/>
      <c r="AA114" s="96"/>
      <c r="AB114" s="96"/>
      <c r="AC114" s="96"/>
      <c r="AD114" s="21">
        <f t="shared" ref="AD114:AD126" ca="1" si="46">NbCoul(B114:AC114)*0.5</f>
        <v>0</v>
      </c>
      <c r="AF114" s="22">
        <f t="shared" ca="1" si="44"/>
        <v>0</v>
      </c>
      <c r="AG114" s="22">
        <f t="shared" ref="AG114:AG124" ca="1" si="47">CompteCouleurFond(B114:AC114,23)*0.5</f>
        <v>0</v>
      </c>
    </row>
    <row r="115" spans="1:33" ht="15" customHeight="1" x14ac:dyDescent="0.3">
      <c r="A115" s="392" t="s">
        <v>65</v>
      </c>
      <c r="B115" s="96"/>
      <c r="C115" s="96"/>
      <c r="D115" s="96"/>
      <c r="E115" s="96"/>
      <c r="F115" s="151"/>
      <c r="G115" s="151"/>
      <c r="H115" s="151"/>
      <c r="I115" s="151"/>
      <c r="J115" s="151"/>
      <c r="K115" s="151"/>
      <c r="L115" s="151"/>
      <c r="M115" s="151"/>
      <c r="N115" s="151"/>
      <c r="O115" s="151"/>
      <c r="P115" s="96"/>
      <c r="Q115" s="96"/>
      <c r="R115" s="96"/>
      <c r="S115" s="96"/>
      <c r="T115" s="96"/>
      <c r="U115" s="96"/>
      <c r="V115" s="96"/>
      <c r="W115" s="96"/>
      <c r="X115" s="96"/>
      <c r="Y115" s="96"/>
      <c r="Z115" s="96"/>
      <c r="AA115" s="96"/>
      <c r="AB115" s="96"/>
      <c r="AC115" s="96"/>
      <c r="AD115" s="21">
        <f t="shared" ca="1" si="46"/>
        <v>5</v>
      </c>
      <c r="AF115" s="22">
        <f t="shared" ca="1" si="44"/>
        <v>0</v>
      </c>
      <c r="AG115" s="22">
        <f t="shared" ca="1" si="47"/>
        <v>0</v>
      </c>
    </row>
    <row r="116" spans="1:33" ht="15" customHeight="1" x14ac:dyDescent="0.3">
      <c r="A116" s="393" t="s">
        <v>246</v>
      </c>
      <c r="B116" s="96"/>
      <c r="C116" s="96"/>
      <c r="D116" s="96"/>
      <c r="E116" s="96"/>
      <c r="F116" s="151"/>
      <c r="G116" s="151"/>
      <c r="H116" s="151"/>
      <c r="I116" s="151"/>
      <c r="J116" s="151"/>
      <c r="K116" s="151"/>
      <c r="L116" s="151"/>
      <c r="M116" s="151"/>
      <c r="N116" s="151"/>
      <c r="O116" s="151"/>
      <c r="P116" s="96"/>
      <c r="Q116" s="96"/>
      <c r="R116" s="96"/>
      <c r="S116" s="96"/>
      <c r="T116" s="96"/>
      <c r="U116" s="96"/>
      <c r="V116" s="96"/>
      <c r="W116" s="96"/>
      <c r="X116" s="96"/>
      <c r="Y116" s="96"/>
      <c r="Z116" s="96"/>
      <c r="AA116" s="96"/>
      <c r="AB116" s="96"/>
      <c r="AC116" s="96"/>
      <c r="AD116" s="21">
        <f t="shared" ca="1" si="46"/>
        <v>5</v>
      </c>
      <c r="AF116" s="22">
        <f t="shared" ca="1" si="44"/>
        <v>0</v>
      </c>
      <c r="AG116" s="22">
        <f t="shared" ca="1" si="47"/>
        <v>0</v>
      </c>
    </row>
    <row r="117" spans="1:33" ht="15" customHeight="1" x14ac:dyDescent="0.3">
      <c r="A117" s="394" t="s">
        <v>43</v>
      </c>
      <c r="B117" s="96"/>
      <c r="C117" s="96"/>
      <c r="D117" s="96"/>
      <c r="E117" s="96"/>
      <c r="F117" s="151"/>
      <c r="G117" s="151"/>
      <c r="H117" s="151"/>
      <c r="I117" s="281" t="s">
        <v>136</v>
      </c>
      <c r="J117" s="281"/>
      <c r="K117" s="281"/>
      <c r="L117" s="281"/>
      <c r="M117" s="281"/>
      <c r="N117" s="281"/>
      <c r="O117" s="151"/>
      <c r="P117" s="96"/>
      <c r="Q117" s="96"/>
      <c r="R117" s="96"/>
      <c r="S117" s="96"/>
      <c r="T117" s="96"/>
      <c r="U117" s="96"/>
      <c r="V117" s="96"/>
      <c r="W117" s="96"/>
      <c r="X117" s="96"/>
      <c r="Y117" s="96"/>
      <c r="Z117" s="96"/>
      <c r="AA117" s="96"/>
      <c r="AB117" s="96"/>
      <c r="AC117" s="96"/>
      <c r="AD117" s="21">
        <f t="shared" ca="1" si="46"/>
        <v>5</v>
      </c>
      <c r="AF117" s="22">
        <f t="shared" ca="1" si="44"/>
        <v>3</v>
      </c>
      <c r="AG117" s="22">
        <f t="shared" ca="1" si="47"/>
        <v>0</v>
      </c>
    </row>
    <row r="118" spans="1:33" ht="15" customHeight="1" x14ac:dyDescent="0.3">
      <c r="A118" s="394" t="s">
        <v>44</v>
      </c>
      <c r="B118" s="96"/>
      <c r="C118" s="96"/>
      <c r="D118" s="96"/>
      <c r="E118" s="96"/>
      <c r="F118" s="96"/>
      <c r="G118" s="96"/>
      <c r="H118" s="96"/>
      <c r="I118" s="96"/>
      <c r="J118" s="96"/>
      <c r="K118" s="96"/>
      <c r="L118" s="96"/>
      <c r="M118" s="96"/>
      <c r="N118" s="96"/>
      <c r="O118" s="96"/>
      <c r="P118" s="96"/>
      <c r="Q118" s="96"/>
      <c r="R118" s="96"/>
      <c r="S118" s="96"/>
      <c r="T118" s="96"/>
      <c r="U118" s="96"/>
      <c r="V118" s="96"/>
      <c r="W118" s="96"/>
      <c r="X118" s="96"/>
      <c r="Y118" s="96"/>
      <c r="Z118" s="96"/>
      <c r="AA118" s="96"/>
      <c r="AB118" s="96"/>
      <c r="AC118" s="96"/>
      <c r="AD118" s="21">
        <f t="shared" ca="1" si="46"/>
        <v>0</v>
      </c>
      <c r="AF118" s="22">
        <f t="shared" ca="1" si="44"/>
        <v>0</v>
      </c>
      <c r="AG118" s="22">
        <f t="shared" ca="1" si="47"/>
        <v>0</v>
      </c>
    </row>
    <row r="119" spans="1:33" ht="15" customHeight="1" x14ac:dyDescent="0.3">
      <c r="A119" s="394" t="s">
        <v>45</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ca="1" si="46"/>
        <v>0</v>
      </c>
      <c r="AF119" s="22">
        <f t="shared" ca="1" si="44"/>
        <v>0</v>
      </c>
      <c r="AG119" s="22">
        <f t="shared" ca="1" si="47"/>
        <v>0</v>
      </c>
    </row>
    <row r="120" spans="1:33" ht="15" customHeight="1" x14ac:dyDescent="0.3">
      <c r="A120" s="394" t="s">
        <v>70</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6"/>
        <v>0</v>
      </c>
      <c r="AF120" s="22">
        <f t="shared" ca="1" si="44"/>
        <v>0</v>
      </c>
      <c r="AG120" s="22">
        <f t="shared" ca="1" si="47"/>
        <v>0</v>
      </c>
    </row>
    <row r="121" spans="1:33" ht="15" customHeight="1" x14ac:dyDescent="0.3">
      <c r="A121" s="394" t="s">
        <v>46</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6"/>
        <v>0</v>
      </c>
      <c r="AF121" s="22">
        <f t="shared" ca="1" si="44"/>
        <v>0</v>
      </c>
      <c r="AG121" s="22">
        <f t="shared" ca="1" si="47"/>
        <v>0</v>
      </c>
    </row>
    <row r="122" spans="1:33" ht="15" customHeight="1" x14ac:dyDescent="0.3">
      <c r="A122" s="394" t="s">
        <v>47</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6"/>
        <v>0</v>
      </c>
      <c r="AF122" s="22">
        <f t="shared" ca="1" si="44"/>
        <v>0</v>
      </c>
      <c r="AG122" s="22">
        <f t="shared" ca="1" si="47"/>
        <v>0</v>
      </c>
    </row>
    <row r="123" spans="1:33" ht="14.25" customHeight="1" x14ac:dyDescent="0.3">
      <c r="A123" s="394" t="s">
        <v>66</v>
      </c>
      <c r="B123" s="96"/>
      <c r="C123" s="96"/>
      <c r="D123" s="96"/>
      <c r="E123" s="96"/>
      <c r="F123" s="151"/>
      <c r="G123" s="151"/>
      <c r="H123" s="151"/>
      <c r="I123" s="151"/>
      <c r="J123" s="151"/>
      <c r="K123" s="151"/>
      <c r="L123" s="151"/>
      <c r="M123" s="151"/>
      <c r="N123" s="151"/>
      <c r="O123" s="151"/>
      <c r="P123" s="96"/>
      <c r="Q123" s="96"/>
      <c r="R123" s="96"/>
      <c r="S123" s="96"/>
      <c r="T123" s="96"/>
      <c r="U123" s="96"/>
      <c r="V123" s="96"/>
      <c r="W123" s="96"/>
      <c r="X123" s="96"/>
      <c r="Y123" s="96"/>
      <c r="Z123" s="96"/>
      <c r="AA123" s="96"/>
      <c r="AB123" s="96"/>
      <c r="AC123" s="96"/>
      <c r="AD123" s="21">
        <f t="shared" ca="1" si="46"/>
        <v>5</v>
      </c>
      <c r="AF123" s="22">
        <f t="shared" ca="1" si="44"/>
        <v>0</v>
      </c>
      <c r="AG123" s="22">
        <f t="shared" ca="1" si="47"/>
        <v>0</v>
      </c>
    </row>
    <row r="124" spans="1:33" ht="14.4" customHeight="1" x14ac:dyDescent="0.3">
      <c r="A124" s="394" t="s">
        <v>71</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4.4" customHeight="1" x14ac:dyDescent="0.3">
      <c r="A125" s="404" t="s">
        <v>276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ca="1">NbCoul(C125:AC125)*0.5</f>
        <v>5</v>
      </c>
      <c r="AF125" s="22">
        <f ca="1">CompteCouleurFond(C125:AC125,6)*0.5</f>
        <v>0</v>
      </c>
      <c r="AG125" s="22">
        <f ca="1">CompteCouleurFond(C125:AC125,23)*0.5</f>
        <v>0</v>
      </c>
    </row>
    <row r="126" spans="1:33" ht="15" thickBot="1" x14ac:dyDescent="0.35">
      <c r="A126" s="407" t="s">
        <v>73</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ca="1">CompteCouleurFond(B126:AC126,6)*0.5</f>
        <v>0</v>
      </c>
      <c r="AG126" s="22">
        <f ca="1">CompteCouleurFond(B126:AC126,23)*0.5</f>
        <v>0</v>
      </c>
    </row>
    <row r="127" spans="1:33" x14ac:dyDescent="0.3">
      <c r="A127" s="33" t="s">
        <v>52</v>
      </c>
      <c r="B127" s="71">
        <f ca="1">CompteCouleurFond(B114:B126,6)</f>
        <v>0</v>
      </c>
      <c r="C127" s="71">
        <f ca="1">CompteCouleurFond(C114:C126,6)</f>
        <v>0</v>
      </c>
      <c r="D127" s="71">
        <f ca="1">CompteCouleurFond(D114:D126,6)</f>
        <v>0</v>
      </c>
      <c r="E127" s="71">
        <f ca="1">CompteCouleurFond(E114:E126,6)</f>
        <v>0</v>
      </c>
      <c r="F127" s="71">
        <f ca="1">CompteCouleurFond(F114:F126,6)</f>
        <v>0</v>
      </c>
      <c r="G127" s="71">
        <f t="shared" ref="G127:O127" ca="1" si="48">CompteCouleurFond(G114:G125,6)</f>
        <v>0</v>
      </c>
      <c r="H127" s="71">
        <f t="shared" ca="1" si="48"/>
        <v>0</v>
      </c>
      <c r="I127" s="71">
        <f t="shared" ca="1" si="48"/>
        <v>1</v>
      </c>
      <c r="J127" s="71">
        <f t="shared" ca="1" si="48"/>
        <v>1</v>
      </c>
      <c r="K127" s="71">
        <f t="shared" ca="1" si="48"/>
        <v>1</v>
      </c>
      <c r="L127" s="71">
        <f t="shared" ca="1" si="48"/>
        <v>1</v>
      </c>
      <c r="M127" s="71">
        <f t="shared" ca="1" si="48"/>
        <v>1</v>
      </c>
      <c r="N127" s="71">
        <f t="shared" ca="1" si="48"/>
        <v>1</v>
      </c>
      <c r="O127" s="71">
        <f t="shared" ca="1" si="48"/>
        <v>0</v>
      </c>
      <c r="P127" s="71">
        <f t="shared" ref="P127:AC127" ca="1" si="49">CompteCouleurFond(P114:P126,6)</f>
        <v>0</v>
      </c>
      <c r="Q127" s="71">
        <f t="shared" ca="1" si="49"/>
        <v>0</v>
      </c>
      <c r="R127" s="71">
        <f t="shared" ca="1" si="49"/>
        <v>0</v>
      </c>
      <c r="S127" s="71">
        <f t="shared" ca="1" si="49"/>
        <v>0</v>
      </c>
      <c r="T127" s="71">
        <f t="shared" ca="1" si="49"/>
        <v>0</v>
      </c>
      <c r="U127" s="71">
        <f t="shared" ca="1" si="49"/>
        <v>0</v>
      </c>
      <c r="V127" s="71">
        <f t="shared" ca="1" si="49"/>
        <v>0</v>
      </c>
      <c r="W127" s="71">
        <f t="shared" ca="1" si="49"/>
        <v>0</v>
      </c>
      <c r="X127" s="71">
        <f t="shared" ca="1" si="49"/>
        <v>0</v>
      </c>
      <c r="Y127" s="71">
        <f t="shared" ca="1" si="49"/>
        <v>0</v>
      </c>
      <c r="Z127" s="71">
        <f t="shared" ca="1" si="49"/>
        <v>0</v>
      </c>
      <c r="AA127" s="71">
        <f t="shared" ca="1" si="49"/>
        <v>0</v>
      </c>
      <c r="AB127" s="71">
        <f t="shared" ca="1" si="49"/>
        <v>0</v>
      </c>
      <c r="AC127" s="71">
        <f t="shared" ca="1" si="49"/>
        <v>0</v>
      </c>
      <c r="AD127" s="600">
        <f ca="1">SUM(AD114:AD126)</f>
        <v>25</v>
      </c>
      <c r="AF127" s="603"/>
      <c r="AG127" s="604"/>
    </row>
    <row r="128" spans="1:33" x14ac:dyDescent="0.3">
      <c r="A128" s="29" t="s">
        <v>53</v>
      </c>
      <c r="B128" s="21">
        <f ca="1">NbCoulbis(B114:B126)</f>
        <v>0</v>
      </c>
      <c r="C128" s="21">
        <f ca="1">NbCoulbis(C114:C126)</f>
        <v>0</v>
      </c>
      <c r="D128" s="21">
        <f ca="1">NbCoulbis(D114:D126)</f>
        <v>0</v>
      </c>
      <c r="E128" s="21">
        <f ca="1">NbCoulbis(E114:E126)</f>
        <v>0</v>
      </c>
      <c r="F128" s="21">
        <f ca="1">NbCoulbis(F114:F126)</f>
        <v>5</v>
      </c>
      <c r="G128" s="21">
        <f t="shared" ref="G128:O128" ca="1" si="50">NbCoulbis(G114:G125)</f>
        <v>5</v>
      </c>
      <c r="H128" s="21">
        <f t="shared" ca="1" si="50"/>
        <v>5</v>
      </c>
      <c r="I128" s="21">
        <f t="shared" ca="1" si="50"/>
        <v>5</v>
      </c>
      <c r="J128" s="21">
        <f t="shared" ca="1" si="50"/>
        <v>5</v>
      </c>
      <c r="K128" s="21">
        <f t="shared" ca="1" si="50"/>
        <v>5</v>
      </c>
      <c r="L128" s="21">
        <f t="shared" ca="1" si="50"/>
        <v>5</v>
      </c>
      <c r="M128" s="21">
        <f t="shared" ca="1" si="50"/>
        <v>5</v>
      </c>
      <c r="N128" s="21">
        <f t="shared" ca="1" si="50"/>
        <v>5</v>
      </c>
      <c r="O128" s="21">
        <f t="shared" ca="1" si="50"/>
        <v>5</v>
      </c>
      <c r="P128" s="21">
        <f t="shared" ref="P128:AC128" ca="1" si="51">NbCoulbis(P114:P126)</f>
        <v>0</v>
      </c>
      <c r="Q128" s="21">
        <f t="shared" ca="1" si="51"/>
        <v>0</v>
      </c>
      <c r="R128" s="21">
        <f t="shared" ca="1" si="51"/>
        <v>0</v>
      </c>
      <c r="S128" s="21">
        <f t="shared" ca="1" si="51"/>
        <v>0</v>
      </c>
      <c r="T128" s="21">
        <f t="shared" ca="1" si="51"/>
        <v>0</v>
      </c>
      <c r="U128" s="21">
        <f t="shared" ca="1" si="51"/>
        <v>0</v>
      </c>
      <c r="V128" s="21">
        <f t="shared" ca="1" si="51"/>
        <v>0</v>
      </c>
      <c r="W128" s="21">
        <f t="shared" ca="1" si="51"/>
        <v>0</v>
      </c>
      <c r="X128" s="21">
        <f t="shared" ca="1" si="51"/>
        <v>0</v>
      </c>
      <c r="Y128" s="21">
        <f t="shared" ca="1" si="51"/>
        <v>0</v>
      </c>
      <c r="Z128" s="21">
        <f t="shared" ca="1" si="51"/>
        <v>0</v>
      </c>
      <c r="AA128" s="21">
        <f t="shared" ca="1" si="51"/>
        <v>0</v>
      </c>
      <c r="AB128" s="21">
        <f t="shared" ca="1" si="51"/>
        <v>0</v>
      </c>
      <c r="AC128" s="21">
        <f t="shared" ca="1" si="51"/>
        <v>0</v>
      </c>
      <c r="AD128" s="601">
        <f ca="1">NbCoul(D128:AB128)*0.5+NbCoul(B128:C128)*0.25+NbCoul(AC128:AC128)*0.25</f>
        <v>0</v>
      </c>
      <c r="AF128" s="605"/>
      <c r="AG128" s="606"/>
    </row>
    <row r="129" spans="1:53" ht="15" thickBot="1" x14ac:dyDescent="0.35">
      <c r="A129" s="30" t="s">
        <v>51</v>
      </c>
      <c r="B129" s="26">
        <f ca="1">NbCoul(B114:B126)</f>
        <v>0</v>
      </c>
      <c r="C129" s="26">
        <f ca="1">NbCoul(C114:C126)</f>
        <v>0</v>
      </c>
      <c r="D129" s="26">
        <f ca="1">NbCoul(D114:D126)</f>
        <v>0</v>
      </c>
      <c r="E129" s="26">
        <f ca="1">NbCoul(E114:E126)</f>
        <v>0</v>
      </c>
      <c r="F129" s="26">
        <f ca="1">NbCoul(F114:F126)</f>
        <v>5</v>
      </c>
      <c r="G129" s="26">
        <f t="shared" ref="G129:O129" ca="1" si="52">NbCoul(G114:G125)</f>
        <v>5</v>
      </c>
      <c r="H129" s="26">
        <f t="shared" ca="1" si="52"/>
        <v>5</v>
      </c>
      <c r="I129" s="26">
        <f t="shared" ca="1" si="52"/>
        <v>5</v>
      </c>
      <c r="J129" s="26">
        <f t="shared" ca="1" si="52"/>
        <v>5</v>
      </c>
      <c r="K129" s="26">
        <f t="shared" ca="1" si="52"/>
        <v>5</v>
      </c>
      <c r="L129" s="26">
        <f t="shared" ca="1" si="52"/>
        <v>5</v>
      </c>
      <c r="M129" s="26">
        <f t="shared" ca="1" si="52"/>
        <v>5</v>
      </c>
      <c r="N129" s="26">
        <f t="shared" ca="1" si="52"/>
        <v>5</v>
      </c>
      <c r="O129" s="26">
        <f t="shared" ca="1" si="52"/>
        <v>5</v>
      </c>
      <c r="P129" s="26">
        <f t="shared" ref="P129:AC129" ca="1" si="53">NbCoul(P114:P126)</f>
        <v>0</v>
      </c>
      <c r="Q129" s="26">
        <f t="shared" ca="1" si="53"/>
        <v>0</v>
      </c>
      <c r="R129" s="26">
        <f t="shared" ca="1" si="53"/>
        <v>0</v>
      </c>
      <c r="S129" s="26">
        <f t="shared" ca="1" si="53"/>
        <v>0</v>
      </c>
      <c r="T129" s="26">
        <f t="shared" ca="1" si="53"/>
        <v>0</v>
      </c>
      <c r="U129" s="26">
        <f t="shared" ca="1" si="53"/>
        <v>0</v>
      </c>
      <c r="V129" s="26">
        <f t="shared" ca="1" si="53"/>
        <v>0</v>
      </c>
      <c r="W129" s="26">
        <f t="shared" ca="1" si="53"/>
        <v>0</v>
      </c>
      <c r="X129" s="26">
        <f t="shared" ca="1" si="53"/>
        <v>0</v>
      </c>
      <c r="Y129" s="26">
        <f t="shared" ca="1" si="53"/>
        <v>0</v>
      </c>
      <c r="Z129" s="26">
        <f t="shared" ca="1" si="53"/>
        <v>0</v>
      </c>
      <c r="AA129" s="26">
        <f t="shared" ca="1" si="53"/>
        <v>0</v>
      </c>
      <c r="AB129" s="26">
        <f t="shared" ca="1" si="53"/>
        <v>0</v>
      </c>
      <c r="AC129" s="26">
        <f t="shared" ca="1" si="53"/>
        <v>0</v>
      </c>
      <c r="AD129" s="602">
        <f ca="1">SUM(AD114:AD126)</f>
        <v>25</v>
      </c>
      <c r="AF129" s="607"/>
      <c r="AG129" s="608"/>
    </row>
    <row r="130" spans="1:53" ht="15" thickBot="1" x14ac:dyDescent="0.35"/>
    <row r="131" spans="1:53" ht="29.25" customHeight="1" thickBot="1" x14ac:dyDescent="0.35">
      <c r="A131" s="37" t="s">
        <v>56</v>
      </c>
      <c r="B131" s="609" t="s">
        <v>57</v>
      </c>
      <c r="C131" s="609"/>
      <c r="D131" s="609"/>
      <c r="E131" s="610" t="s">
        <v>58</v>
      </c>
      <c r="F131" s="610"/>
      <c r="G131" s="610" t="s">
        <v>59</v>
      </c>
      <c r="H131" s="610"/>
      <c r="I131" s="611" t="s">
        <v>60</v>
      </c>
      <c r="J131" s="611"/>
      <c r="K131" s="611"/>
      <c r="L131" s="611"/>
      <c r="M131" s="611"/>
      <c r="N131" s="611"/>
      <c r="O131" s="611"/>
      <c r="P131" s="611"/>
      <c r="AF131" s="45"/>
      <c r="AG131" s="50"/>
      <c r="AH131" s="79"/>
      <c r="AI131" s="79"/>
      <c r="AJ131" s="50"/>
      <c r="AK131" s="50"/>
      <c r="AL131" s="51"/>
      <c r="AM131" s="52"/>
      <c r="AN131" s="53"/>
    </row>
    <row r="132" spans="1:53" ht="15" thickBot="1" x14ac:dyDescent="0.35">
      <c r="A132" s="39" t="s">
        <v>41</v>
      </c>
      <c r="B132" s="579">
        <v>35</v>
      </c>
      <c r="C132" s="580"/>
      <c r="D132" s="581"/>
      <c r="E132" s="582">
        <f t="shared" ref="E132:E143" ca="1" si="54">SUM(AD5,AD24,AD42,AD60,AD78,AD96,AD114)</f>
        <v>35</v>
      </c>
      <c r="F132" s="582"/>
      <c r="G132" s="583">
        <f t="shared" ref="G132:G144" ca="1" si="55">E132-B132</f>
        <v>0</v>
      </c>
      <c r="H132" s="583"/>
      <c r="I132" s="735"/>
      <c r="J132" s="736"/>
      <c r="K132" s="736"/>
      <c r="L132" s="736"/>
      <c r="M132" s="736"/>
      <c r="N132" s="736"/>
      <c r="O132" s="736"/>
      <c r="P132" s="737"/>
      <c r="AF132" s="46"/>
      <c r="AG132" s="50"/>
      <c r="AH132" s="50"/>
      <c r="AI132" s="50"/>
      <c r="AJ132" s="50"/>
      <c r="AK132" s="50"/>
      <c r="AL132" s="50"/>
      <c r="AM132" s="54"/>
      <c r="AN132" s="50"/>
    </row>
    <row r="133" spans="1:53" ht="15" thickBot="1" x14ac:dyDescent="0.35">
      <c r="A133" s="63" t="s">
        <v>65</v>
      </c>
      <c r="B133" s="596">
        <v>21</v>
      </c>
      <c r="C133" s="596"/>
      <c r="D133" s="596"/>
      <c r="E133" s="582">
        <f t="shared" ca="1" si="54"/>
        <v>21</v>
      </c>
      <c r="F133" s="582"/>
      <c r="G133" s="583">
        <f ca="1">E133-B133</f>
        <v>0</v>
      </c>
      <c r="H133" s="583"/>
      <c r="I133" s="583"/>
      <c r="J133" s="583"/>
      <c r="K133" s="583"/>
      <c r="L133" s="583"/>
      <c r="M133" s="583"/>
      <c r="N133" s="583"/>
      <c r="O133" s="583"/>
      <c r="P133" s="583"/>
      <c r="AF133" s="47"/>
      <c r="AG133" s="50"/>
      <c r="AH133" s="50"/>
      <c r="AI133" s="50"/>
      <c r="AJ133" s="50"/>
      <c r="AK133" s="50"/>
      <c r="AL133" s="50"/>
      <c r="AM133" s="54"/>
      <c r="AN133" s="50"/>
    </row>
    <row r="134" spans="1:53" ht="15" thickBot="1" x14ac:dyDescent="0.35">
      <c r="A134" s="63" t="s">
        <v>245</v>
      </c>
      <c r="B134" s="579">
        <v>21</v>
      </c>
      <c r="C134" s="580"/>
      <c r="D134" s="581"/>
      <c r="E134" s="582">
        <f t="shared" ca="1" si="54"/>
        <v>21</v>
      </c>
      <c r="F134" s="582"/>
      <c r="G134" s="583">
        <f ca="1">E134-B134</f>
        <v>0</v>
      </c>
      <c r="H134" s="583"/>
      <c r="I134" s="594"/>
      <c r="J134" s="589"/>
      <c r="K134" s="589"/>
      <c r="L134" s="589"/>
      <c r="M134" s="589"/>
      <c r="N134" s="589"/>
      <c r="O134" s="589"/>
      <c r="P134" s="595"/>
      <c r="AF134" s="47"/>
      <c r="AG134" s="50"/>
      <c r="AH134" s="50"/>
      <c r="AI134" s="50"/>
      <c r="AJ134" s="50"/>
      <c r="AK134" s="50"/>
      <c r="AL134" s="50"/>
      <c r="AM134" s="54"/>
      <c r="AN134" s="50"/>
    </row>
    <row r="135" spans="1:53" ht="18" customHeight="1" thickBot="1" x14ac:dyDescent="0.35">
      <c r="A135" s="64" t="s">
        <v>43</v>
      </c>
      <c r="B135" s="587">
        <v>35</v>
      </c>
      <c r="C135" s="587"/>
      <c r="D135" s="587"/>
      <c r="E135" s="582">
        <f t="shared" ca="1" si="54"/>
        <v>35</v>
      </c>
      <c r="F135" s="582"/>
      <c r="G135" s="583">
        <f t="shared" ca="1" si="55"/>
        <v>0</v>
      </c>
      <c r="H135" s="583"/>
      <c r="I135" s="584"/>
      <c r="J135" s="585"/>
      <c r="K135" s="585"/>
      <c r="L135" s="585"/>
      <c r="M135" s="585"/>
      <c r="N135" s="585"/>
      <c r="O135" s="585"/>
      <c r="P135" s="586"/>
      <c r="AF135" s="48"/>
      <c r="AG135" s="50"/>
      <c r="AH135" s="50"/>
      <c r="AI135" s="50"/>
      <c r="AJ135" s="50"/>
      <c r="AK135" s="50"/>
      <c r="AL135" s="50"/>
      <c r="AM135" s="54"/>
      <c r="AN135" s="50"/>
    </row>
    <row r="136" spans="1:53" ht="15" thickBot="1" x14ac:dyDescent="0.35">
      <c r="A136" s="62" t="s">
        <v>44</v>
      </c>
      <c r="B136" s="579">
        <v>38</v>
      </c>
      <c r="C136" s="580"/>
      <c r="D136" s="581"/>
      <c r="E136" s="582">
        <f t="shared" ca="1" si="54"/>
        <v>38</v>
      </c>
      <c r="F136" s="582"/>
      <c r="G136" s="583">
        <f t="shared" ca="1" si="55"/>
        <v>0</v>
      </c>
      <c r="H136" s="583"/>
      <c r="I136" s="584"/>
      <c r="J136" s="585"/>
      <c r="K136" s="585"/>
      <c r="L136" s="585"/>
      <c r="M136" s="585"/>
      <c r="N136" s="585"/>
      <c r="O136" s="585"/>
      <c r="P136" s="586"/>
      <c r="AF136" s="48"/>
      <c r="AG136" s="50"/>
      <c r="AH136" s="50"/>
      <c r="AI136" s="50"/>
      <c r="AJ136" s="50"/>
      <c r="AK136" s="50"/>
      <c r="AL136" s="50"/>
      <c r="AM136" s="54"/>
      <c r="AN136" s="50"/>
    </row>
    <row r="137" spans="1:53" ht="15" thickBot="1" x14ac:dyDescent="0.35">
      <c r="A137" s="62" t="s">
        <v>45</v>
      </c>
      <c r="B137" s="579">
        <v>38</v>
      </c>
      <c r="C137" s="580"/>
      <c r="D137" s="581"/>
      <c r="E137" s="582">
        <f t="shared" ca="1" si="54"/>
        <v>38</v>
      </c>
      <c r="F137" s="582"/>
      <c r="G137" s="583">
        <f t="shared" ca="1" si="55"/>
        <v>0</v>
      </c>
      <c r="H137" s="583"/>
      <c r="I137" s="584"/>
      <c r="J137" s="585"/>
      <c r="K137" s="585"/>
      <c r="L137" s="585"/>
      <c r="M137" s="585"/>
      <c r="N137" s="585"/>
      <c r="O137" s="585"/>
      <c r="P137" s="586"/>
      <c r="AF137" s="48"/>
      <c r="AG137" s="50"/>
      <c r="AH137" s="50"/>
      <c r="AI137" s="50"/>
      <c r="AJ137" s="50"/>
      <c r="AK137" s="50"/>
      <c r="AL137" s="50"/>
      <c r="AM137" s="54"/>
      <c r="AN137" s="50"/>
    </row>
    <row r="138" spans="1:53" ht="15" thickBot="1" x14ac:dyDescent="0.35">
      <c r="A138" s="64" t="s">
        <v>70</v>
      </c>
      <c r="B138" s="587">
        <v>35</v>
      </c>
      <c r="C138" s="587"/>
      <c r="D138" s="587"/>
      <c r="E138" s="582">
        <f t="shared" ca="1" si="54"/>
        <v>35</v>
      </c>
      <c r="F138" s="582"/>
      <c r="G138" s="583">
        <f t="shared" ca="1" si="55"/>
        <v>0</v>
      </c>
      <c r="H138" s="583"/>
      <c r="I138" s="584"/>
      <c r="J138" s="585"/>
      <c r="K138" s="585"/>
      <c r="L138" s="585"/>
      <c r="M138" s="585"/>
      <c r="N138" s="585"/>
      <c r="O138" s="585"/>
      <c r="P138" s="586"/>
      <c r="AF138" s="48"/>
      <c r="AG138" s="50"/>
      <c r="AH138" s="50"/>
      <c r="AI138" s="50"/>
      <c r="AJ138" s="50"/>
      <c r="AK138" s="50"/>
      <c r="AL138" s="50"/>
      <c r="AM138" s="54"/>
      <c r="AN138" s="50"/>
    </row>
    <row r="139" spans="1:53" ht="15" thickBot="1" x14ac:dyDescent="0.35">
      <c r="A139" s="64" t="s">
        <v>46</v>
      </c>
      <c r="B139" s="587">
        <v>35</v>
      </c>
      <c r="C139" s="587"/>
      <c r="D139" s="587"/>
      <c r="E139" s="582">
        <f t="shared" ca="1" si="54"/>
        <v>29.5</v>
      </c>
      <c r="F139" s="582"/>
      <c r="G139" s="583">
        <f t="shared" ca="1" si="55"/>
        <v>-5.5</v>
      </c>
      <c r="H139" s="583"/>
      <c r="I139" s="583"/>
      <c r="J139" s="583"/>
      <c r="K139" s="583"/>
      <c r="L139" s="583"/>
      <c r="M139" s="583"/>
      <c r="N139" s="583"/>
      <c r="O139" s="583"/>
      <c r="P139" s="583"/>
      <c r="AF139" s="48"/>
      <c r="AG139" s="50"/>
      <c r="AH139" s="50"/>
      <c r="AI139" s="50"/>
      <c r="AJ139" s="50"/>
      <c r="AK139" s="50"/>
      <c r="AL139" s="50"/>
      <c r="AM139" s="54"/>
      <c r="AN139" s="50"/>
    </row>
    <row r="140" spans="1:53" ht="15.75" customHeight="1" thickBot="1" x14ac:dyDescent="0.35">
      <c r="A140" s="64" t="s">
        <v>47</v>
      </c>
      <c r="B140" s="587">
        <v>38</v>
      </c>
      <c r="C140" s="587"/>
      <c r="D140" s="587"/>
      <c r="E140" s="582">
        <f t="shared" ca="1" si="54"/>
        <v>38</v>
      </c>
      <c r="F140" s="582"/>
      <c r="G140" s="583">
        <f t="shared" ca="1" si="55"/>
        <v>0</v>
      </c>
      <c r="H140" s="583"/>
      <c r="I140" s="583"/>
      <c r="J140" s="583"/>
      <c r="K140" s="583"/>
      <c r="L140" s="583"/>
      <c r="M140" s="583"/>
      <c r="N140" s="583"/>
      <c r="O140" s="583"/>
      <c r="P140" s="583"/>
      <c r="AF140" s="48"/>
      <c r="AG140" s="50"/>
      <c r="AH140" s="50"/>
      <c r="AI140" s="50"/>
      <c r="AJ140" s="50"/>
      <c r="AK140" s="50"/>
      <c r="AL140" s="50"/>
      <c r="AM140" s="54"/>
      <c r="AN140" s="50"/>
      <c r="AT140" s="594"/>
      <c r="AU140" s="589"/>
      <c r="AV140" s="589"/>
      <c r="AW140" s="589"/>
      <c r="AX140" s="589"/>
      <c r="AY140" s="589"/>
      <c r="AZ140" s="589"/>
      <c r="BA140" s="595"/>
    </row>
    <row r="141" spans="1:53" ht="15" thickBot="1" x14ac:dyDescent="0.35">
      <c r="A141" s="64" t="s">
        <v>66</v>
      </c>
      <c r="B141" s="587">
        <v>21</v>
      </c>
      <c r="C141" s="587"/>
      <c r="D141" s="587"/>
      <c r="E141" s="582">
        <f t="shared" ca="1" si="54"/>
        <v>21</v>
      </c>
      <c r="F141" s="582"/>
      <c r="G141" s="583">
        <f t="shared" ca="1" si="55"/>
        <v>0</v>
      </c>
      <c r="H141" s="583"/>
      <c r="I141" s="583"/>
      <c r="J141" s="583"/>
      <c r="K141" s="583"/>
      <c r="L141" s="583"/>
      <c r="M141" s="583"/>
      <c r="N141" s="583"/>
      <c r="O141" s="583"/>
      <c r="P141" s="583"/>
      <c r="AF141" s="48"/>
      <c r="AG141" s="50"/>
      <c r="AH141" s="50"/>
      <c r="AI141" s="50"/>
      <c r="AJ141" s="50"/>
      <c r="AK141" s="50"/>
      <c r="AL141" s="50"/>
      <c r="AM141" s="54"/>
      <c r="AN141" s="50"/>
    </row>
    <row r="142" spans="1:53" ht="15" thickBot="1" x14ac:dyDescent="0.35">
      <c r="A142" s="64" t="s">
        <v>71</v>
      </c>
      <c r="B142" s="579">
        <v>35</v>
      </c>
      <c r="C142" s="580"/>
      <c r="D142" s="581"/>
      <c r="E142" s="582">
        <f t="shared" ca="1" si="54"/>
        <v>35</v>
      </c>
      <c r="F142" s="582"/>
      <c r="G142" s="583">
        <f t="shared" ca="1" si="55"/>
        <v>0</v>
      </c>
      <c r="H142" s="583"/>
      <c r="I142" s="584"/>
      <c r="J142" s="585"/>
      <c r="K142" s="585"/>
      <c r="L142" s="585"/>
      <c r="M142" s="585"/>
      <c r="N142" s="585"/>
      <c r="O142" s="585"/>
      <c r="P142" s="586"/>
      <c r="AF142" s="48"/>
      <c r="AG142" s="50"/>
      <c r="AH142" s="50"/>
      <c r="AI142" s="50"/>
      <c r="AJ142" s="50"/>
      <c r="AK142" s="50"/>
      <c r="AL142" s="50"/>
      <c r="AM142" s="54"/>
      <c r="AN142" s="50"/>
    </row>
    <row r="143" spans="1:53" ht="15.75" customHeight="1" thickBot="1" x14ac:dyDescent="0.35">
      <c r="A143" s="64" t="s">
        <v>276</v>
      </c>
      <c r="B143" s="579">
        <v>21</v>
      </c>
      <c r="C143" s="580"/>
      <c r="D143" s="581"/>
      <c r="E143" s="582">
        <f t="shared" ca="1" si="54"/>
        <v>21</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53" ht="21.75" customHeight="1" thickBot="1" x14ac:dyDescent="0.35">
      <c r="A144" s="503" t="s">
        <v>73</v>
      </c>
      <c r="B144" s="805">
        <v>28</v>
      </c>
      <c r="C144" s="805"/>
      <c r="D144" s="805"/>
      <c r="E144" s="806">
        <f t="shared" ref="E144" ca="1" si="56">SUM(AD17,AD36,AD54,AD72,AD90,AD108,AD126)</f>
        <v>28</v>
      </c>
      <c r="F144" s="806"/>
      <c r="G144" s="807">
        <f t="shared" ca="1" si="55"/>
        <v>0</v>
      </c>
      <c r="H144" s="807"/>
      <c r="I144" s="808"/>
      <c r="J144" s="808"/>
      <c r="K144" s="808"/>
      <c r="L144" s="808"/>
      <c r="M144" s="808"/>
      <c r="N144" s="808"/>
      <c r="O144" s="808"/>
      <c r="P144" s="808"/>
      <c r="AF144" s="49"/>
      <c r="AG144" s="50"/>
      <c r="AH144" s="50"/>
      <c r="AI144" s="50"/>
      <c r="AJ144" s="50"/>
      <c r="AK144" s="50"/>
      <c r="AL144" s="50"/>
      <c r="AM144" s="54"/>
      <c r="AN144" s="50"/>
    </row>
    <row r="145" spans="1:40" ht="15.6" customHeight="1" thickBot="1" x14ac:dyDescent="0.35">
      <c r="A145" s="415" t="s">
        <v>112</v>
      </c>
      <c r="B145" s="810"/>
      <c r="C145" s="811"/>
      <c r="D145" s="811"/>
      <c r="E145" s="812">
        <f ca="1">SUM(AD18)</f>
        <v>4</v>
      </c>
      <c r="F145" s="813"/>
      <c r="G145" s="814"/>
      <c r="H145" s="815"/>
      <c r="I145" s="816"/>
      <c r="J145" s="817"/>
      <c r="K145" s="817"/>
      <c r="L145" s="817"/>
      <c r="M145" s="817"/>
      <c r="N145" s="817"/>
      <c r="O145" s="817"/>
      <c r="P145" s="818"/>
      <c r="AF145" s="49"/>
      <c r="AG145" s="50"/>
      <c r="AH145" s="50"/>
      <c r="AI145" s="50"/>
      <c r="AJ145" s="50"/>
      <c r="AK145" s="50"/>
      <c r="AL145" s="50"/>
      <c r="AM145" s="54"/>
      <c r="AN145" s="50"/>
    </row>
    <row r="146" spans="1:40" ht="15" thickBot="1" x14ac:dyDescent="0.35">
      <c r="E146" s="809">
        <f ca="1">SUM(AD19,AD37,AD55,AD73,AD91)+24</f>
        <v>279.5</v>
      </c>
      <c r="F146" s="809"/>
      <c r="AF146" s="45"/>
      <c r="AG146" s="50"/>
      <c r="AH146" s="50"/>
      <c r="AI146" s="50"/>
      <c r="AJ146" s="50"/>
      <c r="AK146" s="50"/>
      <c r="AL146" s="50"/>
      <c r="AM146" s="50"/>
      <c r="AN146" s="50"/>
    </row>
    <row r="147" spans="1:40" ht="15" thickBot="1" x14ac:dyDescent="0.35">
      <c r="B147" s="38" t="s">
        <v>61</v>
      </c>
      <c r="C147" s="590">
        <f>SUM(B132:D145)/35</f>
        <v>11.457142857142857</v>
      </c>
      <c r="D147" s="591"/>
      <c r="E147" s="38" t="s">
        <v>61</v>
      </c>
      <c r="F147" s="592">
        <f ca="1">SUM(E132:F145)/35</f>
        <v>11.414285714285715</v>
      </c>
      <c r="G147" s="593"/>
      <c r="AF147" s="45"/>
      <c r="AG147" s="45"/>
      <c r="AH147" s="45"/>
      <c r="AI147" s="45"/>
    </row>
    <row r="148" spans="1:40" x14ac:dyDescent="0.3">
      <c r="H148" t="s">
        <v>62</v>
      </c>
    </row>
    <row r="149" spans="1:40" ht="21" customHeight="1" x14ac:dyDescent="0.35">
      <c r="A149" s="574"/>
      <c r="B149" s="574"/>
      <c r="C149" s="574"/>
      <c r="D149" s="574"/>
      <c r="E149" s="574"/>
      <c r="F149" s="574"/>
      <c r="G149" s="574"/>
      <c r="H149" s="574"/>
      <c r="I149" s="574"/>
      <c r="J149" s="574"/>
      <c r="K149" s="574"/>
      <c r="L149" s="574"/>
      <c r="M149" s="574"/>
      <c r="N149" s="574"/>
      <c r="O149" s="574"/>
      <c r="P149" s="574"/>
      <c r="Q149" s="574"/>
      <c r="R149" s="574"/>
      <c r="S149" s="574"/>
      <c r="T149" s="574"/>
      <c r="U149" s="574"/>
      <c r="V149" s="574"/>
      <c r="W149" s="574"/>
      <c r="X149" s="574"/>
      <c r="Y149" s="574"/>
      <c r="Z149" s="574"/>
      <c r="AA149" s="574"/>
      <c r="AB149" s="574"/>
      <c r="AC149" s="574"/>
      <c r="AD149" s="574"/>
      <c r="AE149" s="58"/>
    </row>
    <row r="150" spans="1:40" ht="21" customHeight="1" x14ac:dyDescent="0.3">
      <c r="A150" s="575"/>
      <c r="B150" s="577"/>
      <c r="C150" s="577"/>
      <c r="D150" s="577"/>
      <c r="E150" s="577"/>
      <c r="F150" s="577"/>
      <c r="G150" s="577"/>
      <c r="H150" s="577"/>
      <c r="I150" s="577"/>
      <c r="J150" s="577"/>
      <c r="K150" s="577"/>
      <c r="L150" s="577"/>
      <c r="M150" s="577"/>
      <c r="N150" s="577"/>
      <c r="O150" s="577"/>
      <c r="P150" s="577"/>
      <c r="Q150" s="577"/>
      <c r="R150" s="577"/>
      <c r="S150" s="577"/>
      <c r="T150" s="577"/>
      <c r="U150" s="577"/>
      <c r="V150" s="577"/>
      <c r="W150" s="577"/>
      <c r="X150" s="577"/>
      <c r="Y150" s="577"/>
      <c r="Z150" s="577"/>
      <c r="AA150" s="577"/>
      <c r="AB150" s="577"/>
      <c r="AC150" s="577"/>
      <c r="AD150" s="577"/>
      <c r="AE150" s="577"/>
    </row>
    <row r="151" spans="1:40" ht="15.6" x14ac:dyDescent="0.3">
      <c r="A151" s="576"/>
      <c r="B151" s="578"/>
      <c r="C151" s="578"/>
      <c r="D151" s="578"/>
      <c r="E151" s="578"/>
      <c r="F151" s="578"/>
      <c r="G151" s="578"/>
      <c r="H151" s="578"/>
      <c r="I151" s="578"/>
      <c r="J151" s="578"/>
      <c r="K151" s="578"/>
      <c r="L151" s="578"/>
      <c r="M151" s="578"/>
      <c r="N151" s="578"/>
      <c r="O151" s="578"/>
      <c r="P151" s="578"/>
      <c r="Q151" s="578"/>
      <c r="R151" s="578"/>
      <c r="S151" s="578"/>
      <c r="T151" s="578"/>
      <c r="U151" s="578"/>
      <c r="V151" s="578"/>
      <c r="W151" s="578"/>
      <c r="X151" s="578"/>
      <c r="Y151" s="578"/>
      <c r="Z151" s="578"/>
      <c r="AA151" s="578"/>
      <c r="AB151" s="578"/>
      <c r="AC151" s="578"/>
      <c r="AD151" s="578"/>
      <c r="AE151" s="578"/>
    </row>
    <row r="152" spans="1:40" ht="15.6" x14ac:dyDescent="0.3">
      <c r="A152" s="576"/>
      <c r="B152" s="578"/>
      <c r="C152" s="578"/>
      <c r="D152" s="578"/>
      <c r="E152" s="578"/>
      <c r="F152" s="578"/>
      <c r="G152" s="578"/>
      <c r="H152" s="578"/>
      <c r="I152" s="578"/>
      <c r="J152" s="578"/>
      <c r="K152" s="578"/>
      <c r="L152" s="578"/>
      <c r="M152" s="578"/>
      <c r="N152" s="578"/>
      <c r="O152" s="578"/>
      <c r="P152" s="578"/>
      <c r="Q152" s="578"/>
      <c r="R152" s="578"/>
      <c r="S152" s="578"/>
      <c r="T152" s="578"/>
      <c r="U152" s="578"/>
      <c r="V152" s="578"/>
      <c r="W152" s="578"/>
      <c r="X152" s="578"/>
      <c r="Y152" s="578"/>
      <c r="Z152" s="578"/>
      <c r="AA152" s="578"/>
      <c r="AB152" s="578"/>
      <c r="AC152" s="578"/>
      <c r="AD152" s="578"/>
      <c r="AE152" s="578"/>
    </row>
    <row r="153" spans="1:40" ht="27.75" customHeight="1" x14ac:dyDescent="0.3">
      <c r="A153" s="59"/>
      <c r="B153" s="571"/>
      <c r="C153" s="571"/>
      <c r="D153" s="572"/>
      <c r="E153" s="572"/>
      <c r="F153" s="572"/>
      <c r="G153" s="572"/>
      <c r="H153" s="572"/>
      <c r="I153" s="572"/>
      <c r="J153" s="572"/>
      <c r="K153" s="572"/>
      <c r="L153" s="571"/>
      <c r="M153" s="571"/>
      <c r="N153" s="572"/>
      <c r="O153" s="572"/>
      <c r="P153" s="572"/>
      <c r="Q153" s="572"/>
      <c r="R153" s="572"/>
      <c r="S153" s="572"/>
      <c r="T153" s="572"/>
      <c r="U153" s="572"/>
      <c r="V153" s="571"/>
      <c r="W153" s="571"/>
      <c r="X153" s="572"/>
      <c r="Y153" s="572"/>
      <c r="Z153" s="572"/>
      <c r="AA153" s="572"/>
      <c r="AB153" s="572"/>
      <c r="AC153" s="572"/>
      <c r="AD153" s="572"/>
      <c r="AE153" s="572"/>
    </row>
    <row r="154" spans="1:40" ht="27.75" customHeight="1" x14ac:dyDescent="0.3">
      <c r="A154" s="59"/>
      <c r="B154" s="571"/>
      <c r="C154" s="571"/>
      <c r="D154" s="572"/>
      <c r="E154" s="572"/>
      <c r="F154" s="572"/>
      <c r="G154" s="572"/>
      <c r="H154" s="572"/>
      <c r="I154" s="572"/>
      <c r="J154" s="572"/>
      <c r="K154" s="572"/>
      <c r="L154" s="571"/>
      <c r="M154" s="571"/>
      <c r="N154" s="572"/>
      <c r="O154" s="572"/>
      <c r="P154" s="572"/>
      <c r="Q154" s="572"/>
      <c r="R154" s="572"/>
      <c r="S154" s="572"/>
      <c r="T154" s="572"/>
      <c r="U154" s="572"/>
      <c r="V154" s="571"/>
      <c r="W154" s="571"/>
      <c r="X154" s="572"/>
      <c r="Y154" s="572"/>
      <c r="Z154" s="572"/>
      <c r="AA154" s="572"/>
      <c r="AB154" s="572"/>
      <c r="AC154" s="572"/>
      <c r="AD154" s="572"/>
      <c r="AE154" s="572"/>
    </row>
    <row r="155" spans="1:40" ht="27.75" customHeight="1" x14ac:dyDescent="0.3">
      <c r="A155" s="59"/>
      <c r="B155" s="571"/>
      <c r="C155" s="571"/>
      <c r="D155" s="487"/>
      <c r="E155" s="487"/>
      <c r="F155" s="487"/>
      <c r="G155" s="487"/>
      <c r="H155" s="487"/>
      <c r="I155" s="487"/>
      <c r="J155" s="487"/>
      <c r="K155" s="487"/>
      <c r="L155" s="571"/>
      <c r="M155" s="571"/>
      <c r="N155" s="487"/>
      <c r="O155" s="487"/>
      <c r="P155" s="487"/>
      <c r="Q155" s="487"/>
      <c r="R155" s="487"/>
      <c r="S155" s="487"/>
      <c r="T155" s="487"/>
      <c r="U155" s="487"/>
      <c r="V155" s="571"/>
      <c r="W155" s="571"/>
      <c r="X155" s="487"/>
      <c r="Y155" s="487"/>
      <c r="Z155" s="487"/>
      <c r="AA155" s="487"/>
      <c r="AB155" s="487"/>
      <c r="AC155" s="487"/>
      <c r="AD155" s="487"/>
      <c r="AE155" s="487"/>
    </row>
    <row r="156" spans="1:40" ht="27.75" customHeight="1" x14ac:dyDescent="0.3">
      <c r="A156" s="59"/>
      <c r="B156" s="571"/>
      <c r="C156" s="571"/>
      <c r="D156" s="572"/>
      <c r="E156" s="572"/>
      <c r="F156" s="572"/>
      <c r="G156" s="572"/>
      <c r="H156" s="572"/>
      <c r="I156" s="572"/>
      <c r="J156" s="572"/>
      <c r="K156" s="572"/>
      <c r="L156" s="571"/>
      <c r="M156" s="571"/>
      <c r="N156" s="572"/>
      <c r="O156" s="572"/>
      <c r="P156" s="572"/>
      <c r="Q156" s="572"/>
      <c r="R156" s="572"/>
      <c r="S156" s="572"/>
      <c r="T156" s="572"/>
      <c r="U156" s="572"/>
      <c r="V156" s="571"/>
      <c r="W156" s="571"/>
      <c r="X156" s="572"/>
      <c r="Y156" s="572"/>
      <c r="Z156" s="572"/>
      <c r="AA156" s="572"/>
      <c r="AB156" s="572"/>
      <c r="AC156" s="572"/>
      <c r="AD156" s="572"/>
      <c r="AE156" s="572"/>
    </row>
    <row r="157" spans="1:40" ht="27.75" customHeight="1" x14ac:dyDescent="0.3">
      <c r="A157" s="59"/>
      <c r="B157" s="571"/>
      <c r="C157" s="571"/>
      <c r="D157" s="572"/>
      <c r="E157" s="572"/>
      <c r="F157" s="487"/>
      <c r="G157" s="487"/>
      <c r="H157" s="487"/>
      <c r="I157" s="487"/>
      <c r="J157" s="487"/>
      <c r="K157" s="487"/>
      <c r="L157" s="571"/>
      <c r="M157" s="571"/>
      <c r="N157" s="487"/>
      <c r="O157" s="487"/>
      <c r="P157" s="487"/>
      <c r="Q157" s="487"/>
      <c r="R157" s="487"/>
      <c r="S157" s="487"/>
      <c r="T157" s="487"/>
      <c r="U157" s="487"/>
      <c r="V157" s="571"/>
      <c r="W157" s="571"/>
      <c r="X157" s="487"/>
      <c r="Y157" s="487"/>
      <c r="Z157" s="487"/>
      <c r="AA157" s="487"/>
      <c r="AB157" s="487"/>
      <c r="AC157" s="487"/>
      <c r="AD157" s="487"/>
      <c r="AE157" s="487"/>
    </row>
    <row r="158" spans="1:40" ht="27.75" customHeight="1" x14ac:dyDescent="0.3">
      <c r="A158" s="59"/>
      <c r="B158" s="571"/>
      <c r="C158" s="571"/>
      <c r="D158" s="572"/>
      <c r="E158" s="572"/>
      <c r="F158" s="572"/>
      <c r="G158" s="572"/>
      <c r="H158" s="572"/>
      <c r="I158" s="572"/>
      <c r="J158" s="572"/>
      <c r="K158" s="572"/>
      <c r="L158" s="571"/>
      <c r="M158" s="571"/>
      <c r="N158" s="572"/>
      <c r="O158" s="572"/>
      <c r="P158" s="572"/>
      <c r="Q158" s="572"/>
      <c r="R158" s="572"/>
      <c r="S158" s="572"/>
      <c r="T158" s="572"/>
      <c r="U158" s="572"/>
      <c r="V158" s="571"/>
      <c r="W158" s="571"/>
      <c r="X158" s="572"/>
      <c r="Y158" s="572"/>
      <c r="Z158" s="572"/>
      <c r="AA158" s="572"/>
      <c r="AB158" s="572"/>
      <c r="AC158" s="572"/>
      <c r="AD158" s="572"/>
      <c r="AE158" s="572"/>
    </row>
    <row r="159" spans="1:40" ht="27.75" customHeight="1" x14ac:dyDescent="0.3">
      <c r="A159" s="60"/>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40" ht="27.75" customHeight="1" x14ac:dyDescent="0.3">
      <c r="A160" s="60"/>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60"/>
      <c r="B161" s="571"/>
      <c r="C161" s="571"/>
      <c r="D161" s="572"/>
      <c r="E161" s="572"/>
      <c r="F161" s="572"/>
      <c r="G161" s="572"/>
      <c r="H161" s="572"/>
      <c r="I161" s="572"/>
      <c r="J161" s="572"/>
      <c r="K161" s="572"/>
      <c r="L161" s="571"/>
      <c r="M161" s="571"/>
      <c r="N161" s="572"/>
      <c r="O161" s="572"/>
      <c r="P161" s="572"/>
      <c r="Q161" s="572"/>
      <c r="R161" s="572"/>
      <c r="S161" s="572"/>
      <c r="T161" s="572"/>
      <c r="U161" s="572"/>
      <c r="V161" s="571"/>
      <c r="W161" s="571"/>
      <c r="X161" s="572"/>
      <c r="Y161" s="572"/>
      <c r="Z161" s="572"/>
      <c r="AA161" s="572"/>
      <c r="AB161" s="572"/>
      <c r="AC161" s="572"/>
      <c r="AD161" s="572"/>
      <c r="AE161" s="572"/>
    </row>
    <row r="162" spans="1:31" ht="27.75" customHeight="1" x14ac:dyDescent="0.3">
      <c r="A162" s="60"/>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72"/>
      <c r="G163" s="572"/>
      <c r="H163" s="572"/>
      <c r="I163" s="572"/>
      <c r="J163" s="572"/>
      <c r="K163" s="572"/>
      <c r="L163" s="571"/>
      <c r="M163" s="571"/>
      <c r="N163" s="572"/>
      <c r="O163" s="572"/>
      <c r="P163" s="572"/>
      <c r="Q163" s="572"/>
      <c r="R163" s="572"/>
      <c r="S163" s="572"/>
      <c r="T163" s="572"/>
      <c r="U163" s="572"/>
      <c r="V163" s="571"/>
      <c r="W163" s="571"/>
      <c r="X163" s="572"/>
      <c r="Y163" s="572"/>
      <c r="Z163" s="572"/>
      <c r="AA163" s="572"/>
      <c r="AB163" s="572"/>
      <c r="AC163" s="572"/>
      <c r="AD163" s="572"/>
      <c r="AE163" s="572"/>
    </row>
    <row r="164" spans="1:31" ht="27.75" customHeight="1" x14ac:dyDescent="0.3">
      <c r="A164" s="60"/>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60"/>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487"/>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x14ac:dyDescent="0.3">
      <c r="A171" s="58"/>
      <c r="B171" s="58"/>
      <c r="C171" s="58"/>
      <c r="D171" s="58"/>
      <c r="E171" s="58"/>
      <c r="F171" s="58"/>
      <c r="G171" s="58"/>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c r="AE171" s="58"/>
    </row>
    <row r="172" spans="1:31" ht="18" x14ac:dyDescent="0.35">
      <c r="A172" s="573"/>
      <c r="B172" s="574"/>
      <c r="C172" s="574"/>
      <c r="D172" s="574"/>
      <c r="E172" s="574"/>
      <c r="F172" s="574"/>
      <c r="G172" s="574"/>
      <c r="H172" s="574"/>
      <c r="I172" s="574"/>
      <c r="J172" s="574"/>
      <c r="K172" s="574"/>
      <c r="L172" s="574"/>
      <c r="M172" s="574"/>
      <c r="N172" s="574"/>
      <c r="O172" s="574"/>
      <c r="P172" s="574"/>
      <c r="Q172" s="574"/>
      <c r="R172" s="574"/>
      <c r="S172" s="574"/>
      <c r="T172" s="574"/>
      <c r="U172" s="574"/>
      <c r="V172" s="574"/>
      <c r="W172" s="574"/>
      <c r="X172" s="574"/>
      <c r="Y172" s="574"/>
      <c r="Z172" s="574"/>
      <c r="AA172" s="574"/>
      <c r="AB172" s="574"/>
      <c r="AC172" s="574"/>
      <c r="AD172" s="574"/>
      <c r="AE172" s="58"/>
    </row>
    <row r="173" spans="1:31" ht="18" x14ac:dyDescent="0.3">
      <c r="A173" s="575"/>
      <c r="B173" s="577"/>
      <c r="C173" s="577"/>
      <c r="D173" s="577"/>
      <c r="E173" s="577"/>
      <c r="F173" s="577"/>
      <c r="G173" s="577"/>
      <c r="H173" s="577"/>
      <c r="I173" s="577"/>
      <c r="J173" s="577"/>
      <c r="K173" s="577"/>
      <c r="L173" s="577"/>
      <c r="M173" s="577"/>
      <c r="N173" s="577"/>
      <c r="O173" s="577"/>
      <c r="P173" s="577"/>
      <c r="Q173" s="577"/>
      <c r="R173" s="577"/>
      <c r="S173" s="577"/>
      <c r="T173" s="577"/>
      <c r="U173" s="577"/>
      <c r="V173" s="577"/>
      <c r="W173" s="577"/>
      <c r="X173" s="577"/>
      <c r="Y173" s="577"/>
      <c r="Z173" s="577"/>
      <c r="AA173" s="577"/>
      <c r="AB173" s="577"/>
      <c r="AC173" s="577"/>
      <c r="AD173" s="577"/>
      <c r="AE173" s="577"/>
    </row>
    <row r="174" spans="1:31" ht="15.6" x14ac:dyDescent="0.3">
      <c r="A174" s="576"/>
      <c r="B174" s="578"/>
      <c r="C174" s="578"/>
      <c r="D174" s="578"/>
      <c r="E174" s="578"/>
      <c r="F174" s="578"/>
      <c r="G174" s="578"/>
      <c r="H174" s="578"/>
      <c r="I174" s="578"/>
      <c r="J174" s="578"/>
      <c r="K174" s="578"/>
      <c r="L174" s="578"/>
      <c r="M174" s="578"/>
      <c r="N174" s="578"/>
      <c r="O174" s="578"/>
      <c r="P174" s="578"/>
      <c r="Q174" s="578"/>
      <c r="R174" s="578"/>
      <c r="S174" s="578"/>
      <c r="T174" s="578"/>
      <c r="U174" s="578"/>
      <c r="V174" s="578"/>
      <c r="W174" s="578"/>
      <c r="X174" s="578"/>
      <c r="Y174" s="578"/>
      <c r="Z174" s="578"/>
      <c r="AA174" s="578"/>
      <c r="AB174" s="578"/>
      <c r="AC174" s="578"/>
      <c r="AD174" s="578"/>
      <c r="AE174" s="578"/>
    </row>
    <row r="175" spans="1:31" ht="15.6" x14ac:dyDescent="0.3">
      <c r="A175" s="576"/>
      <c r="B175" s="578"/>
      <c r="C175" s="578"/>
      <c r="D175" s="578"/>
      <c r="E175" s="578"/>
      <c r="F175" s="578"/>
      <c r="G175" s="578"/>
      <c r="H175" s="578"/>
      <c r="I175" s="578"/>
      <c r="J175" s="578"/>
      <c r="K175" s="578"/>
      <c r="L175" s="578"/>
      <c r="M175" s="578"/>
      <c r="N175" s="578"/>
      <c r="O175" s="578"/>
      <c r="P175" s="578"/>
      <c r="Q175" s="578"/>
      <c r="R175" s="578"/>
      <c r="S175" s="578"/>
      <c r="T175" s="578"/>
      <c r="U175" s="578"/>
      <c r="V175" s="578"/>
      <c r="W175" s="578"/>
      <c r="X175" s="578"/>
      <c r="Y175" s="578"/>
      <c r="Z175" s="578"/>
      <c r="AA175" s="578"/>
      <c r="AB175" s="578"/>
      <c r="AC175" s="578"/>
      <c r="AD175" s="578"/>
      <c r="AE175" s="578"/>
    </row>
    <row r="176" spans="1:31" ht="27" customHeight="1" x14ac:dyDescent="0.3">
      <c r="A176" s="59"/>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ht="27" customHeight="1" x14ac:dyDescent="0.3">
      <c r="A177" s="59"/>
      <c r="B177" s="571"/>
      <c r="C177" s="571"/>
      <c r="D177" s="572"/>
      <c r="E177" s="572"/>
      <c r="F177" s="572"/>
      <c r="G177" s="572"/>
      <c r="H177" s="572"/>
      <c r="I177" s="572"/>
      <c r="J177" s="572"/>
      <c r="K177" s="572"/>
      <c r="L177" s="571"/>
      <c r="M177" s="571"/>
      <c r="N177" s="572"/>
      <c r="O177" s="572"/>
      <c r="P177" s="572"/>
      <c r="Q177" s="572"/>
      <c r="R177" s="572"/>
      <c r="S177" s="572"/>
      <c r="T177" s="572"/>
      <c r="U177" s="572"/>
      <c r="V177" s="571"/>
      <c r="W177" s="571"/>
      <c r="X177" s="572"/>
      <c r="Y177" s="572"/>
      <c r="Z177" s="572"/>
      <c r="AA177" s="572"/>
      <c r="AB177" s="572"/>
      <c r="AC177" s="572"/>
      <c r="AD177" s="572"/>
      <c r="AE177" s="572"/>
    </row>
    <row r="178" spans="1:31" ht="27" customHeight="1" x14ac:dyDescent="0.3">
      <c r="A178" s="59"/>
      <c r="B178" s="571"/>
      <c r="C178" s="571"/>
      <c r="D178" s="487"/>
      <c r="E178" s="487"/>
      <c r="F178" s="487"/>
      <c r="G178" s="487"/>
      <c r="H178" s="487"/>
      <c r="I178" s="487"/>
      <c r="J178" s="487"/>
      <c r="K178" s="487"/>
      <c r="L178" s="571"/>
      <c r="M178" s="571"/>
      <c r="N178" s="487"/>
      <c r="O178" s="487"/>
      <c r="P178" s="487"/>
      <c r="Q178" s="487"/>
      <c r="R178" s="487"/>
      <c r="S178" s="487"/>
      <c r="T178" s="487"/>
      <c r="U178" s="487"/>
      <c r="V178" s="571"/>
      <c r="W178" s="571"/>
      <c r="X178" s="487"/>
      <c r="Y178" s="487"/>
      <c r="Z178" s="487"/>
      <c r="AA178" s="487"/>
      <c r="AB178" s="487"/>
      <c r="AC178" s="487"/>
      <c r="AD178" s="487"/>
      <c r="AE178" s="487"/>
    </row>
    <row r="179" spans="1:31" ht="27" customHeight="1" x14ac:dyDescent="0.3">
      <c r="A179" s="59"/>
      <c r="B179" s="571"/>
      <c r="C179" s="571"/>
      <c r="D179" s="572"/>
      <c r="E179" s="572"/>
      <c r="F179" s="572"/>
      <c r="G179" s="572"/>
      <c r="H179" s="572"/>
      <c r="I179" s="572"/>
      <c r="J179" s="572"/>
      <c r="K179" s="572"/>
      <c r="L179" s="571"/>
      <c r="M179" s="571"/>
      <c r="N179" s="572"/>
      <c r="O179" s="572"/>
      <c r="P179" s="572"/>
      <c r="Q179" s="572"/>
      <c r="R179" s="572"/>
      <c r="S179" s="572"/>
      <c r="T179" s="572"/>
      <c r="U179" s="572"/>
      <c r="V179" s="571"/>
      <c r="W179" s="571"/>
      <c r="X179" s="572"/>
      <c r="Y179" s="572"/>
      <c r="Z179" s="572"/>
      <c r="AA179" s="572"/>
      <c r="AB179" s="572"/>
      <c r="AC179" s="572"/>
      <c r="AD179" s="572"/>
      <c r="AE179" s="572"/>
    </row>
    <row r="180" spans="1:31" s="44" customFormat="1" ht="27" customHeight="1" x14ac:dyDescent="0.3">
      <c r="A180" s="59"/>
      <c r="B180" s="571"/>
      <c r="C180" s="571"/>
      <c r="D180" s="487"/>
      <c r="E180" s="487"/>
      <c r="F180" s="487"/>
      <c r="G180" s="487"/>
      <c r="H180" s="487"/>
      <c r="I180" s="487"/>
      <c r="J180" s="487"/>
      <c r="K180" s="487"/>
      <c r="L180" s="571"/>
      <c r="M180" s="571"/>
      <c r="N180" s="487"/>
      <c r="O180" s="487"/>
      <c r="P180" s="487"/>
      <c r="Q180" s="487"/>
      <c r="R180" s="487"/>
      <c r="S180" s="487"/>
      <c r="T180" s="487"/>
      <c r="U180" s="487"/>
      <c r="V180" s="571"/>
      <c r="W180" s="571"/>
      <c r="X180" s="487"/>
      <c r="Y180" s="487"/>
      <c r="Z180" s="487"/>
      <c r="AA180" s="487"/>
      <c r="AB180" s="487"/>
      <c r="AC180" s="487"/>
      <c r="AD180" s="487"/>
      <c r="AE180" s="487"/>
    </row>
    <row r="181" spans="1:31" ht="27" customHeight="1" x14ac:dyDescent="0.3">
      <c r="A181" s="59"/>
      <c r="B181" s="571"/>
      <c r="C181" s="571"/>
      <c r="D181" s="572"/>
      <c r="E181" s="572"/>
      <c r="F181" s="572"/>
      <c r="G181" s="572"/>
      <c r="H181" s="572"/>
      <c r="I181" s="572"/>
      <c r="J181" s="572"/>
      <c r="K181" s="572"/>
      <c r="L181" s="571"/>
      <c r="M181" s="571"/>
      <c r="N181" s="572"/>
      <c r="O181" s="572"/>
      <c r="P181" s="572"/>
      <c r="Q181" s="572"/>
      <c r="R181" s="572"/>
      <c r="S181" s="572"/>
      <c r="T181" s="572"/>
      <c r="U181" s="572"/>
      <c r="V181" s="571"/>
      <c r="W181" s="571"/>
      <c r="X181" s="572"/>
      <c r="Y181" s="572"/>
      <c r="Z181" s="572"/>
      <c r="AA181" s="572"/>
      <c r="AB181" s="572"/>
      <c r="AC181" s="572"/>
      <c r="AD181" s="572"/>
      <c r="AE181" s="572"/>
    </row>
    <row r="182" spans="1:31" ht="27" customHeight="1" x14ac:dyDescent="0.3">
      <c r="A182" s="60"/>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60"/>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60"/>
      <c r="B184" s="571"/>
      <c r="C184" s="571"/>
      <c r="D184" s="572"/>
      <c r="E184" s="572"/>
      <c r="F184" s="572"/>
      <c r="G184" s="572"/>
      <c r="H184" s="572"/>
      <c r="I184" s="572"/>
      <c r="J184" s="572"/>
      <c r="K184" s="572"/>
      <c r="L184" s="571"/>
      <c r="M184" s="571"/>
      <c r="N184" s="572"/>
      <c r="O184" s="572"/>
      <c r="P184" s="572"/>
      <c r="Q184" s="572"/>
      <c r="R184" s="572"/>
      <c r="S184" s="572"/>
      <c r="T184" s="572"/>
      <c r="U184" s="572"/>
      <c r="V184" s="571"/>
      <c r="W184" s="571"/>
      <c r="X184" s="572"/>
      <c r="Y184" s="572"/>
      <c r="Z184" s="572"/>
      <c r="AA184" s="572"/>
      <c r="AB184" s="572"/>
      <c r="AC184" s="572"/>
      <c r="AD184" s="572"/>
      <c r="AE184" s="572"/>
    </row>
    <row r="185" spans="1:31" ht="27" customHeight="1" x14ac:dyDescent="0.3">
      <c r="A185" s="60"/>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ht="27" customHeight="1" x14ac:dyDescent="0.3">
      <c r="A186" s="59"/>
      <c r="B186" s="571"/>
      <c r="C186" s="571"/>
      <c r="D186" s="572"/>
      <c r="E186" s="572"/>
      <c r="F186" s="572"/>
      <c r="G186" s="572"/>
      <c r="H186" s="572"/>
      <c r="I186" s="572"/>
      <c r="J186" s="572"/>
      <c r="K186" s="572"/>
      <c r="L186" s="571"/>
      <c r="M186" s="571"/>
      <c r="N186" s="572"/>
      <c r="O186" s="572"/>
      <c r="P186" s="572"/>
      <c r="Q186" s="572"/>
      <c r="R186" s="572"/>
      <c r="S186" s="572"/>
      <c r="T186" s="572"/>
      <c r="U186" s="572"/>
      <c r="V186" s="571"/>
      <c r="W186" s="571"/>
      <c r="X186" s="572"/>
      <c r="Y186" s="572"/>
      <c r="Z186" s="572"/>
      <c r="AA186" s="572"/>
      <c r="AB186" s="572"/>
      <c r="AC186" s="572"/>
      <c r="AD186" s="572"/>
      <c r="AE186" s="572"/>
    </row>
    <row r="187" spans="1:31" ht="27" customHeight="1" x14ac:dyDescent="0.3">
      <c r="A187" s="60"/>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60"/>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487"/>
      <c r="AD192" s="487"/>
      <c r="AE192" s="487"/>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sheetData>
  <autoFilter ref="A1:A148" xr:uid="{00000000-0009-0000-0000-000008000000}"/>
  <mergeCells count="540">
    <mergeCell ref="H68:L68"/>
    <mergeCell ref="B145:D145"/>
    <mergeCell ref="E145:F145"/>
    <mergeCell ref="G145:H145"/>
    <mergeCell ref="I145:P145"/>
    <mergeCell ref="V193:W193"/>
    <mergeCell ref="X193:Y193"/>
    <mergeCell ref="Z193:AB193"/>
    <mergeCell ref="AC193:AE193"/>
    <mergeCell ref="X192:Y192"/>
    <mergeCell ref="Z192:AB192"/>
    <mergeCell ref="B193:C193"/>
    <mergeCell ref="D193:E193"/>
    <mergeCell ref="F193:H193"/>
    <mergeCell ref="I193:K193"/>
    <mergeCell ref="L193:M193"/>
    <mergeCell ref="N193:O193"/>
    <mergeCell ref="P193:R193"/>
    <mergeCell ref="S193:U193"/>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B185:C185"/>
    <mergeCell ref="D185:E185"/>
    <mergeCell ref="F185:H185"/>
    <mergeCell ref="I185:K185"/>
    <mergeCell ref="L185:M185"/>
    <mergeCell ref="AC185:AE185"/>
    <mergeCell ref="B186:C186"/>
    <mergeCell ref="D186:E186"/>
    <mergeCell ref="F186:H186"/>
    <mergeCell ref="I186:K186"/>
    <mergeCell ref="L186:M186"/>
    <mergeCell ref="N186:O186"/>
    <mergeCell ref="P186:R186"/>
    <mergeCell ref="S186:U186"/>
    <mergeCell ref="V186:W186"/>
    <mergeCell ref="N185:O185"/>
    <mergeCell ref="P185:R185"/>
    <mergeCell ref="S185:U185"/>
    <mergeCell ref="V185:W185"/>
    <mergeCell ref="X185:Y185"/>
    <mergeCell ref="Z185:AB185"/>
    <mergeCell ref="X186:Y186"/>
    <mergeCell ref="Z186:AB186"/>
    <mergeCell ref="AC186:AE186"/>
    <mergeCell ref="X183:Y183"/>
    <mergeCell ref="Z183:AB183"/>
    <mergeCell ref="AC183:AE183"/>
    <mergeCell ref="B184:C184"/>
    <mergeCell ref="D184:E184"/>
    <mergeCell ref="F184:H184"/>
    <mergeCell ref="I184:K184"/>
    <mergeCell ref="L184:M184"/>
    <mergeCell ref="N184:O184"/>
    <mergeCell ref="P184:R184"/>
    <mergeCell ref="S184:U184"/>
    <mergeCell ref="V184:W184"/>
    <mergeCell ref="X184:Y184"/>
    <mergeCell ref="Z184:AB184"/>
    <mergeCell ref="AC184:AE184"/>
    <mergeCell ref="B183:C183"/>
    <mergeCell ref="D183:E183"/>
    <mergeCell ref="F183:H183"/>
    <mergeCell ref="I183:K183"/>
    <mergeCell ref="L183:M183"/>
    <mergeCell ref="N183:O183"/>
    <mergeCell ref="P183:R183"/>
    <mergeCell ref="S183:U183"/>
    <mergeCell ref="V183:W183"/>
    <mergeCell ref="X181:Y181"/>
    <mergeCell ref="Z181:AB181"/>
    <mergeCell ref="AC181:AE181"/>
    <mergeCell ref="B182:C182"/>
    <mergeCell ref="D182:E182"/>
    <mergeCell ref="F182:H182"/>
    <mergeCell ref="I182:K182"/>
    <mergeCell ref="L182:M182"/>
    <mergeCell ref="AC182:AE182"/>
    <mergeCell ref="N182:O182"/>
    <mergeCell ref="P182:R182"/>
    <mergeCell ref="S182:U182"/>
    <mergeCell ref="V182:W182"/>
    <mergeCell ref="X182:Y182"/>
    <mergeCell ref="Z182:AB182"/>
    <mergeCell ref="B181:C181"/>
    <mergeCell ref="D181:E181"/>
    <mergeCell ref="F181:H181"/>
    <mergeCell ref="I181:K181"/>
    <mergeCell ref="L181:M181"/>
    <mergeCell ref="N181:O181"/>
    <mergeCell ref="P181:R181"/>
    <mergeCell ref="S181:U181"/>
    <mergeCell ref="V181:W181"/>
    <mergeCell ref="N177:O177"/>
    <mergeCell ref="P177:R177"/>
    <mergeCell ref="S177:U177"/>
    <mergeCell ref="V177:W177"/>
    <mergeCell ref="X177:Y177"/>
    <mergeCell ref="Z177:AB177"/>
    <mergeCell ref="B180:C180"/>
    <mergeCell ref="L180:M180"/>
    <mergeCell ref="V180:W180"/>
    <mergeCell ref="X176:Y176"/>
    <mergeCell ref="Z176:AB176"/>
    <mergeCell ref="AC176:AE176"/>
    <mergeCell ref="B177:C177"/>
    <mergeCell ref="D177:E177"/>
    <mergeCell ref="F177:H177"/>
    <mergeCell ref="I177:K177"/>
    <mergeCell ref="L177:M177"/>
    <mergeCell ref="P179:R179"/>
    <mergeCell ref="S179:U179"/>
    <mergeCell ref="V179:W179"/>
    <mergeCell ref="X179:Y179"/>
    <mergeCell ref="Z179:AB179"/>
    <mergeCell ref="AC179:AE179"/>
    <mergeCell ref="AC177:AE177"/>
    <mergeCell ref="B178:C178"/>
    <mergeCell ref="L178:M178"/>
    <mergeCell ref="V178:W178"/>
    <mergeCell ref="B179:C179"/>
    <mergeCell ref="D179:E179"/>
    <mergeCell ref="F179:H179"/>
    <mergeCell ref="I179:K179"/>
    <mergeCell ref="L179:M179"/>
    <mergeCell ref="N179:O179"/>
    <mergeCell ref="B176:C176"/>
    <mergeCell ref="D176:E176"/>
    <mergeCell ref="F176:H176"/>
    <mergeCell ref="I176:K176"/>
    <mergeCell ref="L176:M176"/>
    <mergeCell ref="N176:O176"/>
    <mergeCell ref="P176:R176"/>
    <mergeCell ref="S176:U176"/>
    <mergeCell ref="V176:W176"/>
    <mergeCell ref="A172:AD172"/>
    <mergeCell ref="A173:A175"/>
    <mergeCell ref="B173:K173"/>
    <mergeCell ref="L173:U173"/>
    <mergeCell ref="V173:AE173"/>
    <mergeCell ref="B174:E174"/>
    <mergeCell ref="F174:K174"/>
    <mergeCell ref="L174:O174"/>
    <mergeCell ref="P174:U174"/>
    <mergeCell ref="V174:Y174"/>
    <mergeCell ref="Z174:AE174"/>
    <mergeCell ref="B175:C175"/>
    <mergeCell ref="D175:E175"/>
    <mergeCell ref="F175:H175"/>
    <mergeCell ref="I175:K175"/>
    <mergeCell ref="L175:M175"/>
    <mergeCell ref="N175:O175"/>
    <mergeCell ref="P175:R175"/>
    <mergeCell ref="S175:U175"/>
    <mergeCell ref="V175:W175"/>
    <mergeCell ref="X175:Y175"/>
    <mergeCell ref="Z175:AB175"/>
    <mergeCell ref="AC175:AE175"/>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D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AC158:AE158"/>
    <mergeCell ref="B157:C157"/>
    <mergeCell ref="D157:E157"/>
    <mergeCell ref="L157:M157"/>
    <mergeCell ref="V157:W157"/>
    <mergeCell ref="B158:C158"/>
    <mergeCell ref="D158:E158"/>
    <mergeCell ref="F158:H158"/>
    <mergeCell ref="I158:K158"/>
    <mergeCell ref="L158:M158"/>
    <mergeCell ref="N158:O158"/>
    <mergeCell ref="N154:O154"/>
    <mergeCell ref="P154:R154"/>
    <mergeCell ref="S154:U154"/>
    <mergeCell ref="V154:W154"/>
    <mergeCell ref="X154:Y154"/>
    <mergeCell ref="Z154:AB154"/>
    <mergeCell ref="P158:R158"/>
    <mergeCell ref="S158:U158"/>
    <mergeCell ref="V158:W158"/>
    <mergeCell ref="X158:Y158"/>
    <mergeCell ref="Z158:AB158"/>
    <mergeCell ref="X153:Y153"/>
    <mergeCell ref="Z153:AB153"/>
    <mergeCell ref="AC153:AE153"/>
    <mergeCell ref="B154:C154"/>
    <mergeCell ref="D154:E154"/>
    <mergeCell ref="F154:H154"/>
    <mergeCell ref="I154:K154"/>
    <mergeCell ref="L154:M154"/>
    <mergeCell ref="P156:R156"/>
    <mergeCell ref="S156:U156"/>
    <mergeCell ref="V156:W156"/>
    <mergeCell ref="X156:Y156"/>
    <mergeCell ref="Z156:AB156"/>
    <mergeCell ref="AC156:AE156"/>
    <mergeCell ref="AC154:AE154"/>
    <mergeCell ref="B155:C155"/>
    <mergeCell ref="L155:M155"/>
    <mergeCell ref="V155:W155"/>
    <mergeCell ref="B156:C156"/>
    <mergeCell ref="D156:E156"/>
    <mergeCell ref="F156:H156"/>
    <mergeCell ref="I156:K156"/>
    <mergeCell ref="L156:M156"/>
    <mergeCell ref="N156:O156"/>
    <mergeCell ref="B153:C153"/>
    <mergeCell ref="D153:E153"/>
    <mergeCell ref="F153:H153"/>
    <mergeCell ref="I153:K153"/>
    <mergeCell ref="L153:M153"/>
    <mergeCell ref="N153:O153"/>
    <mergeCell ref="P153:R153"/>
    <mergeCell ref="S153:U153"/>
    <mergeCell ref="V153:W153"/>
    <mergeCell ref="A149:AD149"/>
    <mergeCell ref="A150:A152"/>
    <mergeCell ref="B150:K150"/>
    <mergeCell ref="L150:U150"/>
    <mergeCell ref="V150:AE150"/>
    <mergeCell ref="B151:E151"/>
    <mergeCell ref="F151:K151"/>
    <mergeCell ref="L151:O151"/>
    <mergeCell ref="P151:U151"/>
    <mergeCell ref="V151:Y151"/>
    <mergeCell ref="Z151:AE151"/>
    <mergeCell ref="B152:C152"/>
    <mergeCell ref="D152:E152"/>
    <mergeCell ref="F152:H152"/>
    <mergeCell ref="I152:K152"/>
    <mergeCell ref="L152:M152"/>
    <mergeCell ref="N152:O152"/>
    <mergeCell ref="P152:R152"/>
    <mergeCell ref="S152:U152"/>
    <mergeCell ref="V152:W152"/>
    <mergeCell ref="X152:Y152"/>
    <mergeCell ref="Z152:AB152"/>
    <mergeCell ref="AC152:AE152"/>
    <mergeCell ref="B144:D144"/>
    <mergeCell ref="E144:F144"/>
    <mergeCell ref="G144:H144"/>
    <mergeCell ref="I144:P144"/>
    <mergeCell ref="E146:F146"/>
    <mergeCell ref="C147:D147"/>
    <mergeCell ref="F147:G147"/>
    <mergeCell ref="B142:D142"/>
    <mergeCell ref="E142:F142"/>
    <mergeCell ref="G142:H142"/>
    <mergeCell ref="I142:P142"/>
    <mergeCell ref="B143:D143"/>
    <mergeCell ref="E143:F143"/>
    <mergeCell ref="G143:H143"/>
    <mergeCell ref="I143:P143"/>
    <mergeCell ref="AT140:BA140"/>
    <mergeCell ref="B141:D141"/>
    <mergeCell ref="E141:F141"/>
    <mergeCell ref="G141:H141"/>
    <mergeCell ref="I141:P141"/>
    <mergeCell ref="B139:D139"/>
    <mergeCell ref="E139:F139"/>
    <mergeCell ref="G139:H139"/>
    <mergeCell ref="I139:P139"/>
    <mergeCell ref="B140:D140"/>
    <mergeCell ref="E140:F140"/>
    <mergeCell ref="G140:H140"/>
    <mergeCell ref="I140:P140"/>
    <mergeCell ref="B138:D138"/>
    <mergeCell ref="E138:F138"/>
    <mergeCell ref="G138:H138"/>
    <mergeCell ref="I138:P138"/>
    <mergeCell ref="B136:D136"/>
    <mergeCell ref="E136:F136"/>
    <mergeCell ref="G136:H136"/>
    <mergeCell ref="I136:P136"/>
    <mergeCell ref="B137:D137"/>
    <mergeCell ref="E137:F137"/>
    <mergeCell ref="G137:H137"/>
    <mergeCell ref="I137:P137"/>
    <mergeCell ref="B135:D135"/>
    <mergeCell ref="E135:F135"/>
    <mergeCell ref="G135:H135"/>
    <mergeCell ref="I135:P135"/>
    <mergeCell ref="B133:D133"/>
    <mergeCell ref="E133:F133"/>
    <mergeCell ref="G133:H133"/>
    <mergeCell ref="I133:P133"/>
    <mergeCell ref="B134:D134"/>
    <mergeCell ref="E134:F134"/>
    <mergeCell ref="G134:H134"/>
    <mergeCell ref="I134:P134"/>
    <mergeCell ref="B132:D132"/>
    <mergeCell ref="E132:F132"/>
    <mergeCell ref="G132:H132"/>
    <mergeCell ref="I132:P132"/>
    <mergeCell ref="B131:D131"/>
    <mergeCell ref="E131:F131"/>
    <mergeCell ref="G131:H131"/>
    <mergeCell ref="I131:P131"/>
    <mergeCell ref="AD109:AD111"/>
    <mergeCell ref="AF109:AG113"/>
    <mergeCell ref="A112:A113"/>
    <mergeCell ref="AD112:AD113"/>
    <mergeCell ref="AD127:AD129"/>
    <mergeCell ref="AF127:AG129"/>
    <mergeCell ref="AD73:AD75"/>
    <mergeCell ref="AF73:AG77"/>
    <mergeCell ref="A76:A77"/>
    <mergeCell ref="AD76:AD77"/>
    <mergeCell ref="AD91:AD93"/>
    <mergeCell ref="AF91:AG95"/>
    <mergeCell ref="A94:A95"/>
    <mergeCell ref="AD94:AD95"/>
    <mergeCell ref="G27:M27"/>
    <mergeCell ref="AD37:AD39"/>
    <mergeCell ref="AF37:AG41"/>
    <mergeCell ref="A40:A41"/>
    <mergeCell ref="AD40:AD41"/>
    <mergeCell ref="AD55:AD57"/>
    <mergeCell ref="AF55:AG59"/>
    <mergeCell ref="A58:A59"/>
    <mergeCell ref="AD58:AD59"/>
    <mergeCell ref="K36:M36"/>
    <mergeCell ref="W1:X1"/>
    <mergeCell ref="Z1:AB1"/>
    <mergeCell ref="A3:A4"/>
    <mergeCell ref="AD3:AD4"/>
    <mergeCell ref="AF3:AF4"/>
    <mergeCell ref="AD19:AD21"/>
    <mergeCell ref="AF19:AG23"/>
    <mergeCell ref="A22:A23"/>
    <mergeCell ref="AD22:AD23"/>
  </mergeCells>
  <conditionalFormatting sqref="G132:H144 G145">
    <cfRule type="cellIs" dxfId="7"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1" max="30" man="1"/>
    <brk id="148" max="16383" man="1"/>
    <brk id="1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29B73-0086-4138-88D6-3456972AE07F}">
  <sheetPr codeName="Feuil189"/>
  <dimension ref="A1:BC195"/>
  <sheetViews>
    <sheetView showGridLines="0" topLeftCell="A91" zoomScale="90" zoomScaleNormal="90" workbookViewId="0">
      <selection activeCell="N108" sqref="N108"/>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439</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44816</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96"/>
      <c r="S6" s="151"/>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63"/>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69" t="s">
        <v>80</v>
      </c>
      <c r="D8" s="469"/>
      <c r="E8" s="469"/>
      <c r="F8" s="469"/>
      <c r="G8" s="469"/>
      <c r="H8" s="325"/>
      <c r="I8" s="330"/>
      <c r="J8" s="325"/>
      <c r="K8" s="325"/>
      <c r="L8" s="151"/>
      <c r="M8" s="151"/>
      <c r="N8" s="96"/>
      <c r="O8" s="388"/>
      <c r="P8" s="151"/>
      <c r="Q8" s="151"/>
      <c r="R8" s="281" t="s">
        <v>136</v>
      </c>
      <c r="S8" s="281"/>
      <c r="T8" s="281"/>
      <c r="U8" s="281"/>
      <c r="V8" s="281"/>
      <c r="W8" s="281"/>
      <c r="X8" s="281"/>
      <c r="Y8" s="96"/>
      <c r="Z8" s="96"/>
      <c r="AA8" s="96"/>
      <c r="AB8" s="96"/>
      <c r="AC8" s="96"/>
      <c r="AD8" s="21">
        <f t="shared" ca="1" si="0"/>
        <v>10</v>
      </c>
      <c r="AE8" t="str">
        <f>IFERROR(INDEX($B$3:$AC$3,MATCH(TRUE,INDEX(B8:AC8&gt;0,0),0)),"")</f>
        <v>7h00</v>
      </c>
      <c r="AF8" s="22">
        <f ca="1">CompteCouleurFond(B8:AC8,6)*0.5</f>
        <v>3.5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436" t="s">
        <v>78</v>
      </c>
      <c r="I11" s="446"/>
      <c r="J11" s="221"/>
      <c r="K11" s="325"/>
      <c r="L11" s="151"/>
      <c r="M11" s="151"/>
      <c r="N11" s="96"/>
      <c r="O11" s="388"/>
      <c r="P11" s="151"/>
      <c r="Q11" s="151"/>
      <c r="R11" s="151"/>
      <c r="S11" s="96"/>
      <c r="T11" s="151"/>
      <c r="U11" s="151"/>
      <c r="V11" s="151"/>
      <c r="W11" s="151"/>
      <c r="X11" s="151"/>
      <c r="Y11" s="281" t="s">
        <v>136</v>
      </c>
      <c r="Z11" s="281"/>
      <c r="AA11" s="281"/>
      <c r="AB11" s="281"/>
      <c r="AC11" s="151"/>
      <c r="AD11" s="21">
        <f t="shared" ca="1" si="0"/>
        <v>9.5</v>
      </c>
      <c r="AE11" t="str">
        <f t="shared" si="3"/>
        <v>9h30</v>
      </c>
      <c r="AF11" s="22">
        <f t="shared" ca="1" si="1"/>
        <v>2</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29"/>
      <c r="D14" s="458"/>
      <c r="E14" s="458"/>
      <c r="F14" s="458"/>
      <c r="G14" s="263"/>
      <c r="H14" s="436" t="s">
        <v>79</v>
      </c>
      <c r="I14" s="446"/>
      <c r="J14" s="221"/>
      <c r="K14" s="325"/>
      <c r="L14" s="151"/>
      <c r="M14" s="151"/>
      <c r="N14" s="96"/>
      <c r="O14" s="388"/>
      <c r="P14" s="151"/>
      <c r="Q14" s="151"/>
      <c r="R14" s="151"/>
      <c r="S14" s="151"/>
      <c r="T14" s="96"/>
      <c r="U14" s="151"/>
      <c r="V14" s="151"/>
      <c r="W14" s="151"/>
      <c r="X14" s="151"/>
      <c r="Y14" s="151"/>
      <c r="Z14" s="151"/>
      <c r="AA14" s="151"/>
      <c r="AB14" s="151"/>
      <c r="AC14" s="151"/>
      <c r="AD14" s="21">
        <f t="shared" ca="1" si="0"/>
        <v>9.5</v>
      </c>
      <c r="AE14" t="str">
        <f>IFERROR(INDEX($B$3:$AC$3,MATCH(TRUE,INDEX(B14:AC14&gt;0,0),0)),"")</f>
        <v>9h30</v>
      </c>
      <c r="AF14" s="22">
        <f ca="1">CompteCouleurFond(B14:AC14,6)*0.5</f>
        <v>0</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62"/>
      <c r="D16" s="462"/>
      <c r="E16" s="462"/>
      <c r="F16" s="462"/>
      <c r="G16" s="463"/>
      <c r="H16" s="464"/>
      <c r="I16" s="446" t="s">
        <v>80</v>
      </c>
      <c r="J16" s="221"/>
      <c r="K16" s="325"/>
      <c r="L16" s="151"/>
      <c r="M16" s="151"/>
      <c r="N16" s="96"/>
      <c r="O16" s="388"/>
      <c r="P16" s="151"/>
      <c r="Q16" s="151"/>
      <c r="R16" s="151"/>
      <c r="S16" s="151"/>
      <c r="T16" s="151"/>
      <c r="U16" s="96"/>
      <c r="V16" s="151"/>
      <c r="W16" s="151"/>
      <c r="X16" s="151"/>
      <c r="Y16" s="151"/>
      <c r="Z16" s="151"/>
      <c r="AA16" s="151"/>
      <c r="AB16" s="151"/>
      <c r="AC16" s="151"/>
      <c r="AD16" s="21">
        <f t="shared" ca="1" si="0"/>
        <v>9</v>
      </c>
      <c r="AE16" t="str">
        <f t="shared" si="3"/>
        <v>10h</v>
      </c>
      <c r="AF16" s="22">
        <f t="shared" ca="1" si="1"/>
        <v>0</v>
      </c>
      <c r="AG16" s="22">
        <f t="shared" ca="1" si="2"/>
        <v>0</v>
      </c>
    </row>
    <row r="17" spans="1:33" ht="15" customHeight="1" thickBot="1" x14ac:dyDescent="0.35">
      <c r="A17" s="476" t="s">
        <v>73</v>
      </c>
      <c r="B17" s="96"/>
      <c r="C17" s="364"/>
      <c r="D17" s="364"/>
      <c r="E17" s="364"/>
      <c r="F17" s="364"/>
      <c r="G17" s="364"/>
      <c r="H17" s="364"/>
      <c r="I17" s="364"/>
      <c r="J17" s="364"/>
      <c r="K17" s="227"/>
      <c r="L17" s="364"/>
      <c r="M17" s="364"/>
      <c r="N17" s="364"/>
      <c r="O17" s="364"/>
      <c r="P17" s="364"/>
      <c r="Q17" s="364"/>
      <c r="R17" s="364"/>
      <c r="S17" s="364"/>
      <c r="T17" s="364"/>
      <c r="U17" s="364"/>
      <c r="V17" s="364"/>
      <c r="W17" s="364"/>
      <c r="X17" s="364"/>
      <c r="Y17" s="364"/>
      <c r="Z17" s="96"/>
      <c r="AA17" s="96"/>
      <c r="AB17" s="96"/>
      <c r="AC17" s="96"/>
      <c r="AD17" s="21">
        <f t="shared" ca="1" si="0"/>
        <v>0</v>
      </c>
      <c r="AE17" t="str">
        <f>IFERROR(INDEX($B$3:$AC$3,MATCH(TRUE,INDEX(B17:AC17&gt;0,0),0)),"")</f>
        <v/>
      </c>
      <c r="AF17" s="22">
        <f t="shared" ca="1" si="1"/>
        <v>0</v>
      </c>
      <c r="AG17" s="22">
        <f t="shared" ca="1" si="2"/>
        <v>0</v>
      </c>
    </row>
    <row r="18" spans="1:33" ht="15" customHeight="1" thickBot="1" x14ac:dyDescent="0.35">
      <c r="A18" s="500" t="s">
        <v>112</v>
      </c>
      <c r="B18" s="391"/>
      <c r="C18" s="501"/>
      <c r="D18" s="501"/>
      <c r="E18" s="501"/>
      <c r="F18" s="501"/>
      <c r="G18" s="501"/>
      <c r="H18" s="501"/>
      <c r="I18" s="501"/>
      <c r="J18" s="501"/>
      <c r="K18" s="502"/>
      <c r="L18" s="501"/>
      <c r="M18" s="501"/>
      <c r="N18" s="501"/>
      <c r="O18" s="501"/>
      <c r="P18" s="501"/>
      <c r="Q18" s="501"/>
      <c r="R18" s="501"/>
      <c r="S18" s="501"/>
      <c r="T18" s="501"/>
      <c r="U18" s="501"/>
      <c r="V18" s="507"/>
      <c r="W18" s="501"/>
      <c r="X18" s="501"/>
      <c r="Y18" s="501"/>
      <c r="Z18" s="391"/>
      <c r="AA18" s="391"/>
      <c r="AB18" s="391"/>
      <c r="AC18" s="391"/>
      <c r="AD18" s="21">
        <f t="shared" ca="1" si="0"/>
        <v>0</v>
      </c>
      <c r="AF18" s="22">
        <f t="shared" ca="1" si="1"/>
        <v>0</v>
      </c>
      <c r="AG18" s="22">
        <f t="shared" ca="1" si="2"/>
        <v>0</v>
      </c>
    </row>
    <row r="19" spans="1:33" s="28" customFormat="1" ht="15" customHeight="1" x14ac:dyDescent="0.3">
      <c r="A19" s="2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1</v>
      </c>
      <c r="S19" s="84">
        <f t="shared" ca="1" si="4"/>
        <v>1</v>
      </c>
      <c r="T19" s="84">
        <f t="shared" ca="1" si="4"/>
        <v>1</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1</v>
      </c>
      <c r="D20" s="20">
        <f t="shared" ca="1" si="5"/>
        <v>1</v>
      </c>
      <c r="E20" s="20">
        <f t="shared" ca="1" si="5"/>
        <v>1</v>
      </c>
      <c r="F20" s="20">
        <f t="shared" ca="1" si="5"/>
        <v>1</v>
      </c>
      <c r="G20" s="20">
        <f t="shared" ca="1" si="5"/>
        <v>1</v>
      </c>
      <c r="H20" s="20">
        <f t="shared" ca="1" si="5"/>
        <v>4</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4</v>
      </c>
      <c r="U20" s="20">
        <f t="shared" ca="1" si="5"/>
        <v>4</v>
      </c>
      <c r="V20" s="20">
        <f t="shared" ca="1" si="5"/>
        <v>5</v>
      </c>
      <c r="W20" s="20">
        <f t="shared" ca="1" si="5"/>
        <v>5</v>
      </c>
      <c r="X20" s="20">
        <f t="shared" ca="1" si="5"/>
        <v>5</v>
      </c>
      <c r="Y20" s="20">
        <f t="shared" ca="1" si="5"/>
        <v>4</v>
      </c>
      <c r="Z20" s="20">
        <f t="shared" ca="1" si="5"/>
        <v>4</v>
      </c>
      <c r="AA20" s="20">
        <f t="shared" ca="1" si="5"/>
        <v>4</v>
      </c>
      <c r="AB20" s="20">
        <f t="shared" ca="1" si="5"/>
        <v>4</v>
      </c>
      <c r="AC20" s="20">
        <f t="shared" ca="1" si="5"/>
        <v>4</v>
      </c>
      <c r="AD20" s="601"/>
      <c r="AF20" s="614"/>
      <c r="AG20" s="615"/>
    </row>
    <row r="21" spans="1:33" ht="15" thickBot="1" x14ac:dyDescent="0.35">
      <c r="A21" s="30" t="s">
        <v>51</v>
      </c>
      <c r="B21" s="25">
        <f t="shared" ref="B21:AC21" ca="1" si="6">NbCoul(B5:B17)</f>
        <v>0</v>
      </c>
      <c r="C21" s="25">
        <f t="shared" ca="1" si="6"/>
        <v>1</v>
      </c>
      <c r="D21" s="25">
        <f t="shared" ca="1" si="6"/>
        <v>1</v>
      </c>
      <c r="E21" s="25">
        <f t="shared" ca="1" si="6"/>
        <v>1</v>
      </c>
      <c r="F21" s="25">
        <f t="shared" ca="1" si="6"/>
        <v>1</v>
      </c>
      <c r="G21" s="25">
        <f t="shared" ca="1" si="6"/>
        <v>1</v>
      </c>
      <c r="H21" s="25">
        <f t="shared" ca="1" si="6"/>
        <v>4</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4</v>
      </c>
      <c r="U21" s="25">
        <f t="shared" ca="1" si="6"/>
        <v>4</v>
      </c>
      <c r="V21" s="25">
        <f t="shared" ca="1" si="6"/>
        <v>5</v>
      </c>
      <c r="W21" s="25">
        <f t="shared" ca="1" si="6"/>
        <v>5</v>
      </c>
      <c r="X21" s="25">
        <f t="shared" ca="1" si="6"/>
        <v>5</v>
      </c>
      <c r="Y21" s="25">
        <f t="shared" ca="1" si="6"/>
        <v>4</v>
      </c>
      <c r="Z21" s="25">
        <f t="shared" ca="1" si="6"/>
        <v>4</v>
      </c>
      <c r="AA21" s="25">
        <f t="shared" ca="1" si="6"/>
        <v>4</v>
      </c>
      <c r="AB21" s="25">
        <f t="shared" ca="1" si="6"/>
        <v>4</v>
      </c>
      <c r="AC21" s="25">
        <f t="shared" ca="1" si="6"/>
        <v>4</v>
      </c>
      <c r="AD21" s="602"/>
      <c r="AF21" s="614"/>
      <c r="AG21" s="615"/>
    </row>
    <row r="22" spans="1:33" ht="15" customHeight="1" x14ac:dyDescent="0.3">
      <c r="A22" s="618">
        <f>A3+1</f>
        <v>44817</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151"/>
      <c r="D24" s="151"/>
      <c r="E24" s="151"/>
      <c r="F24" s="151"/>
      <c r="G24" s="151"/>
      <c r="H24" s="151"/>
      <c r="I24" s="151"/>
      <c r="J24" s="151"/>
      <c r="K24" s="151"/>
      <c r="L24" s="151"/>
      <c r="M24" s="151"/>
      <c r="N24" s="334" t="s">
        <v>153</v>
      </c>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6"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58"/>
      <c r="H27" s="759"/>
      <c r="I27" s="759"/>
      <c r="J27" s="759"/>
      <c r="K27" s="759"/>
      <c r="L27" s="759"/>
      <c r="M27" s="760"/>
      <c r="N27" s="96"/>
      <c r="O27" s="188"/>
      <c r="P27" s="151"/>
      <c r="Q27" s="96"/>
      <c r="R27" s="96"/>
      <c r="S27" s="334" t="s">
        <v>332</v>
      </c>
      <c r="T27" s="188"/>
      <c r="U27" s="151"/>
      <c r="V27" s="151"/>
      <c r="W27" s="151"/>
      <c r="X27" s="151"/>
      <c r="Y27" s="151"/>
      <c r="Z27" s="151"/>
      <c r="AA27" s="151"/>
      <c r="AB27" s="151"/>
      <c r="AC27" s="151"/>
      <c r="AD27" s="21">
        <f t="shared" ca="1" si="7"/>
        <v>6.5</v>
      </c>
      <c r="AF27" s="22">
        <f t="shared" ca="1" si="8"/>
        <v>0</v>
      </c>
      <c r="AG27" s="22">
        <f t="shared" ca="1" si="9"/>
        <v>0.5</v>
      </c>
    </row>
    <row r="28" spans="1:33" x14ac:dyDescent="0.3">
      <c r="A28" s="394" t="s">
        <v>44</v>
      </c>
      <c r="B28" s="96"/>
      <c r="C28" s="252"/>
      <c r="D28" s="96"/>
      <c r="E28" s="96"/>
      <c r="F28" s="96"/>
      <c r="G28" s="96"/>
      <c r="H28" s="96"/>
      <c r="I28" s="281" t="s">
        <v>136</v>
      </c>
      <c r="J28" s="281"/>
      <c r="K28" s="281"/>
      <c r="L28" s="281"/>
      <c r="M28" s="281"/>
      <c r="N28" s="281"/>
      <c r="O28" s="281"/>
      <c r="P28" s="281"/>
      <c r="Q28" s="96"/>
      <c r="R28" s="96"/>
      <c r="S28" s="396"/>
      <c r="T28" s="151"/>
      <c r="U28" s="151"/>
      <c r="V28" s="151"/>
      <c r="W28" s="151"/>
      <c r="X28" s="151"/>
      <c r="Y28" s="151"/>
      <c r="Z28" s="151"/>
      <c r="AA28" s="96"/>
      <c r="AB28" s="96"/>
      <c r="AC28" s="96"/>
      <c r="AD28" s="21">
        <f t="shared" ca="1" si="7"/>
        <v>8</v>
      </c>
      <c r="AF28" s="22">
        <f t="shared" ca="1" si="8"/>
        <v>4</v>
      </c>
      <c r="AG28" s="22">
        <f t="shared" ca="1" si="9"/>
        <v>0</v>
      </c>
    </row>
    <row r="29" spans="1:33" x14ac:dyDescent="0.3">
      <c r="A29" s="394" t="s">
        <v>45</v>
      </c>
      <c r="B29" s="96"/>
      <c r="C29" s="151"/>
      <c r="D29" s="151"/>
      <c r="E29" s="151"/>
      <c r="F29" s="151"/>
      <c r="G29" s="151"/>
      <c r="H29" s="151"/>
      <c r="I29" s="151"/>
      <c r="J29" s="151"/>
      <c r="K29" s="151"/>
      <c r="L29" s="151"/>
      <c r="M29" s="151"/>
      <c r="N29" s="385"/>
      <c r="O29" s="96"/>
      <c r="P29" s="96"/>
      <c r="Q29" s="151"/>
      <c r="R29" s="151"/>
      <c r="S29" s="334" t="s">
        <v>153</v>
      </c>
      <c r="T29" s="400"/>
      <c r="U29" s="96"/>
      <c r="V29" s="96"/>
      <c r="W29" s="96"/>
      <c r="X29" s="96"/>
      <c r="Y29" s="96"/>
      <c r="Z29" s="96"/>
      <c r="AA29" s="96"/>
      <c r="AB29" s="96"/>
      <c r="AC29" s="96"/>
      <c r="AD29" s="21">
        <f t="shared" ca="1" si="7"/>
        <v>7.5</v>
      </c>
      <c r="AF29" s="22">
        <f t="shared" ca="1" si="8"/>
        <v>0</v>
      </c>
      <c r="AG29" s="22">
        <f t="shared" ca="1" si="9"/>
        <v>0.5</v>
      </c>
    </row>
    <row r="30" spans="1:33" x14ac:dyDescent="0.3">
      <c r="A30" s="394" t="s">
        <v>70</v>
      </c>
      <c r="B30" s="96"/>
      <c r="C30" s="96"/>
      <c r="D30" s="96"/>
      <c r="E30" s="96"/>
      <c r="F30" s="96"/>
      <c r="G30" s="96"/>
      <c r="H30" s="96"/>
      <c r="I30" s="96"/>
      <c r="J30" s="96"/>
      <c r="K30" s="96"/>
      <c r="L30" s="96"/>
      <c r="M30" s="96"/>
      <c r="N30" s="96"/>
      <c r="O30" s="151"/>
      <c r="P30" s="151"/>
      <c r="Q30" s="96"/>
      <c r="R30" s="96"/>
      <c r="S30" s="151"/>
      <c r="T30" s="151"/>
      <c r="U30" s="151"/>
      <c r="V30" s="151"/>
      <c r="W30" s="151"/>
      <c r="X30" s="151"/>
      <c r="Y30" s="151"/>
      <c r="Z30" s="151"/>
      <c r="AA30" s="151"/>
      <c r="AB30" s="151"/>
      <c r="AC30" s="151"/>
      <c r="AD30" s="21">
        <f t="shared" ca="1" si="7"/>
        <v>6.5</v>
      </c>
      <c r="AF30" s="22">
        <f t="shared" ca="1" si="8"/>
        <v>0</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136</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512"/>
      <c r="T32" s="513" t="s">
        <v>153</v>
      </c>
      <c r="U32" s="96"/>
      <c r="V32" s="96"/>
      <c r="W32" s="96"/>
      <c r="X32" s="96"/>
      <c r="Y32" s="96"/>
      <c r="Z32" s="96"/>
      <c r="AA32" s="96"/>
      <c r="AB32" s="96"/>
      <c r="AC32" s="96"/>
      <c r="AD32" s="21">
        <f ca="1">NbCoul(B32:AC32)*0.5</f>
        <v>8</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96"/>
      <c r="I34" s="96"/>
      <c r="J34" s="96"/>
      <c r="K34" s="96"/>
      <c r="L34" s="96"/>
      <c r="M34" s="96"/>
      <c r="N34" s="151"/>
      <c r="O34" s="151"/>
      <c r="P34" s="151"/>
      <c r="Q34" s="96"/>
      <c r="R34" s="96"/>
      <c r="S34" s="281"/>
      <c r="T34" s="281"/>
      <c r="U34" s="151"/>
      <c r="V34" s="151"/>
      <c r="W34" s="151"/>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thickBot="1" x14ac:dyDescent="0.35">
      <c r="A36" s="407" t="s">
        <v>73</v>
      </c>
      <c r="B36" s="96"/>
      <c r="C36" s="151" t="s">
        <v>440</v>
      </c>
      <c r="D36" s="151"/>
      <c r="E36" s="151"/>
      <c r="F36" s="151"/>
      <c r="G36" s="151"/>
      <c r="H36" s="151"/>
      <c r="I36" s="151"/>
      <c r="J36" s="151"/>
      <c r="K36" s="819"/>
      <c r="L36" s="820"/>
      <c r="M36" s="821"/>
      <c r="N36" s="151"/>
      <c r="O36" s="96"/>
      <c r="P36" s="96"/>
      <c r="Q36" s="281"/>
      <c r="R36" s="281"/>
      <c r="S36" s="96"/>
      <c r="T36" s="96"/>
      <c r="U36" s="96"/>
      <c r="V36" s="96"/>
      <c r="W36" s="96"/>
      <c r="X36" s="96"/>
      <c r="Y36" s="96"/>
      <c r="Z36" s="96"/>
      <c r="AA36" s="96"/>
      <c r="AB36" s="96"/>
      <c r="AC36" s="96"/>
      <c r="AD36" s="21">
        <f ca="1">NbCoul(B36:AC36)*0.5</f>
        <v>7</v>
      </c>
      <c r="AF36" s="22">
        <f ca="1">CompteCouleurFond(B36:AC36,6)*0.5</f>
        <v>1</v>
      </c>
      <c r="AG36" s="22">
        <f t="shared" ca="1" si="9"/>
        <v>0</v>
      </c>
    </row>
    <row r="37" spans="1:33" x14ac:dyDescent="0.3">
      <c r="A37" s="33" t="s">
        <v>52</v>
      </c>
      <c r="B37" s="71">
        <f t="shared" ref="B37:AC37" ca="1" si="10">CompteCouleurFond(B24:B36,6)</f>
        <v>0</v>
      </c>
      <c r="C37" s="71">
        <f t="shared" ca="1" si="10"/>
        <v>0</v>
      </c>
      <c r="D37" s="71">
        <f t="shared" ca="1" si="10"/>
        <v>0</v>
      </c>
      <c r="E37" s="71">
        <f t="shared" ca="1" si="10"/>
        <v>0</v>
      </c>
      <c r="F37" s="71">
        <f t="shared" ca="1" si="10"/>
        <v>0</v>
      </c>
      <c r="G37" s="71">
        <f t="shared" ca="1" si="10"/>
        <v>0</v>
      </c>
      <c r="H37" s="71">
        <f t="shared" ca="1" si="10"/>
        <v>0</v>
      </c>
      <c r="I37" s="71">
        <f t="shared" ca="1" si="10"/>
        <v>1</v>
      </c>
      <c r="J37" s="71">
        <f t="shared" ca="1" si="10"/>
        <v>1</v>
      </c>
      <c r="K37" s="71">
        <f t="shared" ca="1" si="10"/>
        <v>1</v>
      </c>
      <c r="L37" s="71">
        <f t="shared" ca="1" si="10"/>
        <v>1</v>
      </c>
      <c r="M37" s="71">
        <f t="shared" ca="1" si="10"/>
        <v>1</v>
      </c>
      <c r="N37" s="71">
        <f t="shared" ca="1" si="10"/>
        <v>1</v>
      </c>
      <c r="O37" s="71">
        <f t="shared" ca="1" si="10"/>
        <v>1</v>
      </c>
      <c r="P37" s="71">
        <f t="shared" ca="1" si="10"/>
        <v>1</v>
      </c>
      <c r="Q37" s="71">
        <f t="shared" ca="1" si="10"/>
        <v>1</v>
      </c>
      <c r="R37" s="71">
        <f t="shared" ca="1" si="10"/>
        <v>1</v>
      </c>
      <c r="S37" s="71">
        <f t="shared" ca="1" si="10"/>
        <v>1</v>
      </c>
      <c r="T37" s="71">
        <f t="shared" ca="1" si="10"/>
        <v>1</v>
      </c>
      <c r="U37" s="71">
        <f t="shared" ca="1" si="10"/>
        <v>1</v>
      </c>
      <c r="V37" s="71">
        <f t="shared" ca="1" si="10"/>
        <v>1</v>
      </c>
      <c r="W37" s="71">
        <f t="shared" ca="1" si="10"/>
        <v>1</v>
      </c>
      <c r="X37" s="71">
        <f t="shared" ca="1" si="10"/>
        <v>1</v>
      </c>
      <c r="Y37" s="71">
        <f t="shared" ca="1" si="10"/>
        <v>1</v>
      </c>
      <c r="Z37" s="71">
        <f t="shared" ca="1" si="10"/>
        <v>1</v>
      </c>
      <c r="AA37" s="71">
        <f t="shared" ca="1" si="10"/>
        <v>1</v>
      </c>
      <c r="AB37" s="71">
        <f t="shared" ca="1" si="10"/>
        <v>1</v>
      </c>
      <c r="AC37" s="71">
        <f t="shared" ca="1" si="10"/>
        <v>0</v>
      </c>
      <c r="AD37" s="600">
        <f ca="1">SUM(AD24:AD36)</f>
        <v>62.5</v>
      </c>
      <c r="AF37" s="612"/>
      <c r="AG37" s="613"/>
    </row>
    <row r="38" spans="1:33" x14ac:dyDescent="0.3">
      <c r="A38" s="29" t="s">
        <v>53</v>
      </c>
      <c r="B38" s="21">
        <f t="shared" ref="B38:AC38" ca="1" si="11">NbCoulbis(B24:B36)</f>
        <v>0</v>
      </c>
      <c r="C38" s="21">
        <f t="shared" ca="1" si="11"/>
        <v>4</v>
      </c>
      <c r="D38" s="21">
        <f t="shared" ca="1" si="11"/>
        <v>4</v>
      </c>
      <c r="E38" s="21">
        <f t="shared" ca="1" si="11"/>
        <v>4</v>
      </c>
      <c r="F38" s="21">
        <f t="shared" ca="1" si="11"/>
        <v>4</v>
      </c>
      <c r="G38" s="21">
        <f t="shared" ca="1" si="11"/>
        <v>4</v>
      </c>
      <c r="H38" s="21">
        <f t="shared" ca="1" si="11"/>
        <v>4</v>
      </c>
      <c r="I38" s="21">
        <f t="shared" ca="1" si="11"/>
        <v>5</v>
      </c>
      <c r="J38" s="21">
        <f t="shared" ca="1" si="11"/>
        <v>5</v>
      </c>
      <c r="K38" s="21">
        <f t="shared" ca="1" si="11"/>
        <v>5</v>
      </c>
      <c r="L38" s="21">
        <f t="shared" ca="1" si="11"/>
        <v>5</v>
      </c>
      <c r="M38" s="21">
        <f t="shared" ca="1" si="11"/>
        <v>5</v>
      </c>
      <c r="N38" s="21">
        <f t="shared" ca="1" si="11"/>
        <v>5</v>
      </c>
      <c r="O38" s="21">
        <f t="shared" ca="1" si="11"/>
        <v>4</v>
      </c>
      <c r="P38" s="21">
        <f t="shared" ca="1" si="11"/>
        <v>4</v>
      </c>
      <c r="Q38" s="21">
        <f t="shared" ca="1" si="11"/>
        <v>4</v>
      </c>
      <c r="R38" s="21">
        <f t="shared" ca="1" si="11"/>
        <v>4</v>
      </c>
      <c r="S38" s="21">
        <f t="shared" ca="1" si="11"/>
        <v>4</v>
      </c>
      <c r="T38" s="21">
        <f t="shared" ca="1" si="11"/>
        <v>5</v>
      </c>
      <c r="U38" s="21">
        <f t="shared" ca="1" si="11"/>
        <v>5</v>
      </c>
      <c r="V38" s="21">
        <f t="shared" ca="1" si="11"/>
        <v>5</v>
      </c>
      <c r="W38" s="21">
        <f t="shared" ca="1" si="11"/>
        <v>5</v>
      </c>
      <c r="X38" s="21">
        <f t="shared" ca="1" si="11"/>
        <v>5</v>
      </c>
      <c r="Y38" s="21">
        <f t="shared" ca="1" si="11"/>
        <v>5</v>
      </c>
      <c r="Z38" s="21">
        <f t="shared" ca="1" si="11"/>
        <v>5</v>
      </c>
      <c r="AA38" s="21">
        <f t="shared" ca="1" si="11"/>
        <v>4</v>
      </c>
      <c r="AB38" s="21">
        <f t="shared" ca="1" si="11"/>
        <v>4</v>
      </c>
      <c r="AC38" s="21">
        <f t="shared" ca="1" si="11"/>
        <v>4</v>
      </c>
      <c r="AD38" s="601"/>
      <c r="AF38" s="614">
        <f ca="1">CompteCouleurFond(B38:AC38,6)*0.5</f>
        <v>0</v>
      </c>
      <c r="AG38" s="615">
        <f ca="1">CompteCouleurFond(K38:AC38,23)*0.5</f>
        <v>0</v>
      </c>
    </row>
    <row r="39" spans="1:33" ht="15" thickBot="1" x14ac:dyDescent="0.35">
      <c r="A39" s="30" t="str">
        <f>A21</f>
        <v>Effectif présent</v>
      </c>
      <c r="B39" s="26">
        <f t="shared" ref="B39:AC39" ca="1" si="12">NbCoul(B24:B36)</f>
        <v>0</v>
      </c>
      <c r="C39" s="26">
        <f t="shared" ca="1" si="12"/>
        <v>4</v>
      </c>
      <c r="D39" s="26">
        <f t="shared" ca="1" si="12"/>
        <v>4</v>
      </c>
      <c r="E39" s="26">
        <f t="shared" ca="1" si="12"/>
        <v>4</v>
      </c>
      <c r="F39" s="26">
        <f t="shared" ca="1" si="12"/>
        <v>4</v>
      </c>
      <c r="G39" s="26">
        <f t="shared" ca="1" si="12"/>
        <v>4</v>
      </c>
      <c r="H39" s="26">
        <f t="shared" ca="1" si="12"/>
        <v>4</v>
      </c>
      <c r="I39" s="26">
        <f t="shared" ca="1" si="12"/>
        <v>5</v>
      </c>
      <c r="J39" s="26">
        <f t="shared" ca="1" si="12"/>
        <v>5</v>
      </c>
      <c r="K39" s="26">
        <f t="shared" ca="1" si="12"/>
        <v>5</v>
      </c>
      <c r="L39" s="26">
        <f t="shared" ca="1" si="12"/>
        <v>5</v>
      </c>
      <c r="M39" s="26">
        <f t="shared" ca="1" si="12"/>
        <v>5</v>
      </c>
      <c r="N39" s="26">
        <f t="shared" ca="1" si="12"/>
        <v>6</v>
      </c>
      <c r="O39" s="26">
        <f t="shared" ca="1" si="12"/>
        <v>4</v>
      </c>
      <c r="P39" s="26">
        <f t="shared" ca="1" si="12"/>
        <v>4</v>
      </c>
      <c r="Q39" s="26">
        <f t="shared" ca="1" si="12"/>
        <v>4</v>
      </c>
      <c r="R39" s="26">
        <f t="shared" ca="1" si="12"/>
        <v>4</v>
      </c>
      <c r="S39" s="26">
        <f t="shared" ca="1" si="12"/>
        <v>6</v>
      </c>
      <c r="T39" s="26">
        <f t="shared" ca="1" si="12"/>
        <v>6</v>
      </c>
      <c r="U39" s="26">
        <f t="shared" ca="1" si="12"/>
        <v>5</v>
      </c>
      <c r="V39" s="26">
        <f t="shared" ca="1" si="12"/>
        <v>5</v>
      </c>
      <c r="W39" s="26">
        <f t="shared" ca="1" si="12"/>
        <v>5</v>
      </c>
      <c r="X39" s="26">
        <f t="shared" ca="1" si="12"/>
        <v>5</v>
      </c>
      <c r="Y39" s="26">
        <f t="shared" ca="1" si="12"/>
        <v>5</v>
      </c>
      <c r="Z39" s="26">
        <f t="shared" ca="1" si="12"/>
        <v>5</v>
      </c>
      <c r="AA39" s="26">
        <f t="shared" ca="1" si="12"/>
        <v>4</v>
      </c>
      <c r="AB39" s="26">
        <f t="shared" ca="1" si="12"/>
        <v>4</v>
      </c>
      <c r="AC39" s="26">
        <f t="shared" ca="1" si="12"/>
        <v>4</v>
      </c>
      <c r="AD39" s="602"/>
      <c r="AF39" s="614">
        <f ca="1">CompteCouleurFond(B39:AC39,6)*0.5</f>
        <v>0</v>
      </c>
      <c r="AG39" s="615">
        <f ca="1">CompteCouleurFond(K39:AC39,23)*0.5</f>
        <v>0</v>
      </c>
    </row>
    <row r="40" spans="1:33" ht="15" customHeight="1" x14ac:dyDescent="0.3">
      <c r="A40" s="618">
        <f>A22+1</f>
        <v>44818</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620" t="s">
        <v>36</v>
      </c>
      <c r="AF40" s="614"/>
      <c r="AG40" s="615"/>
    </row>
    <row r="41" spans="1:33" x14ac:dyDescent="0.3">
      <c r="A41" s="619"/>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621"/>
      <c r="AF41" s="616"/>
      <c r="AG41" s="617"/>
    </row>
    <row r="42" spans="1:33" ht="14.4" customHeight="1" x14ac:dyDescent="0.65">
      <c r="A42" s="490" t="s">
        <v>41</v>
      </c>
      <c r="B42" s="96"/>
      <c r="C42" s="96"/>
      <c r="D42" s="96"/>
      <c r="E42" s="96"/>
      <c r="F42" s="96"/>
      <c r="G42" s="96"/>
      <c r="H42" s="96"/>
      <c r="I42" s="96"/>
      <c r="J42" s="96"/>
      <c r="K42" s="96"/>
      <c r="L42" s="96"/>
      <c r="M42" s="96"/>
      <c r="N42" s="486" t="s">
        <v>153</v>
      </c>
      <c r="O42" s="295"/>
      <c r="P42" s="295"/>
      <c r="Q42" s="294"/>
      <c r="R42" s="294"/>
      <c r="S42" s="482"/>
      <c r="T42" s="483"/>
      <c r="U42" s="479"/>
      <c r="V42" s="295"/>
      <c r="W42" s="295"/>
      <c r="X42" s="295"/>
      <c r="Y42" s="295"/>
      <c r="Z42" s="295"/>
      <c r="AA42" s="295"/>
      <c r="AB42" s="295"/>
      <c r="AC42" s="295"/>
      <c r="AD42" s="20">
        <f t="shared" ref="AD42:AD54" ca="1" si="13">NbCoul(B42:AC42)*0.5</f>
        <v>7</v>
      </c>
      <c r="AF42" s="22">
        <f t="shared" ref="AF42:AF54" ca="1" si="14">CompteCouleurFond(B42:AC42,6)*0.5</f>
        <v>1</v>
      </c>
      <c r="AG42" s="22">
        <f t="shared" ref="AG42:AG54" ca="1" si="15">CompteCouleurFond(B42:AC42,23)*0.5</f>
        <v>0.5</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3"/>
        <v>0</v>
      </c>
      <c r="AF43" s="22">
        <f t="shared" ca="1" si="14"/>
        <v>0</v>
      </c>
      <c r="AG43" s="22">
        <f t="shared" ca="1" si="15"/>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x14ac:dyDescent="0.3">
      <c r="A45" s="394" t="s">
        <v>43</v>
      </c>
      <c r="B45" s="96"/>
      <c r="C45" s="96"/>
      <c r="D45" s="96"/>
      <c r="E45" s="96"/>
      <c r="F45" s="96"/>
      <c r="G45" s="96"/>
      <c r="H45" s="96"/>
      <c r="I45" s="96"/>
      <c r="J45" s="96"/>
      <c r="K45" s="410"/>
      <c r="L45" s="475"/>
      <c r="M45" s="388"/>
      <c r="N45" s="96"/>
      <c r="O45" s="151"/>
      <c r="P45" s="151"/>
      <c r="Q45" s="96"/>
      <c r="R45" s="96"/>
      <c r="S45" s="151"/>
      <c r="T45" s="151"/>
      <c r="U45" s="151"/>
      <c r="V45" s="151"/>
      <c r="W45" s="151"/>
      <c r="X45" s="151"/>
      <c r="Y45" s="151"/>
      <c r="Z45" s="151"/>
      <c r="AA45" s="151"/>
      <c r="AB45" s="151"/>
      <c r="AC45" s="151"/>
      <c r="AD45" s="20">
        <f t="shared" ca="1" si="13"/>
        <v>6.5</v>
      </c>
      <c r="AF45" s="22">
        <f t="shared" ca="1" si="14"/>
        <v>0</v>
      </c>
      <c r="AG45" s="22">
        <f t="shared" ca="1" si="15"/>
        <v>0</v>
      </c>
    </row>
    <row r="46" spans="1:33" x14ac:dyDescent="0.3">
      <c r="A46" s="394" t="s">
        <v>44</v>
      </c>
      <c r="B46" s="96"/>
      <c r="C46" s="96"/>
      <c r="D46" s="96"/>
      <c r="E46" s="96"/>
      <c r="F46" s="96"/>
      <c r="G46" s="96"/>
      <c r="H46" s="96"/>
      <c r="I46" s="281" t="s">
        <v>136</v>
      </c>
      <c r="J46" s="281"/>
      <c r="K46" s="281"/>
      <c r="L46" s="281"/>
      <c r="M46" s="281"/>
      <c r="N46" s="441"/>
      <c r="O46" s="96"/>
      <c r="P46" s="96"/>
      <c r="Q46" s="151"/>
      <c r="R46" s="151"/>
      <c r="S46" s="135"/>
      <c r="T46" s="135"/>
      <c r="U46" s="151"/>
      <c r="V46" s="151"/>
      <c r="W46" s="151"/>
      <c r="X46" s="151"/>
      <c r="Y46" s="151"/>
      <c r="Z46" s="151"/>
      <c r="AA46" s="96"/>
      <c r="AB46" s="96"/>
      <c r="AC46" s="96"/>
      <c r="AD46" s="20">
        <f t="shared" ca="1" si="13"/>
        <v>8</v>
      </c>
      <c r="AF46" s="22">
        <f t="shared" ca="1" si="14"/>
        <v>3</v>
      </c>
      <c r="AG46" s="22">
        <f t="shared" ca="1" si="15"/>
        <v>0</v>
      </c>
    </row>
    <row r="47" spans="1:33" x14ac:dyDescent="0.3">
      <c r="A47" s="394" t="s">
        <v>45</v>
      </c>
      <c r="B47" s="96"/>
      <c r="C47" s="151"/>
      <c r="D47" s="151"/>
      <c r="E47" s="151"/>
      <c r="F47" s="151"/>
      <c r="G47" s="151"/>
      <c r="H47" s="151"/>
      <c r="I47" s="151"/>
      <c r="J47" s="151"/>
      <c r="K47" s="151"/>
      <c r="L47" s="151"/>
      <c r="M47" s="151"/>
      <c r="N47" s="378"/>
      <c r="O47" s="96"/>
      <c r="P47" s="96"/>
      <c r="Q47" s="151"/>
      <c r="R47" s="151"/>
      <c r="S47" s="193" t="s">
        <v>153</v>
      </c>
      <c r="T47" s="96"/>
      <c r="U47" s="96"/>
      <c r="V47" s="96"/>
      <c r="W47" s="96"/>
      <c r="X47" s="96"/>
      <c r="Y47" s="96"/>
      <c r="Z47" s="96"/>
      <c r="AA47" s="96"/>
      <c r="AB47" s="96"/>
      <c r="AC47" s="96"/>
      <c r="AD47" s="20">
        <f t="shared" ca="1" si="13"/>
        <v>7.5</v>
      </c>
      <c r="AF47" s="22">
        <f t="shared" ca="1" si="14"/>
        <v>0</v>
      </c>
      <c r="AG47" s="22">
        <f t="shared" ca="1" si="15"/>
        <v>0.5</v>
      </c>
    </row>
    <row r="48" spans="1:33" x14ac:dyDescent="0.3">
      <c r="A48" s="394" t="s">
        <v>70</v>
      </c>
      <c r="B48" s="96"/>
      <c r="C48" s="151" t="s">
        <v>440</v>
      </c>
      <c r="D48" s="151"/>
      <c r="E48" s="151"/>
      <c r="F48" s="151"/>
      <c r="G48" s="151"/>
      <c r="H48" s="151"/>
      <c r="I48" s="151"/>
      <c r="J48" s="151"/>
      <c r="K48" s="151"/>
      <c r="L48" s="188"/>
      <c r="M48" s="151"/>
      <c r="N48" s="151"/>
      <c r="O48" s="151"/>
      <c r="P48" s="96"/>
      <c r="Q48" s="96"/>
      <c r="R48" s="96"/>
      <c r="S48" s="419"/>
      <c r="T48" s="96"/>
      <c r="U48" s="466"/>
      <c r="V48" s="467"/>
      <c r="W48" s="467"/>
      <c r="X48" s="467"/>
      <c r="Y48" s="467"/>
      <c r="Z48" s="468"/>
      <c r="AA48" s="96"/>
      <c r="AB48" s="96"/>
      <c r="AC48" s="96"/>
      <c r="AD48" s="20">
        <f t="shared" ca="1" si="13"/>
        <v>6.5</v>
      </c>
      <c r="AF48" s="22">
        <f t="shared" ca="1" si="14"/>
        <v>0</v>
      </c>
      <c r="AG48" s="22">
        <f t="shared" ca="1" si="15"/>
        <v>0</v>
      </c>
    </row>
    <row r="49" spans="1:55" x14ac:dyDescent="0.3">
      <c r="A49" s="394" t="s">
        <v>46</v>
      </c>
      <c r="B49" s="96"/>
      <c r="C49" s="96"/>
      <c r="D49" s="96"/>
      <c r="E49" s="96"/>
      <c r="F49" s="96"/>
      <c r="G49" s="96"/>
      <c r="H49" s="96"/>
      <c r="I49" s="96"/>
      <c r="J49" s="96"/>
      <c r="K49" s="96"/>
      <c r="L49" s="96"/>
      <c r="M49" s="96"/>
      <c r="N49" s="96"/>
      <c r="O49" s="96"/>
      <c r="P49" s="96"/>
      <c r="Q49" s="96"/>
      <c r="R49" s="96"/>
      <c r="S49" s="400"/>
      <c r="T49" s="151"/>
      <c r="U49" s="281" t="s">
        <v>136</v>
      </c>
      <c r="V49" s="281"/>
      <c r="W49" s="281"/>
      <c r="X49" s="281"/>
      <c r="Y49" s="281"/>
      <c r="Z49" s="281"/>
      <c r="AA49" s="281"/>
      <c r="AB49" s="281"/>
      <c r="AC49" s="151"/>
      <c r="AD49" s="20">
        <f t="shared" ca="1" si="13"/>
        <v>5</v>
      </c>
      <c r="AF49" s="22">
        <f t="shared" ca="1" si="14"/>
        <v>4</v>
      </c>
      <c r="AG49" s="22">
        <f t="shared" ca="1" si="15"/>
        <v>0</v>
      </c>
    </row>
    <row r="50" spans="1:55" x14ac:dyDescent="0.3">
      <c r="A50" s="394" t="s">
        <v>47</v>
      </c>
      <c r="B50" s="96"/>
      <c r="C50" s="151"/>
      <c r="D50" s="151"/>
      <c r="E50" s="151"/>
      <c r="F50" s="151"/>
      <c r="G50" s="151"/>
      <c r="H50" s="151"/>
      <c r="I50" s="151"/>
      <c r="J50" s="151"/>
      <c r="K50" s="151"/>
      <c r="L50" s="151"/>
      <c r="M50" s="151"/>
      <c r="N50" s="151"/>
      <c r="O50" s="96"/>
      <c r="P50" s="96"/>
      <c r="Q50" s="151"/>
      <c r="R50" s="151"/>
      <c r="S50" s="396"/>
      <c r="T50" s="193" t="s">
        <v>153</v>
      </c>
      <c r="U50" s="96"/>
      <c r="V50" s="96"/>
      <c r="W50" s="96"/>
      <c r="X50" s="96"/>
      <c r="Y50" s="96"/>
      <c r="Z50" s="96"/>
      <c r="AA50" s="96"/>
      <c r="AB50" s="96"/>
      <c r="AC50" s="96"/>
      <c r="AD50" s="20">
        <f t="shared" ca="1" si="13"/>
        <v>8</v>
      </c>
      <c r="AF50" s="22">
        <f t="shared" ca="1" si="14"/>
        <v>0</v>
      </c>
      <c r="AG50" s="22">
        <f t="shared" ca="1" si="15"/>
        <v>0.5</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3"/>
        <v>0</v>
      </c>
      <c r="AF51" s="22">
        <f t="shared" ca="1" si="14"/>
        <v>0</v>
      </c>
      <c r="AG51" s="22">
        <f t="shared" ca="1" si="15"/>
        <v>0</v>
      </c>
    </row>
    <row r="52" spans="1:55" ht="14.25" customHeight="1" x14ac:dyDescent="0.3">
      <c r="A52" s="402" t="s">
        <v>71</v>
      </c>
      <c r="B52" s="96"/>
      <c r="C52" s="151"/>
      <c r="D52" s="151"/>
      <c r="E52" s="151"/>
      <c r="F52" s="151"/>
      <c r="G52" s="151"/>
      <c r="H52" s="151"/>
      <c r="I52" s="151"/>
      <c r="J52" s="151"/>
      <c r="K52" s="151"/>
      <c r="L52" s="151"/>
      <c r="M52" s="151"/>
      <c r="N52" s="398" t="s">
        <v>332</v>
      </c>
      <c r="O52" s="96"/>
      <c r="P52" s="96"/>
      <c r="Q52" s="281"/>
      <c r="R52" s="281"/>
      <c r="S52" s="96"/>
      <c r="T52" s="96"/>
      <c r="U52" s="96"/>
      <c r="V52" s="96"/>
      <c r="W52" s="96"/>
      <c r="X52" s="96"/>
      <c r="Y52" s="96"/>
      <c r="Z52" s="96"/>
      <c r="AA52" s="96"/>
      <c r="AB52" s="96"/>
      <c r="AC52" s="96"/>
      <c r="AD52" s="20">
        <f t="shared" ca="1" si="13"/>
        <v>7</v>
      </c>
      <c r="AF52" s="22">
        <f t="shared" ca="1" si="14"/>
        <v>1</v>
      </c>
      <c r="AG52" s="22">
        <f t="shared" ca="1" si="15"/>
        <v>0.5</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3"/>
        <v>0</v>
      </c>
      <c r="AF53" s="22">
        <f t="shared" ca="1" si="14"/>
        <v>0</v>
      </c>
      <c r="AG53" s="22">
        <f t="shared" ca="1" si="15"/>
        <v>0</v>
      </c>
      <c r="BC53">
        <f ca="1">BC53</f>
        <v>0</v>
      </c>
    </row>
    <row r="54" spans="1:55" ht="14.4" customHeight="1" thickBot="1" x14ac:dyDescent="0.35">
      <c r="A54" s="407" t="s">
        <v>73</v>
      </c>
      <c r="B54" s="96"/>
      <c r="C54" s="96"/>
      <c r="D54" s="96"/>
      <c r="E54" s="96"/>
      <c r="F54" s="96"/>
      <c r="G54" s="96"/>
      <c r="H54" s="96"/>
      <c r="I54" s="96"/>
      <c r="J54" s="96"/>
      <c r="K54" s="96"/>
      <c r="L54" s="96"/>
      <c r="M54" s="96"/>
      <c r="N54" s="151" t="s">
        <v>78</v>
      </c>
      <c r="O54" s="281"/>
      <c r="P54" s="281"/>
      <c r="Q54" s="96"/>
      <c r="R54" s="96"/>
      <c r="S54" s="151"/>
      <c r="T54" s="151"/>
      <c r="U54" s="151"/>
      <c r="V54" s="151"/>
      <c r="W54" s="151"/>
      <c r="X54" s="151"/>
      <c r="Y54" s="151"/>
      <c r="Z54" s="151"/>
      <c r="AA54" s="151"/>
      <c r="AB54" s="151"/>
      <c r="AC54" s="151"/>
      <c r="AD54" s="20">
        <f t="shared" ca="1" si="13"/>
        <v>7</v>
      </c>
      <c r="AF54" s="22">
        <f t="shared" ca="1" si="14"/>
        <v>1</v>
      </c>
      <c r="AG54" s="22">
        <f t="shared" ca="1" si="15"/>
        <v>0</v>
      </c>
    </row>
    <row r="55" spans="1:55" x14ac:dyDescent="0.3">
      <c r="A55" s="33" t="s">
        <v>52</v>
      </c>
      <c r="B55" s="71">
        <f t="shared" ref="B55:AC55" ca="1" si="16">CompteCouleurFond(B42:B54,6)</f>
        <v>0</v>
      </c>
      <c r="C55" s="71">
        <f t="shared" ca="1" si="16"/>
        <v>0</v>
      </c>
      <c r="D55" s="71">
        <f t="shared" ca="1" si="16"/>
        <v>0</v>
      </c>
      <c r="E55" s="71">
        <f t="shared" ca="1" si="16"/>
        <v>0</v>
      </c>
      <c r="F55" s="71">
        <f t="shared" ca="1" si="16"/>
        <v>0</v>
      </c>
      <c r="G55" s="71">
        <f t="shared" ca="1" si="16"/>
        <v>0</v>
      </c>
      <c r="H55" s="71">
        <f t="shared" ca="1" si="16"/>
        <v>0</v>
      </c>
      <c r="I55" s="71">
        <f t="shared" ca="1" si="16"/>
        <v>1</v>
      </c>
      <c r="J55" s="71">
        <f t="shared" ca="1" si="16"/>
        <v>1</v>
      </c>
      <c r="K55" s="71">
        <f t="shared" ca="1" si="16"/>
        <v>1</v>
      </c>
      <c r="L55" s="71">
        <f t="shared" ca="1" si="16"/>
        <v>1</v>
      </c>
      <c r="M55" s="71">
        <f t="shared" ca="1" si="16"/>
        <v>1</v>
      </c>
      <c r="N55" s="71">
        <f t="shared" ca="1" si="16"/>
        <v>1</v>
      </c>
      <c r="O55" s="71">
        <f t="shared" ca="1" si="16"/>
        <v>1</v>
      </c>
      <c r="P55" s="71">
        <f t="shared" ca="1" si="16"/>
        <v>1</v>
      </c>
      <c r="Q55" s="71">
        <f t="shared" ca="1" si="16"/>
        <v>1</v>
      </c>
      <c r="R55" s="71">
        <f t="shared" ca="1" si="16"/>
        <v>1</v>
      </c>
      <c r="S55" s="71">
        <f t="shared" ca="1" si="16"/>
        <v>1</v>
      </c>
      <c r="T55" s="71">
        <f t="shared" ca="1" si="16"/>
        <v>1</v>
      </c>
      <c r="U55" s="71">
        <f t="shared" ca="1" si="16"/>
        <v>1</v>
      </c>
      <c r="V55" s="71">
        <f t="shared" ca="1" si="16"/>
        <v>1</v>
      </c>
      <c r="W55" s="71">
        <f t="shared" ca="1" si="16"/>
        <v>1</v>
      </c>
      <c r="X55" s="71">
        <f t="shared" ca="1" si="16"/>
        <v>1</v>
      </c>
      <c r="Y55" s="71">
        <f t="shared" ca="1" si="16"/>
        <v>1</v>
      </c>
      <c r="Z55" s="71">
        <f t="shared" ca="1" si="16"/>
        <v>1</v>
      </c>
      <c r="AA55" s="71">
        <f t="shared" ca="1" si="16"/>
        <v>1</v>
      </c>
      <c r="AB55" s="71">
        <f t="shared" ca="1" si="16"/>
        <v>1</v>
      </c>
      <c r="AC55" s="71">
        <f t="shared" ca="1" si="16"/>
        <v>0</v>
      </c>
      <c r="AD55" s="600">
        <f ca="1">SUM(AD42:AD54)</f>
        <v>62.5</v>
      </c>
      <c r="AF55" s="612"/>
      <c r="AG55" s="613"/>
    </row>
    <row r="56" spans="1:55" x14ac:dyDescent="0.3">
      <c r="A56" s="29" t="s">
        <v>53</v>
      </c>
      <c r="B56" s="21">
        <f ca="1">NbCoulbis(B42:B54)</f>
        <v>0</v>
      </c>
      <c r="C56" s="21">
        <f ca="1">NbCoulbis(C42:C50)</f>
        <v>3</v>
      </c>
      <c r="D56" s="21">
        <f t="shared" ref="D56:M56" ca="1" si="17">NbCoulbis(D43:D50)</f>
        <v>3</v>
      </c>
      <c r="E56" s="21">
        <f t="shared" ca="1" si="17"/>
        <v>3</v>
      </c>
      <c r="F56" s="21">
        <f t="shared" ca="1" si="17"/>
        <v>3</v>
      </c>
      <c r="G56" s="21">
        <f t="shared" ca="1" si="17"/>
        <v>3</v>
      </c>
      <c r="H56" s="21">
        <f t="shared" ca="1" si="17"/>
        <v>3</v>
      </c>
      <c r="I56" s="21">
        <f t="shared" ca="1" si="17"/>
        <v>4</v>
      </c>
      <c r="J56" s="21">
        <f t="shared" ca="1" si="17"/>
        <v>4</v>
      </c>
      <c r="K56" s="21">
        <f t="shared" ca="1" si="17"/>
        <v>4</v>
      </c>
      <c r="L56" s="21">
        <f t="shared" ca="1" si="17"/>
        <v>4</v>
      </c>
      <c r="M56" s="21">
        <f t="shared" ca="1" si="17"/>
        <v>4</v>
      </c>
      <c r="N56" s="21">
        <f ca="1">NbCoulbis(N42:N50)</f>
        <v>4</v>
      </c>
      <c r="O56" s="21">
        <f t="shared" ref="O56:AC56" ca="1" si="18">NbCoulbis(O42:O51)</f>
        <v>3</v>
      </c>
      <c r="P56" s="21">
        <f t="shared" ca="1" si="18"/>
        <v>2</v>
      </c>
      <c r="Q56" s="21">
        <f t="shared" ca="1" si="18"/>
        <v>3</v>
      </c>
      <c r="R56" s="21">
        <f t="shared" ca="1" si="18"/>
        <v>3</v>
      </c>
      <c r="S56" s="21">
        <f t="shared" ca="1" si="18"/>
        <v>4</v>
      </c>
      <c r="T56" s="21">
        <f t="shared" ca="1" si="18"/>
        <v>4</v>
      </c>
      <c r="U56" s="21">
        <f t="shared" ca="1" si="18"/>
        <v>4</v>
      </c>
      <c r="V56" s="21">
        <f t="shared" ca="1" si="18"/>
        <v>4</v>
      </c>
      <c r="W56" s="21">
        <f t="shared" ca="1" si="18"/>
        <v>4</v>
      </c>
      <c r="X56" s="21">
        <f t="shared" ca="1" si="18"/>
        <v>4</v>
      </c>
      <c r="Y56" s="21">
        <f t="shared" ca="1" si="18"/>
        <v>4</v>
      </c>
      <c r="Z56" s="21">
        <f t="shared" ca="1" si="18"/>
        <v>4</v>
      </c>
      <c r="AA56" s="21">
        <f t="shared" ca="1" si="18"/>
        <v>3</v>
      </c>
      <c r="AB56" s="21">
        <f t="shared" ca="1" si="18"/>
        <v>3</v>
      </c>
      <c r="AC56" s="21">
        <f t="shared" ca="1" si="18"/>
        <v>3</v>
      </c>
      <c r="AD56" s="601">
        <f ca="1">NbCoul(D56:AB56)*0.5+NbCoul(B56:C56)*0.25+NbCoul(AC56:AC56)*0.25</f>
        <v>0</v>
      </c>
      <c r="AF56" s="614">
        <f t="shared" ref="AF56:AF72" ca="1" si="19">CompteCouleurFond(B56:AC56,6)*0.5</f>
        <v>0</v>
      </c>
      <c r="AG56" s="615"/>
    </row>
    <row r="57" spans="1:55" ht="15" thickBot="1" x14ac:dyDescent="0.35">
      <c r="A57" s="30" t="str">
        <f>A21</f>
        <v>Effectif présent</v>
      </c>
      <c r="B57" s="26">
        <f ca="1">NbCoul(B42:B54)</f>
        <v>0</v>
      </c>
      <c r="C57" s="26">
        <f ca="1">NbCoul(C42:C50)</f>
        <v>3</v>
      </c>
      <c r="D57" s="26">
        <f t="shared" ref="D57:M57" ca="1" si="20">NbCoul(D43:D50)</f>
        <v>3</v>
      </c>
      <c r="E57" s="26">
        <f t="shared" ca="1" si="20"/>
        <v>3</v>
      </c>
      <c r="F57" s="26">
        <f t="shared" ca="1" si="20"/>
        <v>3</v>
      </c>
      <c r="G57" s="26">
        <f t="shared" ca="1" si="20"/>
        <v>3</v>
      </c>
      <c r="H57" s="26">
        <f t="shared" ca="1" si="20"/>
        <v>3</v>
      </c>
      <c r="I57" s="26">
        <f t="shared" ca="1" si="20"/>
        <v>4</v>
      </c>
      <c r="J57" s="26">
        <f t="shared" ca="1" si="20"/>
        <v>4</v>
      </c>
      <c r="K57" s="26">
        <f t="shared" ca="1" si="20"/>
        <v>4</v>
      </c>
      <c r="L57" s="26">
        <f t="shared" ca="1" si="20"/>
        <v>4</v>
      </c>
      <c r="M57" s="26">
        <f t="shared" ca="1" si="20"/>
        <v>4</v>
      </c>
      <c r="N57" s="26">
        <f ca="1">NbCoul(N42:N50)</f>
        <v>5</v>
      </c>
      <c r="O57" s="26">
        <f t="shared" ref="O57:AC57" ca="1" si="21">NbCoul(O42:O51)</f>
        <v>3</v>
      </c>
      <c r="P57" s="26">
        <f t="shared" ca="1" si="21"/>
        <v>2</v>
      </c>
      <c r="Q57" s="26">
        <f t="shared" ca="1" si="21"/>
        <v>3</v>
      </c>
      <c r="R57" s="26">
        <f t="shared" ca="1" si="21"/>
        <v>3</v>
      </c>
      <c r="S57" s="26">
        <f t="shared" ca="1" si="21"/>
        <v>5</v>
      </c>
      <c r="T57" s="26">
        <f t="shared" ca="1" si="21"/>
        <v>5</v>
      </c>
      <c r="U57" s="26">
        <f t="shared" ca="1" si="21"/>
        <v>4</v>
      </c>
      <c r="V57" s="26">
        <f t="shared" ca="1" si="21"/>
        <v>4</v>
      </c>
      <c r="W57" s="26">
        <f t="shared" ca="1" si="21"/>
        <v>4</v>
      </c>
      <c r="X57" s="26">
        <f t="shared" ca="1" si="21"/>
        <v>4</v>
      </c>
      <c r="Y57" s="26">
        <f t="shared" ca="1" si="21"/>
        <v>4</v>
      </c>
      <c r="Z57" s="26">
        <f t="shared" ca="1" si="21"/>
        <v>4</v>
      </c>
      <c r="AA57" s="26">
        <f t="shared" ca="1" si="21"/>
        <v>3</v>
      </c>
      <c r="AB57" s="26">
        <f t="shared" ca="1" si="21"/>
        <v>3</v>
      </c>
      <c r="AC57" s="26">
        <f t="shared" ca="1" si="21"/>
        <v>3</v>
      </c>
      <c r="AD57" s="602">
        <f ca="1">NbCoul(D57:AB57)*0.5+NbCoul(B57:C57)*0.25+NbCoul(AC57:AC57)*0.25</f>
        <v>0</v>
      </c>
      <c r="AF57" s="614">
        <f t="shared" ca="1" si="19"/>
        <v>0</v>
      </c>
      <c r="AG57" s="615">
        <f ca="1">CompteCouleurFond(K57:AC57,23)*0.5</f>
        <v>0</v>
      </c>
    </row>
    <row r="58" spans="1:55" ht="15" customHeight="1" x14ac:dyDescent="0.3">
      <c r="A58" s="618">
        <f>A40+1</f>
        <v>44819</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620" t="s">
        <v>36</v>
      </c>
      <c r="AF58" s="614">
        <f t="shared" ca="1" si="19"/>
        <v>0</v>
      </c>
      <c r="AG58" s="615">
        <f ca="1">CompteCouleurFond(K58:AC58,23)*0.5</f>
        <v>0</v>
      </c>
    </row>
    <row r="59" spans="1:55" ht="15" customHeight="1" x14ac:dyDescent="0.3">
      <c r="A59" s="619"/>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621"/>
      <c r="AF59" s="616">
        <f t="shared" ca="1" si="19"/>
        <v>0</v>
      </c>
      <c r="AG59" s="617">
        <f ca="1">CompteCouleurFond(K59:AC59,23)*0.5</f>
        <v>0</v>
      </c>
    </row>
    <row r="60" spans="1:55" ht="14.4" customHeight="1" x14ac:dyDescent="0.3">
      <c r="A60" s="392" t="s">
        <v>41</v>
      </c>
      <c r="B60" s="96"/>
      <c r="C60" s="324"/>
      <c r="D60" s="324"/>
      <c r="E60" s="324"/>
      <c r="F60" s="324"/>
      <c r="G60" s="151"/>
      <c r="H60" s="151"/>
      <c r="I60" s="151"/>
      <c r="J60" s="151"/>
      <c r="K60" s="151"/>
      <c r="L60" s="151"/>
      <c r="M60" s="151"/>
      <c r="N60" s="193" t="s">
        <v>153</v>
      </c>
      <c r="O60" s="96"/>
      <c r="P60" s="96"/>
      <c r="Q60" s="281"/>
      <c r="R60" s="281"/>
      <c r="S60" s="96"/>
      <c r="T60" s="96"/>
      <c r="U60" s="96"/>
      <c r="V60" s="96"/>
      <c r="W60" s="96"/>
      <c r="X60" s="96"/>
      <c r="Y60" s="96"/>
      <c r="Z60" s="96"/>
      <c r="AA60" s="96"/>
      <c r="AB60" s="96"/>
      <c r="AC60" s="96"/>
      <c r="AD60" s="21">
        <f t="shared" ref="AD60:AD72" ca="1" si="22">NbCoul(B60:AC60)*0.5</f>
        <v>7</v>
      </c>
      <c r="AF60" s="22">
        <f t="shared" ca="1" si="19"/>
        <v>1</v>
      </c>
      <c r="AG60" s="22">
        <f t="shared" ref="AG60:AG72" ca="1" si="23">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19"/>
        <v>0</v>
      </c>
      <c r="AG61" s="22">
        <f t="shared" ca="1" si="23"/>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2"/>
        <v>0</v>
      </c>
      <c r="AF62" s="22">
        <f t="shared" ca="1" si="19"/>
        <v>0</v>
      </c>
      <c r="AG62" s="22">
        <f t="shared" ca="1" si="23"/>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419"/>
      <c r="T63" s="96"/>
      <c r="U63" s="96"/>
      <c r="V63" s="96"/>
      <c r="W63" s="96"/>
      <c r="X63" s="96"/>
      <c r="Y63" s="96"/>
      <c r="Z63" s="96"/>
      <c r="AA63" s="96"/>
      <c r="AB63" s="96"/>
      <c r="AC63" s="96"/>
      <c r="AD63" s="21">
        <f ca="1">NbCoul(B63:AC63)*0.5</f>
        <v>7</v>
      </c>
      <c r="AF63" s="22">
        <f t="shared" ca="1" si="19"/>
        <v>0</v>
      </c>
      <c r="AG63" s="22">
        <f t="shared" ca="1" si="23"/>
        <v>0</v>
      </c>
    </row>
    <row r="64" spans="1:55" x14ac:dyDescent="0.3">
      <c r="A64" s="394" t="s">
        <v>44</v>
      </c>
      <c r="B64" s="96"/>
      <c r="C64" s="134"/>
      <c r="D64" s="96"/>
      <c r="E64" s="96"/>
      <c r="F64" s="96"/>
      <c r="G64" s="96"/>
      <c r="H64" s="151"/>
      <c r="I64" s="281" t="s">
        <v>136</v>
      </c>
      <c r="J64" s="281"/>
      <c r="K64" s="281"/>
      <c r="L64" s="281"/>
      <c r="M64" s="281"/>
      <c r="N64" s="441"/>
      <c r="O64" s="96"/>
      <c r="P64" s="96"/>
      <c r="Q64" s="151"/>
      <c r="R64" s="151"/>
      <c r="S64" s="151"/>
      <c r="T64" s="151"/>
      <c r="U64" s="151"/>
      <c r="V64" s="151"/>
      <c r="W64" s="151"/>
      <c r="X64" s="151"/>
      <c r="Y64" s="96"/>
      <c r="Z64" s="96"/>
      <c r="AA64" s="96"/>
      <c r="AB64" s="96"/>
      <c r="AC64" s="96"/>
      <c r="AD64" s="21">
        <f t="shared" ca="1" si="22"/>
        <v>7.5</v>
      </c>
      <c r="AF64" s="22">
        <f t="shared" ca="1" si="19"/>
        <v>3</v>
      </c>
      <c r="AG64" s="22">
        <f t="shared" ca="1" si="23"/>
        <v>0</v>
      </c>
    </row>
    <row r="65" spans="1:33" x14ac:dyDescent="0.3">
      <c r="A65" s="394" t="s">
        <v>45</v>
      </c>
      <c r="B65" s="96"/>
      <c r="C65" s="96"/>
      <c r="D65" s="96"/>
      <c r="E65" s="96"/>
      <c r="F65" s="96"/>
      <c r="G65" s="96"/>
      <c r="H65" s="96"/>
      <c r="I65" s="96"/>
      <c r="J65" s="96"/>
      <c r="K65" s="96"/>
      <c r="L65" s="96"/>
      <c r="M65" s="419"/>
      <c r="N65" s="193" t="s">
        <v>153</v>
      </c>
      <c r="O65" s="151"/>
      <c r="P65" s="151"/>
      <c r="Q65" s="96"/>
      <c r="R65" s="96"/>
      <c r="S65" s="193" t="s">
        <v>332</v>
      </c>
      <c r="T65" s="151"/>
      <c r="U65" s="281" t="s">
        <v>136</v>
      </c>
      <c r="V65" s="281"/>
      <c r="W65" s="281"/>
      <c r="X65" s="281"/>
      <c r="Y65" s="281"/>
      <c r="Z65" s="281"/>
      <c r="AA65" s="281"/>
      <c r="AB65" s="281"/>
      <c r="AC65" s="151"/>
      <c r="AD65" s="21">
        <f ca="1">NbCoul(B65:AC65)*0.5</f>
        <v>7</v>
      </c>
      <c r="AF65" s="22">
        <f ca="1">CompteCouleurFond(B65:AC65,6)*0.5</f>
        <v>4</v>
      </c>
      <c r="AG65" s="22">
        <f ca="1">CompteCouleurFond(B65:AC65,23)*0.5</f>
        <v>1</v>
      </c>
    </row>
    <row r="66" spans="1:33" x14ac:dyDescent="0.3">
      <c r="A66" s="394" t="s">
        <v>70</v>
      </c>
      <c r="B66" s="96"/>
      <c r="C66" s="151"/>
      <c r="D66" s="151"/>
      <c r="E66" s="151"/>
      <c r="F66" s="151"/>
      <c r="G66" s="151"/>
      <c r="H66" s="151"/>
      <c r="I66" s="151"/>
      <c r="J66" s="151"/>
      <c r="K66" s="151"/>
      <c r="L66" s="151"/>
      <c r="M66" s="151"/>
      <c r="N66" s="400"/>
      <c r="O66" s="96"/>
      <c r="P66" s="96"/>
      <c r="Q66" s="96"/>
      <c r="R66" s="96"/>
      <c r="S66" s="96"/>
      <c r="T66" s="96"/>
      <c r="U66" s="96"/>
      <c r="V66" s="96"/>
      <c r="W66" s="96"/>
      <c r="X66" s="96"/>
      <c r="Y66" s="96"/>
      <c r="Z66" s="96"/>
      <c r="AA66" s="96"/>
      <c r="AB66" s="96"/>
      <c r="AC66" s="96"/>
      <c r="AD66" s="21">
        <f t="shared" ca="1" si="22"/>
        <v>5.5</v>
      </c>
      <c r="AF66" s="22">
        <f t="shared" ca="1" si="19"/>
        <v>0</v>
      </c>
      <c r="AG66" s="22">
        <f t="shared" ca="1" si="23"/>
        <v>0</v>
      </c>
    </row>
    <row r="67" spans="1:33" ht="15.6" customHeight="1" x14ac:dyDescent="0.3">
      <c r="A67" s="394" t="s">
        <v>46</v>
      </c>
      <c r="B67" s="96"/>
      <c r="C67" s="151" t="s">
        <v>220</v>
      </c>
      <c r="D67" s="151"/>
      <c r="E67" s="151"/>
      <c r="F67" s="151"/>
      <c r="G67" s="151"/>
      <c r="H67" s="96"/>
      <c r="I67" s="382" t="s">
        <v>441</v>
      </c>
      <c r="J67" s="382"/>
      <c r="K67" s="382"/>
      <c r="L67" s="382"/>
      <c r="M67" s="382"/>
      <c r="N67" s="382"/>
      <c r="O67" s="382"/>
      <c r="P67" s="382"/>
      <c r="Q67" s="382"/>
      <c r="R67" s="382"/>
      <c r="S67" s="294"/>
      <c r="T67" s="294"/>
      <c r="U67" s="96"/>
      <c r="V67" s="294"/>
      <c r="W67" s="294"/>
      <c r="X67" s="294"/>
      <c r="Y67" s="294"/>
      <c r="Z67" s="294"/>
      <c r="AA67" s="294"/>
      <c r="AB67" s="294"/>
      <c r="AC67" s="294"/>
      <c r="AD67" s="21">
        <f t="shared" ca="1" si="22"/>
        <v>7.5</v>
      </c>
      <c r="AF67" s="22">
        <f t="shared" ca="1" si="19"/>
        <v>0</v>
      </c>
      <c r="AG67" s="22">
        <f t="shared" ca="1" si="23"/>
        <v>0</v>
      </c>
    </row>
    <row r="68" spans="1:33" x14ac:dyDescent="0.3">
      <c r="A68" s="394" t="s">
        <v>47</v>
      </c>
      <c r="B68" s="96"/>
      <c r="C68" s="96"/>
      <c r="D68" s="96"/>
      <c r="E68" s="96"/>
      <c r="F68" s="96"/>
      <c r="G68" s="96"/>
      <c r="H68" s="758"/>
      <c r="I68" s="759"/>
      <c r="J68" s="759"/>
      <c r="K68" s="759"/>
      <c r="L68" s="760"/>
      <c r="M68" s="193" t="s">
        <v>153</v>
      </c>
      <c r="N68" s="378"/>
      <c r="O68" s="151"/>
      <c r="P68" s="151"/>
      <c r="Q68" s="96"/>
      <c r="R68" s="96"/>
      <c r="S68" s="396"/>
      <c r="T68" s="151"/>
      <c r="U68" s="151"/>
      <c r="V68" s="151"/>
      <c r="W68" s="151"/>
      <c r="X68" s="151"/>
      <c r="Y68" s="151"/>
      <c r="Z68" s="151"/>
      <c r="AA68" s="151"/>
      <c r="AB68" s="151"/>
      <c r="AC68" s="151"/>
      <c r="AD68" s="20">
        <f ca="1">NbCoul(B68:AC68)*0.5</f>
        <v>7.5</v>
      </c>
      <c r="AF68" s="22">
        <f t="shared" ca="1" si="19"/>
        <v>0</v>
      </c>
      <c r="AG68" s="22">
        <f ca="1">CompteCouleurFond(B68:AC68,23)*0.5</f>
        <v>0.5</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2"/>
        <v>0</v>
      </c>
      <c r="AF69" s="22">
        <f t="shared" ca="1" si="19"/>
        <v>0</v>
      </c>
      <c r="AG69" s="22">
        <f t="shared" ca="1" si="23"/>
        <v>0</v>
      </c>
    </row>
    <row r="70" spans="1:33" ht="16.8" customHeight="1" x14ac:dyDescent="0.3">
      <c r="A70" s="402" t="s">
        <v>71</v>
      </c>
      <c r="B70" s="96"/>
      <c r="C70" s="96"/>
      <c r="D70" s="96"/>
      <c r="E70" s="96"/>
      <c r="F70" s="96"/>
      <c r="G70" s="96"/>
      <c r="H70" s="96"/>
      <c r="I70" s="96"/>
      <c r="J70" s="96"/>
      <c r="K70" s="96"/>
      <c r="L70" s="96"/>
      <c r="M70" s="96"/>
      <c r="N70" s="96"/>
      <c r="O70" s="151"/>
      <c r="P70" s="151"/>
      <c r="Q70" s="96"/>
      <c r="R70" s="96"/>
      <c r="S70" s="281"/>
      <c r="T70" s="281"/>
      <c r="U70" s="151"/>
      <c r="V70" s="151"/>
      <c r="W70" s="151"/>
      <c r="X70" s="151"/>
      <c r="Y70" s="151"/>
      <c r="Z70" s="151"/>
      <c r="AA70" s="151"/>
      <c r="AB70" s="151"/>
      <c r="AC70" s="151"/>
      <c r="AD70" s="21">
        <f t="shared" ca="1" si="22"/>
        <v>6.5</v>
      </c>
      <c r="AF70" s="22">
        <f t="shared" ca="1" si="19"/>
        <v>1</v>
      </c>
      <c r="AG70" s="22">
        <f t="shared" ca="1" si="23"/>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19"/>
        <v>0</v>
      </c>
      <c r="AG71" s="22">
        <f ca="1">CompteCouleurFond(B71:AC71,23)*0.5</f>
        <v>0</v>
      </c>
    </row>
    <row r="72" spans="1:33" ht="16.8" customHeight="1" thickBot="1" x14ac:dyDescent="0.35">
      <c r="A72" s="407" t="s">
        <v>73</v>
      </c>
      <c r="B72" s="111"/>
      <c r="C72" s="96"/>
      <c r="D72" s="93"/>
      <c r="E72" s="93"/>
      <c r="F72" s="93"/>
      <c r="G72" s="419"/>
      <c r="H72" s="419"/>
      <c r="I72" s="419"/>
      <c r="J72" s="419"/>
      <c r="K72" s="419"/>
      <c r="L72" s="419"/>
      <c r="M72" s="419"/>
      <c r="N72" s="151" t="s">
        <v>131</v>
      </c>
      <c r="O72" s="423"/>
      <c r="P72" s="423"/>
      <c r="Q72" s="419"/>
      <c r="R72" s="419"/>
      <c r="S72" s="151"/>
      <c r="T72" s="151"/>
      <c r="U72" s="151"/>
      <c r="V72" s="151"/>
      <c r="W72" s="151"/>
      <c r="X72" s="151"/>
      <c r="Y72" s="151"/>
      <c r="Z72" s="151"/>
      <c r="AA72" s="151"/>
      <c r="AB72" s="151"/>
      <c r="AC72" s="151"/>
      <c r="AD72" s="21">
        <f t="shared" ca="1" si="22"/>
        <v>7</v>
      </c>
      <c r="AF72" s="22">
        <f t="shared" ca="1" si="19"/>
        <v>1</v>
      </c>
      <c r="AG72" s="22">
        <f t="shared" ca="1" si="23"/>
        <v>0</v>
      </c>
    </row>
    <row r="73" spans="1:33" x14ac:dyDescent="0.3">
      <c r="A73" s="33" t="s">
        <v>52</v>
      </c>
      <c r="B73" s="71">
        <f ca="1">CompteCouleurFond(B60:B72,6)</f>
        <v>0</v>
      </c>
      <c r="C73" s="71">
        <f ca="1">CompteCouleurFond(C60:C72,6)</f>
        <v>0</v>
      </c>
      <c r="D73" s="71">
        <f t="shared" ref="D73:N73" ca="1" si="24">CompteCouleurFond(D60:D71,6)</f>
        <v>0</v>
      </c>
      <c r="E73" s="71">
        <f t="shared" ca="1" si="24"/>
        <v>0</v>
      </c>
      <c r="F73" s="71">
        <f t="shared" ca="1" si="24"/>
        <v>0</v>
      </c>
      <c r="G73" s="71">
        <f t="shared" ca="1" si="24"/>
        <v>0</v>
      </c>
      <c r="H73" s="71">
        <f t="shared" ca="1" si="24"/>
        <v>0</v>
      </c>
      <c r="I73" s="71">
        <f t="shared" ca="1" si="24"/>
        <v>1</v>
      </c>
      <c r="J73" s="71">
        <f t="shared" ca="1" si="24"/>
        <v>1</v>
      </c>
      <c r="K73" s="71">
        <f t="shared" ca="1" si="24"/>
        <v>1</v>
      </c>
      <c r="L73" s="71">
        <f t="shared" ca="1" si="24"/>
        <v>1</v>
      </c>
      <c r="M73" s="71">
        <f t="shared" ca="1" si="24"/>
        <v>1</v>
      </c>
      <c r="N73" s="71">
        <f t="shared" ca="1" si="24"/>
        <v>1</v>
      </c>
      <c r="O73" s="71">
        <f t="shared" ref="O73:AC73" ca="1" si="25">CompteCouleurFond(O60:O72,6)</f>
        <v>1</v>
      </c>
      <c r="P73" s="71">
        <f t="shared" ca="1" si="25"/>
        <v>1</v>
      </c>
      <c r="Q73" s="71">
        <f t="shared" ca="1" si="25"/>
        <v>1</v>
      </c>
      <c r="R73" s="71">
        <f t="shared" ca="1" si="25"/>
        <v>1</v>
      </c>
      <c r="S73" s="71">
        <f t="shared" ca="1" si="25"/>
        <v>1</v>
      </c>
      <c r="T73" s="71">
        <f t="shared" ca="1" si="25"/>
        <v>1</v>
      </c>
      <c r="U73" s="71">
        <f t="shared" ca="1" si="25"/>
        <v>1</v>
      </c>
      <c r="V73" s="71">
        <f t="shared" ca="1" si="25"/>
        <v>1</v>
      </c>
      <c r="W73" s="71">
        <f t="shared" ca="1" si="25"/>
        <v>1</v>
      </c>
      <c r="X73" s="71">
        <f t="shared" ca="1" si="25"/>
        <v>1</v>
      </c>
      <c r="Y73" s="71">
        <f t="shared" ca="1" si="25"/>
        <v>1</v>
      </c>
      <c r="Z73" s="71">
        <f t="shared" ca="1" si="25"/>
        <v>1</v>
      </c>
      <c r="AA73" s="71">
        <f t="shared" ca="1" si="25"/>
        <v>1</v>
      </c>
      <c r="AB73" s="71">
        <f t="shared" ca="1" si="25"/>
        <v>1</v>
      </c>
      <c r="AC73" s="71">
        <f t="shared" ca="1" si="25"/>
        <v>0</v>
      </c>
      <c r="AD73" s="600">
        <f ca="1">SUM(AD60:AD72)</f>
        <v>62.5</v>
      </c>
      <c r="AF73" s="612"/>
      <c r="AG73" s="613"/>
    </row>
    <row r="74" spans="1:33" x14ac:dyDescent="0.3">
      <c r="A74" s="29" t="s">
        <v>53</v>
      </c>
      <c r="B74" s="21">
        <f ca="1">NbCoulbis(B60:B72)</f>
        <v>0</v>
      </c>
      <c r="C74" s="21">
        <f ca="1">NbCoulbis(C60:C69)</f>
        <v>4</v>
      </c>
      <c r="D74" s="21">
        <f t="shared" ref="D74:N74" ca="1" si="26">NbCoulbis(D63:D68)</f>
        <v>3</v>
      </c>
      <c r="E74" s="21">
        <f t="shared" ca="1" si="26"/>
        <v>3</v>
      </c>
      <c r="F74" s="21">
        <f t="shared" ca="1" si="26"/>
        <v>3</v>
      </c>
      <c r="G74" s="21">
        <f t="shared" ca="1" si="26"/>
        <v>3</v>
      </c>
      <c r="H74" s="21">
        <f ca="1">NbCoulbis(H63:H68)</f>
        <v>3</v>
      </c>
      <c r="I74" s="21">
        <f t="shared" ca="1" si="26"/>
        <v>3</v>
      </c>
      <c r="J74" s="21">
        <f t="shared" ca="1" si="26"/>
        <v>3</v>
      </c>
      <c r="K74" s="21">
        <f t="shared" ca="1" si="26"/>
        <v>3</v>
      </c>
      <c r="L74" s="21">
        <f t="shared" ca="1" si="26"/>
        <v>3</v>
      </c>
      <c r="M74" s="21">
        <f t="shared" ca="1" si="26"/>
        <v>3</v>
      </c>
      <c r="N74" s="21">
        <f t="shared" ca="1" si="26"/>
        <v>3</v>
      </c>
      <c r="O74" s="21">
        <f ca="1">NbCoulbis(O60:O68)</f>
        <v>2</v>
      </c>
      <c r="P74" s="21">
        <f ca="1">NbCoulbis(P60:P68)</f>
        <v>2</v>
      </c>
      <c r="Q74" s="21">
        <f ca="1">NbCoulbis(Q60:Q68)</f>
        <v>3</v>
      </c>
      <c r="R74" s="21">
        <f ca="1">NbCoulbis(R60:R68)</f>
        <v>3</v>
      </c>
      <c r="S74" s="21">
        <f ca="1">NbCoulbis(S60:S67)</f>
        <v>1</v>
      </c>
      <c r="T74" s="21">
        <f ca="1">NbCoulbis(T60:T68)</f>
        <v>3</v>
      </c>
      <c r="U74" s="21">
        <f ca="1">NbCoulbis(U64:U72)</f>
        <v>5</v>
      </c>
      <c r="V74" s="21">
        <f ca="1">NbCoulbis(V64:V72)</f>
        <v>5</v>
      </c>
      <c r="W74" s="21">
        <f ca="1">NbCoulbis(W64:W72)</f>
        <v>5</v>
      </c>
      <c r="X74" s="21">
        <f t="shared" ref="X74:AC74" ca="1" si="27">NbCoulbis(X60:X72)</f>
        <v>5</v>
      </c>
      <c r="Y74" s="21">
        <f t="shared" ca="1" si="27"/>
        <v>4</v>
      </c>
      <c r="Z74" s="21">
        <f t="shared" ca="1" si="27"/>
        <v>4</v>
      </c>
      <c r="AA74" s="21">
        <f t="shared" ca="1" si="27"/>
        <v>4</v>
      </c>
      <c r="AB74" s="21">
        <f t="shared" ca="1" si="27"/>
        <v>4</v>
      </c>
      <c r="AC74" s="21">
        <f t="shared" ca="1" si="27"/>
        <v>4</v>
      </c>
      <c r="AD74" s="601">
        <f ca="1">NbCoul(D74:AB74)*0.5+NbCoul(B74:C74)*0.25+NbCoul(AC74:AC74)*0.25</f>
        <v>0</v>
      </c>
      <c r="AF74" s="614">
        <f t="shared" ref="AF74:AF89" ca="1" si="28">CompteCouleurFond(B74:AC74,6)*0.5</f>
        <v>0</v>
      </c>
      <c r="AG74" s="615"/>
    </row>
    <row r="75" spans="1:33" ht="15" thickBot="1" x14ac:dyDescent="0.35">
      <c r="A75" s="30" t="str">
        <f>A21</f>
        <v>Effectif présent</v>
      </c>
      <c r="B75" s="26">
        <f ca="1">NbCoul(B60:B72)</f>
        <v>0</v>
      </c>
      <c r="C75" s="26">
        <f ca="1">NbCoul(C60:C69)</f>
        <v>4</v>
      </c>
      <c r="D75" s="26">
        <f t="shared" ref="D75:N75" ca="1" si="29">NbCoul(D63:D68)</f>
        <v>3</v>
      </c>
      <c r="E75" s="26">
        <f t="shared" ca="1" si="29"/>
        <v>3</v>
      </c>
      <c r="F75" s="26">
        <f t="shared" ca="1" si="29"/>
        <v>3</v>
      </c>
      <c r="G75" s="26">
        <f t="shared" ca="1" si="29"/>
        <v>3</v>
      </c>
      <c r="H75" s="26">
        <f ca="1">NbCoul(H63:H68)</f>
        <v>3</v>
      </c>
      <c r="I75" s="26">
        <f t="shared" ca="1" si="29"/>
        <v>4</v>
      </c>
      <c r="J75" s="26">
        <f t="shared" ca="1" si="29"/>
        <v>4</v>
      </c>
      <c r="K75" s="26">
        <f t="shared" ca="1" si="29"/>
        <v>4</v>
      </c>
      <c r="L75" s="26">
        <f t="shared" ca="1" si="29"/>
        <v>4</v>
      </c>
      <c r="M75" s="26">
        <f t="shared" ca="1" si="29"/>
        <v>5</v>
      </c>
      <c r="N75" s="26">
        <f t="shared" ca="1" si="29"/>
        <v>5</v>
      </c>
      <c r="O75" s="26">
        <f ca="1">NbCoul(O60:O68)</f>
        <v>3</v>
      </c>
      <c r="P75" s="26">
        <f ca="1">NbCoul(P60:P68)</f>
        <v>3</v>
      </c>
      <c r="Q75" s="26">
        <f ca="1">NbCoul(Q60:Q68)</f>
        <v>4</v>
      </c>
      <c r="R75" s="26">
        <f ca="1">NbCoul(R60:R68)</f>
        <v>4</v>
      </c>
      <c r="S75" s="26">
        <f ca="1">NbCoul(S60:S67)</f>
        <v>2</v>
      </c>
      <c r="T75" s="26">
        <f ca="1">NbCoul(T60:T68)</f>
        <v>3</v>
      </c>
      <c r="U75" s="26">
        <f ca="1">NbCoul(U64:U72)</f>
        <v>5</v>
      </c>
      <c r="V75" s="26">
        <f ca="1">NbCoul(V64:V72)</f>
        <v>5</v>
      </c>
      <c r="W75" s="26">
        <f ca="1">NbCoul(W64:W72)</f>
        <v>5</v>
      </c>
      <c r="X75" s="26">
        <f t="shared" ref="X75:AC75" ca="1" si="30">NbCoul(X60:X72)</f>
        <v>5</v>
      </c>
      <c r="Y75" s="26">
        <f t="shared" ca="1" si="30"/>
        <v>4</v>
      </c>
      <c r="Z75" s="26">
        <f t="shared" ca="1" si="30"/>
        <v>4</v>
      </c>
      <c r="AA75" s="26">
        <f t="shared" ca="1" si="30"/>
        <v>4</v>
      </c>
      <c r="AB75" s="26">
        <f t="shared" ca="1" si="30"/>
        <v>4</v>
      </c>
      <c r="AC75" s="26">
        <f t="shared" ca="1" si="30"/>
        <v>4</v>
      </c>
      <c r="AD75" s="602">
        <f ca="1">NbCoul(D75:AB75)*0.5+NbCoul(B75:C75)*0.25+NbCoul(AC75:AC75)*0.25</f>
        <v>0</v>
      </c>
      <c r="AF75" s="614">
        <f t="shared" ca="1" si="28"/>
        <v>0</v>
      </c>
      <c r="AG75" s="615">
        <f ca="1">CompteCouleurFond(K75:AC75,23)*0.5</f>
        <v>0</v>
      </c>
    </row>
    <row r="76" spans="1:33" ht="15" customHeight="1" x14ac:dyDescent="0.3">
      <c r="A76" s="618">
        <f>A58+1</f>
        <v>44820</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620" t="s">
        <v>36</v>
      </c>
      <c r="AF76" s="614">
        <f t="shared" ca="1" si="28"/>
        <v>0</v>
      </c>
      <c r="AG76" s="615">
        <f ca="1">CompteCouleurFond(K76:AC76,23)*0.5</f>
        <v>0</v>
      </c>
    </row>
    <row r="77" spans="1:33" ht="15" customHeight="1" x14ac:dyDescent="0.3">
      <c r="A77" s="619"/>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621"/>
      <c r="AF77" s="616">
        <f t="shared" ca="1" si="28"/>
        <v>0</v>
      </c>
      <c r="AG77" s="617">
        <f ca="1">CompteCouleurFond(K77:AC77,23)*0.5</f>
        <v>0</v>
      </c>
    </row>
    <row r="78" spans="1:33" x14ac:dyDescent="0.3">
      <c r="A78" s="401" t="s">
        <v>41</v>
      </c>
      <c r="B78" s="96"/>
      <c r="C78" s="151" t="s">
        <v>79</v>
      </c>
      <c r="D78" s="151"/>
      <c r="E78" s="151"/>
      <c r="F78" s="151"/>
      <c r="G78" s="151"/>
      <c r="H78" s="151"/>
      <c r="I78" s="151"/>
      <c r="J78" s="151"/>
      <c r="K78" s="151"/>
      <c r="L78" s="151"/>
      <c r="M78" s="151"/>
      <c r="N78" s="193" t="s">
        <v>153</v>
      </c>
      <c r="O78" s="96"/>
      <c r="P78" s="96"/>
      <c r="Q78" s="151"/>
      <c r="R78" s="151"/>
      <c r="S78" s="96"/>
      <c r="T78" s="96"/>
      <c r="U78" s="96"/>
      <c r="V78" s="96"/>
      <c r="W78" s="96"/>
      <c r="X78" s="96"/>
      <c r="Y78" s="96"/>
      <c r="Z78" s="96"/>
      <c r="AA78" s="96"/>
      <c r="AB78" s="96"/>
      <c r="AC78" s="96"/>
      <c r="AD78" s="21">
        <f t="shared" ref="AD78:AD88" ca="1" si="31">NbCoul(B78:AC78)*0.5</f>
        <v>7</v>
      </c>
      <c r="AF78" s="22">
        <f t="shared" ca="1" si="28"/>
        <v>0</v>
      </c>
      <c r="AG78" s="22">
        <f t="shared" ref="AG78:AG89" ca="1" si="32">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1"/>
        <v>0</v>
      </c>
      <c r="AF79" s="22">
        <f t="shared" ca="1" si="28"/>
        <v>0</v>
      </c>
      <c r="AG79" s="22">
        <f t="shared" ca="1" si="32"/>
        <v>0</v>
      </c>
    </row>
    <row r="80" spans="1:33" x14ac:dyDescent="0.3">
      <c r="A80" s="393" t="s">
        <v>246</v>
      </c>
      <c r="B80" s="96"/>
      <c r="C80" s="96"/>
      <c r="D80" s="96"/>
      <c r="E80" s="96"/>
      <c r="F80" s="96"/>
      <c r="G80" s="96"/>
      <c r="H80" s="96"/>
      <c r="I80" s="96"/>
      <c r="J80" s="96"/>
      <c r="K80" s="96"/>
      <c r="L80" s="96"/>
      <c r="M80" s="96"/>
      <c r="N80" s="96"/>
      <c r="O80" s="96"/>
      <c r="P80" s="96"/>
      <c r="Q80" s="151" t="s">
        <v>80</v>
      </c>
      <c r="R80" s="151"/>
      <c r="S80" s="151"/>
      <c r="T80" s="151"/>
      <c r="U80" s="151"/>
      <c r="V80" s="151"/>
      <c r="W80" s="151"/>
      <c r="X80" s="151"/>
      <c r="Y80" s="151"/>
      <c r="Z80" s="151"/>
      <c r="AA80" s="151"/>
      <c r="AB80" s="151"/>
      <c r="AC80" s="151"/>
      <c r="AD80" s="21">
        <f t="shared" ca="1" si="31"/>
        <v>6.5</v>
      </c>
      <c r="AF80" s="22">
        <f t="shared" ca="1" si="28"/>
        <v>0</v>
      </c>
      <c r="AG80" s="22">
        <f t="shared" ca="1" si="32"/>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1"/>
        <v>0</v>
      </c>
      <c r="AF81" s="22">
        <f t="shared" ca="1" si="28"/>
        <v>0</v>
      </c>
      <c r="AG81" s="22">
        <f t="shared" ca="1" si="32"/>
        <v>0</v>
      </c>
    </row>
    <row r="82" spans="1:33" x14ac:dyDescent="0.3">
      <c r="A82" s="394" t="s">
        <v>44</v>
      </c>
      <c r="B82" s="96"/>
      <c r="C82" s="151" t="s">
        <v>220</v>
      </c>
      <c r="D82" s="151"/>
      <c r="E82" s="151"/>
      <c r="F82" s="151"/>
      <c r="G82" s="151"/>
      <c r="H82" s="151"/>
      <c r="I82" s="151"/>
      <c r="J82" s="151"/>
      <c r="K82" s="151"/>
      <c r="L82" s="151"/>
      <c r="M82" s="151"/>
      <c r="N82" s="135"/>
      <c r="O82" s="96"/>
      <c r="P82" s="96"/>
      <c r="Q82" s="281"/>
      <c r="R82" s="281"/>
      <c r="S82" s="96"/>
      <c r="T82" s="96"/>
      <c r="U82" s="96"/>
      <c r="V82" s="96"/>
      <c r="W82" s="96"/>
      <c r="X82" s="96"/>
      <c r="Y82" s="96"/>
      <c r="Z82" s="96"/>
      <c r="AA82" s="96"/>
      <c r="AB82" s="96"/>
      <c r="AC82" s="96"/>
      <c r="AD82" s="21">
        <f ca="1">NbCoul(B82:AC82)*0.5</f>
        <v>7</v>
      </c>
      <c r="AF82" s="22">
        <f t="shared" ca="1" si="28"/>
        <v>1</v>
      </c>
      <c r="AG82" s="22">
        <f t="shared" ca="1" si="32"/>
        <v>0</v>
      </c>
    </row>
    <row r="83" spans="1:33" x14ac:dyDescent="0.3">
      <c r="A83" s="394" t="s">
        <v>45</v>
      </c>
      <c r="B83" s="96"/>
      <c r="C83" s="96"/>
      <c r="D83" s="96"/>
      <c r="E83" s="96"/>
      <c r="F83" s="96"/>
      <c r="G83" s="151"/>
      <c r="H83" s="151"/>
      <c r="I83" s="281" t="s">
        <v>136</v>
      </c>
      <c r="J83" s="281"/>
      <c r="K83" s="281"/>
      <c r="L83" s="281"/>
      <c r="M83" s="281"/>
      <c r="N83" s="193" t="s">
        <v>153</v>
      </c>
      <c r="O83" s="151"/>
      <c r="P83" s="151"/>
      <c r="Q83" s="96"/>
      <c r="R83" s="96"/>
      <c r="S83" s="193" t="s">
        <v>332</v>
      </c>
      <c r="T83" s="151"/>
      <c r="U83" s="151"/>
      <c r="V83" s="151"/>
      <c r="W83" s="151"/>
      <c r="X83" s="151"/>
      <c r="Y83" s="151"/>
      <c r="Z83" s="151"/>
      <c r="AA83" s="96"/>
      <c r="AB83" s="96"/>
      <c r="AC83" s="96"/>
      <c r="AD83" s="21">
        <f ca="1">NbCoul(B83:AC83)*0.5</f>
        <v>9</v>
      </c>
      <c r="AF83" s="22">
        <f t="shared" ca="1" si="28"/>
        <v>2.5</v>
      </c>
      <c r="AG83" s="22">
        <f t="shared" ca="1" si="32"/>
        <v>1</v>
      </c>
    </row>
    <row r="84" spans="1:33" x14ac:dyDescent="0.3">
      <c r="A84" s="394" t="s">
        <v>70</v>
      </c>
      <c r="B84" s="96"/>
      <c r="C84" s="151"/>
      <c r="D84" s="151"/>
      <c r="E84" s="151"/>
      <c r="F84" s="151"/>
      <c r="G84" s="151"/>
      <c r="H84" s="151"/>
      <c r="I84" s="151"/>
      <c r="J84" s="151"/>
      <c r="K84" s="151"/>
      <c r="L84" s="151"/>
      <c r="M84" s="151"/>
      <c r="N84" s="396"/>
      <c r="O84" s="96"/>
      <c r="P84" s="96"/>
      <c r="Q84" s="151"/>
      <c r="R84" s="151"/>
      <c r="S84" s="96"/>
      <c r="T84" s="96"/>
      <c r="U84" s="96"/>
      <c r="V84" s="96"/>
      <c r="W84" s="96"/>
      <c r="X84" s="96"/>
      <c r="Y84" s="96"/>
      <c r="Z84" s="96"/>
      <c r="AA84" s="96"/>
      <c r="AB84" s="96"/>
      <c r="AC84" s="96"/>
      <c r="AD84" s="21">
        <f ca="1">NbCoul(B84:AC84)*0.5</f>
        <v>7</v>
      </c>
      <c r="AF84" s="22">
        <f t="shared" ca="1" si="28"/>
        <v>0</v>
      </c>
      <c r="AG84" s="22">
        <f t="shared" ca="1" si="32"/>
        <v>0</v>
      </c>
    </row>
    <row r="85" spans="1:33" x14ac:dyDescent="0.3">
      <c r="A85" s="394" t="s">
        <v>46</v>
      </c>
      <c r="B85" s="96"/>
      <c r="C85" s="96"/>
      <c r="D85" s="96"/>
      <c r="E85" s="96"/>
      <c r="F85" s="96"/>
      <c r="G85" s="96"/>
      <c r="H85" s="96"/>
      <c r="I85" s="96"/>
      <c r="J85" s="96"/>
      <c r="K85" s="96"/>
      <c r="L85" s="96"/>
      <c r="M85" s="96"/>
      <c r="N85" s="96"/>
      <c r="O85" s="96"/>
      <c r="P85" s="96"/>
      <c r="Q85" s="96"/>
      <c r="R85" s="96"/>
      <c r="S85" s="96"/>
      <c r="T85" s="151"/>
      <c r="U85" s="281" t="s">
        <v>136</v>
      </c>
      <c r="V85" s="281"/>
      <c r="W85" s="281"/>
      <c r="X85" s="281"/>
      <c r="Y85" s="281"/>
      <c r="Z85" s="281"/>
      <c r="AA85" s="281"/>
      <c r="AB85" s="281"/>
      <c r="AC85" s="151"/>
      <c r="AD85" s="21">
        <f ca="1">NbCoul(B85:AC85)*0.5</f>
        <v>5</v>
      </c>
      <c r="AF85" s="22">
        <f t="shared" ca="1" si="28"/>
        <v>4</v>
      </c>
      <c r="AG85" s="22">
        <f t="shared" ca="1" si="32"/>
        <v>0</v>
      </c>
    </row>
    <row r="86" spans="1:33" x14ac:dyDescent="0.3">
      <c r="A86" s="394" t="s">
        <v>47</v>
      </c>
      <c r="B86" s="96"/>
      <c r="C86" s="151"/>
      <c r="D86" s="151"/>
      <c r="E86" s="151"/>
      <c r="F86" s="151"/>
      <c r="G86" s="151"/>
      <c r="H86" s="151"/>
      <c r="I86" s="151"/>
      <c r="J86" s="151"/>
      <c r="K86" s="151"/>
      <c r="L86" s="151"/>
      <c r="M86" s="151"/>
      <c r="N86" s="378"/>
      <c r="O86" s="151"/>
      <c r="P86" s="151"/>
      <c r="Q86" s="96"/>
      <c r="R86" s="96"/>
      <c r="S86" s="151"/>
      <c r="T86" s="96"/>
      <c r="U86" s="96"/>
      <c r="V86" s="96"/>
      <c r="W86" s="96"/>
      <c r="X86" s="96"/>
      <c r="Y86" s="96"/>
      <c r="Z86" s="96"/>
      <c r="AA86" s="96"/>
      <c r="AB86" s="96"/>
      <c r="AC86" s="96"/>
      <c r="AD86" s="21">
        <f t="shared" ca="1" si="31"/>
        <v>7.5</v>
      </c>
      <c r="AF86" s="22">
        <f t="shared" ca="1" si="28"/>
        <v>0</v>
      </c>
      <c r="AG86" s="22">
        <f t="shared" ca="1" si="32"/>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1"/>
        <v>0</v>
      </c>
      <c r="AF87" s="22">
        <f t="shared" ca="1" si="28"/>
        <v>0</v>
      </c>
      <c r="AG87" s="22">
        <f t="shared" ca="1" si="32"/>
        <v>0</v>
      </c>
    </row>
    <row r="88" spans="1:33" ht="16.8" customHeight="1" x14ac:dyDescent="0.3">
      <c r="A88" s="402" t="s">
        <v>71</v>
      </c>
      <c r="B88" s="96"/>
      <c r="C88" s="96"/>
      <c r="D88" s="96"/>
      <c r="E88" s="96"/>
      <c r="F88" s="96"/>
      <c r="G88" s="96"/>
      <c r="H88" s="96"/>
      <c r="I88" s="96"/>
      <c r="J88" s="96"/>
      <c r="K88" s="96"/>
      <c r="L88" s="96"/>
      <c r="M88" s="96"/>
      <c r="N88" s="96"/>
      <c r="O88" s="151"/>
      <c r="P88" s="151"/>
      <c r="Q88" s="96"/>
      <c r="R88" s="96"/>
      <c r="S88" s="281"/>
      <c r="T88" s="281"/>
      <c r="U88" s="151"/>
      <c r="V88" s="151"/>
      <c r="W88" s="151"/>
      <c r="X88" s="151"/>
      <c r="Y88" s="151"/>
      <c r="Z88" s="151"/>
      <c r="AA88" s="151"/>
      <c r="AB88" s="151"/>
      <c r="AC88" s="151"/>
      <c r="AD88" s="21">
        <f t="shared" ca="1" si="31"/>
        <v>6.5</v>
      </c>
      <c r="AF88" s="22">
        <f t="shared" ca="1" si="28"/>
        <v>1</v>
      </c>
      <c r="AG88" s="22">
        <f t="shared" ca="1" si="32"/>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28"/>
        <v>0</v>
      </c>
      <c r="AG89" s="22">
        <f t="shared" ca="1" si="32"/>
        <v>0</v>
      </c>
    </row>
    <row r="90" spans="1:33" ht="15" customHeight="1" x14ac:dyDescent="0.3">
      <c r="A90" s="509" t="s">
        <v>73</v>
      </c>
      <c r="B90" s="390"/>
      <c r="C90" s="390"/>
      <c r="D90" s="390"/>
      <c r="E90" s="390"/>
      <c r="F90" s="390"/>
      <c r="G90" s="390"/>
      <c r="H90" s="390"/>
      <c r="I90" s="390"/>
      <c r="J90" s="390"/>
      <c r="K90" s="390"/>
      <c r="L90" s="390"/>
      <c r="M90" s="390"/>
      <c r="N90" s="510" t="s">
        <v>78</v>
      </c>
      <c r="O90" s="514"/>
      <c r="P90" s="514"/>
      <c r="Q90" s="390"/>
      <c r="R90" s="390"/>
      <c r="S90" s="510"/>
      <c r="T90" s="510"/>
      <c r="U90" s="510"/>
      <c r="V90" s="510"/>
      <c r="W90" s="510"/>
      <c r="X90" s="510"/>
      <c r="Y90" s="510"/>
      <c r="Z90" s="510"/>
      <c r="AA90" s="510"/>
      <c r="AB90" s="510"/>
      <c r="AC90" s="510"/>
      <c r="AD90" s="21">
        <f ca="1">NbCoul(B90:AC90)*0.5</f>
        <v>7</v>
      </c>
      <c r="AF90" s="22">
        <f ca="1">CompteCouleurFond(B90:AC90,6)*0.5</f>
        <v>1</v>
      </c>
      <c r="AG90" s="22">
        <f ca="1">CompteCouleurFond(B90:AC90,23)*0.5</f>
        <v>0</v>
      </c>
    </row>
    <row r="91" spans="1:33" ht="15" customHeight="1" thickBot="1" x14ac:dyDescent="0.35">
      <c r="A91" s="310" t="s">
        <v>112</v>
      </c>
      <c r="B91" s="96"/>
      <c r="C91" s="151" t="s">
        <v>442</v>
      </c>
      <c r="D91" s="151"/>
      <c r="E91" s="151"/>
      <c r="F91" s="151"/>
      <c r="G91" s="151"/>
      <c r="H91" s="151"/>
      <c r="I91" s="96"/>
      <c r="J91" s="96"/>
      <c r="K91" s="96"/>
      <c r="L91" s="96"/>
      <c r="M91" s="96"/>
      <c r="N91" s="96"/>
      <c r="O91" s="96"/>
      <c r="P91" s="96"/>
      <c r="Q91" s="96"/>
      <c r="R91" s="96"/>
      <c r="S91" s="96"/>
      <c r="T91" s="96"/>
      <c r="U91" s="96"/>
      <c r="V91" s="96"/>
      <c r="W91" s="96"/>
      <c r="X91" s="96"/>
      <c r="Y91" s="96"/>
      <c r="Z91" s="96"/>
      <c r="AA91" s="96"/>
      <c r="AB91" s="96"/>
      <c r="AC91" s="96"/>
      <c r="AD91" s="21">
        <f ca="1">NbCoul(B91:AC91)*0.5</f>
        <v>3</v>
      </c>
      <c r="AF91" s="22">
        <f ca="1">CompteCouleurFond(B91:AC91,6)*0.5</f>
        <v>0</v>
      </c>
      <c r="AG91" s="22">
        <f ca="1">CompteCouleurFond(B91:AC91,23)*0.5</f>
        <v>0</v>
      </c>
    </row>
    <row r="92" spans="1:33" x14ac:dyDescent="0.3">
      <c r="A92" s="511" t="s">
        <v>52</v>
      </c>
      <c r="B92" s="94">
        <f t="shared" ref="B92:AC92" ca="1" si="33">CompteCouleurFond(B78:B90,6)</f>
        <v>0</v>
      </c>
      <c r="C92" s="94">
        <f t="shared" ca="1" si="33"/>
        <v>0</v>
      </c>
      <c r="D92" s="94">
        <f t="shared" ca="1" si="33"/>
        <v>0</v>
      </c>
      <c r="E92" s="94">
        <f t="shared" ca="1" si="33"/>
        <v>0</v>
      </c>
      <c r="F92" s="94">
        <f t="shared" ca="1" si="33"/>
        <v>0</v>
      </c>
      <c r="G92" s="94">
        <f t="shared" ca="1" si="33"/>
        <v>0</v>
      </c>
      <c r="H92" s="94">
        <f t="shared" ca="1" si="33"/>
        <v>0</v>
      </c>
      <c r="I92" s="94">
        <f t="shared" ca="1" si="33"/>
        <v>1</v>
      </c>
      <c r="J92" s="94">
        <f t="shared" ca="1" si="33"/>
        <v>1</v>
      </c>
      <c r="K92" s="94">
        <f t="shared" ca="1" si="33"/>
        <v>1</v>
      </c>
      <c r="L92" s="94">
        <f t="shared" ca="1" si="33"/>
        <v>1</v>
      </c>
      <c r="M92" s="94">
        <f t="shared" ca="1" si="33"/>
        <v>1</v>
      </c>
      <c r="N92" s="94">
        <f t="shared" ca="1" si="33"/>
        <v>0</v>
      </c>
      <c r="O92" s="94">
        <f t="shared" ca="1" si="33"/>
        <v>1</v>
      </c>
      <c r="P92" s="94">
        <f t="shared" ca="1" si="33"/>
        <v>1</v>
      </c>
      <c r="Q92" s="94">
        <f t="shared" ca="1" si="33"/>
        <v>1</v>
      </c>
      <c r="R92" s="94">
        <f t="shared" ca="1" si="33"/>
        <v>1</v>
      </c>
      <c r="S92" s="94">
        <f t="shared" ca="1" si="33"/>
        <v>1</v>
      </c>
      <c r="T92" s="94">
        <f t="shared" ca="1" si="33"/>
        <v>1</v>
      </c>
      <c r="U92" s="94">
        <f t="shared" ca="1" si="33"/>
        <v>1</v>
      </c>
      <c r="V92" s="94">
        <f t="shared" ca="1" si="33"/>
        <v>1</v>
      </c>
      <c r="W92" s="94">
        <f t="shared" ca="1" si="33"/>
        <v>1</v>
      </c>
      <c r="X92" s="94">
        <f t="shared" ca="1" si="33"/>
        <v>1</v>
      </c>
      <c r="Y92" s="94">
        <f t="shared" ca="1" si="33"/>
        <v>1</v>
      </c>
      <c r="Z92" s="94">
        <f t="shared" ca="1" si="33"/>
        <v>1</v>
      </c>
      <c r="AA92" s="94">
        <f t="shared" ca="1" si="33"/>
        <v>1</v>
      </c>
      <c r="AB92" s="94">
        <f t="shared" ca="1" si="33"/>
        <v>1</v>
      </c>
      <c r="AC92" s="94">
        <f t="shared" ca="1" si="33"/>
        <v>0</v>
      </c>
      <c r="AD92" s="600">
        <f ca="1">SUM(AD78:AD90)</f>
        <v>62.5</v>
      </c>
      <c r="AF92" s="612"/>
      <c r="AG92" s="613"/>
    </row>
    <row r="93" spans="1:33" s="15" customFormat="1" x14ac:dyDescent="0.3">
      <c r="A93" s="29" t="s">
        <v>53</v>
      </c>
      <c r="B93" s="21">
        <f ca="1">NbCoulbis(B78:B90)</f>
        <v>0</v>
      </c>
      <c r="C93" s="21">
        <f ca="1">NbCoulbis(C78:C89)</f>
        <v>4</v>
      </c>
      <c r="D93" s="21">
        <f t="shared" ref="D93:M93" ca="1" si="34">NbCoulbis(D78:D87)</f>
        <v>4</v>
      </c>
      <c r="E93" s="21">
        <f t="shared" ca="1" si="34"/>
        <v>4</v>
      </c>
      <c r="F93" s="21">
        <f t="shared" ca="1" si="34"/>
        <v>4</v>
      </c>
      <c r="G93" s="21">
        <f t="shared" ca="1" si="34"/>
        <v>5</v>
      </c>
      <c r="H93" s="21">
        <f t="shared" ca="1" si="34"/>
        <v>5</v>
      </c>
      <c r="I93" s="21">
        <f t="shared" ca="1" si="34"/>
        <v>5</v>
      </c>
      <c r="J93" s="21">
        <f t="shared" ca="1" si="34"/>
        <v>5</v>
      </c>
      <c r="K93" s="21">
        <f t="shared" ca="1" si="34"/>
        <v>5</v>
      </c>
      <c r="L93" s="21">
        <f t="shared" ca="1" si="34"/>
        <v>5</v>
      </c>
      <c r="M93" s="21">
        <f t="shared" ca="1" si="34"/>
        <v>5</v>
      </c>
      <c r="N93" s="21">
        <f ca="1">NbCoulbis(N78:N85)</f>
        <v>2</v>
      </c>
      <c r="O93" s="21">
        <f ca="1">NbCoulbis(O78:O85)</f>
        <v>1</v>
      </c>
      <c r="P93" s="21">
        <f ca="1">NbCoulbis(P78:P85)</f>
        <v>1</v>
      </c>
      <c r="Q93" s="21">
        <f ca="1">NbCoulbis(Q78:Q83)</f>
        <v>3</v>
      </c>
      <c r="R93" s="21">
        <f ca="1">NbCoulbis(R78:R83)</f>
        <v>3</v>
      </c>
      <c r="S93" s="21">
        <f ca="1">NbCoulbis(S78:S83)</f>
        <v>1</v>
      </c>
      <c r="T93" s="21">
        <f t="shared" ref="T93:Y93" ca="1" si="35">NbCoulbis(T79:T83)</f>
        <v>2</v>
      </c>
      <c r="U93" s="21">
        <f t="shared" ca="1" si="35"/>
        <v>2</v>
      </c>
      <c r="V93" s="21">
        <f t="shared" ca="1" si="35"/>
        <v>2</v>
      </c>
      <c r="W93" s="21">
        <f t="shared" ca="1" si="35"/>
        <v>2</v>
      </c>
      <c r="X93" s="21">
        <f t="shared" ca="1" si="35"/>
        <v>2</v>
      </c>
      <c r="Y93" s="21">
        <f t="shared" ca="1" si="35"/>
        <v>2</v>
      </c>
      <c r="Z93" s="21">
        <f ca="1">NbCoulbis(Z79:Z85)</f>
        <v>3</v>
      </c>
      <c r="AA93" s="21">
        <f ca="1">NbCoulbis(AA79:AA85)</f>
        <v>2</v>
      </c>
      <c r="AB93" s="21">
        <f ca="1">NbCoulbis(AB79:AB85)</f>
        <v>2</v>
      </c>
      <c r="AC93" s="21">
        <f ca="1">NbCoulbis(AC79:AC85)</f>
        <v>2</v>
      </c>
      <c r="AD93" s="601">
        <f ca="1">NbCoul(D93:AB93)*0.5+NbCoul(C93:C93)*0.25+NbCoul(AC93:AC93)*0.25</f>
        <v>0</v>
      </c>
      <c r="AF93" s="614">
        <f ca="1">CompteCouleurFond(C93:AC93,6)*0.5</f>
        <v>0</v>
      </c>
      <c r="AG93" s="615"/>
    </row>
    <row r="94" spans="1:33" ht="15" thickBot="1" x14ac:dyDescent="0.35">
      <c r="A94" s="30" t="str">
        <f>A21</f>
        <v>Effectif présent</v>
      </c>
      <c r="B94" s="26">
        <f ca="1">NbCoul(B78:B90)</f>
        <v>0</v>
      </c>
      <c r="C94" s="26">
        <f ca="1">NbCoul(C78:C89)</f>
        <v>4</v>
      </c>
      <c r="D94" s="26">
        <f t="shared" ref="D94:M94" ca="1" si="36">NbCoul(D78:D87)</f>
        <v>4</v>
      </c>
      <c r="E94" s="26">
        <f t="shared" ca="1" si="36"/>
        <v>4</v>
      </c>
      <c r="F94" s="26">
        <f t="shared" ca="1" si="36"/>
        <v>4</v>
      </c>
      <c r="G94" s="26">
        <f t="shared" ca="1" si="36"/>
        <v>5</v>
      </c>
      <c r="H94" s="26">
        <f t="shared" ca="1" si="36"/>
        <v>5</v>
      </c>
      <c r="I94" s="26">
        <f t="shared" ca="1" si="36"/>
        <v>5</v>
      </c>
      <c r="J94" s="26">
        <f t="shared" ca="1" si="36"/>
        <v>5</v>
      </c>
      <c r="K94" s="26">
        <f t="shared" ca="1" si="36"/>
        <v>5</v>
      </c>
      <c r="L94" s="26">
        <f t="shared" ca="1" si="36"/>
        <v>5</v>
      </c>
      <c r="M94" s="26">
        <f t="shared" ca="1" si="36"/>
        <v>5</v>
      </c>
      <c r="N94" s="26">
        <f ca="1">NbCoul(N78:N85)</f>
        <v>4</v>
      </c>
      <c r="O94" s="26">
        <f ca="1">NbCoul(O78:O85)</f>
        <v>1</v>
      </c>
      <c r="P94" s="26">
        <f ca="1">NbCoul(P78:P85)</f>
        <v>1</v>
      </c>
      <c r="Q94" s="26">
        <f ca="1">NbCoul(Q78:Q83)</f>
        <v>3</v>
      </c>
      <c r="R94" s="26">
        <f ca="1">NbCoul(R78:R83)</f>
        <v>3</v>
      </c>
      <c r="S94" s="26">
        <f ca="1">NbCoul(S78:S83)</f>
        <v>2</v>
      </c>
      <c r="T94" s="26">
        <f t="shared" ref="T94:Y94" ca="1" si="37">NbCoul(T79:T83)</f>
        <v>2</v>
      </c>
      <c r="U94" s="26">
        <f t="shared" ca="1" si="37"/>
        <v>2</v>
      </c>
      <c r="V94" s="26">
        <f t="shared" ca="1" si="37"/>
        <v>2</v>
      </c>
      <c r="W94" s="26">
        <f t="shared" ca="1" si="37"/>
        <v>2</v>
      </c>
      <c r="X94" s="26">
        <f t="shared" ca="1" si="37"/>
        <v>2</v>
      </c>
      <c r="Y94" s="26">
        <f t="shared" ca="1" si="37"/>
        <v>2</v>
      </c>
      <c r="Z94" s="26">
        <f ca="1">NbCoul(Z79:Z85)</f>
        <v>3</v>
      </c>
      <c r="AA94" s="26">
        <f ca="1">NbCoul(AA79:AA85)</f>
        <v>2</v>
      </c>
      <c r="AB94" s="26">
        <f ca="1">NbCoul(AB79:AB85)</f>
        <v>2</v>
      </c>
      <c r="AC94" s="26">
        <f ca="1">NbCoul(AC79:AC85)</f>
        <v>2</v>
      </c>
      <c r="AD94" s="602">
        <f ca="1">NbCoul(D94:AB94)*0.5+NbCoul(B94:C94)*0.25+NbCoul(AC94:AC94)*0.25</f>
        <v>0</v>
      </c>
      <c r="AE94" s="21"/>
      <c r="AF94" s="614">
        <f ca="1">CompteCouleurFond(B94:AC94,6)*0.5</f>
        <v>0</v>
      </c>
      <c r="AG94" s="615">
        <f ca="1">CompteCouleurFond(K94:AC94,23)*0.5</f>
        <v>0</v>
      </c>
    </row>
    <row r="95" spans="1:33" ht="15" customHeight="1" x14ac:dyDescent="0.3">
      <c r="A95" s="618">
        <f>A76+1</f>
        <v>44821</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ca="1">CompteCouleurFond(B95:AC95,6)*0.5</f>
        <v>0</v>
      </c>
      <c r="AG95" s="615">
        <f ca="1">CompteCouleurFond(K95:AC95,23)*0.5</f>
        <v>0</v>
      </c>
    </row>
    <row r="96" spans="1:33"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ca="1">CompteCouleurFond(B96:AC96,6)*0.5</f>
        <v>0</v>
      </c>
      <c r="AG96" s="617">
        <f ca="1">CompteCouleurFond(K96:AC96,23)*0.5</f>
        <v>0</v>
      </c>
    </row>
    <row r="97" spans="1:34" ht="14.4" customHeight="1" x14ac:dyDescent="0.3">
      <c r="A97" s="401" t="s">
        <v>41</v>
      </c>
      <c r="B97" s="96"/>
      <c r="C97" s="151"/>
      <c r="D97" s="151"/>
      <c r="E97" s="151"/>
      <c r="F97" s="151"/>
      <c r="G97" s="151"/>
      <c r="H97" s="151"/>
      <c r="I97" s="151"/>
      <c r="J97" s="151"/>
      <c r="K97" s="151"/>
      <c r="L97" s="151"/>
      <c r="M97" s="151"/>
      <c r="N97" s="151"/>
      <c r="O97" s="96"/>
      <c r="P97" s="96"/>
      <c r="Q97" s="151"/>
      <c r="R97" s="151"/>
      <c r="S97" s="96"/>
      <c r="T97" s="96"/>
      <c r="U97" s="96"/>
      <c r="V97" s="96"/>
      <c r="W97" s="96"/>
      <c r="X97" s="96"/>
      <c r="Y97" s="96"/>
      <c r="Z97" s="96"/>
      <c r="AA97" s="96"/>
      <c r="AB97" s="96"/>
      <c r="AC97" s="96"/>
      <c r="AD97" s="21">
        <f t="shared" ref="AD97:AD108" ca="1" si="38">NbCoul(B97:AC97)*0.5</f>
        <v>7</v>
      </c>
      <c r="AF97" s="22">
        <f t="shared" ref="AF97:AF110" ca="1" si="39">CompteCouleurFond(B97:AC97,6)*0.5</f>
        <v>0</v>
      </c>
      <c r="AG97" s="22">
        <f t="shared" ref="AG97:AG110" ca="1" si="40">CompteCouleurFond(B97:AC97,23)*0.5</f>
        <v>0</v>
      </c>
    </row>
    <row r="98" spans="1:34" ht="14.4" customHeight="1" x14ac:dyDescent="0.3">
      <c r="A98" s="392" t="s">
        <v>65</v>
      </c>
      <c r="B98" s="96"/>
      <c r="C98" s="96"/>
      <c r="D98" s="96"/>
      <c r="E98" s="96"/>
      <c r="F98" s="96"/>
      <c r="G98" s="96"/>
      <c r="H98" s="96"/>
      <c r="I98" s="96"/>
      <c r="J98" s="96"/>
      <c r="K98" s="96"/>
      <c r="L98" s="96"/>
      <c r="M98" s="96"/>
      <c r="N98" s="96"/>
      <c r="O98" s="151" t="s">
        <v>78</v>
      </c>
      <c r="P98" s="151"/>
      <c r="Q98" s="96"/>
      <c r="R98" s="96"/>
      <c r="S98" s="151"/>
      <c r="T98" s="151"/>
      <c r="U98" s="151"/>
      <c r="V98" s="151"/>
      <c r="W98" s="281"/>
      <c r="X98" s="281"/>
      <c r="Y98" s="151"/>
      <c r="Z98" s="151"/>
      <c r="AA98" s="281"/>
      <c r="AB98" s="281"/>
      <c r="AC98" s="151"/>
      <c r="AD98" s="21">
        <f t="shared" ca="1" si="38"/>
        <v>6.5</v>
      </c>
      <c r="AF98" s="22">
        <f t="shared" ca="1" si="39"/>
        <v>2</v>
      </c>
      <c r="AG98" s="22">
        <f t="shared" ca="1" si="40"/>
        <v>0</v>
      </c>
    </row>
    <row r="99" spans="1:34" ht="14.4" customHeight="1" x14ac:dyDescent="0.3">
      <c r="A99" s="393" t="s">
        <v>246</v>
      </c>
      <c r="B99" s="96"/>
      <c r="C99" s="96"/>
      <c r="D99" s="96"/>
      <c r="E99" s="96"/>
      <c r="F99" s="96"/>
      <c r="G99" s="96"/>
      <c r="H99" s="96"/>
      <c r="I99" s="96"/>
      <c r="J99" s="96"/>
      <c r="K99" s="96"/>
      <c r="L99" s="151"/>
      <c r="M99" s="151"/>
      <c r="N99" s="151"/>
      <c r="O99" s="151" t="s">
        <v>94</v>
      </c>
      <c r="P99" s="151"/>
      <c r="Q99" s="96"/>
      <c r="R99" s="96"/>
      <c r="S99" s="151"/>
      <c r="T99" s="151"/>
      <c r="U99" s="281"/>
      <c r="V99" s="281"/>
      <c r="W99" s="151"/>
      <c r="X99" s="151"/>
      <c r="Y99" s="281"/>
      <c r="Z99" s="281"/>
      <c r="AA99" s="151"/>
      <c r="AB99" s="151"/>
      <c r="AC99" s="151"/>
      <c r="AD99" s="21">
        <f t="shared" ca="1" si="38"/>
        <v>8</v>
      </c>
      <c r="AF99" s="22">
        <f ca="1">CompteCouleurFond(B99:AC99,6)*0.5</f>
        <v>2</v>
      </c>
      <c r="AG99" s="22">
        <f t="shared" ca="1" si="40"/>
        <v>0</v>
      </c>
    </row>
    <row r="100" spans="1:34" ht="14.4" customHeight="1" x14ac:dyDescent="0.3">
      <c r="A100" s="394" t="s">
        <v>43</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38"/>
        <v>0</v>
      </c>
      <c r="AF100" s="22">
        <f t="shared" ca="1" si="39"/>
        <v>0</v>
      </c>
      <c r="AG100" s="22">
        <f t="shared" ca="1" si="40"/>
        <v>0</v>
      </c>
    </row>
    <row r="101" spans="1:34" ht="14.4" customHeight="1" x14ac:dyDescent="0.3">
      <c r="A101" s="394" t="s">
        <v>44</v>
      </c>
      <c r="B101" s="96"/>
      <c r="C101" s="151" t="s">
        <v>220</v>
      </c>
      <c r="D101" s="151"/>
      <c r="E101" s="151"/>
      <c r="F101" s="151"/>
      <c r="G101" s="151"/>
      <c r="H101" s="151"/>
      <c r="I101" s="281" t="s">
        <v>136</v>
      </c>
      <c r="J101" s="281"/>
      <c r="K101" s="281"/>
      <c r="L101" s="281"/>
      <c r="M101" s="281"/>
      <c r="N101" s="423"/>
      <c r="O101" s="96"/>
      <c r="P101" s="96"/>
      <c r="Q101" s="151"/>
      <c r="R101" s="151"/>
      <c r="S101" s="193" t="s">
        <v>153</v>
      </c>
      <c r="T101" s="96"/>
      <c r="U101" s="96"/>
      <c r="V101" s="96"/>
      <c r="W101" s="96"/>
      <c r="X101" s="96"/>
      <c r="Y101" s="96"/>
      <c r="Z101" s="96"/>
      <c r="AA101" s="96"/>
      <c r="AB101" s="96"/>
      <c r="AC101" s="96"/>
      <c r="AD101" s="21">
        <f t="shared" ca="1" si="38"/>
        <v>7.5</v>
      </c>
      <c r="AF101" s="22">
        <f t="shared" ca="1" si="39"/>
        <v>3</v>
      </c>
      <c r="AG101" s="22">
        <f t="shared" ca="1" si="40"/>
        <v>0.5</v>
      </c>
    </row>
    <row r="102" spans="1:34" ht="14.4" customHeight="1" x14ac:dyDescent="0.3">
      <c r="A102" s="394" t="s">
        <v>45</v>
      </c>
      <c r="B102" s="96"/>
      <c r="C102" s="295"/>
      <c r="D102" s="295"/>
      <c r="E102" s="295"/>
      <c r="F102" s="295"/>
      <c r="G102" s="295"/>
      <c r="H102" s="295"/>
      <c r="I102" s="295"/>
      <c r="J102" s="295"/>
      <c r="K102" s="295"/>
      <c r="L102" s="295"/>
      <c r="M102" s="335"/>
      <c r="N102" s="398" t="s">
        <v>153</v>
      </c>
      <c r="O102" s="294"/>
      <c r="P102" s="294"/>
      <c r="Q102" s="357"/>
      <c r="R102" s="357"/>
      <c r="S102" s="96"/>
      <c r="T102" s="96"/>
      <c r="U102" s="96"/>
      <c r="V102" s="96"/>
      <c r="W102" s="96"/>
      <c r="X102" s="96"/>
      <c r="Y102" s="96"/>
      <c r="Z102" s="96"/>
      <c r="AA102" s="96"/>
      <c r="AB102" s="96"/>
      <c r="AC102" s="96"/>
      <c r="AD102" s="21">
        <f t="shared" ca="1" si="38"/>
        <v>7</v>
      </c>
      <c r="AF102" s="22">
        <f t="shared" ca="1" si="39"/>
        <v>1</v>
      </c>
      <c r="AG102" s="22">
        <f t="shared" ca="1" si="40"/>
        <v>0.5</v>
      </c>
    </row>
    <row r="103" spans="1:34" ht="14.4" customHeight="1" x14ac:dyDescent="0.3">
      <c r="A103" s="394" t="s">
        <v>70</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46</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t="shared" ca="1" si="38"/>
        <v>0</v>
      </c>
      <c r="AF104" s="22">
        <f t="shared" ca="1" si="39"/>
        <v>0</v>
      </c>
      <c r="AG104" s="22">
        <f t="shared" ca="1" si="40"/>
        <v>0</v>
      </c>
      <c r="AH104" s="20"/>
    </row>
    <row r="105" spans="1:34" ht="14.25" customHeight="1" x14ac:dyDescent="0.3">
      <c r="A105" s="394" t="s">
        <v>47</v>
      </c>
      <c r="B105" s="96"/>
      <c r="C105" s="151"/>
      <c r="D105" s="151"/>
      <c r="E105" s="151"/>
      <c r="F105" s="151"/>
      <c r="G105" s="151"/>
      <c r="H105" s="151"/>
      <c r="I105" s="151"/>
      <c r="J105" s="151"/>
      <c r="K105" s="151"/>
      <c r="L105" s="151"/>
      <c r="M105" s="151"/>
      <c r="N105" s="193" t="s">
        <v>153</v>
      </c>
      <c r="O105" s="96"/>
      <c r="P105" s="96"/>
      <c r="Q105" s="151"/>
      <c r="R105" s="151"/>
      <c r="S105" s="96"/>
      <c r="T105" s="96"/>
      <c r="U105" s="96"/>
      <c r="V105" s="96"/>
      <c r="W105" s="96"/>
      <c r="X105" s="96"/>
      <c r="Y105" s="96"/>
      <c r="Z105" s="96"/>
      <c r="AA105" s="96"/>
      <c r="AB105" s="96"/>
      <c r="AC105" s="96"/>
      <c r="AD105" s="21">
        <f t="shared" ca="1" si="38"/>
        <v>7</v>
      </c>
      <c r="AF105" s="22">
        <f t="shared" ca="1" si="39"/>
        <v>0</v>
      </c>
      <c r="AG105" s="22">
        <f t="shared" ca="1" si="40"/>
        <v>0.5</v>
      </c>
    </row>
    <row r="106" spans="1:34" ht="14.4" customHeight="1" x14ac:dyDescent="0.3">
      <c r="A106" s="394" t="s">
        <v>66</v>
      </c>
      <c r="B106" s="96"/>
      <c r="C106" s="96"/>
      <c r="D106" s="96"/>
      <c r="E106" s="96"/>
      <c r="F106" s="96"/>
      <c r="G106" s="96"/>
      <c r="H106" s="96"/>
      <c r="I106" s="96"/>
      <c r="J106" s="96"/>
      <c r="K106" s="96"/>
      <c r="L106" s="96"/>
      <c r="M106" s="96"/>
      <c r="N106" s="135" t="s">
        <v>220</v>
      </c>
      <c r="O106" s="281"/>
      <c r="P106" s="281"/>
      <c r="Q106" s="96"/>
      <c r="R106" s="96"/>
      <c r="S106" s="151"/>
      <c r="T106" s="151"/>
      <c r="U106" s="281"/>
      <c r="V106" s="281"/>
      <c r="W106" s="151"/>
      <c r="X106" s="151"/>
      <c r="Y106" s="281"/>
      <c r="Z106" s="281"/>
      <c r="AA106" s="151" t="s">
        <v>410</v>
      </c>
      <c r="AB106" s="151"/>
      <c r="AC106" s="151"/>
      <c r="AD106" s="21">
        <f ca="1">NbCoul(B106:AC106)*0.5</f>
        <v>7</v>
      </c>
      <c r="AF106" s="22">
        <f t="shared" ca="1" si="39"/>
        <v>3</v>
      </c>
      <c r="AG106" s="22">
        <f t="shared" ca="1" si="40"/>
        <v>0</v>
      </c>
    </row>
    <row r="107" spans="1:34" ht="14.4" customHeight="1" x14ac:dyDescent="0.3">
      <c r="A107" s="402" t="s">
        <v>71</v>
      </c>
      <c r="B107" s="96"/>
      <c r="C107" s="96"/>
      <c r="D107" s="96"/>
      <c r="E107" s="96"/>
      <c r="F107" s="96"/>
      <c r="G107" s="96"/>
      <c r="H107" s="96"/>
      <c r="I107" s="151" t="s">
        <v>79</v>
      </c>
      <c r="J107" s="151"/>
      <c r="K107" s="151"/>
      <c r="L107" s="151"/>
      <c r="M107" s="151"/>
      <c r="N107" s="151"/>
      <c r="O107" s="151"/>
      <c r="P107" s="151"/>
      <c r="Q107" s="96"/>
      <c r="R107" s="96"/>
      <c r="S107" s="281"/>
      <c r="T107" s="281"/>
      <c r="U107" s="151"/>
      <c r="V107" s="151"/>
      <c r="W107" s="281"/>
      <c r="X107" s="281"/>
      <c r="Y107" s="151"/>
      <c r="Z107" s="151"/>
      <c r="AA107" s="96"/>
      <c r="AB107" s="96"/>
      <c r="AC107" s="96"/>
      <c r="AD107" s="21">
        <f ca="1">NbCoul(B107:AC107)*0.5</f>
        <v>8</v>
      </c>
      <c r="AF107" s="22">
        <f t="shared" ca="1" si="39"/>
        <v>2</v>
      </c>
      <c r="AG107" s="22">
        <f t="shared" ca="1" si="40"/>
        <v>0</v>
      </c>
    </row>
    <row r="108" spans="1:34" ht="15.75" customHeight="1" x14ac:dyDescent="0.3">
      <c r="A108" s="395" t="s">
        <v>276</v>
      </c>
      <c r="B108" s="96"/>
      <c r="C108" s="96"/>
      <c r="D108" s="96"/>
      <c r="E108" s="96"/>
      <c r="F108" s="96"/>
      <c r="G108" s="96"/>
      <c r="H108" s="96"/>
      <c r="I108" s="96"/>
      <c r="J108" s="96"/>
      <c r="K108" s="96"/>
      <c r="L108" s="96"/>
      <c r="M108" s="96"/>
      <c r="N108" s="151" t="s">
        <v>80</v>
      </c>
      <c r="O108" s="151"/>
      <c r="P108" s="151"/>
      <c r="Q108" s="96"/>
      <c r="R108" s="96"/>
      <c r="S108" s="281"/>
      <c r="T108" s="281"/>
      <c r="U108" s="151"/>
      <c r="V108" s="151"/>
      <c r="W108" s="151"/>
      <c r="X108" s="151"/>
      <c r="Y108" s="151"/>
      <c r="Z108" s="151"/>
      <c r="AA108" s="281"/>
      <c r="AB108" s="281"/>
      <c r="AC108" s="151"/>
      <c r="AD108" s="21">
        <f t="shared" ca="1" si="38"/>
        <v>7</v>
      </c>
      <c r="AF108" s="22">
        <f t="shared" ca="1" si="39"/>
        <v>2</v>
      </c>
      <c r="AG108" s="22">
        <f t="shared" ca="1" si="40"/>
        <v>0</v>
      </c>
    </row>
    <row r="109" spans="1:34" ht="15" customHeight="1" thickBot="1" x14ac:dyDescent="0.35">
      <c r="A109" s="407" t="s">
        <v>73</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ca="1">NbCoul(B109:AC109)*0.5</f>
        <v>0</v>
      </c>
      <c r="AF109" s="22">
        <f t="shared" ca="1" si="39"/>
        <v>0</v>
      </c>
      <c r="AG109" s="22">
        <f t="shared" ca="1" si="40"/>
        <v>0</v>
      </c>
    </row>
    <row r="110" spans="1:34" ht="15" customHeight="1" thickBot="1" x14ac:dyDescent="0.35">
      <c r="A110" s="508" t="s">
        <v>112</v>
      </c>
      <c r="B110" s="391"/>
      <c r="C110" s="494" t="s">
        <v>442</v>
      </c>
      <c r="D110" s="494"/>
      <c r="E110" s="494"/>
      <c r="F110" s="494"/>
      <c r="G110" s="494"/>
      <c r="H110" s="494"/>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21">
        <f ca="1">NbCoul(B110:AC110)*0.5</f>
        <v>3</v>
      </c>
      <c r="AF110" s="22">
        <f t="shared" ca="1" si="39"/>
        <v>0</v>
      </c>
      <c r="AG110" s="22">
        <f t="shared" ca="1" si="40"/>
        <v>0</v>
      </c>
    </row>
    <row r="111" spans="1:34" x14ac:dyDescent="0.3">
      <c r="A111" s="33" t="s">
        <v>52</v>
      </c>
      <c r="B111" s="71">
        <f ca="1">CompteCouleurFond(B97:B109,6)</f>
        <v>0</v>
      </c>
      <c r="C111" s="71">
        <f ca="1">CompteCouleurFond(C97:C109,6)</f>
        <v>0</v>
      </c>
      <c r="D111" s="71">
        <f ca="1">CompteCouleurFond(D97:D108,6)</f>
        <v>0</v>
      </c>
      <c r="E111" s="71">
        <f ca="1">CompteCouleurFond(E97:E108,6)</f>
        <v>0</v>
      </c>
      <c r="F111" s="71">
        <f ca="1">CompteCouleurFond(F97:F108,6)</f>
        <v>0</v>
      </c>
      <c r="G111" s="71">
        <f ca="1">CompteCouleurFond(G97:G106,6)</f>
        <v>0</v>
      </c>
      <c r="H111" s="71">
        <f ca="1">CompteCouleurFond(H97:H106,6)</f>
        <v>0</v>
      </c>
      <c r="I111" s="71">
        <f ca="1">CompteCouleurFond(I97:I106,6)</f>
        <v>1</v>
      </c>
      <c r="J111" s="71">
        <f ca="1">CompteCouleurFond(J98:J109,6)</f>
        <v>1</v>
      </c>
      <c r="K111" s="71">
        <f ca="1">CompteCouleurFond(K98:K109,6)</f>
        <v>1</v>
      </c>
      <c r="L111" s="71">
        <f ca="1">CompteCouleurFond(L98:L109,6)</f>
        <v>1</v>
      </c>
      <c r="M111" s="71">
        <f ca="1">CompteCouleurFond(M98:M109,6)</f>
        <v>1</v>
      </c>
      <c r="N111" s="71">
        <f t="shared" ref="N111:W111" ca="1" si="41">CompteCouleurFond(N97:N106,6)</f>
        <v>1</v>
      </c>
      <c r="O111" s="71">
        <f t="shared" ca="1" si="41"/>
        <v>1</v>
      </c>
      <c r="P111" s="71">
        <f t="shared" ca="1" si="41"/>
        <v>1</v>
      </c>
      <c r="Q111" s="71">
        <f t="shared" ca="1" si="41"/>
        <v>1</v>
      </c>
      <c r="R111" s="71">
        <f t="shared" ca="1" si="41"/>
        <v>1</v>
      </c>
      <c r="S111" s="71">
        <f t="shared" ca="1" si="41"/>
        <v>0</v>
      </c>
      <c r="T111" s="71">
        <f t="shared" ca="1" si="41"/>
        <v>0</v>
      </c>
      <c r="U111" s="71">
        <f t="shared" ca="1" si="41"/>
        <v>2</v>
      </c>
      <c r="V111" s="71">
        <f t="shared" ca="1" si="41"/>
        <v>2</v>
      </c>
      <c r="W111" s="71">
        <f t="shared" ca="1" si="41"/>
        <v>1</v>
      </c>
      <c r="X111" s="71">
        <f t="shared" ref="X111:AC111" ca="1" si="42">CompteCouleurFond(X97:X108,6)</f>
        <v>2</v>
      </c>
      <c r="Y111" s="71">
        <f t="shared" ca="1" si="42"/>
        <v>2</v>
      </c>
      <c r="Z111" s="71">
        <f t="shared" ca="1" si="42"/>
        <v>2</v>
      </c>
      <c r="AA111" s="71">
        <f t="shared" ca="1" si="42"/>
        <v>2</v>
      </c>
      <c r="AB111" s="71">
        <f t="shared" ca="1" si="42"/>
        <v>2</v>
      </c>
      <c r="AC111" s="71">
        <f t="shared" ca="1" si="42"/>
        <v>0</v>
      </c>
      <c r="AD111" s="600">
        <f ca="1">SUM(AD97:AD109)</f>
        <v>65</v>
      </c>
      <c r="AF111" s="612"/>
      <c r="AG111" s="613"/>
    </row>
    <row r="112" spans="1:34" x14ac:dyDescent="0.3">
      <c r="A112" s="29" t="s">
        <v>53</v>
      </c>
      <c r="B112" s="21">
        <f ca="1">NbCoulbis(B97:B109)</f>
        <v>0</v>
      </c>
      <c r="C112" s="21">
        <f ca="1">NbCoulbis(C97:C109)</f>
        <v>4</v>
      </c>
      <c r="D112" s="21">
        <f t="shared" ref="D112:R112" ca="1" si="43">NbCoulbis(D97:D103)</f>
        <v>3</v>
      </c>
      <c r="E112" s="21">
        <f t="shared" ca="1" si="43"/>
        <v>3</v>
      </c>
      <c r="F112" s="21">
        <f t="shared" ca="1" si="43"/>
        <v>3</v>
      </c>
      <c r="G112" s="21">
        <f t="shared" ca="1" si="43"/>
        <v>3</v>
      </c>
      <c r="H112" s="21">
        <f t="shared" ca="1" si="43"/>
        <v>3</v>
      </c>
      <c r="I112" s="21">
        <f t="shared" ca="1" si="43"/>
        <v>3</v>
      </c>
      <c r="J112" s="21">
        <f t="shared" ca="1" si="43"/>
        <v>3</v>
      </c>
      <c r="K112" s="21">
        <f t="shared" ca="1" si="43"/>
        <v>3</v>
      </c>
      <c r="L112" s="21">
        <f t="shared" ca="1" si="43"/>
        <v>4</v>
      </c>
      <c r="M112" s="21">
        <f t="shared" ca="1" si="43"/>
        <v>4</v>
      </c>
      <c r="N112" s="21">
        <f t="shared" ca="1" si="43"/>
        <v>3</v>
      </c>
      <c r="O112" s="21">
        <f t="shared" ca="1" si="43"/>
        <v>2</v>
      </c>
      <c r="P112" s="21">
        <f t="shared" ca="1" si="43"/>
        <v>2</v>
      </c>
      <c r="Q112" s="21">
        <f t="shared" ca="1" si="43"/>
        <v>3</v>
      </c>
      <c r="R112" s="21">
        <f t="shared" ca="1" si="43"/>
        <v>3</v>
      </c>
      <c r="S112" s="21">
        <f ca="1">NbCoulbis(S102:S108)</f>
        <v>3</v>
      </c>
      <c r="T112" s="21">
        <f ca="1">NbCoulbis(T102:T108)</f>
        <v>3</v>
      </c>
      <c r="U112" s="21">
        <f ca="1">NbCoulbis(U97:U106)</f>
        <v>3</v>
      </c>
      <c r="V112" s="21">
        <f ca="1">NbCoulbis(V97:V106)</f>
        <v>3</v>
      </c>
      <c r="W112" s="21">
        <f ca="1">NbCoulbis(W97:W106)</f>
        <v>3</v>
      </c>
      <c r="X112" s="21">
        <f ca="1">NbCoulbis(X97:X106)</f>
        <v>3</v>
      </c>
      <c r="Y112" s="21">
        <f ca="1">NbCoulbis(Y97:Y106)</f>
        <v>3</v>
      </c>
      <c r="Z112" s="21">
        <f ca="1">NbCoulbis(Z98:Z106)</f>
        <v>3</v>
      </c>
      <c r="AA112" s="21">
        <f ca="1">NbCoulbis(AA98:AA106)</f>
        <v>3</v>
      </c>
      <c r="AB112" s="21">
        <f ca="1">NbCoulbis(AB98:AB106)</f>
        <v>3</v>
      </c>
      <c r="AC112" s="21">
        <f ca="1">NbCoulbis(AC98:AC106)</f>
        <v>3</v>
      </c>
      <c r="AD112" s="601">
        <f ca="1">NbCoul(D112:AB112)*0.5+NbCoul(B112:C112)*0.25+NbCoul(AC112:AC112)*0.25</f>
        <v>0</v>
      </c>
      <c r="AF112" s="614">
        <f t="shared" ref="AF112:AF126" ca="1" si="44">CompteCouleurFond(B112:AC112,6)*0.5</f>
        <v>0</v>
      </c>
      <c r="AG112" s="615"/>
    </row>
    <row r="113" spans="1:33" ht="15" thickBot="1" x14ac:dyDescent="0.35">
      <c r="A113" s="30" t="str">
        <f>A21</f>
        <v>Effectif présent</v>
      </c>
      <c r="B113" s="26">
        <f ca="1">NbCoul(B97:B109)</f>
        <v>0</v>
      </c>
      <c r="C113" s="26">
        <f ca="1">NbCoul(C97:C109)</f>
        <v>4</v>
      </c>
      <c r="D113" s="26">
        <f t="shared" ref="D113:R113" ca="1" si="45">NbCoul(D97:D103)</f>
        <v>3</v>
      </c>
      <c r="E113" s="26">
        <f t="shared" ca="1" si="45"/>
        <v>3</v>
      </c>
      <c r="F113" s="26">
        <f t="shared" ca="1" si="45"/>
        <v>3</v>
      </c>
      <c r="G113" s="26">
        <f t="shared" ca="1" si="45"/>
        <v>3</v>
      </c>
      <c r="H113" s="26">
        <f t="shared" ca="1" si="45"/>
        <v>3</v>
      </c>
      <c r="I113" s="26">
        <f t="shared" ca="1" si="45"/>
        <v>3</v>
      </c>
      <c r="J113" s="26">
        <f t="shared" ca="1" si="45"/>
        <v>3</v>
      </c>
      <c r="K113" s="26">
        <f t="shared" ca="1" si="45"/>
        <v>3</v>
      </c>
      <c r="L113" s="26">
        <f t="shared" ca="1" si="45"/>
        <v>4</v>
      </c>
      <c r="M113" s="26">
        <f t="shared" ca="1" si="45"/>
        <v>4</v>
      </c>
      <c r="N113" s="26">
        <f t="shared" ca="1" si="45"/>
        <v>4</v>
      </c>
      <c r="O113" s="26">
        <f t="shared" ca="1" si="45"/>
        <v>2</v>
      </c>
      <c r="P113" s="26">
        <f t="shared" ca="1" si="45"/>
        <v>2</v>
      </c>
      <c r="Q113" s="26">
        <f t="shared" ca="1" si="45"/>
        <v>3</v>
      </c>
      <c r="R113" s="26">
        <f t="shared" ca="1" si="45"/>
        <v>3</v>
      </c>
      <c r="S113" s="26">
        <f ca="1">NbCoul(S102:S108)</f>
        <v>3</v>
      </c>
      <c r="T113" s="26">
        <f ca="1">NbCoul(T102:T108)</f>
        <v>3</v>
      </c>
      <c r="U113" s="26">
        <f ca="1">NbCoul(U97:U106)</f>
        <v>3</v>
      </c>
      <c r="V113" s="26">
        <f ca="1">NbCoul(V97:V106)</f>
        <v>3</v>
      </c>
      <c r="W113" s="26">
        <f ca="1">NbCoul(W97:W106)</f>
        <v>3</v>
      </c>
      <c r="X113" s="26">
        <f ca="1">NbCoul(X97:X106)</f>
        <v>3</v>
      </c>
      <c r="Y113" s="26">
        <f ca="1">NbCoul(Y97:Y106)</f>
        <v>3</v>
      </c>
      <c r="Z113" s="26">
        <f ca="1">NbCoul(Z98:Z106)</f>
        <v>3</v>
      </c>
      <c r="AA113" s="26">
        <f ca="1">NbCoul(AA98:AA106)</f>
        <v>3</v>
      </c>
      <c r="AB113" s="26">
        <f ca="1">NbCoul(AB98:AB106)</f>
        <v>3</v>
      </c>
      <c r="AC113" s="26">
        <f ca="1">NbCoul(AC98:AC106)</f>
        <v>3</v>
      </c>
      <c r="AD113" s="602">
        <f ca="1">NbCoul(D113:AB113)*0.5+NbCoul(B113:C113)*0.25+NbCoul(AC113:AC113)*0.25</f>
        <v>0</v>
      </c>
      <c r="AF113" s="614">
        <f t="shared" ca="1" si="44"/>
        <v>0</v>
      </c>
      <c r="AG113" s="615">
        <f ca="1">CompteCouleurFond(K113:AC113,23)*0.5</f>
        <v>0</v>
      </c>
    </row>
    <row r="114" spans="1:33" ht="15" customHeight="1" x14ac:dyDescent="0.3">
      <c r="A114" s="618">
        <f>A95+1</f>
        <v>44822</v>
      </c>
      <c r="B114" s="55" t="s">
        <v>8</v>
      </c>
      <c r="C114" s="55" t="s">
        <v>9</v>
      </c>
      <c r="D114" s="55" t="s">
        <v>10</v>
      </c>
      <c r="E114" s="56" t="s">
        <v>11</v>
      </c>
      <c r="F114" s="56" t="s">
        <v>12</v>
      </c>
      <c r="G114" s="56" t="s">
        <v>13</v>
      </c>
      <c r="H114" s="56" t="s">
        <v>14</v>
      </c>
      <c r="I114" s="55" t="s">
        <v>15</v>
      </c>
      <c r="J114" s="55" t="s">
        <v>16</v>
      </c>
      <c r="K114" s="56" t="s">
        <v>17</v>
      </c>
      <c r="L114" s="55" t="s">
        <v>18</v>
      </c>
      <c r="M114" s="55" t="s">
        <v>19</v>
      </c>
      <c r="N114" s="56" t="s">
        <v>20</v>
      </c>
      <c r="O114" s="55" t="s">
        <v>21</v>
      </c>
      <c r="P114" s="55" t="s">
        <v>22</v>
      </c>
      <c r="Q114" s="56" t="s">
        <v>23</v>
      </c>
      <c r="R114" s="56" t="s">
        <v>24</v>
      </c>
      <c r="S114" s="56" t="s">
        <v>25</v>
      </c>
      <c r="T114" s="56" t="s">
        <v>26</v>
      </c>
      <c r="U114" s="56" t="s">
        <v>27</v>
      </c>
      <c r="V114" s="56" t="s">
        <v>28</v>
      </c>
      <c r="W114" s="56" t="s">
        <v>29</v>
      </c>
      <c r="X114" s="56" t="s">
        <v>30</v>
      </c>
      <c r="Y114" s="56" t="s">
        <v>31</v>
      </c>
      <c r="Z114" s="56" t="s">
        <v>32</v>
      </c>
      <c r="AA114" s="56" t="s">
        <v>33</v>
      </c>
      <c r="AB114" s="56" t="s">
        <v>34</v>
      </c>
      <c r="AC114" s="56" t="s">
        <v>35</v>
      </c>
      <c r="AD114" s="620" t="s">
        <v>36</v>
      </c>
      <c r="AF114" s="614">
        <f t="shared" ca="1" si="44"/>
        <v>0</v>
      </c>
      <c r="AG114" s="615">
        <f ca="1">CompteCouleurFond(K114:AC114,23)*0.5</f>
        <v>0</v>
      </c>
    </row>
    <row r="115" spans="1:33" ht="15" customHeight="1" x14ac:dyDescent="0.3">
      <c r="A115" s="619"/>
      <c r="B115" s="411" t="s">
        <v>9</v>
      </c>
      <c r="C115" s="411" t="s">
        <v>10</v>
      </c>
      <c r="D115" s="411" t="s">
        <v>11</v>
      </c>
      <c r="E115" s="411" t="s">
        <v>12</v>
      </c>
      <c r="F115" s="411" t="s">
        <v>13</v>
      </c>
      <c r="G115" s="411" t="s">
        <v>14</v>
      </c>
      <c r="H115" s="411" t="s">
        <v>15</v>
      </c>
      <c r="I115" s="411" t="s">
        <v>16</v>
      </c>
      <c r="J115" s="411" t="s">
        <v>17</v>
      </c>
      <c r="K115" s="411" t="s">
        <v>18</v>
      </c>
      <c r="L115" s="411" t="s">
        <v>19</v>
      </c>
      <c r="M115" s="411" t="s">
        <v>20</v>
      </c>
      <c r="N115" s="411" t="s">
        <v>21</v>
      </c>
      <c r="O115" s="411" t="s">
        <v>22</v>
      </c>
      <c r="P115" s="411" t="s">
        <v>23</v>
      </c>
      <c r="Q115" s="411" t="s">
        <v>24</v>
      </c>
      <c r="R115" s="411" t="s">
        <v>25</v>
      </c>
      <c r="S115" s="411" t="s">
        <v>26</v>
      </c>
      <c r="T115" s="411" t="s">
        <v>27</v>
      </c>
      <c r="U115" s="411" t="s">
        <v>28</v>
      </c>
      <c r="V115" s="411" t="s">
        <v>29</v>
      </c>
      <c r="W115" s="411" t="s">
        <v>30</v>
      </c>
      <c r="X115" s="411" t="s">
        <v>31</v>
      </c>
      <c r="Y115" s="411" t="s">
        <v>32</v>
      </c>
      <c r="Z115" s="411" t="s">
        <v>33</v>
      </c>
      <c r="AA115" s="411" t="s">
        <v>34</v>
      </c>
      <c r="AB115" s="411" t="s">
        <v>35</v>
      </c>
      <c r="AC115" s="411" t="s">
        <v>55</v>
      </c>
      <c r="AD115" s="621"/>
      <c r="AF115" s="616">
        <f t="shared" ca="1" si="44"/>
        <v>0</v>
      </c>
      <c r="AG115" s="617">
        <f ca="1">CompteCouleurFond(K115:AC115,23)*0.5</f>
        <v>0</v>
      </c>
    </row>
    <row r="116" spans="1:33" ht="15" customHeight="1" x14ac:dyDescent="0.3">
      <c r="A116" s="401" t="s">
        <v>41</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21">
        <f t="shared" ref="AD116:AD128" ca="1" si="46">NbCoul(B116:AC116)*0.5</f>
        <v>0</v>
      </c>
      <c r="AF116" s="22">
        <f t="shared" ca="1" si="44"/>
        <v>0</v>
      </c>
      <c r="AG116" s="22">
        <f t="shared" ref="AG116:AG126" ca="1" si="47">CompteCouleurFond(B116:AC116,23)*0.5</f>
        <v>0</v>
      </c>
    </row>
    <row r="117" spans="1:33" ht="15" customHeight="1" x14ac:dyDescent="0.3">
      <c r="A117" s="392" t="s">
        <v>65</v>
      </c>
      <c r="B117" s="96"/>
      <c r="C117" s="96"/>
      <c r="D117" s="96"/>
      <c r="E117" s="96"/>
      <c r="F117" s="151"/>
      <c r="G117" s="151"/>
      <c r="H117" s="151"/>
      <c r="I117" s="151"/>
      <c r="J117" s="151"/>
      <c r="K117" s="151"/>
      <c r="L117" s="151"/>
      <c r="M117" s="151"/>
      <c r="N117" s="151"/>
      <c r="O117" s="151"/>
      <c r="P117" s="96"/>
      <c r="Q117" s="96"/>
      <c r="R117" s="96"/>
      <c r="S117" s="96"/>
      <c r="T117" s="96"/>
      <c r="U117" s="96"/>
      <c r="V117" s="96"/>
      <c r="W117" s="96"/>
      <c r="X117" s="96"/>
      <c r="Y117" s="96"/>
      <c r="Z117" s="96"/>
      <c r="AA117" s="96"/>
      <c r="AB117" s="96"/>
      <c r="AC117" s="96"/>
      <c r="AD117" s="21">
        <f t="shared" ca="1" si="46"/>
        <v>5</v>
      </c>
      <c r="AF117" s="22">
        <f t="shared" ca="1" si="44"/>
        <v>0</v>
      </c>
      <c r="AG117" s="22">
        <f t="shared" ca="1" si="47"/>
        <v>0</v>
      </c>
    </row>
    <row r="118" spans="1:33" ht="15" customHeight="1" x14ac:dyDescent="0.3">
      <c r="A118" s="393" t="s">
        <v>246</v>
      </c>
      <c r="B118" s="96"/>
      <c r="C118" s="96"/>
      <c r="D118" s="96"/>
      <c r="E118" s="96"/>
      <c r="F118" s="151"/>
      <c r="G118" s="151"/>
      <c r="H118" s="151"/>
      <c r="I118" s="151"/>
      <c r="J118" s="151"/>
      <c r="K118" s="151"/>
      <c r="L118" s="151"/>
      <c r="M118" s="151"/>
      <c r="N118" s="151"/>
      <c r="O118" s="151"/>
      <c r="P118" s="96"/>
      <c r="Q118" s="96"/>
      <c r="R118" s="96"/>
      <c r="S118" s="96"/>
      <c r="T118" s="96"/>
      <c r="U118" s="96"/>
      <c r="V118" s="96"/>
      <c r="W118" s="96"/>
      <c r="X118" s="96"/>
      <c r="Y118" s="96"/>
      <c r="Z118" s="96"/>
      <c r="AA118" s="96"/>
      <c r="AB118" s="96"/>
      <c r="AC118" s="96"/>
      <c r="AD118" s="21">
        <f t="shared" ca="1" si="46"/>
        <v>5</v>
      </c>
      <c r="AF118" s="22">
        <f t="shared" ca="1" si="44"/>
        <v>0</v>
      </c>
      <c r="AG118" s="22">
        <f t="shared" ca="1" si="47"/>
        <v>0</v>
      </c>
    </row>
    <row r="119" spans="1:33" ht="15" customHeight="1" x14ac:dyDescent="0.3">
      <c r="A119" s="394" t="s">
        <v>43</v>
      </c>
      <c r="B119" s="96"/>
      <c r="C119" s="96"/>
      <c r="D119" s="96"/>
      <c r="E119" s="96"/>
      <c r="F119" s="151"/>
      <c r="G119" s="151"/>
      <c r="H119" s="151"/>
      <c r="I119" s="281" t="s">
        <v>136</v>
      </c>
      <c r="J119" s="281"/>
      <c r="K119" s="281"/>
      <c r="L119" s="281"/>
      <c r="M119" s="281"/>
      <c r="N119" s="281"/>
      <c r="O119" s="151"/>
      <c r="P119" s="96"/>
      <c r="Q119" s="96"/>
      <c r="R119" s="96"/>
      <c r="S119" s="96"/>
      <c r="T119" s="96"/>
      <c r="U119" s="96"/>
      <c r="V119" s="96"/>
      <c r="W119" s="96"/>
      <c r="X119" s="96"/>
      <c r="Y119" s="96"/>
      <c r="Z119" s="96"/>
      <c r="AA119" s="96"/>
      <c r="AB119" s="96"/>
      <c r="AC119" s="96"/>
      <c r="AD119" s="21">
        <f t="shared" ca="1" si="46"/>
        <v>5</v>
      </c>
      <c r="AF119" s="22">
        <f t="shared" ca="1" si="44"/>
        <v>3</v>
      </c>
      <c r="AG119" s="22">
        <f t="shared" ca="1" si="47"/>
        <v>0</v>
      </c>
    </row>
    <row r="120" spans="1:33" ht="15" customHeight="1" x14ac:dyDescent="0.3">
      <c r="A120" s="394" t="s">
        <v>44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6"/>
        <v>0</v>
      </c>
      <c r="AF120" s="22">
        <f t="shared" ca="1" si="44"/>
        <v>0</v>
      </c>
      <c r="AG120" s="22">
        <f t="shared" ca="1" si="47"/>
        <v>0</v>
      </c>
    </row>
    <row r="121" spans="1:33" ht="15" customHeight="1" x14ac:dyDescent="0.3">
      <c r="A121" s="394" t="s">
        <v>45</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6"/>
        <v>0</v>
      </c>
      <c r="AF121" s="22">
        <f t="shared" ca="1" si="44"/>
        <v>0</v>
      </c>
      <c r="AG121" s="22">
        <f t="shared" ca="1" si="47"/>
        <v>0</v>
      </c>
    </row>
    <row r="122" spans="1:33" ht="15" customHeight="1" x14ac:dyDescent="0.3">
      <c r="A122" s="394" t="s">
        <v>70</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6"/>
        <v>0</v>
      </c>
      <c r="AF122" s="22">
        <f t="shared" ca="1" si="44"/>
        <v>0</v>
      </c>
      <c r="AG122" s="22">
        <f t="shared" ca="1" si="47"/>
        <v>0</v>
      </c>
    </row>
    <row r="123" spans="1:33" ht="15" customHeight="1" x14ac:dyDescent="0.3">
      <c r="A123" s="394" t="s">
        <v>46</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47</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4.25" customHeight="1" x14ac:dyDescent="0.3">
      <c r="A125" s="394" t="s">
        <v>66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t="shared" ca="1" si="46"/>
        <v>5</v>
      </c>
      <c r="AF125" s="22">
        <f t="shared" ca="1" si="44"/>
        <v>0</v>
      </c>
      <c r="AG125" s="22">
        <f t="shared" ca="1" si="47"/>
        <v>0</v>
      </c>
    </row>
    <row r="126" spans="1:33" ht="14.4" customHeight="1" x14ac:dyDescent="0.3">
      <c r="A126" s="394" t="s">
        <v>71</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4.4" customHeight="1" x14ac:dyDescent="0.3">
      <c r="A127" s="404" t="s">
        <v>276</v>
      </c>
      <c r="B127" s="96"/>
      <c r="C127" s="96"/>
      <c r="D127" s="96"/>
      <c r="E127" s="96"/>
      <c r="F127" s="151"/>
      <c r="G127" s="151"/>
      <c r="H127" s="151"/>
      <c r="I127" s="151"/>
      <c r="J127" s="151"/>
      <c r="K127" s="151"/>
      <c r="L127" s="151"/>
      <c r="M127" s="151"/>
      <c r="N127" s="151"/>
      <c r="O127" s="151"/>
      <c r="P127" s="96"/>
      <c r="Q127" s="96"/>
      <c r="R127" s="96"/>
      <c r="S127" s="96"/>
      <c r="T127" s="96"/>
      <c r="U127" s="96"/>
      <c r="V127" s="96"/>
      <c r="W127" s="96"/>
      <c r="X127" s="96"/>
      <c r="Y127" s="96"/>
      <c r="Z127" s="96"/>
      <c r="AA127" s="96"/>
      <c r="AB127" s="96"/>
      <c r="AC127" s="96"/>
      <c r="AD127" s="21">
        <f ca="1">NbCoul(C127:AC127)*0.5</f>
        <v>5</v>
      </c>
      <c r="AF127" s="22">
        <f ca="1">CompteCouleurFond(C127:AC127,6)*0.5</f>
        <v>0</v>
      </c>
      <c r="AG127" s="22">
        <f ca="1">CompteCouleurFond(C127:AC127,23)*0.5</f>
        <v>0</v>
      </c>
    </row>
    <row r="128" spans="1:33" ht="15" thickBot="1" x14ac:dyDescent="0.35">
      <c r="A128" s="407" t="s">
        <v>73</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6"/>
        <v>0</v>
      </c>
      <c r="AF128" s="22">
        <f ca="1">CompteCouleurFond(B128:AC128,6)*0.5</f>
        <v>0</v>
      </c>
      <c r="AG128" s="22">
        <f ca="1">CompteCouleurFond(B128:AC128,23)*0.5</f>
        <v>0</v>
      </c>
    </row>
    <row r="129" spans="1:53" x14ac:dyDescent="0.3">
      <c r="A129" s="33" t="s">
        <v>52</v>
      </c>
      <c r="B129" s="71">
        <f ca="1">CompteCouleurFond(B116:B128,6)</f>
        <v>0</v>
      </c>
      <c r="C129" s="71">
        <f ca="1">CompteCouleurFond(C116:C128,6)</f>
        <v>0</v>
      </c>
      <c r="D129" s="71">
        <f ca="1">CompteCouleurFond(D116:D128,6)</f>
        <v>0</v>
      </c>
      <c r="E129" s="71">
        <f ca="1">CompteCouleurFond(E116:E128,6)</f>
        <v>0</v>
      </c>
      <c r="F129" s="71">
        <f ca="1">CompteCouleurFond(F116:F128,6)</f>
        <v>0</v>
      </c>
      <c r="G129" s="71">
        <f t="shared" ref="G129:O129" ca="1" si="48">CompteCouleurFond(G116:G127,6)</f>
        <v>0</v>
      </c>
      <c r="H129" s="71">
        <f t="shared" ca="1" si="48"/>
        <v>0</v>
      </c>
      <c r="I129" s="71">
        <f t="shared" ca="1" si="48"/>
        <v>1</v>
      </c>
      <c r="J129" s="71">
        <f t="shared" ca="1" si="48"/>
        <v>1</v>
      </c>
      <c r="K129" s="71">
        <f t="shared" ca="1" si="48"/>
        <v>1</v>
      </c>
      <c r="L129" s="71">
        <f t="shared" ca="1" si="48"/>
        <v>1</v>
      </c>
      <c r="M129" s="71">
        <f t="shared" ca="1" si="48"/>
        <v>1</v>
      </c>
      <c r="N129" s="71">
        <f t="shared" ca="1" si="48"/>
        <v>1</v>
      </c>
      <c r="O129" s="71">
        <f t="shared" ca="1" si="48"/>
        <v>0</v>
      </c>
      <c r="P129" s="71">
        <f t="shared" ref="P129:AC129" ca="1" si="49">CompteCouleurFond(P116:P128,6)</f>
        <v>0</v>
      </c>
      <c r="Q129" s="71">
        <f t="shared" ca="1" si="49"/>
        <v>0</v>
      </c>
      <c r="R129" s="71">
        <f t="shared" ca="1" si="49"/>
        <v>0</v>
      </c>
      <c r="S129" s="71">
        <f t="shared" ca="1" si="49"/>
        <v>0</v>
      </c>
      <c r="T129" s="71">
        <f t="shared" ca="1" si="49"/>
        <v>0</v>
      </c>
      <c r="U129" s="71">
        <f t="shared" ca="1" si="49"/>
        <v>0</v>
      </c>
      <c r="V129" s="71">
        <f t="shared" ca="1" si="49"/>
        <v>0</v>
      </c>
      <c r="W129" s="71">
        <f t="shared" ca="1" si="49"/>
        <v>0</v>
      </c>
      <c r="X129" s="71">
        <f t="shared" ca="1" si="49"/>
        <v>0</v>
      </c>
      <c r="Y129" s="71">
        <f t="shared" ca="1" si="49"/>
        <v>0</v>
      </c>
      <c r="Z129" s="71">
        <f t="shared" ca="1" si="49"/>
        <v>0</v>
      </c>
      <c r="AA129" s="71">
        <f t="shared" ca="1" si="49"/>
        <v>0</v>
      </c>
      <c r="AB129" s="71">
        <f t="shared" ca="1" si="49"/>
        <v>0</v>
      </c>
      <c r="AC129" s="71">
        <f t="shared" ca="1" si="49"/>
        <v>0</v>
      </c>
      <c r="AD129" s="600">
        <f ca="1">SUM(AD116:AD128)</f>
        <v>25</v>
      </c>
      <c r="AF129" s="603"/>
      <c r="AG129" s="604"/>
    </row>
    <row r="130" spans="1:53" x14ac:dyDescent="0.3">
      <c r="A130" s="29" t="s">
        <v>53</v>
      </c>
      <c r="B130" s="21">
        <f ca="1">NbCoulbis(B116:B128)</f>
        <v>0</v>
      </c>
      <c r="C130" s="21">
        <f ca="1">NbCoulbis(C116:C128)</f>
        <v>0</v>
      </c>
      <c r="D130" s="21">
        <f ca="1">NbCoulbis(D116:D128)</f>
        <v>0</v>
      </c>
      <c r="E130" s="21">
        <f ca="1">NbCoulbis(E116:E128)</f>
        <v>0</v>
      </c>
      <c r="F130" s="21">
        <f ca="1">NbCoulbis(F116:F128)</f>
        <v>5</v>
      </c>
      <c r="G130" s="21">
        <f t="shared" ref="G130:O130" ca="1" si="50">NbCoulbis(G116:G127)</f>
        <v>5</v>
      </c>
      <c r="H130" s="21">
        <f t="shared" ca="1" si="50"/>
        <v>5</v>
      </c>
      <c r="I130" s="21">
        <f t="shared" ca="1" si="50"/>
        <v>5</v>
      </c>
      <c r="J130" s="21">
        <f t="shared" ca="1" si="50"/>
        <v>5</v>
      </c>
      <c r="K130" s="21">
        <f t="shared" ca="1" si="50"/>
        <v>5</v>
      </c>
      <c r="L130" s="21">
        <f t="shared" ca="1" si="50"/>
        <v>5</v>
      </c>
      <c r="M130" s="21">
        <f t="shared" ca="1" si="50"/>
        <v>5</v>
      </c>
      <c r="N130" s="21">
        <f t="shared" ca="1" si="50"/>
        <v>5</v>
      </c>
      <c r="O130" s="21">
        <f t="shared" ca="1" si="50"/>
        <v>5</v>
      </c>
      <c r="P130" s="21">
        <f t="shared" ref="P130:AC130" ca="1" si="51">NbCoulbis(P116:P128)</f>
        <v>0</v>
      </c>
      <c r="Q130" s="21">
        <f t="shared" ca="1" si="51"/>
        <v>0</v>
      </c>
      <c r="R130" s="21">
        <f t="shared" ca="1" si="51"/>
        <v>0</v>
      </c>
      <c r="S130" s="21">
        <f t="shared" ca="1" si="51"/>
        <v>0</v>
      </c>
      <c r="T130" s="21">
        <f t="shared" ca="1" si="51"/>
        <v>0</v>
      </c>
      <c r="U130" s="21">
        <f t="shared" ca="1" si="51"/>
        <v>0</v>
      </c>
      <c r="V130" s="21">
        <f t="shared" ca="1" si="51"/>
        <v>0</v>
      </c>
      <c r="W130" s="21">
        <f t="shared" ca="1" si="51"/>
        <v>0</v>
      </c>
      <c r="X130" s="21">
        <f t="shared" ca="1" si="51"/>
        <v>0</v>
      </c>
      <c r="Y130" s="21">
        <f t="shared" ca="1" si="51"/>
        <v>0</v>
      </c>
      <c r="Z130" s="21">
        <f t="shared" ca="1" si="51"/>
        <v>0</v>
      </c>
      <c r="AA130" s="21">
        <f t="shared" ca="1" si="51"/>
        <v>0</v>
      </c>
      <c r="AB130" s="21">
        <f t="shared" ca="1" si="51"/>
        <v>0</v>
      </c>
      <c r="AC130" s="21">
        <f t="shared" ca="1" si="51"/>
        <v>0</v>
      </c>
      <c r="AD130" s="601">
        <f ca="1">NbCoul(D130:AB130)*0.5+NbCoul(B130:C130)*0.25+NbCoul(AC130:AC130)*0.25</f>
        <v>0</v>
      </c>
      <c r="AF130" s="605"/>
      <c r="AG130" s="606"/>
    </row>
    <row r="131" spans="1:53" ht="15" thickBot="1" x14ac:dyDescent="0.35">
      <c r="A131" s="30" t="s">
        <v>51</v>
      </c>
      <c r="B131" s="26">
        <f ca="1">NbCoul(B116:B128)</f>
        <v>0</v>
      </c>
      <c r="C131" s="26">
        <f ca="1">NbCoul(C116:C128)</f>
        <v>0</v>
      </c>
      <c r="D131" s="26">
        <f ca="1">NbCoul(D116:D128)</f>
        <v>0</v>
      </c>
      <c r="E131" s="26">
        <f ca="1">NbCoul(E116:E128)</f>
        <v>0</v>
      </c>
      <c r="F131" s="26">
        <f ca="1">NbCoul(F116:F128)</f>
        <v>5</v>
      </c>
      <c r="G131" s="26">
        <f t="shared" ref="G131:O131" ca="1" si="52">NbCoul(G116:G127)</f>
        <v>5</v>
      </c>
      <c r="H131" s="26">
        <f t="shared" ca="1" si="52"/>
        <v>5</v>
      </c>
      <c r="I131" s="26">
        <f t="shared" ca="1" si="52"/>
        <v>5</v>
      </c>
      <c r="J131" s="26">
        <f t="shared" ca="1" si="52"/>
        <v>5</v>
      </c>
      <c r="K131" s="26">
        <f t="shared" ca="1" si="52"/>
        <v>5</v>
      </c>
      <c r="L131" s="26">
        <f t="shared" ca="1" si="52"/>
        <v>5</v>
      </c>
      <c r="M131" s="26">
        <f t="shared" ca="1" si="52"/>
        <v>5</v>
      </c>
      <c r="N131" s="26">
        <f t="shared" ca="1" si="52"/>
        <v>5</v>
      </c>
      <c r="O131" s="26">
        <f t="shared" ca="1" si="52"/>
        <v>5</v>
      </c>
      <c r="P131" s="26">
        <f t="shared" ref="P131:AC131" ca="1" si="53">NbCoul(P116:P128)</f>
        <v>0</v>
      </c>
      <c r="Q131" s="26">
        <f t="shared" ca="1" si="53"/>
        <v>0</v>
      </c>
      <c r="R131" s="26">
        <f t="shared" ca="1" si="53"/>
        <v>0</v>
      </c>
      <c r="S131" s="26">
        <f t="shared" ca="1" si="53"/>
        <v>0</v>
      </c>
      <c r="T131" s="26">
        <f t="shared" ca="1" si="53"/>
        <v>0</v>
      </c>
      <c r="U131" s="26">
        <f t="shared" ca="1" si="53"/>
        <v>0</v>
      </c>
      <c r="V131" s="26">
        <f t="shared" ca="1" si="53"/>
        <v>0</v>
      </c>
      <c r="W131" s="26">
        <f t="shared" ca="1" si="53"/>
        <v>0</v>
      </c>
      <c r="X131" s="26">
        <f t="shared" ca="1" si="53"/>
        <v>0</v>
      </c>
      <c r="Y131" s="26">
        <f t="shared" ca="1" si="53"/>
        <v>0</v>
      </c>
      <c r="Z131" s="26">
        <f t="shared" ca="1" si="53"/>
        <v>0</v>
      </c>
      <c r="AA131" s="26">
        <f t="shared" ca="1" si="53"/>
        <v>0</v>
      </c>
      <c r="AB131" s="26">
        <f t="shared" ca="1" si="53"/>
        <v>0</v>
      </c>
      <c r="AC131" s="26">
        <f t="shared" ca="1" si="53"/>
        <v>0</v>
      </c>
      <c r="AD131" s="602">
        <f ca="1">SUM(AD116:AD128)</f>
        <v>25</v>
      </c>
      <c r="AF131" s="607"/>
      <c r="AG131" s="608"/>
    </row>
    <row r="132" spans="1:53" ht="15" thickBot="1" x14ac:dyDescent="0.35"/>
    <row r="133" spans="1:53" ht="29.25" customHeight="1" thickBot="1" x14ac:dyDescent="0.35">
      <c r="A133" s="37" t="s">
        <v>56</v>
      </c>
      <c r="B133" s="609" t="s">
        <v>57</v>
      </c>
      <c r="C133" s="609"/>
      <c r="D133" s="609"/>
      <c r="E133" s="610" t="s">
        <v>58</v>
      </c>
      <c r="F133" s="610"/>
      <c r="G133" s="610" t="s">
        <v>59</v>
      </c>
      <c r="H133" s="610"/>
      <c r="I133" s="611" t="s">
        <v>60</v>
      </c>
      <c r="J133" s="611"/>
      <c r="K133" s="611"/>
      <c r="L133" s="611"/>
      <c r="M133" s="611"/>
      <c r="N133" s="611"/>
      <c r="O133" s="611"/>
      <c r="P133" s="611"/>
      <c r="AF133" s="45"/>
      <c r="AG133" s="50"/>
      <c r="AH133" s="79"/>
      <c r="AI133" s="79"/>
      <c r="AJ133" s="50"/>
      <c r="AK133" s="50"/>
      <c r="AL133" s="51"/>
      <c r="AM133" s="52"/>
      <c r="AN133" s="53"/>
    </row>
    <row r="134" spans="1:53" ht="15" thickBot="1" x14ac:dyDescent="0.35">
      <c r="A134" s="39" t="s">
        <v>41</v>
      </c>
      <c r="B134" s="579">
        <v>35</v>
      </c>
      <c r="C134" s="580"/>
      <c r="D134" s="581"/>
      <c r="E134" s="582">
        <f t="shared" ref="E134:E146" ca="1" si="54">SUM(AD5,AD24,AD42,AD60,AD78,AD97,AD116)</f>
        <v>35</v>
      </c>
      <c r="F134" s="582"/>
      <c r="G134" s="583">
        <f t="shared" ref="G134:G146" ca="1" si="55">E134-B134</f>
        <v>0</v>
      </c>
      <c r="H134" s="583"/>
      <c r="I134" s="735"/>
      <c r="J134" s="736"/>
      <c r="K134" s="736"/>
      <c r="L134" s="736"/>
      <c r="M134" s="736"/>
      <c r="N134" s="736"/>
      <c r="O134" s="736"/>
      <c r="P134" s="737"/>
      <c r="AF134" s="46"/>
      <c r="AG134" s="50"/>
      <c r="AH134" s="50"/>
      <c r="AI134" s="50"/>
      <c r="AJ134" s="50"/>
      <c r="AK134" s="50"/>
      <c r="AL134" s="50"/>
      <c r="AM134" s="54"/>
      <c r="AN134" s="50"/>
    </row>
    <row r="135" spans="1:53" ht="15" thickBot="1" x14ac:dyDescent="0.35">
      <c r="A135" s="63" t="s">
        <v>65</v>
      </c>
      <c r="B135" s="596">
        <v>21</v>
      </c>
      <c r="C135" s="596"/>
      <c r="D135" s="596"/>
      <c r="E135" s="582">
        <f t="shared" ca="1" si="54"/>
        <v>21</v>
      </c>
      <c r="F135" s="582"/>
      <c r="G135" s="583">
        <f ca="1">E135-B135</f>
        <v>0</v>
      </c>
      <c r="H135" s="583"/>
      <c r="I135" s="583"/>
      <c r="J135" s="583"/>
      <c r="K135" s="583"/>
      <c r="L135" s="583"/>
      <c r="M135" s="583"/>
      <c r="N135" s="583"/>
      <c r="O135" s="583"/>
      <c r="P135" s="583"/>
      <c r="AF135" s="47"/>
      <c r="AG135" s="50"/>
      <c r="AH135" s="50"/>
      <c r="AI135" s="50"/>
      <c r="AJ135" s="50"/>
      <c r="AK135" s="50"/>
      <c r="AL135" s="50"/>
      <c r="AM135" s="54"/>
      <c r="AN135" s="50"/>
    </row>
    <row r="136" spans="1:53" ht="15" thickBot="1" x14ac:dyDescent="0.35">
      <c r="A136" s="63" t="s">
        <v>245</v>
      </c>
      <c r="B136" s="579">
        <v>21</v>
      </c>
      <c r="C136" s="580"/>
      <c r="D136" s="581"/>
      <c r="E136" s="582">
        <f t="shared" ca="1" si="54"/>
        <v>19.5</v>
      </c>
      <c r="F136" s="582"/>
      <c r="G136" s="583">
        <f ca="1">E136-B136</f>
        <v>-1.5</v>
      </c>
      <c r="H136" s="583"/>
      <c r="I136" s="594"/>
      <c r="J136" s="589"/>
      <c r="K136" s="589"/>
      <c r="L136" s="589"/>
      <c r="M136" s="589"/>
      <c r="N136" s="589"/>
      <c r="O136" s="589"/>
      <c r="P136" s="595"/>
      <c r="AF136" s="47"/>
      <c r="AG136" s="50"/>
      <c r="AH136" s="50"/>
      <c r="AI136" s="50"/>
      <c r="AJ136" s="50"/>
      <c r="AK136" s="50"/>
      <c r="AL136" s="50"/>
      <c r="AM136" s="54"/>
      <c r="AN136" s="50"/>
    </row>
    <row r="137" spans="1:53" ht="18" customHeight="1" thickBot="1" x14ac:dyDescent="0.35">
      <c r="A137" s="64" t="s">
        <v>43</v>
      </c>
      <c r="B137" s="587">
        <v>35</v>
      </c>
      <c r="C137" s="587"/>
      <c r="D137" s="587"/>
      <c r="E137" s="582">
        <f t="shared" ca="1" si="54"/>
        <v>35</v>
      </c>
      <c r="F137" s="582"/>
      <c r="G137" s="583">
        <f t="shared" ca="1" si="55"/>
        <v>0</v>
      </c>
      <c r="H137" s="583"/>
      <c r="I137" s="584"/>
      <c r="J137" s="585"/>
      <c r="K137" s="585"/>
      <c r="L137" s="585"/>
      <c r="M137" s="585"/>
      <c r="N137" s="585"/>
      <c r="O137" s="585"/>
      <c r="P137" s="586"/>
      <c r="AF137" s="48"/>
      <c r="AG137" s="50"/>
      <c r="AH137" s="50"/>
      <c r="AI137" s="50"/>
      <c r="AJ137" s="50"/>
      <c r="AK137" s="50"/>
      <c r="AL137" s="50"/>
      <c r="AM137" s="54"/>
      <c r="AN137" s="50"/>
    </row>
    <row r="138" spans="1:53" ht="15" thickBot="1" x14ac:dyDescent="0.35">
      <c r="A138" s="62" t="s">
        <v>44</v>
      </c>
      <c r="B138" s="579">
        <v>38</v>
      </c>
      <c r="C138" s="580"/>
      <c r="D138" s="581"/>
      <c r="E138" s="582">
        <f t="shared" ca="1" si="54"/>
        <v>38</v>
      </c>
      <c r="F138" s="582"/>
      <c r="G138" s="583">
        <f t="shared" ca="1" si="55"/>
        <v>0</v>
      </c>
      <c r="H138" s="583"/>
      <c r="I138" s="584"/>
      <c r="J138" s="585"/>
      <c r="K138" s="585"/>
      <c r="L138" s="585"/>
      <c r="M138" s="585"/>
      <c r="N138" s="585"/>
      <c r="O138" s="585"/>
      <c r="P138" s="586"/>
      <c r="AF138" s="48"/>
      <c r="AG138" s="50"/>
      <c r="AH138" s="50"/>
      <c r="AI138" s="50"/>
      <c r="AJ138" s="50"/>
      <c r="AK138" s="50"/>
      <c r="AL138" s="50"/>
      <c r="AM138" s="54"/>
      <c r="AN138" s="50"/>
    </row>
    <row r="139" spans="1:53" ht="15" thickBot="1" x14ac:dyDescent="0.35">
      <c r="A139" s="62" t="s">
        <v>45</v>
      </c>
      <c r="B139" s="579">
        <v>38</v>
      </c>
      <c r="C139" s="580"/>
      <c r="D139" s="581"/>
      <c r="E139" s="582">
        <f t="shared" ca="1" si="54"/>
        <v>38</v>
      </c>
      <c r="F139" s="582"/>
      <c r="G139" s="583">
        <f t="shared" ca="1" si="55"/>
        <v>0</v>
      </c>
      <c r="H139" s="583"/>
      <c r="I139" s="584"/>
      <c r="J139" s="585"/>
      <c r="K139" s="585"/>
      <c r="L139" s="585"/>
      <c r="M139" s="585"/>
      <c r="N139" s="585"/>
      <c r="O139" s="585"/>
      <c r="P139" s="586"/>
      <c r="AF139" s="48"/>
      <c r="AG139" s="50"/>
      <c r="AH139" s="50"/>
      <c r="AI139" s="50"/>
      <c r="AJ139" s="50"/>
      <c r="AK139" s="50"/>
      <c r="AL139" s="50"/>
      <c r="AM139" s="54"/>
      <c r="AN139" s="50"/>
    </row>
    <row r="140" spans="1:53" ht="15" thickBot="1" x14ac:dyDescent="0.35">
      <c r="A140" s="64" t="s">
        <v>70</v>
      </c>
      <c r="B140" s="587">
        <v>35</v>
      </c>
      <c r="C140" s="587"/>
      <c r="D140" s="587"/>
      <c r="E140" s="582">
        <f t="shared" ca="1" si="54"/>
        <v>35</v>
      </c>
      <c r="F140" s="582"/>
      <c r="G140" s="583">
        <f t="shared" ca="1" si="55"/>
        <v>0</v>
      </c>
      <c r="H140" s="583"/>
      <c r="I140" s="584"/>
      <c r="J140" s="585"/>
      <c r="K140" s="585"/>
      <c r="L140" s="585"/>
      <c r="M140" s="585"/>
      <c r="N140" s="585"/>
      <c r="O140" s="585"/>
      <c r="P140" s="586"/>
      <c r="AF140" s="48"/>
      <c r="AG140" s="50"/>
      <c r="AH140" s="50"/>
      <c r="AI140" s="50"/>
      <c r="AJ140" s="50"/>
      <c r="AK140" s="50"/>
      <c r="AL140" s="50"/>
      <c r="AM140" s="54"/>
      <c r="AN140" s="50"/>
    </row>
    <row r="141" spans="1:53" ht="15" thickBot="1" x14ac:dyDescent="0.35">
      <c r="A141" s="64" t="s">
        <v>46</v>
      </c>
      <c r="B141" s="587">
        <v>35</v>
      </c>
      <c r="C141" s="587"/>
      <c r="D141" s="587"/>
      <c r="E141" s="582">
        <f t="shared" ca="1" si="54"/>
        <v>22.5</v>
      </c>
      <c r="F141" s="582"/>
      <c r="G141" s="583">
        <f t="shared" ca="1" si="55"/>
        <v>-12.5</v>
      </c>
      <c r="H141" s="583"/>
      <c r="I141" s="583"/>
      <c r="J141" s="583"/>
      <c r="K141" s="583"/>
      <c r="L141" s="583"/>
      <c r="M141" s="583"/>
      <c r="N141" s="583"/>
      <c r="O141" s="583"/>
      <c r="P141" s="583"/>
      <c r="AF141" s="48"/>
      <c r="AG141" s="50"/>
      <c r="AH141" s="50"/>
      <c r="AI141" s="50"/>
      <c r="AJ141" s="50"/>
      <c r="AK141" s="50"/>
      <c r="AL141" s="50"/>
      <c r="AM141" s="54"/>
      <c r="AN141" s="50"/>
    </row>
    <row r="142" spans="1:53" ht="15.75" customHeight="1" thickBot="1" x14ac:dyDescent="0.35">
      <c r="A142" s="64" t="s">
        <v>47</v>
      </c>
      <c r="B142" s="587">
        <v>38</v>
      </c>
      <c r="C142" s="587"/>
      <c r="D142" s="587"/>
      <c r="E142" s="582">
        <f t="shared" ca="1" si="54"/>
        <v>38</v>
      </c>
      <c r="F142" s="582"/>
      <c r="G142" s="583">
        <f t="shared" ca="1" si="55"/>
        <v>0</v>
      </c>
      <c r="H142" s="583"/>
      <c r="I142" s="583"/>
      <c r="J142" s="583"/>
      <c r="K142" s="583"/>
      <c r="L142" s="583"/>
      <c r="M142" s="583"/>
      <c r="N142" s="583"/>
      <c r="O142" s="583"/>
      <c r="P142" s="583"/>
      <c r="AF142" s="48"/>
      <c r="AG142" s="50"/>
      <c r="AH142" s="50"/>
      <c r="AI142" s="50"/>
      <c r="AJ142" s="50"/>
      <c r="AK142" s="50"/>
      <c r="AL142" s="50"/>
      <c r="AM142" s="54"/>
      <c r="AN142" s="50"/>
      <c r="AT142" s="594"/>
      <c r="AU142" s="589"/>
      <c r="AV142" s="589"/>
      <c r="AW142" s="589"/>
      <c r="AX142" s="589"/>
      <c r="AY142" s="589"/>
      <c r="AZ142" s="589"/>
      <c r="BA142" s="595"/>
    </row>
    <row r="143" spans="1:53" ht="15" thickBot="1" x14ac:dyDescent="0.35">
      <c r="A143" s="64" t="s">
        <v>66</v>
      </c>
      <c r="B143" s="587">
        <v>21</v>
      </c>
      <c r="C143" s="587"/>
      <c r="D143" s="587"/>
      <c r="E143" s="582">
        <f t="shared" ca="1" si="54"/>
        <v>21.5</v>
      </c>
      <c r="F143" s="582"/>
      <c r="G143" s="583">
        <f t="shared" ca="1" si="55"/>
        <v>0.5</v>
      </c>
      <c r="H143" s="583"/>
      <c r="I143" s="583" t="s">
        <v>418</v>
      </c>
      <c r="J143" s="583"/>
      <c r="K143" s="583"/>
      <c r="L143" s="583"/>
      <c r="M143" s="583"/>
      <c r="N143" s="583"/>
      <c r="O143" s="583"/>
      <c r="P143" s="583"/>
      <c r="AF143" s="48"/>
      <c r="AG143" s="50"/>
      <c r="AH143" s="50"/>
      <c r="AI143" s="50"/>
      <c r="AJ143" s="50"/>
      <c r="AK143" s="50"/>
      <c r="AL143" s="50"/>
      <c r="AM143" s="54"/>
      <c r="AN143" s="50"/>
    </row>
    <row r="144" spans="1:53" ht="15" thickBot="1" x14ac:dyDescent="0.35">
      <c r="A144" s="64" t="s">
        <v>71</v>
      </c>
      <c r="B144" s="579">
        <v>35</v>
      </c>
      <c r="C144" s="580"/>
      <c r="D144" s="581"/>
      <c r="E144" s="582">
        <f t="shared" ca="1" si="54"/>
        <v>35</v>
      </c>
      <c r="F144" s="582"/>
      <c r="G144" s="583">
        <f t="shared" ca="1" si="55"/>
        <v>0</v>
      </c>
      <c r="H144" s="583"/>
      <c r="I144" s="584"/>
      <c r="J144" s="585"/>
      <c r="K144" s="585"/>
      <c r="L144" s="585"/>
      <c r="M144" s="585"/>
      <c r="N144" s="585"/>
      <c r="O144" s="585"/>
      <c r="P144" s="586"/>
      <c r="AF144" s="48"/>
      <c r="AG144" s="50"/>
      <c r="AH144" s="50"/>
      <c r="AI144" s="50"/>
      <c r="AJ144" s="50"/>
      <c r="AK144" s="50"/>
      <c r="AL144" s="50"/>
      <c r="AM144" s="54"/>
      <c r="AN144" s="50"/>
    </row>
    <row r="145" spans="1:40" ht="15.75" customHeight="1" thickBot="1" x14ac:dyDescent="0.35">
      <c r="A145" s="64" t="s">
        <v>276</v>
      </c>
      <c r="B145" s="579">
        <v>21</v>
      </c>
      <c r="C145" s="580"/>
      <c r="D145" s="581"/>
      <c r="E145" s="582">
        <f t="shared" ca="1" si="54"/>
        <v>21</v>
      </c>
      <c r="F145" s="582"/>
      <c r="G145" s="583">
        <f t="shared" ca="1" si="55"/>
        <v>0</v>
      </c>
      <c r="H145" s="583"/>
      <c r="I145" s="584"/>
      <c r="J145" s="585"/>
      <c r="K145" s="585"/>
      <c r="L145" s="585"/>
      <c r="M145" s="585"/>
      <c r="N145" s="585"/>
      <c r="O145" s="585"/>
      <c r="P145" s="586"/>
      <c r="AF145" s="48"/>
      <c r="AG145" s="50"/>
      <c r="AH145" s="50"/>
      <c r="AI145" s="50"/>
      <c r="AJ145" s="50"/>
      <c r="AK145" s="50"/>
      <c r="AL145" s="50"/>
      <c r="AM145" s="54"/>
      <c r="AN145" s="50"/>
    </row>
    <row r="146" spans="1:40" ht="21.75" customHeight="1" thickBot="1" x14ac:dyDescent="0.35">
      <c r="A146" s="503" t="s">
        <v>73</v>
      </c>
      <c r="B146" s="805">
        <v>28</v>
      </c>
      <c r="C146" s="805"/>
      <c r="D146" s="805"/>
      <c r="E146" s="806">
        <f t="shared" ca="1" si="54"/>
        <v>28</v>
      </c>
      <c r="F146" s="806"/>
      <c r="G146" s="807">
        <f t="shared" ca="1" si="55"/>
        <v>0</v>
      </c>
      <c r="H146" s="807"/>
      <c r="I146" s="808"/>
      <c r="J146" s="808"/>
      <c r="K146" s="808"/>
      <c r="L146" s="808"/>
      <c r="M146" s="808"/>
      <c r="N146" s="808"/>
      <c r="O146" s="808"/>
      <c r="P146" s="808"/>
      <c r="AF146" s="49"/>
      <c r="AG146" s="50"/>
      <c r="AH146" s="50"/>
      <c r="AI146" s="50"/>
      <c r="AJ146" s="50"/>
      <c r="AK146" s="50"/>
      <c r="AL146" s="50"/>
      <c r="AM146" s="54"/>
      <c r="AN146" s="50"/>
    </row>
    <row r="147" spans="1:40" ht="15.6" customHeight="1" thickBot="1" x14ac:dyDescent="0.35">
      <c r="A147" s="415" t="s">
        <v>112</v>
      </c>
      <c r="B147" s="810"/>
      <c r="C147" s="811"/>
      <c r="D147" s="811"/>
      <c r="E147" s="812">
        <f ca="1">SUM(AD18,AD91,AD110)</f>
        <v>6</v>
      </c>
      <c r="F147" s="813"/>
      <c r="G147" s="814"/>
      <c r="H147" s="815"/>
      <c r="I147" s="816"/>
      <c r="J147" s="817"/>
      <c r="K147" s="817"/>
      <c r="L147" s="817"/>
      <c r="M147" s="817"/>
      <c r="N147" s="817"/>
      <c r="O147" s="817"/>
      <c r="P147" s="818"/>
      <c r="AF147" s="49"/>
      <c r="AG147" s="50"/>
      <c r="AH147" s="50"/>
      <c r="AI147" s="50"/>
      <c r="AJ147" s="50"/>
      <c r="AK147" s="50"/>
      <c r="AL147" s="50"/>
      <c r="AM147" s="54"/>
      <c r="AN147" s="50"/>
    </row>
    <row r="148" spans="1:40" ht="15" thickBot="1" x14ac:dyDescent="0.35">
      <c r="E148" s="809">
        <f ca="1">SUM(AD19,AD37,AD55,AD73,AD92)+24</f>
        <v>274</v>
      </c>
      <c r="F148" s="809"/>
      <c r="AF148" s="45"/>
      <c r="AG148" s="50"/>
      <c r="AH148" s="50"/>
      <c r="AI148" s="50"/>
      <c r="AJ148" s="50"/>
      <c r="AK148" s="50"/>
      <c r="AL148" s="50"/>
      <c r="AM148" s="50"/>
      <c r="AN148" s="50"/>
    </row>
    <row r="149" spans="1:40" ht="15" thickBot="1" x14ac:dyDescent="0.35">
      <c r="B149" s="38" t="s">
        <v>61</v>
      </c>
      <c r="C149" s="590">
        <f>SUM(B134:D147)/35</f>
        <v>11.457142857142857</v>
      </c>
      <c r="D149" s="591"/>
      <c r="E149" s="38" t="s">
        <v>61</v>
      </c>
      <c r="F149" s="592">
        <f ca="1">SUM(E134:F147)/35</f>
        <v>11.242857142857142</v>
      </c>
      <c r="G149" s="593"/>
      <c r="AF149" s="45"/>
      <c r="AG149" s="45"/>
      <c r="AH149" s="45"/>
      <c r="AI149" s="45"/>
    </row>
    <row r="150" spans="1:40" x14ac:dyDescent="0.3">
      <c r="H150" t="s">
        <v>62</v>
      </c>
    </row>
    <row r="151" spans="1:40" ht="21" customHeight="1" x14ac:dyDescent="0.35">
      <c r="A151" s="574"/>
      <c r="B151" s="574"/>
      <c r="C151" s="574"/>
      <c r="D151" s="574"/>
      <c r="E151" s="574"/>
      <c r="F151" s="574"/>
      <c r="G151" s="574"/>
      <c r="H151" s="574"/>
      <c r="I151" s="574"/>
      <c r="J151" s="574"/>
      <c r="K151" s="574"/>
      <c r="L151" s="574"/>
      <c r="M151" s="574"/>
      <c r="N151" s="574"/>
      <c r="O151" s="574"/>
      <c r="P151" s="574"/>
      <c r="Q151" s="574"/>
      <c r="R151" s="574"/>
      <c r="S151" s="574"/>
      <c r="T151" s="574"/>
      <c r="U151" s="574"/>
      <c r="V151" s="574"/>
      <c r="W151" s="574"/>
      <c r="X151" s="574"/>
      <c r="Y151" s="574"/>
      <c r="Z151" s="574"/>
      <c r="AA151" s="574"/>
      <c r="AB151" s="574"/>
      <c r="AC151" s="574"/>
      <c r="AD151" s="574"/>
      <c r="AE151" s="58"/>
    </row>
    <row r="152" spans="1:40" ht="21" customHeight="1" x14ac:dyDescent="0.3">
      <c r="A152" s="575"/>
      <c r="B152" s="577"/>
      <c r="C152" s="577"/>
      <c r="D152" s="577"/>
      <c r="E152" s="577"/>
      <c r="F152" s="577"/>
      <c r="G152" s="577"/>
      <c r="H152" s="577"/>
      <c r="I152" s="577"/>
      <c r="J152" s="577"/>
      <c r="K152" s="577"/>
      <c r="L152" s="577"/>
      <c r="M152" s="577"/>
      <c r="N152" s="577"/>
      <c r="O152" s="577"/>
      <c r="P152" s="577"/>
      <c r="Q152" s="577"/>
      <c r="R152" s="577"/>
      <c r="S152" s="577"/>
      <c r="T152" s="577"/>
      <c r="U152" s="577"/>
      <c r="V152" s="577"/>
      <c r="W152" s="577"/>
      <c r="X152" s="577"/>
      <c r="Y152" s="577"/>
      <c r="Z152" s="577"/>
      <c r="AA152" s="577"/>
      <c r="AB152" s="577"/>
      <c r="AC152" s="577"/>
      <c r="AD152" s="577"/>
      <c r="AE152" s="577"/>
    </row>
    <row r="153" spans="1:40" ht="15.6" x14ac:dyDescent="0.3">
      <c r="A153" s="576"/>
      <c r="B153" s="578"/>
      <c r="C153" s="578"/>
      <c r="D153" s="578"/>
      <c r="E153" s="578"/>
      <c r="F153" s="578"/>
      <c r="G153" s="578"/>
      <c r="H153" s="578"/>
      <c r="I153" s="578"/>
      <c r="J153" s="578"/>
      <c r="K153" s="578"/>
      <c r="L153" s="578"/>
      <c r="M153" s="578"/>
      <c r="N153" s="578"/>
      <c r="O153" s="578"/>
      <c r="P153" s="578"/>
      <c r="Q153" s="578"/>
      <c r="R153" s="578"/>
      <c r="S153" s="578"/>
      <c r="T153" s="578"/>
      <c r="U153" s="578"/>
      <c r="V153" s="578"/>
      <c r="W153" s="578"/>
      <c r="X153" s="578"/>
      <c r="Y153" s="578"/>
      <c r="Z153" s="578"/>
      <c r="AA153" s="578"/>
      <c r="AB153" s="578"/>
      <c r="AC153" s="578"/>
      <c r="AD153" s="578"/>
      <c r="AE153" s="578"/>
    </row>
    <row r="154" spans="1:40" ht="15.6" x14ac:dyDescent="0.3">
      <c r="A154" s="576"/>
      <c r="B154" s="578"/>
      <c r="C154" s="578"/>
      <c r="D154" s="578"/>
      <c r="E154" s="578"/>
      <c r="F154" s="578"/>
      <c r="G154" s="578"/>
      <c r="H154" s="578"/>
      <c r="I154" s="578"/>
      <c r="J154" s="578"/>
      <c r="K154" s="578"/>
      <c r="L154" s="578"/>
      <c r="M154" s="578"/>
      <c r="N154" s="578"/>
      <c r="O154" s="578"/>
      <c r="P154" s="578"/>
      <c r="Q154" s="578"/>
      <c r="R154" s="578"/>
      <c r="S154" s="578"/>
      <c r="T154" s="578"/>
      <c r="U154" s="578"/>
      <c r="V154" s="578"/>
      <c r="W154" s="578"/>
      <c r="X154" s="578"/>
      <c r="Y154" s="578"/>
      <c r="Z154" s="578"/>
      <c r="AA154" s="578"/>
      <c r="AB154" s="578"/>
      <c r="AC154" s="578"/>
      <c r="AD154" s="578"/>
      <c r="AE154" s="578"/>
    </row>
    <row r="155" spans="1:40" ht="27.75" customHeight="1" x14ac:dyDescent="0.3">
      <c r="A155" s="59"/>
      <c r="B155" s="571"/>
      <c r="C155" s="571"/>
      <c r="D155" s="572"/>
      <c r="E155" s="572"/>
      <c r="F155" s="572"/>
      <c r="G155" s="572"/>
      <c r="H155" s="572"/>
      <c r="I155" s="572"/>
      <c r="J155" s="572"/>
      <c r="K155" s="572"/>
      <c r="L155" s="571"/>
      <c r="M155" s="571"/>
      <c r="N155" s="572"/>
      <c r="O155" s="572"/>
      <c r="P155" s="572"/>
      <c r="Q155" s="572"/>
      <c r="R155" s="572"/>
      <c r="S155" s="572"/>
      <c r="T155" s="572"/>
      <c r="U155" s="572"/>
      <c r="V155" s="571"/>
      <c r="W155" s="571"/>
      <c r="X155" s="572"/>
      <c r="Y155" s="572"/>
      <c r="Z155" s="572"/>
      <c r="AA155" s="572"/>
      <c r="AB155" s="572"/>
      <c r="AC155" s="572"/>
      <c r="AD155" s="572"/>
      <c r="AE155" s="572"/>
    </row>
    <row r="156" spans="1:40" ht="27.75" customHeight="1" x14ac:dyDescent="0.3">
      <c r="A156" s="59"/>
      <c r="B156" s="571"/>
      <c r="C156" s="571"/>
      <c r="D156" s="572"/>
      <c r="E156" s="572"/>
      <c r="F156" s="572"/>
      <c r="G156" s="572"/>
      <c r="H156" s="572"/>
      <c r="I156" s="572"/>
      <c r="J156" s="572"/>
      <c r="K156" s="572"/>
      <c r="L156" s="571"/>
      <c r="M156" s="571"/>
      <c r="N156" s="572"/>
      <c r="O156" s="572"/>
      <c r="P156" s="572"/>
      <c r="Q156" s="572"/>
      <c r="R156" s="572"/>
      <c r="S156" s="572"/>
      <c r="T156" s="572"/>
      <c r="U156" s="572"/>
      <c r="V156" s="571"/>
      <c r="W156" s="571"/>
      <c r="X156" s="572"/>
      <c r="Y156" s="572"/>
      <c r="Z156" s="572"/>
      <c r="AA156" s="572"/>
      <c r="AB156" s="572"/>
      <c r="AC156" s="572"/>
      <c r="AD156" s="572"/>
      <c r="AE156" s="572"/>
    </row>
    <row r="157" spans="1:40" ht="27.75" customHeight="1" x14ac:dyDescent="0.3">
      <c r="A157" s="59"/>
      <c r="B157" s="571"/>
      <c r="C157" s="571"/>
      <c r="D157" s="506"/>
      <c r="E157" s="506"/>
      <c r="F157" s="506"/>
      <c r="G157" s="506"/>
      <c r="H157" s="506"/>
      <c r="I157" s="506"/>
      <c r="J157" s="506"/>
      <c r="K157" s="506"/>
      <c r="L157" s="571"/>
      <c r="M157" s="571"/>
      <c r="N157" s="506"/>
      <c r="O157" s="506"/>
      <c r="P157" s="506"/>
      <c r="Q157" s="506"/>
      <c r="R157" s="506"/>
      <c r="S157" s="506"/>
      <c r="T157" s="506"/>
      <c r="U157" s="506"/>
      <c r="V157" s="571"/>
      <c r="W157" s="571"/>
      <c r="X157" s="506"/>
      <c r="Y157" s="506"/>
      <c r="Z157" s="506"/>
      <c r="AA157" s="506"/>
      <c r="AB157" s="506"/>
      <c r="AC157" s="506"/>
      <c r="AD157" s="506"/>
      <c r="AE157" s="506"/>
    </row>
    <row r="158" spans="1:40" ht="27.75" customHeight="1" x14ac:dyDescent="0.3">
      <c r="A158" s="59"/>
      <c r="B158" s="571"/>
      <c r="C158" s="571"/>
      <c r="D158" s="572"/>
      <c r="E158" s="572"/>
      <c r="F158" s="572"/>
      <c r="G158" s="572"/>
      <c r="H158" s="572"/>
      <c r="I158" s="572"/>
      <c r="J158" s="572"/>
      <c r="K158" s="572"/>
      <c r="L158" s="571"/>
      <c r="M158" s="571"/>
      <c r="N158" s="572"/>
      <c r="O158" s="572"/>
      <c r="P158" s="572"/>
      <c r="Q158" s="572"/>
      <c r="R158" s="572"/>
      <c r="S158" s="572"/>
      <c r="T158" s="572"/>
      <c r="U158" s="572"/>
      <c r="V158" s="571"/>
      <c r="W158" s="571"/>
      <c r="X158" s="572"/>
      <c r="Y158" s="572"/>
      <c r="Z158" s="572"/>
      <c r="AA158" s="572"/>
      <c r="AB158" s="572"/>
      <c r="AC158" s="572"/>
      <c r="AD158" s="572"/>
      <c r="AE158" s="572"/>
    </row>
    <row r="159" spans="1:40" ht="27.75" customHeight="1" x14ac:dyDescent="0.3">
      <c r="A159" s="59"/>
      <c r="B159" s="571"/>
      <c r="C159" s="571"/>
      <c r="D159" s="572"/>
      <c r="E159" s="572"/>
      <c r="F159" s="506"/>
      <c r="G159" s="506"/>
      <c r="H159" s="506"/>
      <c r="I159" s="506"/>
      <c r="J159" s="506"/>
      <c r="K159" s="506"/>
      <c r="L159" s="571"/>
      <c r="M159" s="571"/>
      <c r="N159" s="506"/>
      <c r="O159" s="506"/>
      <c r="P159" s="506"/>
      <c r="Q159" s="506"/>
      <c r="R159" s="506"/>
      <c r="S159" s="506"/>
      <c r="T159" s="506"/>
      <c r="U159" s="506"/>
      <c r="V159" s="571"/>
      <c r="W159" s="571"/>
      <c r="X159" s="506"/>
      <c r="Y159" s="506"/>
      <c r="Z159" s="506"/>
      <c r="AA159" s="506"/>
      <c r="AB159" s="506"/>
      <c r="AC159" s="506"/>
      <c r="AD159" s="506"/>
      <c r="AE159" s="506"/>
    </row>
    <row r="160" spans="1:40"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60"/>
      <c r="B161" s="571"/>
      <c r="C161" s="571"/>
      <c r="D161" s="572"/>
      <c r="E161" s="572"/>
      <c r="F161" s="572"/>
      <c r="G161" s="572"/>
      <c r="H161" s="572"/>
      <c r="I161" s="572"/>
      <c r="J161" s="572"/>
      <c r="K161" s="572"/>
      <c r="L161" s="571"/>
      <c r="M161" s="571"/>
      <c r="N161" s="572"/>
      <c r="O161" s="572"/>
      <c r="P161" s="572"/>
      <c r="Q161" s="572"/>
      <c r="R161" s="572"/>
      <c r="S161" s="572"/>
      <c r="T161" s="572"/>
      <c r="U161" s="572"/>
      <c r="V161" s="571"/>
      <c r="W161" s="571"/>
      <c r="X161" s="572"/>
      <c r="Y161" s="572"/>
      <c r="Z161" s="572"/>
      <c r="AA161" s="572"/>
      <c r="AB161" s="572"/>
      <c r="AC161" s="572"/>
      <c r="AD161" s="572"/>
      <c r="AE161" s="572"/>
    </row>
    <row r="162" spans="1:31" ht="27.75" customHeight="1" x14ac:dyDescent="0.3">
      <c r="A162" s="60"/>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60"/>
      <c r="B163" s="571"/>
      <c r="C163" s="571"/>
      <c r="D163" s="572"/>
      <c r="E163" s="572"/>
      <c r="F163" s="572"/>
      <c r="G163" s="572"/>
      <c r="H163" s="572"/>
      <c r="I163" s="572"/>
      <c r="J163" s="572"/>
      <c r="K163" s="572"/>
      <c r="L163" s="571"/>
      <c r="M163" s="571"/>
      <c r="N163" s="572"/>
      <c r="O163" s="572"/>
      <c r="P163" s="572"/>
      <c r="Q163" s="572"/>
      <c r="R163" s="572"/>
      <c r="S163" s="572"/>
      <c r="T163" s="572"/>
      <c r="U163" s="572"/>
      <c r="V163" s="571"/>
      <c r="W163" s="571"/>
      <c r="X163" s="572"/>
      <c r="Y163" s="572"/>
      <c r="Z163" s="572"/>
      <c r="AA163" s="572"/>
      <c r="AB163" s="572"/>
      <c r="AC163" s="572"/>
      <c r="AD163" s="572"/>
      <c r="AE163" s="572"/>
    </row>
    <row r="164" spans="1:31" ht="27.75" customHeight="1" x14ac:dyDescent="0.3">
      <c r="A164" s="60"/>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59"/>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60"/>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06"/>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x14ac:dyDescent="0.3">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row>
    <row r="174" spans="1:31" ht="18" x14ac:dyDescent="0.35">
      <c r="A174" s="573"/>
      <c r="B174" s="574"/>
      <c r="C174" s="574"/>
      <c r="D174" s="574"/>
      <c r="E174" s="574"/>
      <c r="F174" s="574"/>
      <c r="G174" s="574"/>
      <c r="H174" s="574"/>
      <c r="I174" s="574"/>
      <c r="J174" s="574"/>
      <c r="K174" s="574"/>
      <c r="L174" s="574"/>
      <c r="M174" s="574"/>
      <c r="N174" s="574"/>
      <c r="O174" s="574"/>
      <c r="P174" s="574"/>
      <c r="Q174" s="574"/>
      <c r="R174" s="574"/>
      <c r="S174" s="574"/>
      <c r="T174" s="574"/>
      <c r="U174" s="574"/>
      <c r="V174" s="574"/>
      <c r="W174" s="574"/>
      <c r="X174" s="574"/>
      <c r="Y174" s="574"/>
      <c r="Z174" s="574"/>
      <c r="AA174" s="574"/>
      <c r="AB174" s="574"/>
      <c r="AC174" s="574"/>
      <c r="AD174" s="574"/>
      <c r="AE174" s="58"/>
    </row>
    <row r="175" spans="1:31" ht="18" x14ac:dyDescent="0.3">
      <c r="A175" s="575"/>
      <c r="B175" s="577"/>
      <c r="C175" s="577"/>
      <c r="D175" s="577"/>
      <c r="E175" s="577"/>
      <c r="F175" s="577"/>
      <c r="G175" s="577"/>
      <c r="H175" s="577"/>
      <c r="I175" s="577"/>
      <c r="J175" s="577"/>
      <c r="K175" s="577"/>
      <c r="L175" s="577"/>
      <c r="M175" s="577"/>
      <c r="N175" s="577"/>
      <c r="O175" s="577"/>
      <c r="P175" s="577"/>
      <c r="Q175" s="577"/>
      <c r="R175" s="577"/>
      <c r="S175" s="577"/>
      <c r="T175" s="577"/>
      <c r="U175" s="577"/>
      <c r="V175" s="577"/>
      <c r="W175" s="577"/>
      <c r="X175" s="577"/>
      <c r="Y175" s="577"/>
      <c r="Z175" s="577"/>
      <c r="AA175" s="577"/>
      <c r="AB175" s="577"/>
      <c r="AC175" s="577"/>
      <c r="AD175" s="577"/>
      <c r="AE175" s="577"/>
    </row>
    <row r="176" spans="1:31" ht="15.6" x14ac:dyDescent="0.3">
      <c r="A176" s="576"/>
      <c r="B176" s="578"/>
      <c r="C176" s="578"/>
      <c r="D176" s="578"/>
      <c r="E176" s="578"/>
      <c r="F176" s="578"/>
      <c r="G176" s="578"/>
      <c r="H176" s="578"/>
      <c r="I176" s="578"/>
      <c r="J176" s="578"/>
      <c r="K176" s="578"/>
      <c r="L176" s="578"/>
      <c r="M176" s="578"/>
      <c r="N176" s="578"/>
      <c r="O176" s="578"/>
      <c r="P176" s="578"/>
      <c r="Q176" s="578"/>
      <c r="R176" s="578"/>
      <c r="S176" s="578"/>
      <c r="T176" s="578"/>
      <c r="U176" s="578"/>
      <c r="V176" s="578"/>
      <c r="W176" s="578"/>
      <c r="X176" s="578"/>
      <c r="Y176" s="578"/>
      <c r="Z176" s="578"/>
      <c r="AA176" s="578"/>
      <c r="AB176" s="578"/>
      <c r="AC176" s="578"/>
      <c r="AD176" s="578"/>
      <c r="AE176" s="578"/>
    </row>
    <row r="177" spans="1:31" ht="15.6" x14ac:dyDescent="0.3">
      <c r="A177" s="576"/>
      <c r="B177" s="578"/>
      <c r="C177" s="578"/>
      <c r="D177" s="578"/>
      <c r="E177" s="578"/>
      <c r="F177" s="578"/>
      <c r="G177" s="578"/>
      <c r="H177" s="578"/>
      <c r="I177" s="578"/>
      <c r="J177" s="578"/>
      <c r="K177" s="578"/>
      <c r="L177" s="578"/>
      <c r="M177" s="578"/>
      <c r="N177" s="578"/>
      <c r="O177" s="578"/>
      <c r="P177" s="578"/>
      <c r="Q177" s="578"/>
      <c r="R177" s="578"/>
      <c r="S177" s="578"/>
      <c r="T177" s="578"/>
      <c r="U177" s="578"/>
      <c r="V177" s="578"/>
      <c r="W177" s="578"/>
      <c r="X177" s="578"/>
      <c r="Y177" s="578"/>
      <c r="Z177" s="578"/>
      <c r="AA177" s="578"/>
      <c r="AB177" s="578"/>
      <c r="AC177" s="578"/>
      <c r="AD177" s="578"/>
      <c r="AE177" s="578"/>
    </row>
    <row r="178" spans="1:31" ht="27" customHeight="1" x14ac:dyDescent="0.3">
      <c r="A178" s="59"/>
      <c r="B178" s="571"/>
      <c r="C178" s="571"/>
      <c r="D178" s="572"/>
      <c r="E178" s="572"/>
      <c r="F178" s="572"/>
      <c r="G178" s="572"/>
      <c r="H178" s="572"/>
      <c r="I178" s="572"/>
      <c r="J178" s="572"/>
      <c r="K178" s="572"/>
      <c r="L178" s="571"/>
      <c r="M178" s="571"/>
      <c r="N178" s="572"/>
      <c r="O178" s="572"/>
      <c r="P178" s="572"/>
      <c r="Q178" s="572"/>
      <c r="R178" s="572"/>
      <c r="S178" s="572"/>
      <c r="T178" s="572"/>
      <c r="U178" s="572"/>
      <c r="V178" s="571"/>
      <c r="W178" s="571"/>
      <c r="X178" s="572"/>
      <c r="Y178" s="572"/>
      <c r="Z178" s="572"/>
      <c r="AA178" s="572"/>
      <c r="AB178" s="572"/>
      <c r="AC178" s="572"/>
      <c r="AD178" s="572"/>
      <c r="AE178" s="572"/>
    </row>
    <row r="179" spans="1:31" ht="27" customHeight="1" x14ac:dyDescent="0.3">
      <c r="A179" s="59"/>
      <c r="B179" s="571"/>
      <c r="C179" s="571"/>
      <c r="D179" s="572"/>
      <c r="E179" s="572"/>
      <c r="F179" s="572"/>
      <c r="G179" s="572"/>
      <c r="H179" s="572"/>
      <c r="I179" s="572"/>
      <c r="J179" s="572"/>
      <c r="K179" s="572"/>
      <c r="L179" s="571"/>
      <c r="M179" s="571"/>
      <c r="N179" s="572"/>
      <c r="O179" s="572"/>
      <c r="P179" s="572"/>
      <c r="Q179" s="572"/>
      <c r="R179" s="572"/>
      <c r="S179" s="572"/>
      <c r="T179" s="572"/>
      <c r="U179" s="572"/>
      <c r="V179" s="571"/>
      <c r="W179" s="571"/>
      <c r="X179" s="572"/>
      <c r="Y179" s="572"/>
      <c r="Z179" s="572"/>
      <c r="AA179" s="572"/>
      <c r="AB179" s="572"/>
      <c r="AC179" s="572"/>
      <c r="AD179" s="572"/>
      <c r="AE179" s="572"/>
    </row>
    <row r="180" spans="1:31" ht="27" customHeight="1" x14ac:dyDescent="0.3">
      <c r="A180" s="59"/>
      <c r="B180" s="571"/>
      <c r="C180" s="571"/>
      <c r="D180" s="506"/>
      <c r="E180" s="506"/>
      <c r="F180" s="506"/>
      <c r="G180" s="506"/>
      <c r="H180" s="506"/>
      <c r="I180" s="506"/>
      <c r="J180" s="506"/>
      <c r="K180" s="506"/>
      <c r="L180" s="571"/>
      <c r="M180" s="571"/>
      <c r="N180" s="506"/>
      <c r="O180" s="506"/>
      <c r="P180" s="506"/>
      <c r="Q180" s="506"/>
      <c r="R180" s="506"/>
      <c r="S180" s="506"/>
      <c r="T180" s="506"/>
      <c r="U180" s="506"/>
      <c r="V180" s="571"/>
      <c r="W180" s="571"/>
      <c r="X180" s="506"/>
      <c r="Y180" s="506"/>
      <c r="Z180" s="506"/>
      <c r="AA180" s="506"/>
      <c r="AB180" s="506"/>
      <c r="AC180" s="506"/>
      <c r="AD180" s="506"/>
      <c r="AE180" s="506"/>
    </row>
    <row r="181" spans="1:31" ht="27" customHeight="1" x14ac:dyDescent="0.3">
      <c r="A181" s="59"/>
      <c r="B181" s="571"/>
      <c r="C181" s="571"/>
      <c r="D181" s="572"/>
      <c r="E181" s="572"/>
      <c r="F181" s="572"/>
      <c r="G181" s="572"/>
      <c r="H181" s="572"/>
      <c r="I181" s="572"/>
      <c r="J181" s="572"/>
      <c r="K181" s="572"/>
      <c r="L181" s="571"/>
      <c r="M181" s="571"/>
      <c r="N181" s="572"/>
      <c r="O181" s="572"/>
      <c r="P181" s="572"/>
      <c r="Q181" s="572"/>
      <c r="R181" s="572"/>
      <c r="S181" s="572"/>
      <c r="T181" s="572"/>
      <c r="U181" s="572"/>
      <c r="V181" s="571"/>
      <c r="W181" s="571"/>
      <c r="X181" s="572"/>
      <c r="Y181" s="572"/>
      <c r="Z181" s="572"/>
      <c r="AA181" s="572"/>
      <c r="AB181" s="572"/>
      <c r="AC181" s="572"/>
      <c r="AD181" s="572"/>
      <c r="AE181" s="572"/>
    </row>
    <row r="182" spans="1:31" s="44" customFormat="1" ht="27" customHeight="1" x14ac:dyDescent="0.3">
      <c r="A182" s="59"/>
      <c r="B182" s="571"/>
      <c r="C182" s="571"/>
      <c r="D182" s="506"/>
      <c r="E182" s="506"/>
      <c r="F182" s="506"/>
      <c r="G182" s="506"/>
      <c r="H182" s="506"/>
      <c r="I182" s="506"/>
      <c r="J182" s="506"/>
      <c r="K182" s="506"/>
      <c r="L182" s="571"/>
      <c r="M182" s="571"/>
      <c r="N182" s="506"/>
      <c r="O182" s="506"/>
      <c r="P182" s="506"/>
      <c r="Q182" s="506"/>
      <c r="R182" s="506"/>
      <c r="S182" s="506"/>
      <c r="T182" s="506"/>
      <c r="U182" s="506"/>
      <c r="V182" s="571"/>
      <c r="W182" s="571"/>
      <c r="X182" s="506"/>
      <c r="Y182" s="506"/>
      <c r="Z182" s="506"/>
      <c r="AA182" s="506"/>
      <c r="AB182" s="506"/>
      <c r="AC182" s="506"/>
      <c r="AD182" s="506"/>
      <c r="AE182" s="506"/>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60"/>
      <c r="B184" s="571"/>
      <c r="C184" s="571"/>
      <c r="D184" s="572"/>
      <c r="E184" s="572"/>
      <c r="F184" s="572"/>
      <c r="G184" s="572"/>
      <c r="H184" s="572"/>
      <c r="I184" s="572"/>
      <c r="J184" s="572"/>
      <c r="K184" s="572"/>
      <c r="L184" s="571"/>
      <c r="M184" s="571"/>
      <c r="N184" s="572"/>
      <c r="O184" s="572"/>
      <c r="P184" s="572"/>
      <c r="Q184" s="572"/>
      <c r="R184" s="572"/>
      <c r="S184" s="572"/>
      <c r="T184" s="572"/>
      <c r="U184" s="572"/>
      <c r="V184" s="571"/>
      <c r="W184" s="571"/>
      <c r="X184" s="572"/>
      <c r="Y184" s="572"/>
      <c r="Z184" s="572"/>
      <c r="AA184" s="572"/>
      <c r="AB184" s="572"/>
      <c r="AC184" s="572"/>
      <c r="AD184" s="572"/>
      <c r="AE184" s="572"/>
    </row>
    <row r="185" spans="1:31" ht="27" customHeight="1" x14ac:dyDescent="0.3">
      <c r="A185" s="60"/>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ht="27" customHeight="1" x14ac:dyDescent="0.3">
      <c r="A186" s="60"/>
      <c r="B186" s="571"/>
      <c r="C186" s="571"/>
      <c r="D186" s="572"/>
      <c r="E186" s="572"/>
      <c r="F186" s="572"/>
      <c r="G186" s="572"/>
      <c r="H186" s="572"/>
      <c r="I186" s="572"/>
      <c r="J186" s="572"/>
      <c r="K186" s="572"/>
      <c r="L186" s="571"/>
      <c r="M186" s="571"/>
      <c r="N186" s="572"/>
      <c r="O186" s="572"/>
      <c r="P186" s="572"/>
      <c r="Q186" s="572"/>
      <c r="R186" s="572"/>
      <c r="S186" s="572"/>
      <c r="T186" s="572"/>
      <c r="U186" s="572"/>
      <c r="V186" s="571"/>
      <c r="W186" s="571"/>
      <c r="X186" s="572"/>
      <c r="Y186" s="572"/>
      <c r="Z186" s="572"/>
      <c r="AA186" s="572"/>
      <c r="AB186" s="572"/>
      <c r="AC186" s="572"/>
      <c r="AD186" s="572"/>
      <c r="AE186" s="572"/>
    </row>
    <row r="187" spans="1:31" ht="27" customHeight="1" x14ac:dyDescent="0.3">
      <c r="A187" s="60"/>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59"/>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60"/>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06"/>
      <c r="AD194" s="506"/>
      <c r="AE194" s="506"/>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sheetData>
  <autoFilter ref="A1:A150" xr:uid="{00000000-0009-0000-0000-000008000000}"/>
  <mergeCells count="540">
    <mergeCell ref="G27:M27"/>
    <mergeCell ref="K36:M36"/>
    <mergeCell ref="AD37:AD39"/>
    <mergeCell ref="AF37:AG41"/>
    <mergeCell ref="A40:A41"/>
    <mergeCell ref="AD40:AD41"/>
    <mergeCell ref="W1:X1"/>
    <mergeCell ref="Z1:AB1"/>
    <mergeCell ref="A3:A4"/>
    <mergeCell ref="AD3:AD4"/>
    <mergeCell ref="AF3:AF4"/>
    <mergeCell ref="AD19:AD21"/>
    <mergeCell ref="AF19:AG23"/>
    <mergeCell ref="A22:A23"/>
    <mergeCell ref="AD22:AD23"/>
    <mergeCell ref="AD55:AD57"/>
    <mergeCell ref="AF55:AG59"/>
    <mergeCell ref="A58:A59"/>
    <mergeCell ref="AD58:AD59"/>
    <mergeCell ref="H68:L68"/>
    <mergeCell ref="AD73:AD75"/>
    <mergeCell ref="AF73:AG77"/>
    <mergeCell ref="A76:A77"/>
    <mergeCell ref="AD76:AD77"/>
    <mergeCell ref="AF129:AG131"/>
    <mergeCell ref="B133:D133"/>
    <mergeCell ref="E133:F133"/>
    <mergeCell ref="G133:H133"/>
    <mergeCell ref="I133:P133"/>
    <mergeCell ref="AD92:AD94"/>
    <mergeCell ref="AF92:AG96"/>
    <mergeCell ref="A95:A96"/>
    <mergeCell ref="AD95:AD96"/>
    <mergeCell ref="AD111:AD113"/>
    <mergeCell ref="AF111:AG115"/>
    <mergeCell ref="A114:A115"/>
    <mergeCell ref="AD114:AD115"/>
    <mergeCell ref="B134:D134"/>
    <mergeCell ref="E134:F134"/>
    <mergeCell ref="G134:H134"/>
    <mergeCell ref="I134:P134"/>
    <mergeCell ref="B135:D135"/>
    <mergeCell ref="E135:F135"/>
    <mergeCell ref="G135:H135"/>
    <mergeCell ref="I135:P135"/>
    <mergeCell ref="AD129:AD131"/>
    <mergeCell ref="B138:D138"/>
    <mergeCell ref="E138:F138"/>
    <mergeCell ref="G138:H138"/>
    <mergeCell ref="I138:P138"/>
    <mergeCell ref="B139:D139"/>
    <mergeCell ref="E139:F139"/>
    <mergeCell ref="G139:H139"/>
    <mergeCell ref="I139:P139"/>
    <mergeCell ref="B136:D136"/>
    <mergeCell ref="E136:F136"/>
    <mergeCell ref="G136:H136"/>
    <mergeCell ref="I136:P136"/>
    <mergeCell ref="B137:D137"/>
    <mergeCell ref="E137:F137"/>
    <mergeCell ref="G137:H137"/>
    <mergeCell ref="I137:P137"/>
    <mergeCell ref="AT142:BA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6:D146"/>
    <mergeCell ref="E146:F146"/>
    <mergeCell ref="G146:H146"/>
    <mergeCell ref="I146:P146"/>
    <mergeCell ref="B147:D147"/>
    <mergeCell ref="E147:F147"/>
    <mergeCell ref="G147:H147"/>
    <mergeCell ref="I147:P147"/>
    <mergeCell ref="L154:M154"/>
    <mergeCell ref="N154:O154"/>
    <mergeCell ref="E148:F148"/>
    <mergeCell ref="C149:D149"/>
    <mergeCell ref="F149:G149"/>
    <mergeCell ref="A151:AD151"/>
    <mergeCell ref="A152:A154"/>
    <mergeCell ref="B152:K152"/>
    <mergeCell ref="L152:U152"/>
    <mergeCell ref="V152:AE152"/>
    <mergeCell ref="B153:E153"/>
    <mergeCell ref="F153:K153"/>
    <mergeCell ref="P154:R154"/>
    <mergeCell ref="S154:U154"/>
    <mergeCell ref="V154:W154"/>
    <mergeCell ref="X154:Y154"/>
    <mergeCell ref="Z154:AB154"/>
    <mergeCell ref="AC154:AE154"/>
    <mergeCell ref="L153:O153"/>
    <mergeCell ref="P153:U153"/>
    <mergeCell ref="V153:Y153"/>
    <mergeCell ref="Z153:AE153"/>
    <mergeCell ref="B154:C154"/>
    <mergeCell ref="D154:E154"/>
    <mergeCell ref="F154:H154"/>
    <mergeCell ref="I154:K154"/>
    <mergeCell ref="P156:R156"/>
    <mergeCell ref="S156:U156"/>
    <mergeCell ref="V156:W156"/>
    <mergeCell ref="X156:Y156"/>
    <mergeCell ref="Z156:AB156"/>
    <mergeCell ref="AC156:AE156"/>
    <mergeCell ref="B156:C156"/>
    <mergeCell ref="D156:E156"/>
    <mergeCell ref="F156:H156"/>
    <mergeCell ref="I156:K156"/>
    <mergeCell ref="L156:M156"/>
    <mergeCell ref="N156:O156"/>
    <mergeCell ref="P155:R155"/>
    <mergeCell ref="S155:U155"/>
    <mergeCell ref="V155:W155"/>
    <mergeCell ref="X155:Y155"/>
    <mergeCell ref="Z155:AB155"/>
    <mergeCell ref="AC155:AE155"/>
    <mergeCell ref="B155:C155"/>
    <mergeCell ref="D155:E155"/>
    <mergeCell ref="F155:H155"/>
    <mergeCell ref="I155:K155"/>
    <mergeCell ref="L155:M155"/>
    <mergeCell ref="N155:O155"/>
    <mergeCell ref="B157:C157"/>
    <mergeCell ref="L157:M157"/>
    <mergeCell ref="V157:W157"/>
    <mergeCell ref="B158:C158"/>
    <mergeCell ref="D158:E158"/>
    <mergeCell ref="F158:H158"/>
    <mergeCell ref="I158:K158"/>
    <mergeCell ref="L158:M158"/>
    <mergeCell ref="N158:O158"/>
    <mergeCell ref="P158:R158"/>
    <mergeCell ref="S158:U158"/>
    <mergeCell ref="V158:W158"/>
    <mergeCell ref="X158:Y158"/>
    <mergeCell ref="Z158:AB158"/>
    <mergeCell ref="AC158:AE158"/>
    <mergeCell ref="B159:C159"/>
    <mergeCell ref="D159:E159"/>
    <mergeCell ref="L159:M159"/>
    <mergeCell ref="V159:W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D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A174:AD174"/>
    <mergeCell ref="A175:A177"/>
    <mergeCell ref="B175:K175"/>
    <mergeCell ref="L175:U175"/>
    <mergeCell ref="V175:AE175"/>
    <mergeCell ref="B176:E176"/>
    <mergeCell ref="F176:K176"/>
    <mergeCell ref="L176:O176"/>
    <mergeCell ref="P176:U176"/>
    <mergeCell ref="V176:Y176"/>
    <mergeCell ref="Z176:AE176"/>
    <mergeCell ref="B177:C177"/>
    <mergeCell ref="D177:E177"/>
    <mergeCell ref="F177:H177"/>
    <mergeCell ref="I177:K177"/>
    <mergeCell ref="L177:M177"/>
    <mergeCell ref="N177:O177"/>
    <mergeCell ref="P177:R177"/>
    <mergeCell ref="S177:U177"/>
    <mergeCell ref="V177:W177"/>
    <mergeCell ref="X177:Y177"/>
    <mergeCell ref="Z177:AB177"/>
    <mergeCell ref="AC177:AE177"/>
    <mergeCell ref="B178:C178"/>
    <mergeCell ref="D178:E178"/>
    <mergeCell ref="F178:H178"/>
    <mergeCell ref="I178:K178"/>
    <mergeCell ref="L178:M178"/>
    <mergeCell ref="N178:O178"/>
    <mergeCell ref="P178:R178"/>
    <mergeCell ref="S178:U178"/>
    <mergeCell ref="V178:W178"/>
    <mergeCell ref="X178:Y178"/>
    <mergeCell ref="Z178:AB178"/>
    <mergeCell ref="AC178:AE178"/>
    <mergeCell ref="B179:C179"/>
    <mergeCell ref="D179:E179"/>
    <mergeCell ref="F179:H179"/>
    <mergeCell ref="I179:K179"/>
    <mergeCell ref="L179:M179"/>
    <mergeCell ref="P181:R181"/>
    <mergeCell ref="S181:U181"/>
    <mergeCell ref="V181:W181"/>
    <mergeCell ref="X181:Y181"/>
    <mergeCell ref="Z181:AB181"/>
    <mergeCell ref="AC181:AE181"/>
    <mergeCell ref="AC179:AE179"/>
    <mergeCell ref="B180:C180"/>
    <mergeCell ref="L180:M180"/>
    <mergeCell ref="V180:W180"/>
    <mergeCell ref="B181:C181"/>
    <mergeCell ref="D181:E181"/>
    <mergeCell ref="F181:H181"/>
    <mergeCell ref="I181:K181"/>
    <mergeCell ref="L181:M181"/>
    <mergeCell ref="N181:O181"/>
    <mergeCell ref="N179:O179"/>
    <mergeCell ref="P179:R179"/>
    <mergeCell ref="S179:U179"/>
    <mergeCell ref="V179:W179"/>
    <mergeCell ref="X179:Y179"/>
    <mergeCell ref="Z179:AB179"/>
    <mergeCell ref="B182:C182"/>
    <mergeCell ref="L182:M182"/>
    <mergeCell ref="V182:W182"/>
    <mergeCell ref="X183:Y183"/>
    <mergeCell ref="Z183:AB183"/>
    <mergeCell ref="AC183:AE183"/>
    <mergeCell ref="B184:C184"/>
    <mergeCell ref="D184:E184"/>
    <mergeCell ref="F184:H184"/>
    <mergeCell ref="I184:K184"/>
    <mergeCell ref="L184:M184"/>
    <mergeCell ref="AC184:AE184"/>
    <mergeCell ref="N184:O184"/>
    <mergeCell ref="P184:R184"/>
    <mergeCell ref="S184:U184"/>
    <mergeCell ref="V184:W184"/>
    <mergeCell ref="X184:Y184"/>
    <mergeCell ref="Z184:AB184"/>
    <mergeCell ref="B183:C183"/>
    <mergeCell ref="D183:E183"/>
    <mergeCell ref="F183:H183"/>
    <mergeCell ref="I183:K183"/>
    <mergeCell ref="L183:M183"/>
    <mergeCell ref="N183:O183"/>
    <mergeCell ref="P183:R183"/>
    <mergeCell ref="S183:U183"/>
    <mergeCell ref="V183:W183"/>
    <mergeCell ref="X185:Y185"/>
    <mergeCell ref="Z185:AB185"/>
    <mergeCell ref="AC185:AE185"/>
    <mergeCell ref="B186:C186"/>
    <mergeCell ref="D186:E186"/>
    <mergeCell ref="F186:H186"/>
    <mergeCell ref="I186:K186"/>
    <mergeCell ref="L186:M186"/>
    <mergeCell ref="N186:O186"/>
    <mergeCell ref="P186:R186"/>
    <mergeCell ref="S186:U186"/>
    <mergeCell ref="V186:W186"/>
    <mergeCell ref="X186:Y186"/>
    <mergeCell ref="Z186:AB186"/>
    <mergeCell ref="AC186:AE186"/>
    <mergeCell ref="B185:C185"/>
    <mergeCell ref="D185:E185"/>
    <mergeCell ref="F185:H185"/>
    <mergeCell ref="I185:K185"/>
    <mergeCell ref="L185:M185"/>
    <mergeCell ref="N185:O185"/>
    <mergeCell ref="P185:R185"/>
    <mergeCell ref="S185:U185"/>
    <mergeCell ref="V185:W185"/>
    <mergeCell ref="B187:C187"/>
    <mergeCell ref="D187:E187"/>
    <mergeCell ref="F187:H187"/>
    <mergeCell ref="I187:K187"/>
    <mergeCell ref="L187:M187"/>
    <mergeCell ref="AC187:AE187"/>
    <mergeCell ref="B188:C188"/>
    <mergeCell ref="D188:E188"/>
    <mergeCell ref="F188:H188"/>
    <mergeCell ref="I188:K188"/>
    <mergeCell ref="L188:M188"/>
    <mergeCell ref="N188:O188"/>
    <mergeCell ref="P188:R188"/>
    <mergeCell ref="S188:U188"/>
    <mergeCell ref="V188:W188"/>
    <mergeCell ref="N187:O187"/>
    <mergeCell ref="P187:R187"/>
    <mergeCell ref="S187:U187"/>
    <mergeCell ref="V187:W187"/>
    <mergeCell ref="X187:Y187"/>
    <mergeCell ref="Z187:AB187"/>
    <mergeCell ref="X188:Y188"/>
    <mergeCell ref="Z188:AB188"/>
    <mergeCell ref="AC188:AE188"/>
    <mergeCell ref="X189:Y189"/>
    <mergeCell ref="Z189:AB189"/>
    <mergeCell ref="AC189:AE189"/>
    <mergeCell ref="B190:C190"/>
    <mergeCell ref="D190:E190"/>
    <mergeCell ref="F190:H190"/>
    <mergeCell ref="I190:K190"/>
    <mergeCell ref="L190:M190"/>
    <mergeCell ref="AC190:AE190"/>
    <mergeCell ref="N190:O190"/>
    <mergeCell ref="P190:R190"/>
    <mergeCell ref="S190:U190"/>
    <mergeCell ref="V190:W190"/>
    <mergeCell ref="X190:Y190"/>
    <mergeCell ref="Z190:AB190"/>
    <mergeCell ref="B189:C189"/>
    <mergeCell ref="D189:E189"/>
    <mergeCell ref="F189:H189"/>
    <mergeCell ref="I189:K189"/>
    <mergeCell ref="L189:M189"/>
    <mergeCell ref="N189:O189"/>
    <mergeCell ref="P189:R189"/>
    <mergeCell ref="S189:U189"/>
    <mergeCell ref="V189:W189"/>
    <mergeCell ref="X191:Y191"/>
    <mergeCell ref="Z191:AB191"/>
    <mergeCell ref="AC191:AE191"/>
    <mergeCell ref="B192:C192"/>
    <mergeCell ref="D192:E192"/>
    <mergeCell ref="F192:H192"/>
    <mergeCell ref="I192:K192"/>
    <mergeCell ref="L192:M192"/>
    <mergeCell ref="N192:O192"/>
    <mergeCell ref="P192:R192"/>
    <mergeCell ref="S192:U192"/>
    <mergeCell ref="V192:W192"/>
    <mergeCell ref="X192:Y192"/>
    <mergeCell ref="Z192:AB192"/>
    <mergeCell ref="AC192:AE192"/>
    <mergeCell ref="B191:C191"/>
    <mergeCell ref="D191:E191"/>
    <mergeCell ref="F191:H191"/>
    <mergeCell ref="I191:K191"/>
    <mergeCell ref="L191:M191"/>
    <mergeCell ref="N191:O191"/>
    <mergeCell ref="P191:R191"/>
    <mergeCell ref="S191:U191"/>
    <mergeCell ref="V191:W191"/>
    <mergeCell ref="B193:C193"/>
    <mergeCell ref="D193:E193"/>
    <mergeCell ref="F193:H193"/>
    <mergeCell ref="I193:K193"/>
    <mergeCell ref="L193:M193"/>
    <mergeCell ref="AC193:AE193"/>
    <mergeCell ref="B194:C194"/>
    <mergeCell ref="D194:E194"/>
    <mergeCell ref="F194:H194"/>
    <mergeCell ref="I194:K194"/>
    <mergeCell ref="L194:M194"/>
    <mergeCell ref="N194:O194"/>
    <mergeCell ref="P194:R194"/>
    <mergeCell ref="S194:U194"/>
    <mergeCell ref="V194:W194"/>
    <mergeCell ref="N193:O193"/>
    <mergeCell ref="P193:R193"/>
    <mergeCell ref="S193:U193"/>
    <mergeCell ref="V193:W193"/>
    <mergeCell ref="X193:Y193"/>
    <mergeCell ref="Z193:AB193"/>
    <mergeCell ref="V195:W195"/>
    <mergeCell ref="X195:Y195"/>
    <mergeCell ref="Z195:AB195"/>
    <mergeCell ref="AC195:AE195"/>
    <mergeCell ref="X194:Y194"/>
    <mergeCell ref="Z194:AB194"/>
    <mergeCell ref="B195:C195"/>
    <mergeCell ref="D195:E195"/>
    <mergeCell ref="F195:H195"/>
    <mergeCell ref="I195:K195"/>
    <mergeCell ref="L195:M195"/>
    <mergeCell ref="N195:O195"/>
    <mergeCell ref="P195:R195"/>
    <mergeCell ref="S195:U195"/>
  </mergeCells>
  <conditionalFormatting sqref="G134:H146 G147">
    <cfRule type="cellIs" dxfId="6"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3" max="30" man="1"/>
    <brk id="150" max="16383" man="1"/>
    <brk id="1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DEE61-111B-48DB-A03B-6808EB5054D4}">
  <sheetPr codeName="Feuil190"/>
  <dimension ref="A1:BC195"/>
  <sheetViews>
    <sheetView showGridLines="0" topLeftCell="A91" zoomScale="90" zoomScaleNormal="90" workbookViewId="0">
      <selection activeCell="K99" sqref="K99"/>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443</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44823</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151"/>
      <c r="S6" s="96"/>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1" t="s">
        <v>78</v>
      </c>
      <c r="I7" s="446"/>
      <c r="J7" s="221"/>
      <c r="K7" s="325"/>
      <c r="L7" s="151"/>
      <c r="M7" s="151"/>
      <c r="N7" s="96"/>
      <c r="O7" s="388"/>
      <c r="P7" s="151"/>
      <c r="Q7" s="151"/>
      <c r="R7" s="96"/>
      <c r="S7" s="151"/>
      <c r="T7" s="281"/>
      <c r="U7" s="281"/>
      <c r="V7" s="151"/>
      <c r="W7" s="151"/>
      <c r="X7" s="151"/>
      <c r="Y7" s="151"/>
      <c r="Z7" s="151"/>
      <c r="AA7" s="151"/>
      <c r="AB7" s="151"/>
      <c r="AC7" s="151"/>
      <c r="AD7" s="21">
        <f t="shared" ca="1" si="0"/>
        <v>9.5</v>
      </c>
      <c r="AF7" s="22">
        <f ca="1">CompteCouleurFond(B7:AC7,6)*0.5</f>
        <v>1</v>
      </c>
      <c r="AG7" s="22">
        <f ca="1">CompteCouleurFond(B7:AC7,23)*0.5</f>
        <v>0</v>
      </c>
    </row>
    <row r="8" spans="1:33" ht="15" customHeight="1" x14ac:dyDescent="0.3">
      <c r="A8" s="394" t="s">
        <v>43</v>
      </c>
      <c r="B8" s="450"/>
      <c r="C8" s="450"/>
      <c r="D8" s="450"/>
      <c r="E8" s="450"/>
      <c r="F8" s="450"/>
      <c r="G8" s="450"/>
      <c r="H8" s="330" t="s">
        <v>80</v>
      </c>
      <c r="I8" s="330"/>
      <c r="J8" s="325"/>
      <c r="K8" s="325"/>
      <c r="L8" s="151"/>
      <c r="M8" s="151"/>
      <c r="N8" s="96"/>
      <c r="O8" s="388"/>
      <c r="P8" s="151"/>
      <c r="Q8" s="151"/>
      <c r="R8" s="151"/>
      <c r="S8" s="151"/>
      <c r="T8" s="96"/>
      <c r="U8" s="151"/>
      <c r="V8" s="151"/>
      <c r="W8" s="151"/>
      <c r="X8" s="281" t="s">
        <v>135</v>
      </c>
      <c r="Y8" s="281"/>
      <c r="Z8" s="281"/>
      <c r="AA8" s="281"/>
      <c r="AB8" s="281"/>
      <c r="AC8" s="151"/>
      <c r="AD8" s="21">
        <f t="shared" ca="1" si="0"/>
        <v>9.5</v>
      </c>
      <c r="AE8" t="str">
        <f>IFERROR(INDEX($B$3:$AC$3,MATCH(TRUE,INDEX(B8:AC8&gt;0,0),0)),"")</f>
        <v>9h30</v>
      </c>
      <c r="AF8" s="22">
        <f ca="1">CompteCouleurFond(B8:AC8,6)*0.5</f>
        <v>2.5</v>
      </c>
      <c r="AG8" s="22">
        <f ca="1">CompteCouleurFond(B8:AC8,23)*0.5</f>
        <v>0</v>
      </c>
    </row>
    <row r="9" spans="1:33" ht="15" customHeight="1" x14ac:dyDescent="0.3">
      <c r="A9" s="394" t="s">
        <v>44</v>
      </c>
      <c r="B9" s="450"/>
      <c r="C9" s="450"/>
      <c r="D9" s="450"/>
      <c r="E9" s="450"/>
      <c r="F9" s="450"/>
      <c r="G9" s="450"/>
      <c r="H9" s="449"/>
      <c r="I9" s="449"/>
      <c r="J9" s="443"/>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79</v>
      </c>
      <c r="D14" s="444"/>
      <c r="E14" s="444"/>
      <c r="F14" s="444"/>
      <c r="G14" s="325"/>
      <c r="H14" s="436"/>
      <c r="I14" s="446"/>
      <c r="J14" s="221"/>
      <c r="K14" s="325"/>
      <c r="L14" s="151"/>
      <c r="M14" s="151"/>
      <c r="N14" s="96"/>
      <c r="O14" s="388"/>
      <c r="P14" s="151"/>
      <c r="Q14" s="151"/>
      <c r="R14" s="151"/>
      <c r="S14" s="151"/>
      <c r="T14" s="281"/>
      <c r="U14" s="281"/>
      <c r="V14" s="151"/>
      <c r="W14" s="151"/>
      <c r="X14" s="151"/>
      <c r="Y14" s="96"/>
      <c r="Z14" s="96"/>
      <c r="AA14" s="96"/>
      <c r="AB14" s="96"/>
      <c r="AC14" s="96"/>
      <c r="AD14" s="21">
        <f t="shared" ca="1" si="0"/>
        <v>10</v>
      </c>
      <c r="AE14" t="str">
        <f>IFERROR(INDEX($B$3:$AC$3,MATCH(TRUE,INDEX(B14:AC14&gt;0,0),0)),"")</f>
        <v>7h00</v>
      </c>
      <c r="AF14" s="22">
        <f ca="1">CompteCouleurFond(B14:AC14,6)*0.5</f>
        <v>1</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t="s">
        <v>80</v>
      </c>
      <c r="D16" s="491"/>
      <c r="E16" s="491"/>
      <c r="F16" s="491"/>
      <c r="G16" s="492"/>
      <c r="H16" s="493"/>
      <c r="I16" s="446"/>
      <c r="J16" s="221"/>
      <c r="K16" s="325"/>
      <c r="L16" s="151"/>
      <c r="M16" s="151"/>
      <c r="N16" s="96"/>
      <c r="O16" s="388"/>
      <c r="P16" s="151"/>
      <c r="Q16" s="151"/>
      <c r="R16" s="281"/>
      <c r="S16" s="281"/>
      <c r="T16" s="151"/>
      <c r="U16" s="151"/>
      <c r="V16" s="281"/>
      <c r="W16" s="281"/>
      <c r="X16" s="151"/>
      <c r="Y16" s="96"/>
      <c r="Z16" s="96"/>
      <c r="AA16" s="96"/>
      <c r="AB16" s="96"/>
      <c r="AC16" s="96"/>
      <c r="AD16" s="21">
        <f t="shared" ca="1" si="0"/>
        <v>10</v>
      </c>
      <c r="AE16" t="str">
        <f t="shared" si="3"/>
        <v>7h00</v>
      </c>
      <c r="AF16" s="22">
        <f t="shared" ca="1" si="1"/>
        <v>2</v>
      </c>
      <c r="AG16" s="22">
        <f t="shared" ca="1" si="2"/>
        <v>0</v>
      </c>
    </row>
    <row r="17" spans="1:33" ht="15" customHeight="1" x14ac:dyDescent="0.3">
      <c r="A17" s="516" t="s">
        <v>73</v>
      </c>
      <c r="B17" s="96"/>
      <c r="C17" s="364"/>
      <c r="D17" s="364"/>
      <c r="E17" s="364"/>
      <c r="F17" s="364"/>
      <c r="G17" s="364"/>
      <c r="H17" s="364"/>
      <c r="I17" s="364"/>
      <c r="J17" s="364"/>
      <c r="K17" s="227"/>
      <c r="L17" s="364"/>
      <c r="M17" s="364"/>
      <c r="N17" s="364"/>
      <c r="O17" s="364"/>
      <c r="P17" s="364"/>
      <c r="Q17" s="364"/>
      <c r="R17" s="521"/>
      <c r="S17" s="521"/>
      <c r="T17" s="504"/>
      <c r="U17" s="504"/>
      <c r="V17" s="522"/>
      <c r="W17" s="521"/>
      <c r="X17" s="504"/>
      <c r="Y17" s="504"/>
      <c r="Z17" s="494"/>
      <c r="AA17" s="494"/>
      <c r="AB17" s="494"/>
      <c r="AC17" s="494"/>
      <c r="AD17" s="21">
        <f ca="1">NbCoul(B17:AC17)*0.5</f>
        <v>6</v>
      </c>
      <c r="AE17" t="str">
        <f>IFERROR(INDEX($B$3:$AC$3,MATCH(TRUE,INDEX(B17:AC17&gt;0,0),0)),"")</f>
        <v/>
      </c>
      <c r="AF17" s="22">
        <f ca="1">CompteCouleurFond(B17:AC17,6)*0.5</f>
        <v>2</v>
      </c>
      <c r="AG17" s="22">
        <f ca="1">CompteCouleurFond(B17:AC17,23)*0.5</f>
        <v>0</v>
      </c>
    </row>
    <row r="18" spans="1:33" ht="15" customHeight="1" thickBot="1" x14ac:dyDescent="0.35">
      <c r="A18" s="518" t="s">
        <v>112</v>
      </c>
      <c r="B18" s="391"/>
      <c r="C18" s="501"/>
      <c r="D18" s="501"/>
      <c r="E18" s="501"/>
      <c r="F18" s="501"/>
      <c r="G18" s="501"/>
      <c r="H18" s="501"/>
      <c r="I18" s="501"/>
      <c r="J18" s="501"/>
      <c r="K18" s="502"/>
      <c r="L18" s="501"/>
      <c r="M18" s="501"/>
      <c r="N18" s="501"/>
      <c r="O18" s="501"/>
      <c r="P18" s="501"/>
      <c r="Q18" s="501"/>
      <c r="AD18" s="21">
        <f t="shared" ca="1" si="0"/>
        <v>0</v>
      </c>
      <c r="AF18" s="22">
        <f t="shared" ca="1" si="1"/>
        <v>0</v>
      </c>
      <c r="AG18" s="22">
        <f t="shared" ca="1" si="2"/>
        <v>0</v>
      </c>
    </row>
    <row r="19" spans="1:33" s="28" customFormat="1" ht="15" customHeight="1" x14ac:dyDescent="0.3">
      <c r="A19" s="517" t="s">
        <v>49</v>
      </c>
      <c r="B19" s="84">
        <f t="shared" ref="B19:Q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ref="R19:AC19" ca="1" si="5">CompteCouleurFond(R5:R17,6)</f>
        <v>2</v>
      </c>
      <c r="S19" s="84">
        <f t="shared" ca="1" si="5"/>
        <v>2</v>
      </c>
      <c r="T19" s="84">
        <f t="shared" ca="1" si="5"/>
        <v>2</v>
      </c>
      <c r="U19" s="84">
        <f t="shared" ca="1" si="5"/>
        <v>2</v>
      </c>
      <c r="V19" s="84">
        <f t="shared" ca="1" si="5"/>
        <v>2</v>
      </c>
      <c r="W19" s="84">
        <f t="shared" ca="1" si="5"/>
        <v>2</v>
      </c>
      <c r="X19" s="84">
        <f t="shared" ca="1" si="5"/>
        <v>1</v>
      </c>
      <c r="Y19" s="84">
        <f t="shared" ca="1" si="5"/>
        <v>1</v>
      </c>
      <c r="Z19" s="84">
        <f t="shared" ca="1" si="5"/>
        <v>1</v>
      </c>
      <c r="AA19" s="84">
        <f t="shared" ca="1" si="5"/>
        <v>1</v>
      </c>
      <c r="AB19" s="84">
        <f t="shared" ca="1" si="5"/>
        <v>1</v>
      </c>
      <c r="AC19" s="84">
        <f t="shared" ca="1" si="5"/>
        <v>0</v>
      </c>
      <c r="AD19" s="600">
        <f>SUM(AC6:AC16)</f>
        <v>0</v>
      </c>
      <c r="AF19" s="612"/>
      <c r="AG19" s="613"/>
    </row>
    <row r="20" spans="1:33" ht="15" customHeight="1" x14ac:dyDescent="0.3">
      <c r="A20" s="29" t="s">
        <v>50</v>
      </c>
      <c r="B20" s="20">
        <f t="shared" ref="B20:Q20" ca="1" si="6">NbCoulbis(B5:B17)</f>
        <v>0</v>
      </c>
      <c r="C20" s="20">
        <f t="shared" ca="1" si="6"/>
        <v>2</v>
      </c>
      <c r="D20" s="20">
        <f t="shared" ca="1" si="6"/>
        <v>2</v>
      </c>
      <c r="E20" s="20">
        <f t="shared" ca="1" si="6"/>
        <v>2</v>
      </c>
      <c r="F20" s="20">
        <f t="shared" ca="1" si="6"/>
        <v>2</v>
      </c>
      <c r="G20" s="20">
        <f t="shared" ca="1" si="6"/>
        <v>2</v>
      </c>
      <c r="H20" s="20">
        <f t="shared" ca="1" si="6"/>
        <v>5</v>
      </c>
      <c r="I20" s="20">
        <f t="shared" ca="1" si="6"/>
        <v>5</v>
      </c>
      <c r="J20" s="20">
        <f t="shared" ca="1" si="6"/>
        <v>5</v>
      </c>
      <c r="K20" s="20">
        <f t="shared" ca="1" si="6"/>
        <v>5</v>
      </c>
      <c r="L20" s="20">
        <f t="shared" ca="1" si="6"/>
        <v>5</v>
      </c>
      <c r="M20" s="20">
        <f t="shared" ca="1" si="6"/>
        <v>5</v>
      </c>
      <c r="N20" s="20">
        <f t="shared" ca="1" si="6"/>
        <v>0</v>
      </c>
      <c r="O20" s="20">
        <f t="shared" ca="1" si="6"/>
        <v>0</v>
      </c>
      <c r="P20" s="20">
        <f t="shared" ca="1" si="6"/>
        <v>5</v>
      </c>
      <c r="Q20" s="20">
        <f t="shared" ca="1" si="6"/>
        <v>5</v>
      </c>
      <c r="R20" s="20">
        <f t="shared" ref="R20:AC20" ca="1" si="7">NbCoulbis(R5:R17)</f>
        <v>5</v>
      </c>
      <c r="S20" s="20">
        <f t="shared" ca="1" si="7"/>
        <v>5</v>
      </c>
      <c r="T20" s="20">
        <f t="shared" ca="1" si="7"/>
        <v>5</v>
      </c>
      <c r="U20" s="20">
        <f t="shared" ca="1" si="7"/>
        <v>6</v>
      </c>
      <c r="V20" s="20">
        <f t="shared" ca="1" si="7"/>
        <v>6</v>
      </c>
      <c r="W20" s="20">
        <f t="shared" ca="1" si="7"/>
        <v>6</v>
      </c>
      <c r="X20" s="20">
        <f t="shared" ca="1" si="7"/>
        <v>6</v>
      </c>
      <c r="Y20" s="20">
        <f t="shared" ca="1" si="7"/>
        <v>4</v>
      </c>
      <c r="Z20" s="20">
        <f t="shared" ca="1" si="7"/>
        <v>4</v>
      </c>
      <c r="AA20" s="20">
        <f t="shared" ca="1" si="7"/>
        <v>4</v>
      </c>
      <c r="AB20" s="20">
        <f t="shared" ca="1" si="7"/>
        <v>4</v>
      </c>
      <c r="AC20" s="20">
        <f t="shared" ca="1" si="7"/>
        <v>4</v>
      </c>
      <c r="AD20" s="601"/>
      <c r="AF20" s="614"/>
      <c r="AG20" s="615"/>
    </row>
    <row r="21" spans="1:33" ht="15" thickBot="1" x14ac:dyDescent="0.35">
      <c r="A21" s="30" t="s">
        <v>51</v>
      </c>
      <c r="B21" s="25">
        <f t="shared" ref="B21:Q21" ca="1" si="8">NbCoul(B5:B17)</f>
        <v>0</v>
      </c>
      <c r="C21" s="25">
        <f t="shared" ca="1" si="8"/>
        <v>2</v>
      </c>
      <c r="D21" s="25">
        <f t="shared" ca="1" si="8"/>
        <v>2</v>
      </c>
      <c r="E21" s="25">
        <f t="shared" ca="1" si="8"/>
        <v>2</v>
      </c>
      <c r="F21" s="25">
        <f t="shared" ca="1" si="8"/>
        <v>2</v>
      </c>
      <c r="G21" s="25">
        <f t="shared" ca="1" si="8"/>
        <v>2</v>
      </c>
      <c r="H21" s="25">
        <f t="shared" ca="1" si="8"/>
        <v>5</v>
      </c>
      <c r="I21" s="25">
        <f t="shared" ca="1" si="8"/>
        <v>5</v>
      </c>
      <c r="J21" s="25">
        <f t="shared" ca="1" si="8"/>
        <v>5</v>
      </c>
      <c r="K21" s="25">
        <f t="shared" ca="1" si="8"/>
        <v>5</v>
      </c>
      <c r="L21" s="25">
        <f t="shared" ca="1" si="8"/>
        <v>5</v>
      </c>
      <c r="M21" s="25">
        <f t="shared" ca="1" si="8"/>
        <v>5</v>
      </c>
      <c r="N21" s="25">
        <f t="shared" ca="1" si="8"/>
        <v>0</v>
      </c>
      <c r="O21" s="25">
        <f t="shared" ca="1" si="8"/>
        <v>0</v>
      </c>
      <c r="P21" s="25">
        <f t="shared" ca="1" si="8"/>
        <v>5</v>
      </c>
      <c r="Q21" s="25">
        <f t="shared" ca="1" si="8"/>
        <v>5</v>
      </c>
      <c r="R21" s="25">
        <f t="shared" ref="R21:AC21" ca="1" si="9">NbCoul(R5:R17)</f>
        <v>5</v>
      </c>
      <c r="S21" s="25">
        <f t="shared" ca="1" si="9"/>
        <v>5</v>
      </c>
      <c r="T21" s="25">
        <f t="shared" ca="1" si="9"/>
        <v>5</v>
      </c>
      <c r="U21" s="25">
        <f t="shared" ca="1" si="9"/>
        <v>6</v>
      </c>
      <c r="V21" s="25">
        <f t="shared" ca="1" si="9"/>
        <v>6</v>
      </c>
      <c r="W21" s="25">
        <f t="shared" ca="1" si="9"/>
        <v>6</v>
      </c>
      <c r="X21" s="25">
        <f t="shared" ca="1" si="9"/>
        <v>6</v>
      </c>
      <c r="Y21" s="25">
        <f t="shared" ca="1" si="9"/>
        <v>4</v>
      </c>
      <c r="Z21" s="25">
        <f t="shared" ca="1" si="9"/>
        <v>4</v>
      </c>
      <c r="AA21" s="25">
        <f t="shared" ca="1" si="9"/>
        <v>4</v>
      </c>
      <c r="AB21" s="25">
        <f t="shared" ca="1" si="9"/>
        <v>4</v>
      </c>
      <c r="AC21" s="25">
        <f t="shared" ca="1" si="9"/>
        <v>4</v>
      </c>
      <c r="AD21" s="602"/>
      <c r="AF21" s="614"/>
      <c r="AG21" s="615"/>
    </row>
    <row r="22" spans="1:33" ht="15" customHeight="1" x14ac:dyDescent="0.3">
      <c r="A22" s="618">
        <f>A3+1</f>
        <v>44824</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151"/>
      <c r="D24" s="151"/>
      <c r="E24" s="151"/>
      <c r="F24" s="151"/>
      <c r="G24" s="151"/>
      <c r="H24" s="151"/>
      <c r="I24" s="151"/>
      <c r="J24" s="151"/>
      <c r="K24" s="151"/>
      <c r="L24" s="151"/>
      <c r="M24" s="151"/>
      <c r="N24" s="334"/>
      <c r="O24" s="294"/>
      <c r="P24" s="294"/>
      <c r="Q24" s="151"/>
      <c r="R24" s="151"/>
      <c r="S24" s="96"/>
      <c r="T24" s="96"/>
      <c r="U24" s="96"/>
      <c r="V24" s="96"/>
      <c r="W24" s="96"/>
      <c r="X24" s="96"/>
      <c r="Y24" s="96"/>
      <c r="Z24" s="96"/>
      <c r="AA24" s="96"/>
      <c r="AB24" s="96"/>
      <c r="AC24" s="416"/>
      <c r="AD24" s="21">
        <f t="shared" ref="AD24:AD33" ca="1" si="10">NbCoul(B24:AC24)*0.5</f>
        <v>7</v>
      </c>
      <c r="AF24" s="22">
        <f t="shared" ref="AF24:AF34" ca="1" si="11">CompteCouleurFond(B24:AC24,6)*0.5</f>
        <v>0</v>
      </c>
      <c r="AG24" s="22">
        <f t="shared" ref="AG24:AG36" ca="1" si="12">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10"/>
        <v>0</v>
      </c>
      <c r="AF25" s="22">
        <f t="shared" ca="1" si="11"/>
        <v>0</v>
      </c>
      <c r="AG25" s="22">
        <f t="shared" ca="1" si="12"/>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758"/>
      <c r="H27" s="759"/>
      <c r="I27" s="759"/>
      <c r="J27" s="759"/>
      <c r="K27" s="759"/>
      <c r="L27" s="759"/>
      <c r="M27" s="760"/>
      <c r="N27" s="151"/>
      <c r="O27" s="188"/>
      <c r="P27" s="151"/>
      <c r="Q27" s="96"/>
      <c r="R27" s="96"/>
      <c r="S27" s="431"/>
      <c r="T27" s="371"/>
      <c r="U27" s="151"/>
      <c r="V27" s="151"/>
      <c r="W27" s="151"/>
      <c r="X27" s="151"/>
      <c r="Y27" s="151"/>
      <c r="Z27" s="151"/>
      <c r="AA27" s="151"/>
      <c r="AB27" s="151"/>
      <c r="AC27" s="151"/>
      <c r="AD27" s="21">
        <f t="shared" ca="1" si="10"/>
        <v>7</v>
      </c>
      <c r="AF27" s="22">
        <f t="shared" ca="1" si="11"/>
        <v>1</v>
      </c>
      <c r="AG27" s="22">
        <f t="shared" ca="1" si="12"/>
        <v>0</v>
      </c>
    </row>
    <row r="28" spans="1:33" x14ac:dyDescent="0.3">
      <c r="A28" s="394" t="s">
        <v>44</v>
      </c>
      <c r="B28" s="96"/>
      <c r="C28" s="252"/>
      <c r="D28" s="96"/>
      <c r="E28" s="96"/>
      <c r="F28" s="96"/>
      <c r="G28" s="96"/>
      <c r="H28" s="96"/>
      <c r="I28" s="281" t="s">
        <v>135</v>
      </c>
      <c r="J28" s="281"/>
      <c r="K28" s="281"/>
      <c r="L28" s="281"/>
      <c r="M28" s="281"/>
      <c r="N28" s="281"/>
      <c r="O28" s="281"/>
      <c r="P28" s="281"/>
      <c r="Q28" s="96"/>
      <c r="R28" s="96"/>
      <c r="S28" s="396"/>
      <c r="T28" s="151"/>
      <c r="U28" s="151"/>
      <c r="V28" s="151"/>
      <c r="W28" s="151"/>
      <c r="X28" s="151"/>
      <c r="Y28" s="151"/>
      <c r="Z28" s="151"/>
      <c r="AA28" s="151"/>
      <c r="AB28" s="151"/>
      <c r="AC28" s="151"/>
      <c r="AD28" s="21">
        <f t="shared" ca="1" si="10"/>
        <v>9.5</v>
      </c>
      <c r="AF28" s="22">
        <f t="shared" ca="1" si="11"/>
        <v>4</v>
      </c>
      <c r="AG28" s="22">
        <f t="shared" ca="1" si="12"/>
        <v>0</v>
      </c>
    </row>
    <row r="29" spans="1:33" x14ac:dyDescent="0.3">
      <c r="A29" s="394" t="s">
        <v>45</v>
      </c>
      <c r="B29" s="96"/>
      <c r="C29" s="151"/>
      <c r="D29" s="151"/>
      <c r="E29" s="151"/>
      <c r="F29" s="151"/>
      <c r="G29" s="151"/>
      <c r="H29" s="151"/>
      <c r="I29" s="151"/>
      <c r="J29" s="151"/>
      <c r="K29" s="151"/>
      <c r="L29" s="151"/>
      <c r="M29" s="151"/>
      <c r="N29" s="385"/>
      <c r="O29" s="96"/>
      <c r="P29" s="96"/>
      <c r="Q29" s="281"/>
      <c r="R29" s="281"/>
      <c r="S29" s="385"/>
      <c r="T29" s="398"/>
      <c r="U29" s="96"/>
      <c r="V29" s="96"/>
      <c r="W29" s="96"/>
      <c r="X29" s="96"/>
      <c r="Y29" s="96"/>
      <c r="Z29" s="96"/>
      <c r="AA29" s="96"/>
      <c r="AB29" s="96"/>
      <c r="AC29" s="96"/>
      <c r="AD29" s="21">
        <f t="shared" ca="1" si="10"/>
        <v>8</v>
      </c>
      <c r="AF29" s="22">
        <f t="shared" ca="1" si="11"/>
        <v>1</v>
      </c>
      <c r="AG29" s="22">
        <f t="shared" ca="1" si="12"/>
        <v>0.5</v>
      </c>
    </row>
    <row r="30" spans="1:33" x14ac:dyDescent="0.3">
      <c r="A30" s="394" t="s">
        <v>70</v>
      </c>
      <c r="B30" s="96"/>
      <c r="C30" s="151"/>
      <c r="D30" s="151"/>
      <c r="E30" s="151"/>
      <c r="F30" s="151"/>
      <c r="G30" s="151"/>
      <c r="H30" s="151"/>
      <c r="I30" s="151"/>
      <c r="J30" s="151"/>
      <c r="K30" s="151"/>
      <c r="L30" s="151"/>
      <c r="M30" s="151"/>
      <c r="N30" s="151"/>
      <c r="O30" s="96"/>
      <c r="P30" s="96"/>
      <c r="Q30" s="151"/>
      <c r="R30" s="151"/>
      <c r="S30" s="96"/>
      <c r="T30" s="96"/>
      <c r="U30" s="96"/>
      <c r="V30" s="96"/>
      <c r="W30" s="96"/>
      <c r="X30" s="96"/>
      <c r="Y30" s="96"/>
      <c r="Z30" s="96"/>
      <c r="AA30" s="96"/>
      <c r="AB30" s="96"/>
      <c r="AC30" s="96"/>
      <c r="AD30" s="21">
        <f t="shared" ca="1" si="10"/>
        <v>7</v>
      </c>
      <c r="AF30" s="22">
        <f t="shared" ca="1" si="11"/>
        <v>0</v>
      </c>
      <c r="AG30" s="22">
        <f t="shared" ca="1" si="12"/>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135</v>
      </c>
      <c r="V31" s="281"/>
      <c r="W31" s="281"/>
      <c r="X31" s="281"/>
      <c r="Y31" s="281"/>
      <c r="Z31" s="281"/>
      <c r="AA31" s="281"/>
      <c r="AB31" s="281"/>
      <c r="AC31" s="151"/>
      <c r="AD31" s="21">
        <f ca="1">NbCoul(B31:AC31)*0.5</f>
        <v>5</v>
      </c>
      <c r="AF31" s="22">
        <f t="shared" ca="1" si="11"/>
        <v>4</v>
      </c>
      <c r="AG31" s="22">
        <f t="shared" ca="1" si="12"/>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c r="T32" s="496"/>
      <c r="U32" s="96"/>
      <c r="V32" s="96"/>
      <c r="W32" s="96"/>
      <c r="X32" s="96"/>
      <c r="Y32" s="96"/>
      <c r="Z32" s="96"/>
      <c r="AA32" s="96"/>
      <c r="AB32" s="96"/>
      <c r="AC32" s="96"/>
      <c r="AD32" s="21">
        <f ca="1">NbCoul(B32:AC32)*0.5</f>
        <v>7.5</v>
      </c>
      <c r="AF32" s="22">
        <f t="shared" ca="1" si="11"/>
        <v>0</v>
      </c>
      <c r="AG32" s="22">
        <f t="shared" ca="1" si="12"/>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10"/>
        <v>0</v>
      </c>
      <c r="AF33" s="22">
        <f t="shared" ca="1" si="11"/>
        <v>0</v>
      </c>
      <c r="AG33" s="22">
        <f t="shared" ca="1" si="12"/>
        <v>0</v>
      </c>
    </row>
    <row r="34" spans="1:33" x14ac:dyDescent="0.3">
      <c r="A34" s="402" t="s">
        <v>71</v>
      </c>
      <c r="B34" s="96"/>
      <c r="C34" s="96"/>
      <c r="D34" s="96"/>
      <c r="E34" s="96"/>
      <c r="F34" s="96"/>
      <c r="G34" s="96"/>
      <c r="H34" s="382" t="s">
        <v>444</v>
      </c>
      <c r="I34" s="382"/>
      <c r="J34" s="382"/>
      <c r="K34" s="382"/>
      <c r="L34" s="382"/>
      <c r="M34" s="382"/>
      <c r="N34" s="382"/>
      <c r="O34" s="419"/>
      <c r="P34" s="419"/>
      <c r="Q34" s="382"/>
      <c r="R34" s="382"/>
      <c r="S34" s="382"/>
      <c r="T34" s="382"/>
      <c r="U34" s="382"/>
      <c r="V34" s="382"/>
      <c r="W34" s="382"/>
      <c r="X34" s="96"/>
      <c r="Y34" s="96"/>
      <c r="Z34" s="96"/>
      <c r="AA34" s="96"/>
      <c r="AB34" s="96"/>
      <c r="AC34" s="96"/>
      <c r="AD34" s="21">
        <f ca="1">NbCoul(B34:AC34)*0.5</f>
        <v>7</v>
      </c>
      <c r="AF34" s="22">
        <f t="shared" ca="1" si="11"/>
        <v>0</v>
      </c>
      <c r="AG34" s="22">
        <f t="shared" ca="1" si="12"/>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12"/>
        <v>0</v>
      </c>
    </row>
    <row r="36" spans="1:33" ht="15" customHeight="1" thickBot="1" x14ac:dyDescent="0.35">
      <c r="A36" s="407" t="s">
        <v>73</v>
      </c>
      <c r="B36" s="96"/>
      <c r="C36" s="96"/>
      <c r="D36" s="96"/>
      <c r="E36" s="96"/>
      <c r="F36" s="96"/>
      <c r="G36" s="96"/>
      <c r="H36" s="96"/>
      <c r="I36" s="96"/>
      <c r="J36" s="96"/>
      <c r="K36" s="797"/>
      <c r="L36" s="798"/>
      <c r="M36" s="799"/>
      <c r="N36" s="151" t="s">
        <v>78</v>
      </c>
      <c r="O36" s="151"/>
      <c r="P36" s="151"/>
      <c r="Q36" s="96"/>
      <c r="R36" s="96"/>
      <c r="S36" s="151"/>
      <c r="T36" s="151"/>
      <c r="U36" s="151"/>
      <c r="V36" s="151"/>
      <c r="W36" s="151"/>
      <c r="X36" s="151"/>
      <c r="Y36" s="151"/>
      <c r="Z36" s="151"/>
      <c r="AA36" s="151"/>
      <c r="AB36" s="151"/>
      <c r="AC36" s="151"/>
      <c r="AD36" s="21">
        <f ca="1">NbCoul(B36:AC36)*0.5</f>
        <v>7</v>
      </c>
      <c r="AF36" s="22">
        <f ca="1">CompteCouleurFond(B36:AC36,6)*0.5</f>
        <v>0</v>
      </c>
      <c r="AG36" s="22">
        <f t="shared" ca="1" si="12"/>
        <v>0</v>
      </c>
    </row>
    <row r="37" spans="1:33" x14ac:dyDescent="0.3">
      <c r="A37" s="33" t="s">
        <v>52</v>
      </c>
      <c r="B37" s="71">
        <f t="shared" ref="B37:AC37" ca="1" si="13">CompteCouleurFond(B24:B36,6)</f>
        <v>0</v>
      </c>
      <c r="C37" s="71">
        <f t="shared" ca="1" si="13"/>
        <v>0</v>
      </c>
      <c r="D37" s="71">
        <f t="shared" ca="1" si="13"/>
        <v>0</v>
      </c>
      <c r="E37" s="71">
        <f t="shared" ca="1" si="13"/>
        <v>0</v>
      </c>
      <c r="F37" s="71">
        <f t="shared" ca="1" si="13"/>
        <v>0</v>
      </c>
      <c r="G37" s="71">
        <f t="shared" ca="1" si="13"/>
        <v>0</v>
      </c>
      <c r="H37" s="71">
        <f t="shared" ca="1" si="13"/>
        <v>0</v>
      </c>
      <c r="I37" s="71">
        <f t="shared" ca="1" si="13"/>
        <v>1</v>
      </c>
      <c r="J37" s="71">
        <f t="shared" ca="1" si="13"/>
        <v>1</v>
      </c>
      <c r="K37" s="71">
        <f t="shared" ca="1" si="13"/>
        <v>1</v>
      </c>
      <c r="L37" s="71">
        <f t="shared" ca="1" si="13"/>
        <v>1</v>
      </c>
      <c r="M37" s="71">
        <f t="shared" ca="1" si="13"/>
        <v>1</v>
      </c>
      <c r="N37" s="71">
        <f t="shared" ca="1" si="13"/>
        <v>1</v>
      </c>
      <c r="O37" s="71">
        <f t="shared" ca="1" si="13"/>
        <v>1</v>
      </c>
      <c r="P37" s="71">
        <f t="shared" ca="1" si="13"/>
        <v>1</v>
      </c>
      <c r="Q37" s="71">
        <f t="shared" ca="1" si="13"/>
        <v>1</v>
      </c>
      <c r="R37" s="71">
        <f t="shared" ca="1" si="13"/>
        <v>1</v>
      </c>
      <c r="S37" s="71">
        <f t="shared" ca="1" si="13"/>
        <v>1</v>
      </c>
      <c r="T37" s="71">
        <f t="shared" ca="1" si="13"/>
        <v>1</v>
      </c>
      <c r="U37" s="71">
        <f t="shared" ca="1" si="13"/>
        <v>1</v>
      </c>
      <c r="V37" s="71">
        <f t="shared" ca="1" si="13"/>
        <v>1</v>
      </c>
      <c r="W37" s="71">
        <f t="shared" ca="1" si="13"/>
        <v>1</v>
      </c>
      <c r="X37" s="71">
        <f t="shared" ca="1" si="13"/>
        <v>1</v>
      </c>
      <c r="Y37" s="71">
        <f t="shared" ca="1" si="13"/>
        <v>1</v>
      </c>
      <c r="Z37" s="71">
        <f t="shared" ca="1" si="13"/>
        <v>1</v>
      </c>
      <c r="AA37" s="71">
        <f t="shared" ca="1" si="13"/>
        <v>1</v>
      </c>
      <c r="AB37" s="71">
        <f t="shared" ca="1" si="13"/>
        <v>1</v>
      </c>
      <c r="AC37" s="71">
        <f t="shared" ca="1" si="13"/>
        <v>0</v>
      </c>
      <c r="AD37" s="600">
        <f ca="1">SUM(AD24:AD36)</f>
        <v>65</v>
      </c>
      <c r="AF37" s="612"/>
      <c r="AG37" s="613"/>
    </row>
    <row r="38" spans="1:33" x14ac:dyDescent="0.3">
      <c r="A38" s="29" t="s">
        <v>53</v>
      </c>
      <c r="B38" s="21">
        <f t="shared" ref="B38:AC38" ca="1" si="14">NbCoulbis(B24:B36)</f>
        <v>0</v>
      </c>
      <c r="C38" s="21">
        <f t="shared" ca="1" si="14"/>
        <v>4</v>
      </c>
      <c r="D38" s="21">
        <f t="shared" ca="1" si="14"/>
        <v>4</v>
      </c>
      <c r="E38" s="21">
        <f t="shared" ca="1" si="14"/>
        <v>4</v>
      </c>
      <c r="F38" s="21">
        <f t="shared" ca="1" si="14"/>
        <v>4</v>
      </c>
      <c r="G38" s="21">
        <f t="shared" ca="1" si="14"/>
        <v>4</v>
      </c>
      <c r="H38" s="21">
        <f t="shared" ca="1" si="14"/>
        <v>4</v>
      </c>
      <c r="I38" s="21">
        <f t="shared" ca="1" si="14"/>
        <v>5</v>
      </c>
      <c r="J38" s="21">
        <f t="shared" ca="1" si="14"/>
        <v>5</v>
      </c>
      <c r="K38" s="21">
        <f t="shared" ca="1" si="14"/>
        <v>5</v>
      </c>
      <c r="L38" s="21">
        <f t="shared" ca="1" si="14"/>
        <v>5</v>
      </c>
      <c r="M38" s="21">
        <f t="shared" ca="1" si="14"/>
        <v>5</v>
      </c>
      <c r="N38" s="21">
        <f t="shared" ca="1" si="14"/>
        <v>6</v>
      </c>
      <c r="O38" s="21">
        <f t="shared" ca="1" si="14"/>
        <v>3</v>
      </c>
      <c r="P38" s="21">
        <f t="shared" ca="1" si="14"/>
        <v>3</v>
      </c>
      <c r="Q38" s="21">
        <f t="shared" ca="1" si="14"/>
        <v>4</v>
      </c>
      <c r="R38" s="21">
        <f t="shared" ca="1" si="14"/>
        <v>4</v>
      </c>
      <c r="S38" s="21">
        <f t="shared" ca="1" si="14"/>
        <v>4</v>
      </c>
      <c r="T38" s="21">
        <f t="shared" ca="1" si="14"/>
        <v>4</v>
      </c>
      <c r="U38" s="21">
        <f t="shared" ca="1" si="14"/>
        <v>4</v>
      </c>
      <c r="V38" s="21">
        <f t="shared" ca="1" si="14"/>
        <v>4</v>
      </c>
      <c r="W38" s="21">
        <f t="shared" ca="1" si="14"/>
        <v>4</v>
      </c>
      <c r="X38" s="21">
        <f t="shared" ca="1" si="14"/>
        <v>4</v>
      </c>
      <c r="Y38" s="21">
        <f t="shared" ca="1" si="14"/>
        <v>4</v>
      </c>
      <c r="Z38" s="21">
        <f t="shared" ca="1" si="14"/>
        <v>4</v>
      </c>
      <c r="AA38" s="21">
        <f t="shared" ca="1" si="14"/>
        <v>4</v>
      </c>
      <c r="AB38" s="21">
        <f t="shared" ca="1" si="14"/>
        <v>4</v>
      </c>
      <c r="AC38" s="21">
        <f t="shared" ca="1" si="14"/>
        <v>4</v>
      </c>
      <c r="AD38" s="601"/>
      <c r="AF38" s="614">
        <f ca="1">CompteCouleurFond(B38:AC38,6)*0.5</f>
        <v>0</v>
      </c>
      <c r="AG38" s="615">
        <f ca="1">CompteCouleurFond(K38:AC38,23)*0.5</f>
        <v>0</v>
      </c>
    </row>
    <row r="39" spans="1:33" ht="15" thickBot="1" x14ac:dyDescent="0.35">
      <c r="A39" s="30" t="str">
        <f>A21</f>
        <v>Effectif présent</v>
      </c>
      <c r="B39" s="26">
        <f t="shared" ref="B39:AC39" ca="1" si="15">NbCoul(B24:B36)</f>
        <v>0</v>
      </c>
      <c r="C39" s="26">
        <f t="shared" ca="1" si="15"/>
        <v>4</v>
      </c>
      <c r="D39" s="26">
        <f t="shared" ca="1" si="15"/>
        <v>4</v>
      </c>
      <c r="E39" s="26">
        <f t="shared" ca="1" si="15"/>
        <v>4</v>
      </c>
      <c r="F39" s="26">
        <f t="shared" ca="1" si="15"/>
        <v>4</v>
      </c>
      <c r="G39" s="26">
        <f t="shared" ca="1" si="15"/>
        <v>4</v>
      </c>
      <c r="H39" s="26">
        <f t="shared" ca="1" si="15"/>
        <v>5</v>
      </c>
      <c r="I39" s="26">
        <f t="shared" ca="1" si="15"/>
        <v>6</v>
      </c>
      <c r="J39" s="26">
        <f t="shared" ca="1" si="15"/>
        <v>6</v>
      </c>
      <c r="K39" s="26">
        <f t="shared" ca="1" si="15"/>
        <v>6</v>
      </c>
      <c r="L39" s="26">
        <f t="shared" ca="1" si="15"/>
        <v>6</v>
      </c>
      <c r="M39" s="26">
        <f t="shared" ca="1" si="15"/>
        <v>6</v>
      </c>
      <c r="N39" s="26">
        <f t="shared" ca="1" si="15"/>
        <v>8</v>
      </c>
      <c r="O39" s="26">
        <f t="shared" ca="1" si="15"/>
        <v>3</v>
      </c>
      <c r="P39" s="26">
        <f t="shared" ca="1" si="15"/>
        <v>3</v>
      </c>
      <c r="Q39" s="26">
        <f t="shared" ca="1" si="15"/>
        <v>5</v>
      </c>
      <c r="R39" s="26">
        <f t="shared" ca="1" si="15"/>
        <v>5</v>
      </c>
      <c r="S39" s="26">
        <f t="shared" ca="1" si="15"/>
        <v>6</v>
      </c>
      <c r="T39" s="26">
        <f t="shared" ca="1" si="15"/>
        <v>6</v>
      </c>
      <c r="U39" s="26">
        <f t="shared" ca="1" si="15"/>
        <v>5</v>
      </c>
      <c r="V39" s="26">
        <f t="shared" ca="1" si="15"/>
        <v>5</v>
      </c>
      <c r="W39" s="26">
        <f t="shared" ca="1" si="15"/>
        <v>5</v>
      </c>
      <c r="X39" s="26">
        <f t="shared" ca="1" si="15"/>
        <v>4</v>
      </c>
      <c r="Y39" s="26">
        <f t="shared" ca="1" si="15"/>
        <v>4</v>
      </c>
      <c r="Z39" s="26">
        <f t="shared" ca="1" si="15"/>
        <v>4</v>
      </c>
      <c r="AA39" s="26">
        <f t="shared" ca="1" si="15"/>
        <v>4</v>
      </c>
      <c r="AB39" s="26">
        <f t="shared" ca="1" si="15"/>
        <v>4</v>
      </c>
      <c r="AC39" s="26">
        <f t="shared" ca="1" si="15"/>
        <v>4</v>
      </c>
      <c r="AD39" s="602"/>
      <c r="AF39" s="614">
        <f ca="1">CompteCouleurFond(B39:AC39,6)*0.5</f>
        <v>0</v>
      </c>
      <c r="AG39" s="615">
        <f ca="1">CompteCouleurFond(K39:AC39,23)*0.5</f>
        <v>0</v>
      </c>
    </row>
    <row r="40" spans="1:33" ht="15" customHeight="1" x14ac:dyDescent="0.3">
      <c r="A40" s="618">
        <f>A22+1</f>
        <v>44825</v>
      </c>
      <c r="B40" s="55" t="s">
        <v>8</v>
      </c>
      <c r="C40" s="55" t="s">
        <v>9</v>
      </c>
      <c r="D40" s="55" t="s">
        <v>10</v>
      </c>
      <c r="E40" s="56" t="s">
        <v>11</v>
      </c>
      <c r="F40" s="56" t="s">
        <v>12</v>
      </c>
      <c r="G40" s="56" t="s">
        <v>13</v>
      </c>
      <c r="H40" s="56" t="s">
        <v>14</v>
      </c>
      <c r="I40" s="55" t="s">
        <v>15</v>
      </c>
      <c r="J40" s="55" t="s">
        <v>16</v>
      </c>
      <c r="K40" s="56" t="s">
        <v>17</v>
      </c>
      <c r="L40" s="55" t="s">
        <v>18</v>
      </c>
      <c r="M40" s="55" t="s">
        <v>19</v>
      </c>
      <c r="N40" s="56" t="s">
        <v>20</v>
      </c>
      <c r="O40" s="55" t="s">
        <v>21</v>
      </c>
      <c r="P40" s="55" t="s">
        <v>22</v>
      </c>
      <c r="Q40" s="56" t="s">
        <v>23</v>
      </c>
      <c r="R40" s="56" t="s">
        <v>24</v>
      </c>
      <c r="S40" s="56" t="s">
        <v>25</v>
      </c>
      <c r="T40" s="56" t="s">
        <v>26</v>
      </c>
      <c r="U40" s="56" t="s">
        <v>27</v>
      </c>
      <c r="V40" s="56" t="s">
        <v>28</v>
      </c>
      <c r="W40" s="56" t="s">
        <v>29</v>
      </c>
      <c r="X40" s="56" t="s">
        <v>30</v>
      </c>
      <c r="Y40" s="56" t="s">
        <v>31</v>
      </c>
      <c r="Z40" s="56" t="s">
        <v>32</v>
      </c>
      <c r="AA40" s="56" t="s">
        <v>33</v>
      </c>
      <c r="AB40" s="56" t="s">
        <v>34</v>
      </c>
      <c r="AC40" s="56" t="s">
        <v>35</v>
      </c>
      <c r="AD40" s="620" t="s">
        <v>36</v>
      </c>
      <c r="AF40" s="614"/>
      <c r="AG40" s="615"/>
    </row>
    <row r="41" spans="1:33" x14ac:dyDescent="0.3">
      <c r="A41" s="619"/>
      <c r="B41" s="411" t="s">
        <v>9</v>
      </c>
      <c r="C41" s="411" t="s">
        <v>10</v>
      </c>
      <c r="D41" s="411" t="s">
        <v>11</v>
      </c>
      <c r="E41" s="411" t="s">
        <v>12</v>
      </c>
      <c r="F41" s="411" t="s">
        <v>13</v>
      </c>
      <c r="G41" s="411" t="s">
        <v>14</v>
      </c>
      <c r="H41" s="411" t="s">
        <v>15</v>
      </c>
      <c r="I41" s="411" t="s">
        <v>16</v>
      </c>
      <c r="J41" s="411" t="s">
        <v>17</v>
      </c>
      <c r="K41" s="411" t="s">
        <v>18</v>
      </c>
      <c r="L41" s="411" t="s">
        <v>19</v>
      </c>
      <c r="M41" s="411" t="s">
        <v>20</v>
      </c>
      <c r="N41" s="411" t="s">
        <v>21</v>
      </c>
      <c r="O41" s="411" t="s">
        <v>22</v>
      </c>
      <c r="P41" s="411" t="s">
        <v>23</v>
      </c>
      <c r="Q41" s="411" t="s">
        <v>24</v>
      </c>
      <c r="R41" s="411" t="s">
        <v>25</v>
      </c>
      <c r="S41" s="411" t="s">
        <v>26</v>
      </c>
      <c r="T41" s="411" t="s">
        <v>27</v>
      </c>
      <c r="U41" s="411" t="s">
        <v>28</v>
      </c>
      <c r="V41" s="411" t="s">
        <v>29</v>
      </c>
      <c r="W41" s="411" t="s">
        <v>30</v>
      </c>
      <c r="X41" s="411" t="s">
        <v>31</v>
      </c>
      <c r="Y41" s="411" t="s">
        <v>32</v>
      </c>
      <c r="Z41" s="411" t="s">
        <v>33</v>
      </c>
      <c r="AA41" s="411" t="s">
        <v>34</v>
      </c>
      <c r="AB41" s="411" t="s">
        <v>35</v>
      </c>
      <c r="AC41" s="411" t="s">
        <v>39</v>
      </c>
      <c r="AD41" s="621"/>
      <c r="AF41" s="616"/>
      <c r="AG41" s="617"/>
    </row>
    <row r="42" spans="1:33" ht="14.4" customHeight="1" x14ac:dyDescent="0.65">
      <c r="A42" s="490" t="s">
        <v>41</v>
      </c>
      <c r="B42" s="96"/>
      <c r="C42" s="96"/>
      <c r="D42" s="96"/>
      <c r="E42" s="96"/>
      <c r="F42" s="96"/>
      <c r="G42" s="96"/>
      <c r="H42" s="96"/>
      <c r="I42" s="96"/>
      <c r="J42" s="96"/>
      <c r="K42" s="96"/>
      <c r="L42" s="96"/>
      <c r="M42" s="96"/>
      <c r="N42" s="519"/>
      <c r="O42" s="295"/>
      <c r="P42" s="295"/>
      <c r="Q42" s="294"/>
      <c r="R42" s="294"/>
      <c r="S42" s="520"/>
      <c r="T42" s="479"/>
      <c r="U42" s="479"/>
      <c r="V42" s="295"/>
      <c r="W42" s="295"/>
      <c r="X42" s="295"/>
      <c r="Y42" s="295"/>
      <c r="Z42" s="295"/>
      <c r="AA42" s="295"/>
      <c r="AB42" s="295"/>
      <c r="AC42" s="295"/>
      <c r="AD42" s="20">
        <f t="shared" ref="AD42:AD54" ca="1" si="16">NbCoul(B42:AC42)*0.5</f>
        <v>7</v>
      </c>
      <c r="AF42" s="22">
        <f t="shared" ref="AF42:AF54" ca="1" si="17">CompteCouleurFond(B42:AC42,6)*0.5</f>
        <v>0</v>
      </c>
      <c r="AG42" s="22">
        <f t="shared" ref="AG42:AG54" ca="1" si="18">CompteCouleurFond(B42:AC42,23)*0.5</f>
        <v>0</v>
      </c>
    </row>
    <row r="43" spans="1:33" ht="14.4" customHeight="1" x14ac:dyDescent="0.65">
      <c r="A43" s="490" t="s">
        <v>65</v>
      </c>
      <c r="B43" s="96"/>
      <c r="C43" s="96"/>
      <c r="D43" s="96"/>
      <c r="E43" s="96"/>
      <c r="F43" s="96"/>
      <c r="G43" s="96"/>
      <c r="H43" s="96"/>
      <c r="I43" s="96"/>
      <c r="J43" s="96"/>
      <c r="K43" s="96"/>
      <c r="L43" s="96"/>
      <c r="M43" s="96"/>
      <c r="N43" s="96"/>
      <c r="O43" s="96"/>
      <c r="P43" s="96"/>
      <c r="Q43" s="96"/>
      <c r="R43" s="96"/>
      <c r="S43" s="413"/>
      <c r="T43" s="413"/>
      <c r="U43" s="413"/>
      <c r="V43" s="96"/>
      <c r="W43" s="96"/>
      <c r="X43" s="96"/>
      <c r="Y43" s="96"/>
      <c r="Z43" s="96"/>
      <c r="AA43" s="96"/>
      <c r="AB43" s="96"/>
      <c r="AC43" s="96"/>
      <c r="AD43" s="20">
        <f t="shared" ca="1" si="16"/>
        <v>0</v>
      </c>
      <c r="AF43" s="22">
        <f t="shared" ca="1" si="17"/>
        <v>0</v>
      </c>
      <c r="AG43" s="22">
        <f t="shared" ca="1" si="18"/>
        <v>0</v>
      </c>
    </row>
    <row r="44" spans="1:33" ht="14.4" customHeight="1" x14ac:dyDescent="0.65">
      <c r="A44" s="490" t="s">
        <v>246</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6"/>
        <v>0</v>
      </c>
      <c r="AF44" s="22">
        <f t="shared" ca="1" si="17"/>
        <v>0</v>
      </c>
      <c r="AG44" s="22">
        <f t="shared" ca="1" si="18"/>
        <v>0</v>
      </c>
    </row>
    <row r="45" spans="1:33" x14ac:dyDescent="0.3">
      <c r="A45" s="394" t="s">
        <v>43</v>
      </c>
      <c r="B45" s="96"/>
      <c r="C45" s="96"/>
      <c r="D45" s="96"/>
      <c r="E45" s="96"/>
      <c r="F45" s="96"/>
      <c r="G45" s="96"/>
      <c r="H45" s="96"/>
      <c r="I45" s="96"/>
      <c r="J45" s="96"/>
      <c r="K45" s="410"/>
      <c r="L45" s="475"/>
      <c r="M45" s="388"/>
      <c r="N45" s="96"/>
      <c r="O45" s="151"/>
      <c r="P45" s="151"/>
      <c r="Q45" s="96"/>
      <c r="R45" s="96"/>
      <c r="S45" s="151"/>
      <c r="T45" s="151"/>
      <c r="U45" s="151"/>
      <c r="V45" s="151"/>
      <c r="W45" s="151"/>
      <c r="X45" s="151"/>
      <c r="Y45" s="151"/>
      <c r="Z45" s="151"/>
      <c r="AA45" s="151"/>
      <c r="AB45" s="151"/>
      <c r="AC45" s="151"/>
      <c r="AD45" s="20">
        <f t="shared" ca="1" si="16"/>
        <v>6.5</v>
      </c>
      <c r="AF45" s="22">
        <f t="shared" ca="1" si="17"/>
        <v>0</v>
      </c>
      <c r="AG45" s="22">
        <f t="shared" ca="1" si="18"/>
        <v>0</v>
      </c>
    </row>
    <row r="46" spans="1:33" x14ac:dyDescent="0.3">
      <c r="A46" s="394" t="s">
        <v>44</v>
      </c>
      <c r="B46" s="96"/>
      <c r="C46" s="96"/>
      <c r="D46" s="96"/>
      <c r="E46" s="96"/>
      <c r="F46" s="96"/>
      <c r="G46" s="96"/>
      <c r="H46" s="96"/>
      <c r="I46" s="96"/>
      <c r="J46" s="96"/>
      <c r="K46" s="281" t="s">
        <v>220</v>
      </c>
      <c r="L46" s="281"/>
      <c r="M46" s="281"/>
      <c r="N46" s="441"/>
      <c r="O46" s="96"/>
      <c r="P46" s="96"/>
      <c r="Q46" s="151"/>
      <c r="R46" s="151"/>
      <c r="S46" s="135"/>
      <c r="T46" s="135"/>
      <c r="U46" s="151"/>
      <c r="V46" s="151"/>
      <c r="W46" s="151"/>
      <c r="X46" s="151"/>
      <c r="Y46" s="151"/>
      <c r="Z46" s="151"/>
      <c r="AA46" s="96"/>
      <c r="AB46" s="96"/>
      <c r="AC46" s="96"/>
      <c r="AD46" s="20">
        <f t="shared" ca="1" si="16"/>
        <v>7</v>
      </c>
      <c r="AF46" s="22">
        <f t="shared" ca="1" si="17"/>
        <v>2</v>
      </c>
      <c r="AG46" s="22">
        <f t="shared" ca="1" si="18"/>
        <v>0</v>
      </c>
    </row>
    <row r="47" spans="1:33" x14ac:dyDescent="0.3">
      <c r="A47" s="394" t="s">
        <v>45</v>
      </c>
      <c r="B47" s="96"/>
      <c r="C47" s="151"/>
      <c r="D47" s="151"/>
      <c r="E47" s="151"/>
      <c r="F47" s="151"/>
      <c r="G47" s="151"/>
      <c r="H47" s="151"/>
      <c r="I47" s="151"/>
      <c r="J47" s="151"/>
      <c r="K47" s="151"/>
      <c r="L47" s="151"/>
      <c r="M47" s="151"/>
      <c r="N47" s="378"/>
      <c r="O47" s="96"/>
      <c r="P47" s="96"/>
      <c r="Q47" s="151"/>
      <c r="R47" s="151"/>
      <c r="S47" s="193"/>
      <c r="T47" s="96"/>
      <c r="U47" s="96"/>
      <c r="V47" s="96"/>
      <c r="W47" s="96"/>
      <c r="X47" s="96"/>
      <c r="Y47" s="96"/>
      <c r="Z47" s="96"/>
      <c r="AA47" s="96"/>
      <c r="AB47" s="96"/>
      <c r="AC47" s="96"/>
      <c r="AD47" s="20">
        <f t="shared" ca="1" si="16"/>
        <v>7.5</v>
      </c>
      <c r="AF47" s="22">
        <f t="shared" ca="1" si="17"/>
        <v>0</v>
      </c>
      <c r="AG47" s="22">
        <f t="shared" ca="1" si="18"/>
        <v>0.5</v>
      </c>
    </row>
    <row r="48" spans="1:33" x14ac:dyDescent="0.3">
      <c r="A48" s="394" t="s">
        <v>70</v>
      </c>
      <c r="B48" s="96"/>
      <c r="C48" s="96"/>
      <c r="D48" s="96"/>
      <c r="E48" s="96"/>
      <c r="F48" s="96"/>
      <c r="G48" s="96"/>
      <c r="H48" s="96"/>
      <c r="I48" s="96"/>
      <c r="J48" s="96"/>
      <c r="K48" s="96"/>
      <c r="L48" s="252"/>
      <c r="M48" s="96"/>
      <c r="N48" s="151"/>
      <c r="O48" s="151"/>
      <c r="P48" s="151"/>
      <c r="Q48" s="96"/>
      <c r="R48" s="96"/>
      <c r="S48" s="378"/>
      <c r="T48" s="151"/>
      <c r="U48" s="495"/>
      <c r="V48" s="480"/>
      <c r="W48" s="480"/>
      <c r="X48" s="480"/>
      <c r="Y48" s="480"/>
      <c r="Z48" s="481"/>
      <c r="AA48" s="151"/>
      <c r="AB48" s="151"/>
      <c r="AC48" s="151"/>
      <c r="AD48" s="20">
        <f t="shared" ca="1" si="16"/>
        <v>7</v>
      </c>
      <c r="AF48" s="22">
        <f t="shared" ca="1" si="17"/>
        <v>0</v>
      </c>
      <c r="AG48" s="22">
        <f t="shared" ca="1" si="18"/>
        <v>0</v>
      </c>
    </row>
    <row r="49" spans="1:55" x14ac:dyDescent="0.3">
      <c r="A49" s="394" t="s">
        <v>46</v>
      </c>
      <c r="B49" s="96"/>
      <c r="C49" s="151"/>
      <c r="D49" s="151"/>
      <c r="E49" s="151"/>
      <c r="F49" s="151"/>
      <c r="G49" s="151"/>
      <c r="H49" s="151"/>
      <c r="I49" s="281"/>
      <c r="J49" s="281"/>
      <c r="K49" s="151"/>
      <c r="L49" s="151"/>
      <c r="M49" s="96"/>
      <c r="N49" s="96"/>
      <c r="O49" s="96"/>
      <c r="P49" s="96"/>
      <c r="Q49" s="96"/>
      <c r="R49" s="96"/>
      <c r="S49" s="400"/>
      <c r="T49" s="96"/>
      <c r="U49" s="96"/>
      <c r="V49" s="96"/>
      <c r="W49" s="96"/>
      <c r="X49" s="96"/>
      <c r="Y49" s="96"/>
      <c r="Z49" s="96"/>
      <c r="AA49" s="96"/>
      <c r="AB49" s="96"/>
      <c r="AC49" s="96"/>
      <c r="AD49" s="20">
        <f t="shared" ca="1" si="16"/>
        <v>5</v>
      </c>
      <c r="AF49" s="22">
        <f t="shared" ca="1" si="17"/>
        <v>1</v>
      </c>
      <c r="AG49" s="22">
        <f t="shared" ca="1" si="18"/>
        <v>0</v>
      </c>
    </row>
    <row r="50" spans="1:55" x14ac:dyDescent="0.3">
      <c r="A50" s="394" t="s">
        <v>47</v>
      </c>
      <c r="B50" s="96"/>
      <c r="C50" s="96"/>
      <c r="D50" s="96"/>
      <c r="E50" s="96"/>
      <c r="F50" s="96"/>
      <c r="G50" s="96"/>
      <c r="H50" s="96"/>
      <c r="I50" s="96"/>
      <c r="J50" s="96"/>
      <c r="K50" s="96"/>
      <c r="L50" s="96"/>
      <c r="M50" s="151"/>
      <c r="N50" s="377"/>
      <c r="O50" s="281"/>
      <c r="P50" s="281"/>
      <c r="Q50" s="96"/>
      <c r="R50" s="96"/>
      <c r="S50" s="285" t="s">
        <v>135</v>
      </c>
      <c r="T50" s="423"/>
      <c r="U50" s="281"/>
      <c r="V50" s="281"/>
      <c r="W50" s="281"/>
      <c r="X50" s="281"/>
      <c r="Y50" s="281"/>
      <c r="Z50" s="281"/>
      <c r="AA50" s="281"/>
      <c r="AB50" s="281"/>
      <c r="AC50" s="151"/>
      <c r="AD50" s="20">
        <f t="shared" ca="1" si="16"/>
        <v>7.5</v>
      </c>
      <c r="AF50" s="22">
        <f t="shared" ca="1" si="17"/>
        <v>6</v>
      </c>
      <c r="AG50" s="22">
        <f t="shared" ca="1" si="18"/>
        <v>0.5</v>
      </c>
    </row>
    <row r="51" spans="1:55" x14ac:dyDescent="0.3">
      <c r="A51" s="394" t="s">
        <v>68</v>
      </c>
      <c r="B51" s="96"/>
      <c r="C51" s="96"/>
      <c r="D51" s="96"/>
      <c r="E51" s="96"/>
      <c r="F51" s="96"/>
      <c r="G51" s="96"/>
      <c r="H51" s="96"/>
      <c r="I51" s="96"/>
      <c r="J51" s="96"/>
      <c r="K51" s="96"/>
      <c r="L51" s="96"/>
      <c r="M51" s="96"/>
      <c r="N51" s="96"/>
      <c r="O51" s="96"/>
      <c r="P51" s="96"/>
      <c r="Q51" s="96"/>
      <c r="R51" s="96"/>
      <c r="S51" s="96"/>
      <c r="T51" s="96"/>
      <c r="U51" s="96"/>
      <c r="V51" s="96"/>
      <c r="W51" s="96"/>
      <c r="X51" s="96"/>
      <c r="Y51" s="96"/>
      <c r="Z51" s="96"/>
      <c r="AA51" s="96"/>
      <c r="AB51" s="96"/>
      <c r="AC51" s="96"/>
      <c r="AD51" s="20">
        <f t="shared" ca="1" si="16"/>
        <v>0</v>
      </c>
      <c r="AF51" s="22">
        <f t="shared" ca="1" si="17"/>
        <v>0</v>
      </c>
      <c r="AG51" s="22">
        <f t="shared" ca="1" si="18"/>
        <v>0</v>
      </c>
    </row>
    <row r="52" spans="1:55" ht="14.25" customHeight="1" x14ac:dyDescent="0.3">
      <c r="A52" s="402" t="s">
        <v>71</v>
      </c>
      <c r="B52" s="96"/>
      <c r="C52" s="151"/>
      <c r="D52" s="151"/>
      <c r="E52" s="151"/>
      <c r="F52" s="151"/>
      <c r="G52" s="151"/>
      <c r="H52" s="151"/>
      <c r="I52" s="151"/>
      <c r="J52" s="151"/>
      <c r="K52" s="151"/>
      <c r="L52" s="151"/>
      <c r="M52" s="151"/>
      <c r="N52" s="398" t="s">
        <v>153</v>
      </c>
      <c r="O52" s="96"/>
      <c r="P52" s="96"/>
      <c r="Q52" s="151"/>
      <c r="R52" s="151"/>
      <c r="S52" s="96"/>
      <c r="T52" s="96"/>
      <c r="U52" s="96"/>
      <c r="V52" s="96"/>
      <c r="W52" s="96"/>
      <c r="X52" s="96"/>
      <c r="Y52" s="96"/>
      <c r="Z52" s="96"/>
      <c r="AA52" s="96"/>
      <c r="AB52" s="96"/>
      <c r="AC52" s="96"/>
      <c r="AD52" s="20">
        <f t="shared" ca="1" si="16"/>
        <v>7</v>
      </c>
      <c r="AF52" s="22">
        <f t="shared" ca="1" si="17"/>
        <v>0</v>
      </c>
      <c r="AG52" s="22">
        <f t="shared" ca="1" si="18"/>
        <v>0.5</v>
      </c>
    </row>
    <row r="53" spans="1:55" ht="15" customHeight="1" x14ac:dyDescent="0.3">
      <c r="A53" s="402" t="s">
        <v>276</v>
      </c>
      <c r="B53" s="96"/>
      <c r="C53" s="96"/>
      <c r="D53" s="96"/>
      <c r="E53" s="96"/>
      <c r="F53" s="96"/>
      <c r="G53" s="96"/>
      <c r="H53" s="96"/>
      <c r="I53" s="96"/>
      <c r="J53" s="96"/>
      <c r="K53" s="96"/>
      <c r="L53" s="96"/>
      <c r="M53" s="96"/>
      <c r="N53" s="134"/>
      <c r="O53" s="96"/>
      <c r="P53" s="96"/>
      <c r="Q53" s="96"/>
      <c r="R53" s="96"/>
      <c r="S53" s="96"/>
      <c r="T53" s="96"/>
      <c r="U53" s="96"/>
      <c r="V53" s="96"/>
      <c r="W53" s="96"/>
      <c r="X53" s="96"/>
      <c r="Y53" s="96"/>
      <c r="Z53" s="96"/>
      <c r="AA53" s="96"/>
      <c r="AB53" s="96"/>
      <c r="AC53" s="96"/>
      <c r="AD53" s="20">
        <f t="shared" ca="1" si="16"/>
        <v>0</v>
      </c>
      <c r="AF53" s="22">
        <f t="shared" ca="1" si="17"/>
        <v>0</v>
      </c>
      <c r="AG53" s="22">
        <f t="shared" ca="1" si="18"/>
        <v>0</v>
      </c>
      <c r="BC53">
        <f ca="1">BC53</f>
        <v>0</v>
      </c>
    </row>
    <row r="54" spans="1:55" ht="14.4" customHeight="1" thickBot="1" x14ac:dyDescent="0.35">
      <c r="A54" s="407" t="s">
        <v>73</v>
      </c>
      <c r="B54" s="96"/>
      <c r="C54" s="151" t="s">
        <v>78</v>
      </c>
      <c r="D54" s="151"/>
      <c r="E54" s="151"/>
      <c r="F54" s="151"/>
      <c r="G54" s="151"/>
      <c r="H54" s="151"/>
      <c r="I54" s="151"/>
      <c r="J54" s="151"/>
      <c r="K54" s="151"/>
      <c r="L54" s="151"/>
      <c r="M54" s="151"/>
      <c r="N54" s="151"/>
      <c r="O54" s="96"/>
      <c r="P54" s="96"/>
      <c r="Q54" s="281"/>
      <c r="R54" s="281"/>
      <c r="S54" s="151"/>
      <c r="T54" s="151"/>
      <c r="U54" s="96"/>
      <c r="V54" s="96"/>
      <c r="W54" s="96"/>
      <c r="X54" s="96"/>
      <c r="Y54" s="96"/>
      <c r="Z54" s="96"/>
      <c r="AA54" s="96"/>
      <c r="AB54" s="96"/>
      <c r="AC54" s="96"/>
      <c r="AD54" s="20">
        <f t="shared" ca="1" si="16"/>
        <v>8</v>
      </c>
      <c r="AF54" s="22">
        <f t="shared" ca="1" si="17"/>
        <v>1</v>
      </c>
      <c r="AG54" s="22">
        <f t="shared" ca="1" si="18"/>
        <v>0</v>
      </c>
    </row>
    <row r="55" spans="1:55" x14ac:dyDescent="0.3">
      <c r="A55" s="33" t="s">
        <v>52</v>
      </c>
      <c r="B55" s="71">
        <f t="shared" ref="B55:AC55" ca="1" si="19">CompteCouleurFond(B42:B54,6)</f>
        <v>0</v>
      </c>
      <c r="C55" s="71">
        <f t="shared" ca="1" si="19"/>
        <v>0</v>
      </c>
      <c r="D55" s="71">
        <f t="shared" ca="1" si="19"/>
        <v>0</v>
      </c>
      <c r="E55" s="71">
        <f t="shared" ca="1" si="19"/>
        <v>0</v>
      </c>
      <c r="F55" s="71">
        <f t="shared" ca="1" si="19"/>
        <v>0</v>
      </c>
      <c r="G55" s="71">
        <f t="shared" ca="1" si="19"/>
        <v>0</v>
      </c>
      <c r="H55" s="71">
        <f t="shared" ca="1" si="19"/>
        <v>0</v>
      </c>
      <c r="I55" s="71">
        <f t="shared" ca="1" si="19"/>
        <v>1</v>
      </c>
      <c r="J55" s="71">
        <f t="shared" ca="1" si="19"/>
        <v>1</v>
      </c>
      <c r="K55" s="71">
        <f t="shared" ca="1" si="19"/>
        <v>1</v>
      </c>
      <c r="L55" s="71">
        <f t="shared" ca="1" si="19"/>
        <v>1</v>
      </c>
      <c r="M55" s="71">
        <f t="shared" ca="1" si="19"/>
        <v>1</v>
      </c>
      <c r="N55" s="71">
        <f t="shared" ca="1" si="19"/>
        <v>1</v>
      </c>
      <c r="O55" s="71">
        <f t="shared" ca="1" si="19"/>
        <v>1</v>
      </c>
      <c r="P55" s="71">
        <f t="shared" ca="1" si="19"/>
        <v>1</v>
      </c>
      <c r="Q55" s="71">
        <f t="shared" ca="1" si="19"/>
        <v>1</v>
      </c>
      <c r="R55" s="71">
        <f t="shared" ca="1" si="19"/>
        <v>1</v>
      </c>
      <c r="S55" s="71">
        <f t="shared" ca="1" si="19"/>
        <v>1</v>
      </c>
      <c r="T55" s="71">
        <f t="shared" ca="1" si="19"/>
        <v>1</v>
      </c>
      <c r="U55" s="71">
        <f t="shared" ca="1" si="19"/>
        <v>1</v>
      </c>
      <c r="V55" s="71">
        <f t="shared" ca="1" si="19"/>
        <v>1</v>
      </c>
      <c r="W55" s="71">
        <f t="shared" ca="1" si="19"/>
        <v>1</v>
      </c>
      <c r="X55" s="71">
        <f t="shared" ca="1" si="19"/>
        <v>1</v>
      </c>
      <c r="Y55" s="71">
        <f t="shared" ca="1" si="19"/>
        <v>1</v>
      </c>
      <c r="Z55" s="71">
        <f t="shared" ca="1" si="19"/>
        <v>1</v>
      </c>
      <c r="AA55" s="71">
        <f t="shared" ca="1" si="19"/>
        <v>1</v>
      </c>
      <c r="AB55" s="71">
        <f t="shared" ca="1" si="19"/>
        <v>1</v>
      </c>
      <c r="AC55" s="71">
        <f t="shared" ca="1" si="19"/>
        <v>0</v>
      </c>
      <c r="AD55" s="600">
        <f ca="1">SUM(AD42:AD54)</f>
        <v>62.5</v>
      </c>
      <c r="AF55" s="612"/>
      <c r="AG55" s="613"/>
    </row>
    <row r="56" spans="1:55" x14ac:dyDescent="0.3">
      <c r="A56" s="29" t="s">
        <v>53</v>
      </c>
      <c r="B56" s="21">
        <f ca="1">NbCoulbis(B42:B54)</f>
        <v>0</v>
      </c>
      <c r="C56" s="21">
        <f ca="1">NbCoulbis(C42:C50)</f>
        <v>2</v>
      </c>
      <c r="D56" s="21">
        <f t="shared" ref="D56:M56" ca="1" si="20">NbCoulbis(D43:D50)</f>
        <v>2</v>
      </c>
      <c r="E56" s="21">
        <f t="shared" ca="1" si="20"/>
        <v>2</v>
      </c>
      <c r="F56" s="21">
        <f t="shared" ca="1" si="20"/>
        <v>2</v>
      </c>
      <c r="G56" s="21">
        <f t="shared" ca="1" si="20"/>
        <v>2</v>
      </c>
      <c r="H56" s="21">
        <f t="shared" ca="1" si="20"/>
        <v>2</v>
      </c>
      <c r="I56" s="21">
        <f t="shared" ca="1" si="20"/>
        <v>2</v>
      </c>
      <c r="J56" s="21">
        <f t="shared" ca="1" si="20"/>
        <v>2</v>
      </c>
      <c r="K56" s="21">
        <f t="shared" ca="1" si="20"/>
        <v>3</v>
      </c>
      <c r="L56" s="21">
        <f t="shared" ca="1" si="20"/>
        <v>3</v>
      </c>
      <c r="M56" s="21">
        <f t="shared" ca="1" si="20"/>
        <v>3</v>
      </c>
      <c r="N56" s="21">
        <f ca="1">NbCoulbis(N42:N50)</f>
        <v>4</v>
      </c>
      <c r="O56" s="21">
        <f t="shared" ref="O56:AC56" ca="1" si="21">NbCoulbis(O42:O51)</f>
        <v>4</v>
      </c>
      <c r="P56" s="21">
        <f t="shared" ca="1" si="21"/>
        <v>4</v>
      </c>
      <c r="Q56" s="21">
        <f t="shared" ca="1" si="21"/>
        <v>2</v>
      </c>
      <c r="R56" s="21">
        <f t="shared" ca="1" si="21"/>
        <v>2</v>
      </c>
      <c r="S56" s="21">
        <f t="shared" ca="1" si="21"/>
        <v>5</v>
      </c>
      <c r="T56" s="21">
        <f t="shared" ca="1" si="21"/>
        <v>5</v>
      </c>
      <c r="U56" s="21">
        <f t="shared" ca="1" si="21"/>
        <v>5</v>
      </c>
      <c r="V56" s="21">
        <f t="shared" ca="1" si="21"/>
        <v>5</v>
      </c>
      <c r="W56" s="21">
        <f t="shared" ca="1" si="21"/>
        <v>5</v>
      </c>
      <c r="X56" s="21">
        <f t="shared" ca="1" si="21"/>
        <v>5</v>
      </c>
      <c r="Y56" s="21">
        <f t="shared" ca="1" si="21"/>
        <v>5</v>
      </c>
      <c r="Z56" s="21">
        <f t="shared" ca="1" si="21"/>
        <v>5</v>
      </c>
      <c r="AA56" s="21">
        <f t="shared" ca="1" si="21"/>
        <v>4</v>
      </c>
      <c r="AB56" s="21">
        <f t="shared" ca="1" si="21"/>
        <v>4</v>
      </c>
      <c r="AC56" s="21">
        <f t="shared" ca="1" si="21"/>
        <v>4</v>
      </c>
      <c r="AD56" s="601">
        <f ca="1">NbCoul(D56:AB56)*0.5+NbCoul(B56:C56)*0.25+NbCoul(AC56:AC56)*0.25</f>
        <v>0</v>
      </c>
      <c r="AF56" s="614">
        <f t="shared" ref="AF56:AF72" ca="1" si="22">CompteCouleurFond(B56:AC56,6)*0.5</f>
        <v>0</v>
      </c>
      <c r="AG56" s="615"/>
    </row>
    <row r="57" spans="1:55" ht="15" thickBot="1" x14ac:dyDescent="0.35">
      <c r="A57" s="30" t="str">
        <f>A21</f>
        <v>Effectif présent</v>
      </c>
      <c r="B57" s="26">
        <f ca="1">NbCoul(B42:B54)</f>
        <v>0</v>
      </c>
      <c r="C57" s="26">
        <f ca="1">NbCoul(C42:C50)</f>
        <v>2</v>
      </c>
      <c r="D57" s="26">
        <f t="shared" ref="D57:M57" ca="1" si="23">NbCoul(D43:D50)</f>
        <v>2</v>
      </c>
      <c r="E57" s="26">
        <f t="shared" ca="1" si="23"/>
        <v>2</v>
      </c>
      <c r="F57" s="26">
        <f t="shared" ca="1" si="23"/>
        <v>2</v>
      </c>
      <c r="G57" s="26">
        <f t="shared" ca="1" si="23"/>
        <v>2</v>
      </c>
      <c r="H57" s="26">
        <f t="shared" ca="1" si="23"/>
        <v>2</v>
      </c>
      <c r="I57" s="26">
        <f t="shared" ca="1" si="23"/>
        <v>2</v>
      </c>
      <c r="J57" s="26">
        <f t="shared" ca="1" si="23"/>
        <v>2</v>
      </c>
      <c r="K57" s="26">
        <f t="shared" ca="1" si="23"/>
        <v>3</v>
      </c>
      <c r="L57" s="26">
        <f t="shared" ca="1" si="23"/>
        <v>3</v>
      </c>
      <c r="M57" s="26">
        <f t="shared" ca="1" si="23"/>
        <v>3</v>
      </c>
      <c r="N57" s="26">
        <f ca="1">NbCoul(N42:N50)</f>
        <v>5</v>
      </c>
      <c r="O57" s="26">
        <f t="shared" ref="O57:AC57" ca="1" si="24">NbCoul(O42:O51)</f>
        <v>4</v>
      </c>
      <c r="P57" s="26">
        <f t="shared" ca="1" si="24"/>
        <v>4</v>
      </c>
      <c r="Q57" s="26">
        <f t="shared" ca="1" si="24"/>
        <v>2</v>
      </c>
      <c r="R57" s="26">
        <f t="shared" ca="1" si="24"/>
        <v>2</v>
      </c>
      <c r="S57" s="26">
        <f t="shared" ca="1" si="24"/>
        <v>6</v>
      </c>
      <c r="T57" s="26">
        <f t="shared" ca="1" si="24"/>
        <v>5</v>
      </c>
      <c r="U57" s="26">
        <f t="shared" ca="1" si="24"/>
        <v>5</v>
      </c>
      <c r="V57" s="26">
        <f t="shared" ca="1" si="24"/>
        <v>5</v>
      </c>
      <c r="W57" s="26">
        <f t="shared" ca="1" si="24"/>
        <v>5</v>
      </c>
      <c r="X57" s="26">
        <f t="shared" ca="1" si="24"/>
        <v>5</v>
      </c>
      <c r="Y57" s="26">
        <f t="shared" ca="1" si="24"/>
        <v>5</v>
      </c>
      <c r="Z57" s="26">
        <f t="shared" ca="1" si="24"/>
        <v>5</v>
      </c>
      <c r="AA57" s="26">
        <f t="shared" ca="1" si="24"/>
        <v>4</v>
      </c>
      <c r="AB57" s="26">
        <f t="shared" ca="1" si="24"/>
        <v>4</v>
      </c>
      <c r="AC57" s="26">
        <f t="shared" ca="1" si="24"/>
        <v>4</v>
      </c>
      <c r="AD57" s="602">
        <f ca="1">NbCoul(D57:AB57)*0.5+NbCoul(B57:C57)*0.25+NbCoul(AC57:AC57)*0.25</f>
        <v>0</v>
      </c>
      <c r="AF57" s="614">
        <f t="shared" ca="1" si="22"/>
        <v>0</v>
      </c>
      <c r="AG57" s="615">
        <f ca="1">CompteCouleurFond(K57:AC57,23)*0.5</f>
        <v>0</v>
      </c>
    </row>
    <row r="58" spans="1:55" ht="15" customHeight="1" x14ac:dyDescent="0.3">
      <c r="A58" s="618">
        <f>A40+1</f>
        <v>44826</v>
      </c>
      <c r="B58" s="55" t="s">
        <v>8</v>
      </c>
      <c r="C58" s="55" t="s">
        <v>9</v>
      </c>
      <c r="D58" s="55" t="s">
        <v>10</v>
      </c>
      <c r="E58" s="56" t="s">
        <v>11</v>
      </c>
      <c r="F58" s="56" t="s">
        <v>12</v>
      </c>
      <c r="G58" s="56" t="s">
        <v>13</v>
      </c>
      <c r="H58" s="56" t="s">
        <v>14</v>
      </c>
      <c r="I58" s="55" t="s">
        <v>15</v>
      </c>
      <c r="J58" s="55" t="s">
        <v>16</v>
      </c>
      <c r="K58" s="56" t="s">
        <v>17</v>
      </c>
      <c r="L58" s="55" t="s">
        <v>18</v>
      </c>
      <c r="M58" s="55" t="s">
        <v>19</v>
      </c>
      <c r="N58" s="56" t="s">
        <v>20</v>
      </c>
      <c r="O58" s="55" t="s">
        <v>21</v>
      </c>
      <c r="P58" s="55" t="s">
        <v>22</v>
      </c>
      <c r="Q58" s="56" t="s">
        <v>23</v>
      </c>
      <c r="R58" s="56" t="s">
        <v>24</v>
      </c>
      <c r="S58" s="56" t="s">
        <v>25</v>
      </c>
      <c r="T58" s="56" t="s">
        <v>26</v>
      </c>
      <c r="U58" s="56" t="s">
        <v>27</v>
      </c>
      <c r="V58" s="56" t="s">
        <v>28</v>
      </c>
      <c r="W58" s="56" t="s">
        <v>29</v>
      </c>
      <c r="X58" s="56" t="s">
        <v>30</v>
      </c>
      <c r="Y58" s="56" t="s">
        <v>31</v>
      </c>
      <c r="Z58" s="56" t="s">
        <v>32</v>
      </c>
      <c r="AA58" s="56" t="s">
        <v>33</v>
      </c>
      <c r="AB58" s="56" t="s">
        <v>34</v>
      </c>
      <c r="AC58" s="56" t="s">
        <v>35</v>
      </c>
      <c r="AD58" s="620" t="s">
        <v>36</v>
      </c>
      <c r="AF58" s="614">
        <f t="shared" ca="1" si="22"/>
        <v>0</v>
      </c>
      <c r="AG58" s="615">
        <f ca="1">CompteCouleurFond(K58:AC58,23)*0.5</f>
        <v>0</v>
      </c>
    </row>
    <row r="59" spans="1:55" ht="15" customHeight="1" x14ac:dyDescent="0.3">
      <c r="A59" s="619"/>
      <c r="B59" s="411" t="s">
        <v>9</v>
      </c>
      <c r="C59" s="411" t="s">
        <v>10</v>
      </c>
      <c r="D59" s="411" t="s">
        <v>11</v>
      </c>
      <c r="E59" s="411" t="s">
        <v>12</v>
      </c>
      <c r="F59" s="411" t="s">
        <v>13</v>
      </c>
      <c r="G59" s="411" t="s">
        <v>14</v>
      </c>
      <c r="H59" s="411" t="s">
        <v>15</v>
      </c>
      <c r="I59" s="411" t="s">
        <v>16</v>
      </c>
      <c r="J59" s="411" t="s">
        <v>17</v>
      </c>
      <c r="K59" s="411" t="s">
        <v>18</v>
      </c>
      <c r="L59" s="411" t="s">
        <v>19</v>
      </c>
      <c r="M59" s="411" t="s">
        <v>20</v>
      </c>
      <c r="N59" s="411" t="s">
        <v>21</v>
      </c>
      <c r="O59" s="411" t="s">
        <v>22</v>
      </c>
      <c r="P59" s="411" t="s">
        <v>23</v>
      </c>
      <c r="Q59" s="411" t="s">
        <v>24</v>
      </c>
      <c r="R59" s="411" t="s">
        <v>25</v>
      </c>
      <c r="S59" s="411" t="s">
        <v>26</v>
      </c>
      <c r="T59" s="411" t="s">
        <v>27</v>
      </c>
      <c r="U59" s="411" t="s">
        <v>28</v>
      </c>
      <c r="V59" s="411" t="s">
        <v>29</v>
      </c>
      <c r="W59" s="411" t="s">
        <v>30</v>
      </c>
      <c r="X59" s="411" t="s">
        <v>31</v>
      </c>
      <c r="Y59" s="411" t="s">
        <v>32</v>
      </c>
      <c r="Z59" s="411" t="s">
        <v>33</v>
      </c>
      <c r="AA59" s="411" t="s">
        <v>34</v>
      </c>
      <c r="AB59" s="411" t="s">
        <v>35</v>
      </c>
      <c r="AC59" s="411" t="s">
        <v>39</v>
      </c>
      <c r="AD59" s="621"/>
      <c r="AF59" s="616">
        <f t="shared" ca="1" si="22"/>
        <v>0</v>
      </c>
      <c r="AG59" s="617">
        <f ca="1">CompteCouleurFond(K59:AC59,23)*0.5</f>
        <v>0</v>
      </c>
    </row>
    <row r="60" spans="1:55" ht="14.4" customHeight="1" x14ac:dyDescent="0.3">
      <c r="A60" s="392" t="s">
        <v>41</v>
      </c>
      <c r="B60" s="96"/>
      <c r="C60" s="324"/>
      <c r="D60" s="324"/>
      <c r="E60" s="324"/>
      <c r="F60" s="324"/>
      <c r="G60" s="151"/>
      <c r="H60" s="151"/>
      <c r="I60" s="151"/>
      <c r="J60" s="151"/>
      <c r="K60" s="151"/>
      <c r="L60" s="151"/>
      <c r="M60" s="151"/>
      <c r="N60" s="193"/>
      <c r="O60" s="96"/>
      <c r="P60" s="96"/>
      <c r="Q60" s="151"/>
      <c r="R60" s="151"/>
      <c r="S60" s="96"/>
      <c r="T60" s="96"/>
      <c r="U60" s="96"/>
      <c r="V60" s="96"/>
      <c r="W60" s="96"/>
      <c r="X60" s="96"/>
      <c r="Y60" s="96"/>
      <c r="Z60" s="96"/>
      <c r="AA60" s="96"/>
      <c r="AB60" s="96"/>
      <c r="AC60" s="96"/>
      <c r="AD60" s="21">
        <f t="shared" ref="AD60:AD72" ca="1" si="25">NbCoul(B60:AC60)*0.5</f>
        <v>7</v>
      </c>
      <c r="AF60" s="22">
        <f t="shared" ca="1" si="22"/>
        <v>0</v>
      </c>
      <c r="AG60" s="22">
        <f t="shared" ref="AG60:AG72" ca="1" si="26">CompteCouleurFond(B60:AC60,23)*0.5</f>
        <v>0.5</v>
      </c>
    </row>
    <row r="61" spans="1:55" ht="14.4" customHeight="1" x14ac:dyDescent="0.3">
      <c r="A61" s="392" t="s">
        <v>69</v>
      </c>
      <c r="B61" s="96"/>
      <c r="C61" s="323"/>
      <c r="D61" s="323"/>
      <c r="E61" s="323"/>
      <c r="F61" s="323"/>
      <c r="G61" s="96"/>
      <c r="H61" s="96"/>
      <c r="I61" s="96"/>
      <c r="J61" s="96"/>
      <c r="K61" s="96"/>
      <c r="L61" s="96"/>
      <c r="M61" s="96"/>
      <c r="N61" s="96"/>
      <c r="O61" s="96"/>
      <c r="P61" s="96"/>
      <c r="Q61" s="96"/>
      <c r="R61" s="96"/>
      <c r="S61" s="96"/>
      <c r="T61" s="96"/>
      <c r="U61" s="96"/>
      <c r="V61" s="96"/>
      <c r="W61" s="96"/>
      <c r="X61" s="96"/>
      <c r="Y61" s="96"/>
      <c r="Z61" s="96"/>
      <c r="AA61" s="96"/>
      <c r="AB61" s="96"/>
      <c r="AC61" s="96"/>
      <c r="AD61" s="21">
        <f ca="1">NbCoul(B61:AC61)*0.5</f>
        <v>0</v>
      </c>
      <c r="AF61" s="22">
        <f t="shared" ca="1" si="22"/>
        <v>0</v>
      </c>
      <c r="AG61" s="22">
        <f t="shared" ca="1" si="26"/>
        <v>0</v>
      </c>
    </row>
    <row r="62" spans="1:55" ht="14.4" customHeight="1" x14ac:dyDescent="0.3">
      <c r="A62" s="393" t="s">
        <v>246</v>
      </c>
      <c r="B62" s="96"/>
      <c r="C62" s="323"/>
      <c r="D62" s="323"/>
      <c r="E62" s="323"/>
      <c r="F62" s="323"/>
      <c r="G62" s="96"/>
      <c r="H62" s="96"/>
      <c r="I62" s="96"/>
      <c r="J62" s="96"/>
      <c r="K62" s="96"/>
      <c r="L62" s="96"/>
      <c r="M62" s="96"/>
      <c r="N62" s="96"/>
      <c r="O62" s="96"/>
      <c r="P62" s="96"/>
      <c r="Q62" s="96"/>
      <c r="R62" s="96"/>
      <c r="S62" s="96"/>
      <c r="T62" s="96"/>
      <c r="U62" s="96"/>
      <c r="V62" s="96"/>
      <c r="W62" s="96"/>
      <c r="X62" s="96"/>
      <c r="Y62" s="96"/>
      <c r="Z62" s="96"/>
      <c r="AA62" s="96"/>
      <c r="AB62" s="96"/>
      <c r="AC62" s="96"/>
      <c r="AD62" s="21">
        <f t="shared" ca="1" si="25"/>
        <v>0</v>
      </c>
      <c r="AF62" s="22">
        <f t="shared" ca="1" si="22"/>
        <v>0</v>
      </c>
      <c r="AG62" s="22">
        <f t="shared" ca="1" si="26"/>
        <v>0</v>
      </c>
    </row>
    <row r="63" spans="1:55" ht="14.4" customHeight="1" x14ac:dyDescent="0.3">
      <c r="A63" s="394" t="s">
        <v>43</v>
      </c>
      <c r="B63" s="96"/>
      <c r="C63" s="436"/>
      <c r="D63" s="436"/>
      <c r="E63" s="436"/>
      <c r="F63" s="436"/>
      <c r="G63" s="436"/>
      <c r="H63" s="436"/>
      <c r="I63" s="151"/>
      <c r="J63" s="151"/>
      <c r="K63" s="151"/>
      <c r="L63" s="151"/>
      <c r="M63" s="151"/>
      <c r="N63" s="151"/>
      <c r="O63" s="96"/>
      <c r="P63" s="96"/>
      <c r="Q63" s="151"/>
      <c r="R63" s="151"/>
      <c r="S63" s="419"/>
      <c r="T63" s="96"/>
      <c r="U63" s="96"/>
      <c r="V63" s="96"/>
      <c r="W63" s="96"/>
      <c r="X63" s="96"/>
      <c r="Y63" s="96"/>
      <c r="Z63" s="96"/>
      <c r="AA63" s="96"/>
      <c r="AB63" s="96"/>
      <c r="AC63" s="96"/>
      <c r="AD63" s="21">
        <f ca="1">NbCoul(B63:AC63)*0.5</f>
        <v>7</v>
      </c>
      <c r="AF63" s="22">
        <f t="shared" ca="1" si="22"/>
        <v>0</v>
      </c>
      <c r="AG63" s="22">
        <f t="shared" ca="1" si="26"/>
        <v>0</v>
      </c>
    </row>
    <row r="64" spans="1:55" x14ac:dyDescent="0.3">
      <c r="A64" s="394" t="s">
        <v>44</v>
      </c>
      <c r="B64" s="96"/>
      <c r="C64" s="135" t="s">
        <v>220</v>
      </c>
      <c r="D64" s="151"/>
      <c r="E64" s="151"/>
      <c r="F64" s="151"/>
      <c r="G64" s="151"/>
      <c r="H64" s="151"/>
      <c r="I64" s="281" t="s">
        <v>135</v>
      </c>
      <c r="J64" s="281"/>
      <c r="K64" s="281"/>
      <c r="L64" s="281"/>
      <c r="M64" s="151"/>
      <c r="N64" s="396"/>
      <c r="O64" s="96"/>
      <c r="P64" s="96"/>
      <c r="Q64" s="151"/>
      <c r="R64" s="151"/>
      <c r="S64" s="151"/>
      <c r="T64" s="96"/>
      <c r="U64" s="96"/>
      <c r="V64" s="96"/>
      <c r="W64" s="96"/>
      <c r="X64" s="96"/>
      <c r="Y64" s="96"/>
      <c r="Z64" s="96"/>
      <c r="AA64" s="96"/>
      <c r="AB64" s="96"/>
      <c r="AC64" s="96"/>
      <c r="AD64" s="21">
        <f t="shared" ca="1" si="25"/>
        <v>7.5</v>
      </c>
      <c r="AF64" s="22">
        <f t="shared" ca="1" si="22"/>
        <v>2</v>
      </c>
      <c r="AG64" s="22">
        <f t="shared" ca="1" si="26"/>
        <v>0</v>
      </c>
    </row>
    <row r="65" spans="1:33" x14ac:dyDescent="0.3">
      <c r="A65" s="394" t="s">
        <v>45</v>
      </c>
      <c r="B65" s="96"/>
      <c r="C65" s="96"/>
      <c r="D65" s="96"/>
      <c r="E65" s="96"/>
      <c r="F65" s="96"/>
      <c r="G65" s="96"/>
      <c r="H65" s="96"/>
      <c r="I65" s="96"/>
      <c r="J65" s="96"/>
      <c r="K65" s="96"/>
      <c r="L65" s="96"/>
      <c r="M65" s="378"/>
      <c r="N65" s="193"/>
      <c r="O65" s="151"/>
      <c r="P65" s="151"/>
      <c r="Q65" s="96"/>
      <c r="R65" s="96"/>
      <c r="S65" s="378"/>
      <c r="T65" s="151"/>
      <c r="U65" s="151"/>
      <c r="V65" s="151"/>
      <c r="W65" s="151"/>
      <c r="X65" s="151"/>
      <c r="Y65" s="151"/>
      <c r="Z65" s="151"/>
      <c r="AA65" s="151"/>
      <c r="AB65" s="151"/>
      <c r="AC65" s="151"/>
      <c r="AD65" s="21">
        <f ca="1">NbCoul(B65:AC65)*0.5</f>
        <v>7.5</v>
      </c>
      <c r="AF65" s="22">
        <f ca="1">CompteCouleurFond(B65:AC65,6)*0.5</f>
        <v>0</v>
      </c>
      <c r="AG65" s="22">
        <f ca="1">CompteCouleurFond(B65:AC65,23)*0.5</f>
        <v>0.5</v>
      </c>
    </row>
    <row r="66" spans="1:33" x14ac:dyDescent="0.3">
      <c r="A66" s="394" t="s">
        <v>70</v>
      </c>
      <c r="B66" s="96"/>
      <c r="C66" s="151"/>
      <c r="D66" s="151"/>
      <c r="E66" s="151"/>
      <c r="F66" s="151"/>
      <c r="G66" s="151"/>
      <c r="H66" s="151"/>
      <c r="I66" s="151"/>
      <c r="J66" s="151"/>
      <c r="K66" s="151"/>
      <c r="L66" s="151"/>
      <c r="M66" s="151"/>
      <c r="N66" s="396"/>
      <c r="O66" s="96"/>
      <c r="P66" s="96"/>
      <c r="Q66" s="281"/>
      <c r="R66" s="281"/>
      <c r="S66" s="96"/>
      <c r="T66" s="96"/>
      <c r="U66" s="96"/>
      <c r="V66" s="96"/>
      <c r="W66" s="96"/>
      <c r="X66" s="96"/>
      <c r="Y66" s="96"/>
      <c r="Z66" s="96"/>
      <c r="AA66" s="96"/>
      <c r="AB66" s="96"/>
      <c r="AC66" s="96"/>
      <c r="AD66" s="21">
        <f t="shared" ca="1" si="25"/>
        <v>7</v>
      </c>
      <c r="AF66" s="22">
        <f t="shared" ca="1" si="22"/>
        <v>1</v>
      </c>
      <c r="AG66" s="22">
        <f t="shared" ca="1" si="26"/>
        <v>0</v>
      </c>
    </row>
    <row r="67" spans="1:33" ht="15.6" customHeight="1" x14ac:dyDescent="0.3">
      <c r="A67" s="394" t="s">
        <v>46</v>
      </c>
      <c r="B67" s="96"/>
      <c r="C67" s="96"/>
      <c r="D67" s="96"/>
      <c r="E67" s="96"/>
      <c r="F67" s="96"/>
      <c r="G67" s="96"/>
      <c r="H67" s="96"/>
      <c r="I67" s="419"/>
      <c r="J67" s="419"/>
      <c r="K67" s="419"/>
      <c r="L67" s="419"/>
      <c r="M67" s="419"/>
      <c r="N67" s="419"/>
      <c r="O67" s="419"/>
      <c r="P67" s="419"/>
      <c r="Q67" s="419"/>
      <c r="R67" s="419"/>
      <c r="S67" s="294"/>
      <c r="T67" s="295"/>
      <c r="U67" s="281" t="s">
        <v>135</v>
      </c>
      <c r="V67" s="357"/>
      <c r="W67" s="357"/>
      <c r="X67" s="357"/>
      <c r="Y67" s="357"/>
      <c r="Z67" s="357"/>
      <c r="AA67" s="357"/>
      <c r="AB67" s="357"/>
      <c r="AC67" s="295"/>
      <c r="AD67" s="21">
        <f t="shared" ca="1" si="25"/>
        <v>5</v>
      </c>
      <c r="AF67" s="22">
        <f t="shared" ca="1" si="22"/>
        <v>4</v>
      </c>
      <c r="AG67" s="22">
        <f t="shared" ca="1" si="26"/>
        <v>0</v>
      </c>
    </row>
    <row r="68" spans="1:33" x14ac:dyDescent="0.3">
      <c r="A68" s="394" t="s">
        <v>47</v>
      </c>
      <c r="B68" s="96"/>
      <c r="C68" s="96"/>
      <c r="D68" s="96"/>
      <c r="E68" s="96"/>
      <c r="F68" s="96"/>
      <c r="G68" s="96"/>
      <c r="H68" s="97"/>
      <c r="I68" s="97"/>
      <c r="J68" s="97"/>
      <c r="K68" s="97"/>
      <c r="L68" s="121"/>
      <c r="M68" s="281" t="s">
        <v>135</v>
      </c>
      <c r="N68" s="423"/>
      <c r="O68" s="281"/>
      <c r="P68" s="281"/>
      <c r="Q68" s="96"/>
      <c r="R68" s="96"/>
      <c r="S68" s="396"/>
      <c r="T68" s="151"/>
      <c r="U68" s="151"/>
      <c r="V68" s="151"/>
      <c r="W68" s="151"/>
      <c r="X68" s="151"/>
      <c r="Y68" s="151"/>
      <c r="Z68" s="151"/>
      <c r="AA68" s="151"/>
      <c r="AB68" s="151"/>
      <c r="AC68" s="151"/>
      <c r="AD68" s="20">
        <f ca="1">NbCoul(B68:AC68)*0.5</f>
        <v>8</v>
      </c>
      <c r="AF68" s="22">
        <f t="shared" ca="1" si="22"/>
        <v>2</v>
      </c>
      <c r="AG68" s="22">
        <f ca="1">CompteCouleurFond(B68:AC68,23)*0.5</f>
        <v>0</v>
      </c>
    </row>
    <row r="69" spans="1:33" ht="14.25" customHeight="1" x14ac:dyDescent="0.3">
      <c r="A69" s="394" t="s">
        <v>66</v>
      </c>
      <c r="B69" s="96"/>
      <c r="C69" s="96"/>
      <c r="D69" s="96"/>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21">
        <f t="shared" ca="1" si="25"/>
        <v>0</v>
      </c>
      <c r="AF69" s="22">
        <f t="shared" ca="1" si="22"/>
        <v>0</v>
      </c>
      <c r="AG69" s="22">
        <f t="shared" ca="1" si="26"/>
        <v>0</v>
      </c>
    </row>
    <row r="70" spans="1:33" ht="16.8" customHeight="1" x14ac:dyDescent="0.3">
      <c r="A70" s="402" t="s">
        <v>71</v>
      </c>
      <c r="B70" s="96"/>
      <c r="C70" s="96"/>
      <c r="D70" s="96"/>
      <c r="E70" s="96"/>
      <c r="F70" s="96"/>
      <c r="G70" s="96"/>
      <c r="H70" s="96"/>
      <c r="I70" s="96"/>
      <c r="J70" s="96"/>
      <c r="K70" s="96"/>
      <c r="L70" s="96"/>
      <c r="M70" s="96"/>
      <c r="N70" s="151"/>
      <c r="O70" s="151"/>
      <c r="P70" s="151"/>
      <c r="Q70" s="96"/>
      <c r="R70" s="96"/>
      <c r="S70" s="281"/>
      <c r="T70" s="281"/>
      <c r="U70" s="151"/>
      <c r="V70" s="151"/>
      <c r="W70" s="151"/>
      <c r="X70" s="151"/>
      <c r="Y70" s="151"/>
      <c r="Z70" s="151"/>
      <c r="AA70" s="151"/>
      <c r="AB70" s="151"/>
      <c r="AC70" s="151"/>
      <c r="AD70" s="21">
        <f t="shared" ca="1" si="25"/>
        <v>7</v>
      </c>
      <c r="AF70" s="22">
        <f t="shared" ca="1" si="22"/>
        <v>1</v>
      </c>
      <c r="AG70" s="22">
        <f t="shared" ca="1" si="26"/>
        <v>0</v>
      </c>
    </row>
    <row r="71" spans="1:33" ht="13.8" customHeight="1" x14ac:dyDescent="0.3">
      <c r="A71" s="402" t="s">
        <v>276</v>
      </c>
      <c r="B71" s="96"/>
      <c r="C71" s="96"/>
      <c r="D71" s="96"/>
      <c r="E71" s="96"/>
      <c r="F71" s="96"/>
      <c r="G71" s="96"/>
      <c r="H71" s="96"/>
      <c r="I71" s="96"/>
      <c r="J71" s="96"/>
      <c r="K71" s="96"/>
      <c r="L71" s="96"/>
      <c r="M71" s="96"/>
      <c r="N71" s="134"/>
      <c r="O71" s="96"/>
      <c r="P71" s="96"/>
      <c r="Q71" s="96"/>
      <c r="R71" s="96"/>
      <c r="S71" s="96"/>
      <c r="T71" s="96"/>
      <c r="U71" s="96"/>
      <c r="V71" s="96"/>
      <c r="W71" s="96"/>
      <c r="X71" s="96"/>
      <c r="Y71" s="96"/>
      <c r="Z71" s="96"/>
      <c r="AA71" s="96"/>
      <c r="AB71" s="96"/>
      <c r="AC71" s="96"/>
      <c r="AD71" s="21">
        <f ca="1">NbCoul(B71:AC71)*0.5</f>
        <v>0</v>
      </c>
      <c r="AF71" s="22">
        <f t="shared" ca="1" si="22"/>
        <v>0</v>
      </c>
      <c r="AG71" s="22">
        <f ca="1">CompteCouleurFond(B71:AC71,23)*0.5</f>
        <v>0</v>
      </c>
    </row>
    <row r="72" spans="1:33" ht="16.8" customHeight="1" thickBot="1" x14ac:dyDescent="0.35">
      <c r="A72" s="407" t="s">
        <v>73</v>
      </c>
      <c r="B72" s="111"/>
      <c r="C72" s="96"/>
      <c r="D72" s="93"/>
      <c r="E72" s="93"/>
      <c r="F72" s="93"/>
      <c r="G72" s="419"/>
      <c r="H72" s="419"/>
      <c r="I72" s="419"/>
      <c r="J72" s="419"/>
      <c r="K72" s="419"/>
      <c r="L72" s="419"/>
      <c r="M72" s="419"/>
      <c r="N72" s="96"/>
      <c r="O72" s="419"/>
      <c r="P72" s="419"/>
      <c r="Q72" s="419"/>
      <c r="R72" s="419"/>
      <c r="S72" s="96"/>
      <c r="T72" s="96"/>
      <c r="U72" s="96"/>
      <c r="V72" s="96"/>
      <c r="W72" s="96"/>
      <c r="X72" s="96"/>
      <c r="Y72" s="96"/>
      <c r="Z72" s="96"/>
      <c r="AA72" s="96"/>
      <c r="AB72" s="96"/>
      <c r="AC72" s="96"/>
      <c r="AD72" s="21">
        <f t="shared" ca="1" si="25"/>
        <v>0</v>
      </c>
      <c r="AF72" s="22">
        <f t="shared" ca="1" si="22"/>
        <v>0</v>
      </c>
      <c r="AG72" s="22">
        <f t="shared" ca="1" si="26"/>
        <v>0</v>
      </c>
    </row>
    <row r="73" spans="1:33" x14ac:dyDescent="0.3">
      <c r="A73" s="33" t="s">
        <v>52</v>
      </c>
      <c r="B73" s="71">
        <f ca="1">CompteCouleurFond(B60:B72,6)</f>
        <v>0</v>
      </c>
      <c r="C73" s="71">
        <f ca="1">CompteCouleurFond(C60:C72,6)</f>
        <v>0</v>
      </c>
      <c r="D73" s="71">
        <f t="shared" ref="D73:N73" ca="1" si="27">CompteCouleurFond(D60:D71,6)</f>
        <v>0</v>
      </c>
      <c r="E73" s="71">
        <f t="shared" ca="1" si="27"/>
        <v>0</v>
      </c>
      <c r="F73" s="71">
        <f t="shared" ca="1" si="27"/>
        <v>0</v>
      </c>
      <c r="G73" s="71">
        <f t="shared" ca="1" si="27"/>
        <v>0</v>
      </c>
      <c r="H73" s="71">
        <f t="shared" ca="1" si="27"/>
        <v>0</v>
      </c>
      <c r="I73" s="71">
        <f t="shared" ca="1" si="27"/>
        <v>1</v>
      </c>
      <c r="J73" s="71">
        <f t="shared" ca="1" si="27"/>
        <v>1</v>
      </c>
      <c r="K73" s="71">
        <f t="shared" ca="1" si="27"/>
        <v>1</v>
      </c>
      <c r="L73" s="71">
        <f t="shared" ca="1" si="27"/>
        <v>1</v>
      </c>
      <c r="M73" s="71">
        <f t="shared" ca="1" si="27"/>
        <v>1</v>
      </c>
      <c r="N73" s="71">
        <f t="shared" ca="1" si="27"/>
        <v>1</v>
      </c>
      <c r="O73" s="71">
        <f t="shared" ref="O73:AC73" ca="1" si="28">CompteCouleurFond(O60:O72,6)</f>
        <v>1</v>
      </c>
      <c r="P73" s="71">
        <f t="shared" ca="1" si="28"/>
        <v>1</v>
      </c>
      <c r="Q73" s="71">
        <f t="shared" ca="1" si="28"/>
        <v>1</v>
      </c>
      <c r="R73" s="71">
        <f t="shared" ca="1" si="28"/>
        <v>1</v>
      </c>
      <c r="S73" s="71">
        <f t="shared" ca="1" si="28"/>
        <v>1</v>
      </c>
      <c r="T73" s="71">
        <f t="shared" ca="1" si="28"/>
        <v>1</v>
      </c>
      <c r="U73" s="71">
        <f t="shared" ca="1" si="28"/>
        <v>1</v>
      </c>
      <c r="V73" s="71">
        <f t="shared" ca="1" si="28"/>
        <v>1</v>
      </c>
      <c r="W73" s="71">
        <f t="shared" ca="1" si="28"/>
        <v>1</v>
      </c>
      <c r="X73" s="71">
        <f t="shared" ca="1" si="28"/>
        <v>1</v>
      </c>
      <c r="Y73" s="71">
        <f t="shared" ca="1" si="28"/>
        <v>1</v>
      </c>
      <c r="Z73" s="71">
        <f t="shared" ca="1" si="28"/>
        <v>1</v>
      </c>
      <c r="AA73" s="71">
        <f t="shared" ca="1" si="28"/>
        <v>1</v>
      </c>
      <c r="AB73" s="71">
        <f t="shared" ca="1" si="28"/>
        <v>1</v>
      </c>
      <c r="AC73" s="71">
        <f t="shared" ca="1" si="28"/>
        <v>0</v>
      </c>
      <c r="AD73" s="600">
        <f ca="1">SUM(AD60:AD72)</f>
        <v>56</v>
      </c>
      <c r="AF73" s="612"/>
      <c r="AG73" s="613"/>
    </row>
    <row r="74" spans="1:33" x14ac:dyDescent="0.3">
      <c r="A74" s="29" t="s">
        <v>53</v>
      </c>
      <c r="B74" s="21">
        <f ca="1">NbCoulbis(B60:B72)</f>
        <v>0</v>
      </c>
      <c r="C74" s="21">
        <f ca="1">NbCoulbis(C60:C69)</f>
        <v>4</v>
      </c>
      <c r="D74" s="21">
        <f t="shared" ref="D74:N74" ca="1" si="29">NbCoulbis(D63:D68)</f>
        <v>3</v>
      </c>
      <c r="E74" s="21">
        <f t="shared" ca="1" si="29"/>
        <v>3</v>
      </c>
      <c r="F74" s="21">
        <f t="shared" ca="1" si="29"/>
        <v>3</v>
      </c>
      <c r="G74" s="21">
        <f t="shared" ca="1" si="29"/>
        <v>3</v>
      </c>
      <c r="H74" s="21">
        <f ca="1">NbCoulbis(H63:H68)</f>
        <v>3</v>
      </c>
      <c r="I74" s="21">
        <f t="shared" ca="1" si="29"/>
        <v>3</v>
      </c>
      <c r="J74" s="21">
        <f t="shared" ca="1" si="29"/>
        <v>3</v>
      </c>
      <c r="K74" s="21">
        <f t="shared" ca="1" si="29"/>
        <v>3</v>
      </c>
      <c r="L74" s="21">
        <f t="shared" ca="1" si="29"/>
        <v>4</v>
      </c>
      <c r="M74" s="21">
        <f t="shared" ca="1" si="29"/>
        <v>5</v>
      </c>
      <c r="N74" s="21">
        <f t="shared" ca="1" si="29"/>
        <v>4</v>
      </c>
      <c r="O74" s="21">
        <f ca="1">NbCoulbis(O60:O68)</f>
        <v>2</v>
      </c>
      <c r="P74" s="21">
        <f ca="1">NbCoulbis(P60:P68)</f>
        <v>2</v>
      </c>
      <c r="Q74" s="21">
        <f ca="1">NbCoulbis(Q60:Q68)</f>
        <v>4</v>
      </c>
      <c r="R74" s="21">
        <f ca="1">NbCoulbis(R60:R68)</f>
        <v>4</v>
      </c>
      <c r="S74" s="21">
        <f ca="1">NbCoulbis(S60:S67)</f>
        <v>2</v>
      </c>
      <c r="T74" s="21">
        <f ca="1">NbCoulbis(T60:T68)</f>
        <v>3</v>
      </c>
      <c r="U74" s="21">
        <f ca="1">NbCoulbis(U64:U72)</f>
        <v>4</v>
      </c>
      <c r="V74" s="21">
        <f ca="1">NbCoulbis(V64:V72)</f>
        <v>4</v>
      </c>
      <c r="W74" s="21">
        <f ca="1">NbCoulbis(W64:W72)</f>
        <v>4</v>
      </c>
      <c r="X74" s="21">
        <f t="shared" ref="X74:AC74" ca="1" si="30">NbCoulbis(X60:X72)</f>
        <v>4</v>
      </c>
      <c r="Y74" s="21">
        <f t="shared" ca="1" si="30"/>
        <v>4</v>
      </c>
      <c r="Z74" s="21">
        <f t="shared" ca="1" si="30"/>
        <v>4</v>
      </c>
      <c r="AA74" s="21">
        <f t="shared" ca="1" si="30"/>
        <v>4</v>
      </c>
      <c r="AB74" s="21">
        <f t="shared" ca="1" si="30"/>
        <v>4</v>
      </c>
      <c r="AC74" s="21">
        <f t="shared" ca="1" si="30"/>
        <v>4</v>
      </c>
      <c r="AD74" s="601">
        <f ca="1">NbCoul(D74:AB74)*0.5+NbCoul(B74:C74)*0.25+NbCoul(AC74:AC74)*0.25</f>
        <v>0</v>
      </c>
      <c r="AF74" s="614">
        <f t="shared" ref="AF74:AF89" ca="1" si="31">CompteCouleurFond(B74:AC74,6)*0.5</f>
        <v>0</v>
      </c>
      <c r="AG74" s="615"/>
    </row>
    <row r="75" spans="1:33" ht="15" thickBot="1" x14ac:dyDescent="0.35">
      <c r="A75" s="30" t="str">
        <f>A21</f>
        <v>Effectif présent</v>
      </c>
      <c r="B75" s="26">
        <f ca="1">NbCoul(B60:B72)</f>
        <v>0</v>
      </c>
      <c r="C75" s="26">
        <f ca="1">NbCoul(C60:C69)</f>
        <v>4</v>
      </c>
      <c r="D75" s="26">
        <f t="shared" ref="D75:N75" ca="1" si="32">NbCoul(D63:D68)</f>
        <v>3</v>
      </c>
      <c r="E75" s="26">
        <f t="shared" ca="1" si="32"/>
        <v>3</v>
      </c>
      <c r="F75" s="26">
        <f t="shared" ca="1" si="32"/>
        <v>3</v>
      </c>
      <c r="G75" s="26">
        <f t="shared" ca="1" si="32"/>
        <v>3</v>
      </c>
      <c r="H75" s="26">
        <f ca="1">NbCoul(H63:H68)</f>
        <v>3</v>
      </c>
      <c r="I75" s="26">
        <f t="shared" ca="1" si="32"/>
        <v>3</v>
      </c>
      <c r="J75" s="26">
        <f t="shared" ca="1" si="32"/>
        <v>3</v>
      </c>
      <c r="K75" s="26">
        <f t="shared" ca="1" si="32"/>
        <v>3</v>
      </c>
      <c r="L75" s="26">
        <f t="shared" ca="1" si="32"/>
        <v>4</v>
      </c>
      <c r="M75" s="26">
        <f t="shared" ca="1" si="32"/>
        <v>5</v>
      </c>
      <c r="N75" s="26">
        <f t="shared" ca="1" si="32"/>
        <v>5</v>
      </c>
      <c r="O75" s="26">
        <f ca="1">NbCoul(O60:O68)</f>
        <v>2</v>
      </c>
      <c r="P75" s="26">
        <f ca="1">NbCoul(P60:P68)</f>
        <v>2</v>
      </c>
      <c r="Q75" s="26">
        <f ca="1">NbCoul(Q60:Q68)</f>
        <v>4</v>
      </c>
      <c r="R75" s="26">
        <f ca="1">NbCoul(R60:R68)</f>
        <v>4</v>
      </c>
      <c r="S75" s="26">
        <f ca="1">NbCoul(S60:S67)</f>
        <v>2</v>
      </c>
      <c r="T75" s="26">
        <f ca="1">NbCoul(T60:T68)</f>
        <v>3</v>
      </c>
      <c r="U75" s="26">
        <f ca="1">NbCoul(U64:U72)</f>
        <v>4</v>
      </c>
      <c r="V75" s="26">
        <f ca="1">NbCoul(V64:V72)</f>
        <v>4</v>
      </c>
      <c r="W75" s="26">
        <f ca="1">NbCoul(W64:W72)</f>
        <v>4</v>
      </c>
      <c r="X75" s="26">
        <f t="shared" ref="X75:AC75" ca="1" si="33">NbCoul(X60:X72)</f>
        <v>4</v>
      </c>
      <c r="Y75" s="26">
        <f t="shared" ca="1" si="33"/>
        <v>4</v>
      </c>
      <c r="Z75" s="26">
        <f t="shared" ca="1" si="33"/>
        <v>4</v>
      </c>
      <c r="AA75" s="26">
        <f t="shared" ca="1" si="33"/>
        <v>4</v>
      </c>
      <c r="AB75" s="26">
        <f t="shared" ca="1" si="33"/>
        <v>4</v>
      </c>
      <c r="AC75" s="26">
        <f t="shared" ca="1" si="33"/>
        <v>4</v>
      </c>
      <c r="AD75" s="602">
        <f ca="1">NbCoul(D75:AB75)*0.5+NbCoul(B75:C75)*0.25+NbCoul(AC75:AC75)*0.25</f>
        <v>0</v>
      </c>
      <c r="AF75" s="614">
        <f t="shared" ca="1" si="31"/>
        <v>0</v>
      </c>
      <c r="AG75" s="615">
        <f ca="1">CompteCouleurFond(K75:AC75,23)*0.5</f>
        <v>0</v>
      </c>
    </row>
    <row r="76" spans="1:33" ht="15" customHeight="1" x14ac:dyDescent="0.3">
      <c r="A76" s="618">
        <f>A58+1</f>
        <v>44827</v>
      </c>
      <c r="B76" s="55" t="s">
        <v>8</v>
      </c>
      <c r="C76" s="55" t="s">
        <v>9</v>
      </c>
      <c r="D76" s="55" t="s">
        <v>10</v>
      </c>
      <c r="E76" s="56" t="s">
        <v>11</v>
      </c>
      <c r="F76" s="56" t="s">
        <v>12</v>
      </c>
      <c r="G76" s="56" t="s">
        <v>13</v>
      </c>
      <c r="H76" s="56" t="s">
        <v>14</v>
      </c>
      <c r="I76" s="55" t="s">
        <v>15</v>
      </c>
      <c r="J76" s="55" t="s">
        <v>16</v>
      </c>
      <c r="K76" s="56" t="s">
        <v>17</v>
      </c>
      <c r="L76" s="55" t="s">
        <v>18</v>
      </c>
      <c r="M76" s="55" t="s">
        <v>19</v>
      </c>
      <c r="N76" s="56" t="s">
        <v>20</v>
      </c>
      <c r="O76" s="55" t="s">
        <v>21</v>
      </c>
      <c r="P76" s="55" t="s">
        <v>22</v>
      </c>
      <c r="Q76" s="56" t="s">
        <v>23</v>
      </c>
      <c r="R76" s="56" t="s">
        <v>24</v>
      </c>
      <c r="S76" s="56" t="s">
        <v>25</v>
      </c>
      <c r="T76" s="56" t="s">
        <v>26</v>
      </c>
      <c r="U76" s="56" t="s">
        <v>27</v>
      </c>
      <c r="V76" s="56" t="s">
        <v>28</v>
      </c>
      <c r="W76" s="56" t="s">
        <v>29</v>
      </c>
      <c r="X76" s="56" t="s">
        <v>30</v>
      </c>
      <c r="Y76" s="56" t="s">
        <v>31</v>
      </c>
      <c r="Z76" s="56" t="s">
        <v>32</v>
      </c>
      <c r="AA76" s="56" t="s">
        <v>33</v>
      </c>
      <c r="AB76" s="56" t="s">
        <v>34</v>
      </c>
      <c r="AC76" s="56" t="s">
        <v>35</v>
      </c>
      <c r="AD76" s="620" t="s">
        <v>36</v>
      </c>
      <c r="AF76" s="614">
        <f t="shared" ca="1" si="31"/>
        <v>0</v>
      </c>
      <c r="AG76" s="615">
        <f ca="1">CompteCouleurFond(K76:AC76,23)*0.5</f>
        <v>0</v>
      </c>
    </row>
    <row r="77" spans="1:33" ht="15" customHeight="1" x14ac:dyDescent="0.3">
      <c r="A77" s="619"/>
      <c r="B77" s="411" t="s">
        <v>9</v>
      </c>
      <c r="C77" s="411" t="s">
        <v>10</v>
      </c>
      <c r="D77" s="411" t="s">
        <v>11</v>
      </c>
      <c r="E77" s="411" t="s">
        <v>12</v>
      </c>
      <c r="F77" s="411" t="s">
        <v>13</v>
      </c>
      <c r="G77" s="411" t="s">
        <v>14</v>
      </c>
      <c r="H77" s="411" t="s">
        <v>15</v>
      </c>
      <c r="I77" s="411" t="s">
        <v>16</v>
      </c>
      <c r="J77" s="411" t="s">
        <v>17</v>
      </c>
      <c r="K77" s="411" t="s">
        <v>18</v>
      </c>
      <c r="L77" s="411" t="s">
        <v>19</v>
      </c>
      <c r="M77" s="411" t="s">
        <v>20</v>
      </c>
      <c r="N77" s="411" t="s">
        <v>21</v>
      </c>
      <c r="O77" s="411" t="s">
        <v>22</v>
      </c>
      <c r="P77" s="411" t="s">
        <v>23</v>
      </c>
      <c r="Q77" s="411" t="s">
        <v>24</v>
      </c>
      <c r="R77" s="411" t="s">
        <v>25</v>
      </c>
      <c r="S77" s="411" t="s">
        <v>26</v>
      </c>
      <c r="T77" s="411" t="s">
        <v>27</v>
      </c>
      <c r="U77" s="411" t="s">
        <v>28</v>
      </c>
      <c r="V77" s="411" t="s">
        <v>29</v>
      </c>
      <c r="W77" s="411" t="s">
        <v>30</v>
      </c>
      <c r="X77" s="411" t="s">
        <v>31</v>
      </c>
      <c r="Y77" s="411" t="s">
        <v>32</v>
      </c>
      <c r="Z77" s="411" t="s">
        <v>33</v>
      </c>
      <c r="AA77" s="411" t="s">
        <v>34</v>
      </c>
      <c r="AB77" s="411" t="s">
        <v>35</v>
      </c>
      <c r="AC77" s="411" t="s">
        <v>39</v>
      </c>
      <c r="AD77" s="621"/>
      <c r="AF77" s="616">
        <f t="shared" ca="1" si="31"/>
        <v>0</v>
      </c>
      <c r="AG77" s="617">
        <f ca="1">CompteCouleurFond(K77:AC77,23)*0.5</f>
        <v>0</v>
      </c>
    </row>
    <row r="78" spans="1:33" x14ac:dyDescent="0.3">
      <c r="A78" s="401" t="s">
        <v>41</v>
      </c>
      <c r="B78" s="96"/>
      <c r="C78" s="151"/>
      <c r="D78" s="151"/>
      <c r="E78" s="151"/>
      <c r="F78" s="151"/>
      <c r="G78" s="151"/>
      <c r="H78" s="151"/>
      <c r="I78" s="151"/>
      <c r="J78" s="151"/>
      <c r="K78" s="151"/>
      <c r="L78" s="151"/>
      <c r="M78" s="151"/>
      <c r="N78" s="193"/>
      <c r="O78" s="96"/>
      <c r="P78" s="96"/>
      <c r="Q78" s="151"/>
      <c r="R78" s="151"/>
      <c r="S78" s="96"/>
      <c r="T78" s="96"/>
      <c r="U78" s="96"/>
      <c r="V78" s="96"/>
      <c r="W78" s="96"/>
      <c r="X78" s="96"/>
      <c r="Y78" s="96"/>
      <c r="Z78" s="96"/>
      <c r="AA78" s="96"/>
      <c r="AB78" s="96"/>
      <c r="AC78" s="96"/>
      <c r="AD78" s="21">
        <f t="shared" ref="AD78:AD88" ca="1" si="34">NbCoul(B78:AC78)*0.5</f>
        <v>7</v>
      </c>
      <c r="AF78" s="22">
        <f t="shared" ca="1" si="31"/>
        <v>0</v>
      </c>
      <c r="AG78" s="22">
        <f t="shared" ref="AG78:AG89" ca="1" si="35">CompteCouleurFond(B78:AC78,23)*0.5</f>
        <v>0.5</v>
      </c>
    </row>
    <row r="79" spans="1:33" x14ac:dyDescent="0.3">
      <c r="A79" s="392" t="s">
        <v>65</v>
      </c>
      <c r="B79" s="96"/>
      <c r="C79" s="96"/>
      <c r="D79" s="96"/>
      <c r="E79" s="96"/>
      <c r="F79" s="96"/>
      <c r="G79" s="96"/>
      <c r="H79" s="96"/>
      <c r="I79" s="96"/>
      <c r="J79" s="96"/>
      <c r="K79" s="96"/>
      <c r="L79" s="96"/>
      <c r="M79" s="96"/>
      <c r="N79" s="96"/>
      <c r="O79" s="96"/>
      <c r="P79" s="96"/>
      <c r="Q79" s="96"/>
      <c r="R79" s="96"/>
      <c r="S79" s="96"/>
      <c r="T79" s="96"/>
      <c r="U79" s="96"/>
      <c r="V79" s="96"/>
      <c r="W79" s="96"/>
      <c r="X79" s="96"/>
      <c r="Y79" s="96"/>
      <c r="Z79" s="96"/>
      <c r="AA79" s="96"/>
      <c r="AB79" s="96"/>
      <c r="AC79" s="96"/>
      <c r="AD79" s="21">
        <f t="shared" ca="1" si="34"/>
        <v>0</v>
      </c>
      <c r="AF79" s="22">
        <f t="shared" ca="1" si="31"/>
        <v>0</v>
      </c>
      <c r="AG79" s="22">
        <f t="shared" ca="1" si="35"/>
        <v>0</v>
      </c>
    </row>
    <row r="80" spans="1:33" x14ac:dyDescent="0.3">
      <c r="A80" s="393" t="s">
        <v>246</v>
      </c>
      <c r="B80" s="96"/>
      <c r="C80" s="96"/>
      <c r="D80" s="96"/>
      <c r="E80" s="96"/>
      <c r="F80" s="96"/>
      <c r="G80" s="96"/>
      <c r="H80" s="96"/>
      <c r="I80" s="96"/>
      <c r="J80" s="96"/>
      <c r="K80" s="96"/>
      <c r="L80" s="96"/>
      <c r="M80" s="96"/>
      <c r="N80" s="96"/>
      <c r="O80" s="96"/>
      <c r="P80" s="96"/>
      <c r="Q80" s="96"/>
      <c r="R80" s="96"/>
      <c r="S80" s="96"/>
      <c r="T80" s="96"/>
      <c r="U80" s="96"/>
      <c r="V80" s="96"/>
      <c r="W80" s="96"/>
      <c r="X80" s="96"/>
      <c r="Y80" s="96"/>
      <c r="Z80" s="96"/>
      <c r="AA80" s="96"/>
      <c r="AB80" s="96"/>
      <c r="AC80" s="96"/>
      <c r="AD80" s="21">
        <f t="shared" ca="1" si="34"/>
        <v>0</v>
      </c>
      <c r="AF80" s="22">
        <f t="shared" ca="1" si="31"/>
        <v>0</v>
      </c>
      <c r="AG80" s="22">
        <f t="shared" ca="1" si="35"/>
        <v>0</v>
      </c>
    </row>
    <row r="81" spans="1:33" x14ac:dyDescent="0.3">
      <c r="A81" s="394" t="s">
        <v>43</v>
      </c>
      <c r="B81" s="96"/>
      <c r="C81" s="96"/>
      <c r="D81" s="96"/>
      <c r="E81" s="96"/>
      <c r="F81" s="96"/>
      <c r="G81" s="96"/>
      <c r="H81" s="96"/>
      <c r="I81" s="96"/>
      <c r="J81" s="96"/>
      <c r="K81" s="96"/>
      <c r="L81" s="96"/>
      <c r="M81" s="96"/>
      <c r="N81" s="96"/>
      <c r="O81" s="96"/>
      <c r="P81" s="96"/>
      <c r="Q81" s="96"/>
      <c r="R81" s="96"/>
      <c r="S81" s="96"/>
      <c r="T81" s="96"/>
      <c r="U81" s="96"/>
      <c r="V81" s="96"/>
      <c r="W81" s="96"/>
      <c r="X81" s="96"/>
      <c r="Y81" s="96"/>
      <c r="Z81" s="96"/>
      <c r="AA81" s="96"/>
      <c r="AB81" s="96"/>
      <c r="AC81" s="96"/>
      <c r="AD81" s="21">
        <f t="shared" ca="1" si="34"/>
        <v>0</v>
      </c>
      <c r="AF81" s="22">
        <f t="shared" ca="1" si="31"/>
        <v>0</v>
      </c>
      <c r="AG81" s="22">
        <f t="shared" ca="1" si="35"/>
        <v>0</v>
      </c>
    </row>
    <row r="82" spans="1:33" x14ac:dyDescent="0.3">
      <c r="A82" s="394" t="s">
        <v>44</v>
      </c>
      <c r="B82" s="96"/>
      <c r="C82" s="151" t="s">
        <v>78</v>
      </c>
      <c r="D82" s="151"/>
      <c r="E82" s="151"/>
      <c r="F82" s="151"/>
      <c r="G82" s="151"/>
      <c r="H82" s="151"/>
      <c r="I82" s="151"/>
      <c r="J82" s="151"/>
      <c r="K82" s="151"/>
      <c r="L82" s="151"/>
      <c r="M82" s="151"/>
      <c r="N82" s="135"/>
      <c r="O82" s="96"/>
      <c r="P82" s="96"/>
      <c r="Q82" s="281"/>
      <c r="R82" s="281"/>
      <c r="S82" s="96"/>
      <c r="T82" s="96"/>
      <c r="U82" s="96"/>
      <c r="V82" s="96"/>
      <c r="W82" s="96"/>
      <c r="X82" s="96"/>
      <c r="Y82" s="96"/>
      <c r="Z82" s="96"/>
      <c r="AA82" s="96"/>
      <c r="AB82" s="96"/>
      <c r="AC82" s="96"/>
      <c r="AD82" s="21">
        <f ca="1">NbCoul(B82:AC82)*0.5</f>
        <v>7</v>
      </c>
      <c r="AF82" s="22">
        <f t="shared" ca="1" si="31"/>
        <v>1</v>
      </c>
      <c r="AG82" s="22">
        <f t="shared" ca="1" si="35"/>
        <v>0</v>
      </c>
    </row>
    <row r="83" spans="1:33" x14ac:dyDescent="0.3">
      <c r="A83" s="394" t="s">
        <v>45</v>
      </c>
      <c r="B83" s="96"/>
      <c r="C83" s="151"/>
      <c r="D83" s="151"/>
      <c r="E83" s="151"/>
      <c r="F83" s="151"/>
      <c r="G83" s="151"/>
      <c r="H83" s="151"/>
      <c r="I83" s="281" t="s">
        <v>135</v>
      </c>
      <c r="J83" s="281"/>
      <c r="K83" s="281"/>
      <c r="L83" s="281"/>
      <c r="M83" s="281"/>
      <c r="N83" s="423"/>
      <c r="O83" s="96"/>
      <c r="P83" s="96"/>
      <c r="Q83" s="151"/>
      <c r="R83" s="151"/>
      <c r="S83" s="193"/>
      <c r="T83" s="96"/>
      <c r="U83" s="96"/>
      <c r="V83" s="96"/>
      <c r="W83" s="96"/>
      <c r="X83" s="96"/>
      <c r="Y83" s="96"/>
      <c r="Z83" s="96"/>
      <c r="AA83" s="96"/>
      <c r="AB83" s="96"/>
      <c r="AC83" s="96"/>
      <c r="AD83" s="21">
        <f ca="1">NbCoul(B83:AC83)*0.5</f>
        <v>7.5</v>
      </c>
      <c r="AF83" s="22">
        <f t="shared" ca="1" si="31"/>
        <v>3</v>
      </c>
      <c r="AG83" s="22">
        <f t="shared" ca="1" si="35"/>
        <v>0.5</v>
      </c>
    </row>
    <row r="84" spans="1:33" x14ac:dyDescent="0.3">
      <c r="A84" s="394" t="s">
        <v>70</v>
      </c>
      <c r="B84" s="96"/>
      <c r="C84" s="96"/>
      <c r="D84" s="96"/>
      <c r="E84" s="96"/>
      <c r="F84" s="96"/>
      <c r="G84" s="96"/>
      <c r="H84" s="96"/>
      <c r="I84" s="96"/>
      <c r="J84" s="151"/>
      <c r="K84" s="151"/>
      <c r="L84" s="151"/>
      <c r="M84" s="151"/>
      <c r="N84" s="396"/>
      <c r="O84" s="151"/>
      <c r="P84" s="151"/>
      <c r="Q84" s="96"/>
      <c r="R84" s="96"/>
      <c r="S84" s="151"/>
      <c r="T84" s="151"/>
      <c r="U84" s="151"/>
      <c r="V84" s="151"/>
      <c r="W84" s="151"/>
      <c r="X84" s="151"/>
      <c r="Y84" s="151"/>
      <c r="Z84" s="151"/>
      <c r="AA84" s="151"/>
      <c r="AB84" s="151"/>
      <c r="AC84" s="151"/>
      <c r="AD84" s="21">
        <f ca="1">NbCoul(B84:AC84)*0.5</f>
        <v>9</v>
      </c>
      <c r="AF84" s="22">
        <f t="shared" ca="1" si="31"/>
        <v>0</v>
      </c>
      <c r="AG84" s="22">
        <f t="shared" ca="1" si="35"/>
        <v>0</v>
      </c>
    </row>
    <row r="85" spans="1:33" x14ac:dyDescent="0.3">
      <c r="A85" s="394" t="s">
        <v>46</v>
      </c>
      <c r="B85" s="96"/>
      <c r="C85" s="151" t="s">
        <v>80</v>
      </c>
      <c r="D85" s="151"/>
      <c r="E85" s="151"/>
      <c r="F85" s="151"/>
      <c r="G85" s="151"/>
      <c r="H85" s="151"/>
      <c r="I85" s="151"/>
      <c r="J85" s="151"/>
      <c r="K85" s="151"/>
      <c r="L85" s="151"/>
      <c r="M85" s="151"/>
      <c r="N85" s="377"/>
      <c r="O85" s="96"/>
      <c r="P85" s="96"/>
      <c r="Q85" s="151"/>
      <c r="R85" s="151"/>
      <c r="S85" s="151"/>
      <c r="T85" s="151"/>
      <c r="U85" s="281" t="s">
        <v>135</v>
      </c>
      <c r="V85" s="281"/>
      <c r="W85" s="281"/>
      <c r="X85" s="281"/>
      <c r="Y85" s="281"/>
      <c r="Z85" s="281"/>
      <c r="AA85" s="281"/>
      <c r="AB85" s="281"/>
      <c r="AC85" s="151"/>
      <c r="AD85" s="21">
        <f ca="1">NbCoul(B85:AC85)*0.5</f>
        <v>12.5</v>
      </c>
      <c r="AF85" s="22">
        <f t="shared" ca="1" si="31"/>
        <v>4</v>
      </c>
      <c r="AG85" s="22">
        <f t="shared" ca="1" si="35"/>
        <v>0.5</v>
      </c>
    </row>
    <row r="86" spans="1:33" x14ac:dyDescent="0.3">
      <c r="A86" s="394" t="s">
        <v>47</v>
      </c>
      <c r="B86" s="96"/>
      <c r="C86" s="96"/>
      <c r="D86" s="96"/>
      <c r="E86" s="96"/>
      <c r="F86" s="96"/>
      <c r="G86" s="96"/>
      <c r="H86" s="96"/>
      <c r="I86" s="96"/>
      <c r="J86" s="96"/>
      <c r="K86" s="96"/>
      <c r="L86" s="96"/>
      <c r="M86" s="151"/>
      <c r="N86" s="378"/>
      <c r="O86" s="151"/>
      <c r="P86" s="151"/>
      <c r="Q86" s="96"/>
      <c r="R86" s="96"/>
      <c r="S86" s="151"/>
      <c r="T86" s="151"/>
      <c r="U86" s="151"/>
      <c r="V86" s="151"/>
      <c r="W86" s="151"/>
      <c r="X86" s="151"/>
      <c r="Y86" s="151"/>
      <c r="Z86" s="151"/>
      <c r="AA86" s="151"/>
      <c r="AB86" s="151"/>
      <c r="AC86" s="151"/>
      <c r="AD86" s="21">
        <f t="shared" ca="1" si="34"/>
        <v>7.5</v>
      </c>
      <c r="AF86" s="22">
        <f t="shared" ca="1" si="31"/>
        <v>0</v>
      </c>
      <c r="AG86" s="22">
        <f t="shared" ca="1" si="35"/>
        <v>0</v>
      </c>
    </row>
    <row r="87" spans="1:33" x14ac:dyDescent="0.3">
      <c r="A87" s="394" t="s">
        <v>66</v>
      </c>
      <c r="B87" s="96"/>
      <c r="C87" s="96"/>
      <c r="D87" s="96"/>
      <c r="E87" s="96"/>
      <c r="F87" s="96"/>
      <c r="G87" s="96"/>
      <c r="H87" s="96"/>
      <c r="I87" s="96"/>
      <c r="J87" s="96"/>
      <c r="K87" s="96"/>
      <c r="L87" s="96"/>
      <c r="M87" s="96"/>
      <c r="N87" s="96"/>
      <c r="O87" s="96"/>
      <c r="P87" s="96"/>
      <c r="Q87" s="96"/>
      <c r="R87" s="96"/>
      <c r="S87" s="96"/>
      <c r="T87" s="96"/>
      <c r="U87" s="96"/>
      <c r="V87" s="96"/>
      <c r="W87" s="96"/>
      <c r="X87" s="96"/>
      <c r="Y87" s="96"/>
      <c r="Z87" s="96"/>
      <c r="AA87" s="96"/>
      <c r="AB87" s="96"/>
      <c r="AC87" s="96"/>
      <c r="AD87" s="21">
        <f t="shared" ca="1" si="34"/>
        <v>0</v>
      </c>
      <c r="AF87" s="22">
        <f t="shared" ca="1" si="31"/>
        <v>0</v>
      </c>
      <c r="AG87" s="22">
        <f t="shared" ca="1" si="35"/>
        <v>0</v>
      </c>
    </row>
    <row r="88" spans="1:33" ht="16.8" customHeight="1" x14ac:dyDescent="0.3">
      <c r="A88" s="402" t="s">
        <v>71</v>
      </c>
      <c r="B88" s="96"/>
      <c r="C88" s="96"/>
      <c r="D88" s="96"/>
      <c r="E88" s="96"/>
      <c r="F88" s="96"/>
      <c r="G88" s="96"/>
      <c r="H88" s="96"/>
      <c r="I88" s="96"/>
      <c r="J88" s="96"/>
      <c r="K88" s="96"/>
      <c r="L88" s="96"/>
      <c r="M88" s="96"/>
      <c r="N88" s="151"/>
      <c r="O88" s="151"/>
      <c r="P88" s="151"/>
      <c r="Q88" s="96"/>
      <c r="R88" s="96"/>
      <c r="S88" s="281"/>
      <c r="T88" s="281"/>
      <c r="U88" s="151"/>
      <c r="V88" s="151"/>
      <c r="W88" s="151"/>
      <c r="X88" s="151"/>
      <c r="Y88" s="151"/>
      <c r="Z88" s="151"/>
      <c r="AA88" s="151"/>
      <c r="AB88" s="151"/>
      <c r="AC88" s="151"/>
      <c r="AD88" s="21">
        <f t="shared" ca="1" si="34"/>
        <v>7</v>
      </c>
      <c r="AF88" s="22">
        <f t="shared" ca="1" si="31"/>
        <v>1</v>
      </c>
      <c r="AG88" s="22">
        <f t="shared" ca="1" si="35"/>
        <v>0</v>
      </c>
    </row>
    <row r="89" spans="1:33" ht="14.4" customHeight="1" x14ac:dyDescent="0.3">
      <c r="A89" s="402" t="s">
        <v>276</v>
      </c>
      <c r="B89" s="96"/>
      <c r="C89" s="96"/>
      <c r="D89" s="96"/>
      <c r="E89" s="96"/>
      <c r="F89" s="96"/>
      <c r="G89" s="96"/>
      <c r="H89" s="96"/>
      <c r="I89" s="96"/>
      <c r="J89" s="96"/>
      <c r="K89" s="96"/>
      <c r="L89" s="96"/>
      <c r="M89" s="96"/>
      <c r="N89" s="96"/>
      <c r="O89" s="96"/>
      <c r="P89" s="96"/>
      <c r="Q89" s="96"/>
      <c r="R89" s="96"/>
      <c r="S89" s="96"/>
      <c r="T89" s="96"/>
      <c r="U89" s="96"/>
      <c r="V89" s="96"/>
      <c r="W89" s="96"/>
      <c r="X89" s="96"/>
      <c r="Y89" s="96"/>
      <c r="Z89" s="96"/>
      <c r="AA89" s="96"/>
      <c r="AB89" s="96"/>
      <c r="AC89" s="96"/>
      <c r="AD89" s="21">
        <f ca="1">NbCoul(B89:AC89)*0.5</f>
        <v>0</v>
      </c>
      <c r="AF89" s="22">
        <f t="shared" ca="1" si="31"/>
        <v>0</v>
      </c>
      <c r="AG89" s="22">
        <f t="shared" ca="1" si="35"/>
        <v>0</v>
      </c>
    </row>
    <row r="90" spans="1:33" ht="15" customHeight="1" x14ac:dyDescent="0.3">
      <c r="A90" s="509" t="s">
        <v>73</v>
      </c>
      <c r="B90" s="390"/>
      <c r="C90" s="390"/>
      <c r="D90" s="390"/>
      <c r="E90" s="390"/>
      <c r="F90" s="390"/>
      <c r="G90" s="390"/>
      <c r="H90" s="390"/>
      <c r="I90" s="390"/>
      <c r="J90" s="390"/>
      <c r="K90" s="390"/>
      <c r="L90" s="390"/>
      <c r="M90" s="390"/>
      <c r="N90" s="510" t="s">
        <v>78</v>
      </c>
      <c r="O90" s="514"/>
      <c r="P90" s="514"/>
      <c r="Q90" s="390"/>
      <c r="R90" s="390"/>
      <c r="S90" s="510"/>
      <c r="T90" s="510"/>
      <c r="U90" s="510"/>
      <c r="V90" s="510"/>
      <c r="W90" s="510"/>
      <c r="X90" s="510"/>
      <c r="Y90" s="510"/>
      <c r="Z90" s="510"/>
      <c r="AA90" s="510"/>
      <c r="AB90" s="510"/>
      <c r="AC90" s="510"/>
      <c r="AD90" s="21">
        <f ca="1">NbCoul(B90:AC90)*0.5</f>
        <v>7</v>
      </c>
      <c r="AF90" s="22">
        <f ca="1">CompteCouleurFond(B90:AC90,6)*0.5</f>
        <v>1</v>
      </c>
      <c r="AG90" s="22">
        <f ca="1">CompteCouleurFond(B90:AC90,23)*0.5</f>
        <v>0</v>
      </c>
    </row>
    <row r="91" spans="1:33" ht="15" customHeight="1" thickBot="1" x14ac:dyDescent="0.35">
      <c r="A91" s="310" t="s">
        <v>112</v>
      </c>
      <c r="B91" s="96"/>
      <c r="C91" s="151" t="s">
        <v>80</v>
      </c>
      <c r="D91" s="151"/>
      <c r="E91" s="151"/>
      <c r="F91" s="151"/>
      <c r="G91" s="151"/>
      <c r="H91" s="151"/>
      <c r="I91" s="96"/>
      <c r="J91" s="96"/>
      <c r="K91" s="96"/>
      <c r="L91" s="96"/>
      <c r="M91" s="96"/>
      <c r="N91" s="96"/>
      <c r="O91" s="96"/>
      <c r="P91" s="96"/>
      <c r="Q91" s="96"/>
      <c r="R91" s="96"/>
      <c r="S91" s="96"/>
      <c r="T91" s="96"/>
      <c r="U91" s="96"/>
      <c r="V91" s="96"/>
      <c r="W91" s="96"/>
      <c r="X91" s="96"/>
      <c r="Y91" s="96"/>
      <c r="Z91" s="96"/>
      <c r="AA91" s="96"/>
      <c r="AB91" s="96"/>
      <c r="AC91" s="96"/>
      <c r="AD91" s="21">
        <f ca="1">NbCoul(B91:AC91)*0.5</f>
        <v>3</v>
      </c>
      <c r="AF91" s="22">
        <f ca="1">CompteCouleurFond(B91:AC91,6)*0.5</f>
        <v>0</v>
      </c>
      <c r="AG91" s="22">
        <f ca="1">CompteCouleurFond(B91:AC91,23)*0.5</f>
        <v>0</v>
      </c>
    </row>
    <row r="92" spans="1:33" x14ac:dyDescent="0.3">
      <c r="A92" s="511" t="s">
        <v>52</v>
      </c>
      <c r="B92" s="94">
        <f t="shared" ref="B92:AC92" ca="1" si="36">CompteCouleurFond(B78:B90,6)</f>
        <v>0</v>
      </c>
      <c r="C92" s="94">
        <f t="shared" ca="1" si="36"/>
        <v>0</v>
      </c>
      <c r="D92" s="94">
        <f t="shared" ca="1" si="36"/>
        <v>0</v>
      </c>
      <c r="E92" s="94">
        <f t="shared" ca="1" si="36"/>
        <v>0</v>
      </c>
      <c r="F92" s="94">
        <f t="shared" ca="1" si="36"/>
        <v>0</v>
      </c>
      <c r="G92" s="94">
        <f t="shared" ca="1" si="36"/>
        <v>0</v>
      </c>
      <c r="H92" s="94">
        <f t="shared" ca="1" si="36"/>
        <v>0</v>
      </c>
      <c r="I92" s="94">
        <f t="shared" ca="1" si="36"/>
        <v>1</v>
      </c>
      <c r="J92" s="94">
        <f t="shared" ca="1" si="36"/>
        <v>1</v>
      </c>
      <c r="K92" s="94">
        <f t="shared" ca="1" si="36"/>
        <v>1</v>
      </c>
      <c r="L92" s="94">
        <f t="shared" ca="1" si="36"/>
        <v>1</v>
      </c>
      <c r="M92" s="94">
        <f t="shared" ca="1" si="36"/>
        <v>1</v>
      </c>
      <c r="N92" s="94">
        <f t="shared" ca="1" si="36"/>
        <v>1</v>
      </c>
      <c r="O92" s="94">
        <f t="shared" ca="1" si="36"/>
        <v>1</v>
      </c>
      <c r="P92" s="94">
        <f t="shared" ca="1" si="36"/>
        <v>1</v>
      </c>
      <c r="Q92" s="94">
        <f t="shared" ca="1" si="36"/>
        <v>1</v>
      </c>
      <c r="R92" s="94">
        <f t="shared" ca="1" si="36"/>
        <v>1</v>
      </c>
      <c r="S92" s="94">
        <f t="shared" ca="1" si="36"/>
        <v>1</v>
      </c>
      <c r="T92" s="94">
        <f t="shared" ca="1" si="36"/>
        <v>1</v>
      </c>
      <c r="U92" s="94">
        <f t="shared" ca="1" si="36"/>
        <v>1</v>
      </c>
      <c r="V92" s="94">
        <f t="shared" ca="1" si="36"/>
        <v>1</v>
      </c>
      <c r="W92" s="94">
        <f t="shared" ca="1" si="36"/>
        <v>1</v>
      </c>
      <c r="X92" s="94">
        <f t="shared" ca="1" si="36"/>
        <v>1</v>
      </c>
      <c r="Y92" s="94">
        <f t="shared" ca="1" si="36"/>
        <v>1</v>
      </c>
      <c r="Z92" s="94">
        <f t="shared" ca="1" si="36"/>
        <v>1</v>
      </c>
      <c r="AA92" s="94">
        <f t="shared" ca="1" si="36"/>
        <v>1</v>
      </c>
      <c r="AB92" s="94">
        <f t="shared" ca="1" si="36"/>
        <v>1</v>
      </c>
      <c r="AC92" s="94">
        <f t="shared" ca="1" si="36"/>
        <v>0</v>
      </c>
      <c r="AD92" s="600">
        <f ca="1">SUM(AD78:AD90)</f>
        <v>64.5</v>
      </c>
      <c r="AF92" s="612"/>
      <c r="AG92" s="613"/>
    </row>
    <row r="93" spans="1:33" s="15" customFormat="1" x14ac:dyDescent="0.3">
      <c r="A93" s="29" t="s">
        <v>53</v>
      </c>
      <c r="B93" s="21">
        <f ca="1">NbCoulbis(B78:B90)</f>
        <v>0</v>
      </c>
      <c r="C93" s="21">
        <f ca="1">NbCoulbis(C78:C89)</f>
        <v>4</v>
      </c>
      <c r="D93" s="21">
        <f t="shared" ref="D93:M93" ca="1" si="37">NbCoulbis(D78:D87)</f>
        <v>4</v>
      </c>
      <c r="E93" s="21">
        <f t="shared" ca="1" si="37"/>
        <v>4</v>
      </c>
      <c r="F93" s="21">
        <f t="shared" ca="1" si="37"/>
        <v>4</v>
      </c>
      <c r="G93" s="21">
        <f t="shared" ca="1" si="37"/>
        <v>4</v>
      </c>
      <c r="H93" s="21">
        <f t="shared" ca="1" si="37"/>
        <v>4</v>
      </c>
      <c r="I93" s="21">
        <f t="shared" ca="1" si="37"/>
        <v>4</v>
      </c>
      <c r="J93" s="21">
        <f t="shared" ca="1" si="37"/>
        <v>5</v>
      </c>
      <c r="K93" s="21">
        <f t="shared" ca="1" si="37"/>
        <v>5</v>
      </c>
      <c r="L93" s="21">
        <f t="shared" ca="1" si="37"/>
        <v>5</v>
      </c>
      <c r="M93" s="21">
        <f t="shared" ca="1" si="37"/>
        <v>6</v>
      </c>
      <c r="N93" s="21">
        <f ca="1">NbCoulbis(N78:N85)</f>
        <v>3</v>
      </c>
      <c r="O93" s="21">
        <f ca="1">NbCoulbis(O78:O85)</f>
        <v>1</v>
      </c>
      <c r="P93" s="21">
        <f ca="1">NbCoulbis(P78:P85)</f>
        <v>1</v>
      </c>
      <c r="Q93" s="21">
        <f ca="1">NbCoulbis(Q78:Q83)</f>
        <v>3</v>
      </c>
      <c r="R93" s="21">
        <f ca="1">NbCoulbis(R78:R83)</f>
        <v>3</v>
      </c>
      <c r="S93" s="21">
        <f ca="1">NbCoulbis(S78:S83)</f>
        <v>0</v>
      </c>
      <c r="T93" s="21">
        <f t="shared" ref="T93:Y93" ca="1" si="38">NbCoulbis(T79:T83)</f>
        <v>0</v>
      </c>
      <c r="U93" s="21">
        <f t="shared" ca="1" si="38"/>
        <v>0</v>
      </c>
      <c r="V93" s="21">
        <f t="shared" ca="1" si="38"/>
        <v>0</v>
      </c>
      <c r="W93" s="21">
        <f t="shared" ca="1" si="38"/>
        <v>0</v>
      </c>
      <c r="X93" s="21">
        <f t="shared" ca="1" si="38"/>
        <v>0</v>
      </c>
      <c r="Y93" s="21">
        <f t="shared" ca="1" si="38"/>
        <v>0</v>
      </c>
      <c r="Z93" s="21">
        <f ca="1">NbCoulbis(Z79:Z85)</f>
        <v>2</v>
      </c>
      <c r="AA93" s="21">
        <f ca="1">NbCoulbis(AA79:AA85)</f>
        <v>2</v>
      </c>
      <c r="AB93" s="21">
        <f ca="1">NbCoulbis(AB79:AB85)</f>
        <v>2</v>
      </c>
      <c r="AC93" s="21">
        <f ca="1">NbCoulbis(AC79:AC85)</f>
        <v>2</v>
      </c>
      <c r="AD93" s="601">
        <f ca="1">NbCoul(D93:AB93)*0.5+NbCoul(C93:C93)*0.25+NbCoul(AC93:AC93)*0.25</f>
        <v>0</v>
      </c>
      <c r="AF93" s="614">
        <f ca="1">CompteCouleurFond(C93:AC93,6)*0.5</f>
        <v>0</v>
      </c>
      <c r="AG93" s="615"/>
    </row>
    <row r="94" spans="1:33" ht="15" thickBot="1" x14ac:dyDescent="0.35">
      <c r="A94" s="30" t="str">
        <f>A21</f>
        <v>Effectif présent</v>
      </c>
      <c r="B94" s="26">
        <f ca="1">NbCoul(B78:B90)</f>
        <v>0</v>
      </c>
      <c r="C94" s="26">
        <f ca="1">NbCoul(C78:C89)</f>
        <v>4</v>
      </c>
      <c r="D94" s="26">
        <f t="shared" ref="D94:M94" ca="1" si="39">NbCoul(D78:D87)</f>
        <v>4</v>
      </c>
      <c r="E94" s="26">
        <f t="shared" ca="1" si="39"/>
        <v>4</v>
      </c>
      <c r="F94" s="26">
        <f t="shared" ca="1" si="39"/>
        <v>4</v>
      </c>
      <c r="G94" s="26">
        <f t="shared" ca="1" si="39"/>
        <v>4</v>
      </c>
      <c r="H94" s="26">
        <f t="shared" ca="1" si="39"/>
        <v>4</v>
      </c>
      <c r="I94" s="26">
        <f t="shared" ca="1" si="39"/>
        <v>4</v>
      </c>
      <c r="J94" s="26">
        <f t="shared" ca="1" si="39"/>
        <v>5</v>
      </c>
      <c r="K94" s="26">
        <f t="shared" ca="1" si="39"/>
        <v>5</v>
      </c>
      <c r="L94" s="26">
        <f t="shared" ca="1" si="39"/>
        <v>5</v>
      </c>
      <c r="M94" s="26">
        <f t="shared" ca="1" si="39"/>
        <v>6</v>
      </c>
      <c r="N94" s="26">
        <f ca="1">NbCoul(N78:N85)</f>
        <v>5</v>
      </c>
      <c r="O94" s="26">
        <f ca="1">NbCoul(O78:O85)</f>
        <v>1</v>
      </c>
      <c r="P94" s="26">
        <f ca="1">NbCoul(P78:P85)</f>
        <v>1</v>
      </c>
      <c r="Q94" s="26">
        <f ca="1">NbCoul(Q78:Q83)</f>
        <v>3</v>
      </c>
      <c r="R94" s="26">
        <f ca="1">NbCoul(R78:R83)</f>
        <v>3</v>
      </c>
      <c r="S94" s="26">
        <f ca="1">NbCoul(S78:S83)</f>
        <v>1</v>
      </c>
      <c r="T94" s="26">
        <f t="shared" ref="T94:Y94" ca="1" si="40">NbCoul(T79:T83)</f>
        <v>0</v>
      </c>
      <c r="U94" s="26">
        <f t="shared" ca="1" si="40"/>
        <v>0</v>
      </c>
      <c r="V94" s="26">
        <f t="shared" ca="1" si="40"/>
        <v>0</v>
      </c>
      <c r="W94" s="26">
        <f t="shared" ca="1" si="40"/>
        <v>0</v>
      </c>
      <c r="X94" s="26">
        <f t="shared" ca="1" si="40"/>
        <v>0</v>
      </c>
      <c r="Y94" s="26">
        <f t="shared" ca="1" si="40"/>
        <v>0</v>
      </c>
      <c r="Z94" s="26">
        <f ca="1">NbCoul(Z79:Z85)</f>
        <v>2</v>
      </c>
      <c r="AA94" s="26">
        <f ca="1">NbCoul(AA79:AA85)</f>
        <v>2</v>
      </c>
      <c r="AB94" s="26">
        <f ca="1">NbCoul(AB79:AB85)</f>
        <v>2</v>
      </c>
      <c r="AC94" s="26">
        <f ca="1">NbCoul(AC79:AC85)</f>
        <v>2</v>
      </c>
      <c r="AD94" s="602">
        <f ca="1">NbCoul(D94:AB94)*0.5+NbCoul(B94:C94)*0.25+NbCoul(AC94:AC94)*0.25</f>
        <v>0</v>
      </c>
      <c r="AE94" s="21"/>
      <c r="AF94" s="614">
        <f ca="1">CompteCouleurFond(B94:AC94,6)*0.5</f>
        <v>0</v>
      </c>
      <c r="AG94" s="615">
        <f ca="1">CompteCouleurFond(K94:AC94,23)*0.5</f>
        <v>0</v>
      </c>
    </row>
    <row r="95" spans="1:33" ht="15" customHeight="1" x14ac:dyDescent="0.3">
      <c r="A95" s="618">
        <f>A76+1</f>
        <v>44828</v>
      </c>
      <c r="B95" s="55" t="s">
        <v>8</v>
      </c>
      <c r="C95" s="55" t="s">
        <v>9</v>
      </c>
      <c r="D95" s="55" t="s">
        <v>10</v>
      </c>
      <c r="E95" s="56" t="s">
        <v>11</v>
      </c>
      <c r="F95" s="56" t="s">
        <v>12</v>
      </c>
      <c r="G95" s="56" t="s">
        <v>13</v>
      </c>
      <c r="H95" s="56" t="s">
        <v>14</v>
      </c>
      <c r="I95" s="55" t="s">
        <v>15</v>
      </c>
      <c r="J95" s="55" t="s">
        <v>16</v>
      </c>
      <c r="K95" s="56" t="s">
        <v>17</v>
      </c>
      <c r="L95" s="55" t="s">
        <v>18</v>
      </c>
      <c r="M95" s="55" t="s">
        <v>19</v>
      </c>
      <c r="N95" s="56" t="s">
        <v>20</v>
      </c>
      <c r="O95" s="55" t="s">
        <v>21</v>
      </c>
      <c r="P95" s="55" t="s">
        <v>22</v>
      </c>
      <c r="Q95" s="56" t="s">
        <v>23</v>
      </c>
      <c r="R95" s="56" t="s">
        <v>24</v>
      </c>
      <c r="S95" s="56" t="s">
        <v>25</v>
      </c>
      <c r="T95" s="56" t="s">
        <v>26</v>
      </c>
      <c r="U95" s="56" t="s">
        <v>27</v>
      </c>
      <c r="V95" s="56" t="s">
        <v>28</v>
      </c>
      <c r="W95" s="56" t="s">
        <v>29</v>
      </c>
      <c r="X95" s="56" t="s">
        <v>30</v>
      </c>
      <c r="Y95" s="56" t="s">
        <v>31</v>
      </c>
      <c r="Z95" s="56" t="s">
        <v>32</v>
      </c>
      <c r="AA95" s="56" t="s">
        <v>33</v>
      </c>
      <c r="AB95" s="56" t="s">
        <v>34</v>
      </c>
      <c r="AC95" s="56" t="s">
        <v>35</v>
      </c>
      <c r="AD95" s="620" t="s">
        <v>36</v>
      </c>
      <c r="AF95" s="614">
        <f ca="1">CompteCouleurFond(B95:AC95,6)*0.5</f>
        <v>0</v>
      </c>
      <c r="AG95" s="615">
        <f ca="1">CompteCouleurFond(K95:AC95,23)*0.5</f>
        <v>0</v>
      </c>
    </row>
    <row r="96" spans="1:33" ht="15" customHeight="1" x14ac:dyDescent="0.3">
      <c r="A96" s="619"/>
      <c r="B96" s="411" t="s">
        <v>9</v>
      </c>
      <c r="C96" s="411" t="s">
        <v>10</v>
      </c>
      <c r="D96" s="411" t="s">
        <v>11</v>
      </c>
      <c r="E96" s="411" t="s">
        <v>12</v>
      </c>
      <c r="F96" s="411" t="s">
        <v>13</v>
      </c>
      <c r="G96" s="411" t="s">
        <v>14</v>
      </c>
      <c r="H96" s="411" t="s">
        <v>15</v>
      </c>
      <c r="I96" s="411" t="s">
        <v>16</v>
      </c>
      <c r="J96" s="411" t="s">
        <v>17</v>
      </c>
      <c r="K96" s="411" t="s">
        <v>18</v>
      </c>
      <c r="L96" s="411" t="s">
        <v>19</v>
      </c>
      <c r="M96" s="411" t="s">
        <v>20</v>
      </c>
      <c r="N96" s="411" t="s">
        <v>21</v>
      </c>
      <c r="O96" s="411" t="s">
        <v>22</v>
      </c>
      <c r="P96" s="411" t="s">
        <v>23</v>
      </c>
      <c r="Q96" s="411" t="s">
        <v>24</v>
      </c>
      <c r="R96" s="411" t="s">
        <v>25</v>
      </c>
      <c r="S96" s="411" t="s">
        <v>26</v>
      </c>
      <c r="T96" s="411" t="s">
        <v>27</v>
      </c>
      <c r="U96" s="411" t="s">
        <v>28</v>
      </c>
      <c r="V96" s="411" t="s">
        <v>29</v>
      </c>
      <c r="W96" s="411" t="s">
        <v>30</v>
      </c>
      <c r="X96" s="411" t="s">
        <v>31</v>
      </c>
      <c r="Y96" s="411" t="s">
        <v>32</v>
      </c>
      <c r="Z96" s="411" t="s">
        <v>33</v>
      </c>
      <c r="AA96" s="411" t="s">
        <v>34</v>
      </c>
      <c r="AB96" s="411" t="s">
        <v>35</v>
      </c>
      <c r="AC96" s="411" t="s">
        <v>39</v>
      </c>
      <c r="AD96" s="621"/>
      <c r="AF96" s="616">
        <f ca="1">CompteCouleurFond(B96:AC96,6)*0.5</f>
        <v>0</v>
      </c>
      <c r="AG96" s="617">
        <f ca="1">CompteCouleurFond(K96:AC96,23)*0.5</f>
        <v>0</v>
      </c>
    </row>
    <row r="97" spans="1:34" ht="14.4" customHeight="1" x14ac:dyDescent="0.3">
      <c r="A97" s="401" t="s">
        <v>41</v>
      </c>
      <c r="B97" s="96"/>
      <c r="C97" s="96"/>
      <c r="D97" s="96"/>
      <c r="E97" s="96"/>
      <c r="F97" s="96"/>
      <c r="G97" s="96"/>
      <c r="H97" s="96"/>
      <c r="I97" s="96"/>
      <c r="J97" s="96"/>
      <c r="K97" s="96"/>
      <c r="L97" s="96"/>
      <c r="M97" s="96"/>
      <c r="N97" s="151" t="s">
        <v>79</v>
      </c>
      <c r="O97" s="151"/>
      <c r="P97" s="151"/>
      <c r="Q97" s="96"/>
      <c r="R97" s="96"/>
      <c r="S97" s="151"/>
      <c r="T97" s="151"/>
      <c r="U97" s="281"/>
      <c r="V97" s="281"/>
      <c r="W97" s="151"/>
      <c r="X97" s="151"/>
      <c r="Y97" s="281"/>
      <c r="Z97" s="281"/>
      <c r="AA97" s="151"/>
      <c r="AB97" s="151"/>
      <c r="AC97" s="151"/>
      <c r="AD97" s="21">
        <f t="shared" ref="AD97:AD108" ca="1" si="41">NbCoul(B97:AC97)*0.5</f>
        <v>7</v>
      </c>
      <c r="AF97" s="22">
        <f t="shared" ref="AF97:AF110" ca="1" si="42">CompteCouleurFond(B97:AC97,6)*0.5</f>
        <v>2</v>
      </c>
      <c r="AG97" s="22">
        <f t="shared" ref="AG97:AG110" ca="1" si="43">CompteCouleurFond(B97:AC97,23)*0.5</f>
        <v>0</v>
      </c>
    </row>
    <row r="98" spans="1:34" ht="14.4" customHeight="1" x14ac:dyDescent="0.3">
      <c r="A98" s="392" t="s">
        <v>65</v>
      </c>
      <c r="B98" s="96"/>
      <c r="C98" s="96"/>
      <c r="D98" s="96"/>
      <c r="E98" s="96"/>
      <c r="F98" s="96"/>
      <c r="G98" s="96"/>
      <c r="H98" s="96"/>
      <c r="I98" s="96"/>
      <c r="J98" s="96"/>
      <c r="K98" s="96"/>
      <c r="L98" s="96"/>
      <c r="M98" s="96"/>
      <c r="N98" s="151" t="s">
        <v>78</v>
      </c>
      <c r="O98" s="151"/>
      <c r="P98" s="151"/>
      <c r="Q98" s="96"/>
      <c r="R98" s="96"/>
      <c r="S98" s="281"/>
      <c r="T98" s="281"/>
      <c r="U98" s="151"/>
      <c r="V98" s="151"/>
      <c r="W98" s="281"/>
      <c r="X98" s="281"/>
      <c r="Y98" s="151"/>
      <c r="Z98" s="151"/>
      <c r="AA98" s="281"/>
      <c r="AB98" s="281"/>
      <c r="AC98" s="151"/>
      <c r="AD98" s="21">
        <f t="shared" ca="1" si="41"/>
        <v>7</v>
      </c>
      <c r="AF98" s="22">
        <f t="shared" ca="1" si="42"/>
        <v>3</v>
      </c>
      <c r="AG98" s="22">
        <f t="shared" ca="1" si="43"/>
        <v>0</v>
      </c>
    </row>
    <row r="99" spans="1:34" ht="14.4" customHeight="1" x14ac:dyDescent="0.3">
      <c r="A99" s="393" t="s">
        <v>246</v>
      </c>
      <c r="B99" s="96"/>
      <c r="C99" s="96"/>
      <c r="D99" s="96"/>
      <c r="E99" s="96"/>
      <c r="F99" s="96"/>
      <c r="G99" s="96"/>
      <c r="H99" s="96"/>
      <c r="I99" s="96"/>
      <c r="J99" s="96"/>
      <c r="K99" s="96"/>
      <c r="L99" s="96"/>
      <c r="M99" s="96"/>
      <c r="N99" s="281" t="s">
        <v>78</v>
      </c>
      <c r="O99" s="281"/>
      <c r="P99" s="281"/>
      <c r="Q99" s="96"/>
      <c r="R99" s="96"/>
      <c r="S99" s="151"/>
      <c r="T99" s="151"/>
      <c r="U99" s="281"/>
      <c r="V99" s="281"/>
      <c r="W99" s="151"/>
      <c r="X99" s="151"/>
      <c r="Y99" s="281"/>
      <c r="Z99" s="281"/>
      <c r="AA99" s="151"/>
      <c r="AB99" s="151"/>
      <c r="AC99" s="151"/>
      <c r="AD99" s="21">
        <f t="shared" ca="1" si="41"/>
        <v>7</v>
      </c>
      <c r="AF99" s="22">
        <f ca="1">CompteCouleurFond(B99:AC99,6)*0.5</f>
        <v>3.5</v>
      </c>
      <c r="AG99" s="22">
        <f t="shared" ca="1" si="43"/>
        <v>0</v>
      </c>
    </row>
    <row r="100" spans="1:34" ht="14.4" customHeight="1" x14ac:dyDescent="0.3">
      <c r="A100" s="394" t="s">
        <v>43</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ca="1" si="41"/>
        <v>0</v>
      </c>
      <c r="AF100" s="22">
        <f t="shared" ca="1" si="42"/>
        <v>0</v>
      </c>
      <c r="AG100" s="22">
        <f t="shared" ca="1" si="43"/>
        <v>0</v>
      </c>
    </row>
    <row r="101" spans="1:34" ht="14.4" customHeight="1" x14ac:dyDescent="0.3">
      <c r="A101" s="394" t="s">
        <v>44</v>
      </c>
      <c r="B101" s="96"/>
      <c r="C101" s="151" t="s">
        <v>80</v>
      </c>
      <c r="D101" s="151"/>
      <c r="E101" s="151"/>
      <c r="F101" s="151"/>
      <c r="G101" s="151"/>
      <c r="H101" s="151"/>
      <c r="I101" s="281" t="s">
        <v>135</v>
      </c>
      <c r="J101" s="281"/>
      <c r="K101" s="281"/>
      <c r="L101" s="281"/>
      <c r="M101" s="281"/>
      <c r="N101" s="193"/>
      <c r="O101" s="96"/>
      <c r="P101" s="96"/>
      <c r="Q101" s="151"/>
      <c r="R101" s="151"/>
      <c r="S101" s="419"/>
      <c r="T101" s="96"/>
      <c r="U101" s="96"/>
      <c r="V101" s="96"/>
      <c r="W101" s="96"/>
      <c r="X101" s="96"/>
      <c r="Y101" s="96"/>
      <c r="Z101" s="96"/>
      <c r="AA101" s="96"/>
      <c r="AB101" s="96"/>
      <c r="AC101" s="96"/>
      <c r="AD101" s="21">
        <f t="shared" ca="1" si="41"/>
        <v>7</v>
      </c>
      <c r="AF101" s="22">
        <f t="shared" ca="1" si="42"/>
        <v>2.5</v>
      </c>
      <c r="AG101" s="22">
        <f t="shared" ca="1" si="43"/>
        <v>0.5</v>
      </c>
    </row>
    <row r="102" spans="1:34" ht="14.4" customHeight="1" x14ac:dyDescent="0.3">
      <c r="A102" s="394" t="s">
        <v>45</v>
      </c>
      <c r="B102" s="96"/>
      <c r="C102" s="295"/>
      <c r="D102" s="295"/>
      <c r="E102" s="295"/>
      <c r="F102" s="295"/>
      <c r="G102" s="295"/>
      <c r="H102" s="295"/>
      <c r="I102" s="295"/>
      <c r="J102" s="295"/>
      <c r="K102" s="295"/>
      <c r="L102" s="295"/>
      <c r="M102" s="335"/>
      <c r="N102" s="396"/>
      <c r="O102" s="294"/>
      <c r="P102" s="294"/>
      <c r="Q102" s="357"/>
      <c r="R102" s="357"/>
      <c r="S102" s="377"/>
      <c r="T102" s="96"/>
      <c r="U102" s="96"/>
      <c r="V102" s="96"/>
      <c r="W102" s="96"/>
      <c r="X102" s="96"/>
      <c r="Y102" s="96"/>
      <c r="Z102" s="96"/>
      <c r="AA102" s="96"/>
      <c r="AB102" s="96"/>
      <c r="AC102" s="96"/>
      <c r="AD102" s="21">
        <f t="shared" ca="1" si="41"/>
        <v>7.5</v>
      </c>
      <c r="AF102" s="22">
        <f t="shared" ca="1" si="42"/>
        <v>1</v>
      </c>
      <c r="AG102" s="22">
        <f t="shared" ca="1" si="43"/>
        <v>0.5</v>
      </c>
    </row>
    <row r="103" spans="1:34" ht="14.4" customHeight="1" x14ac:dyDescent="0.3">
      <c r="A103" s="394" t="s">
        <v>70</v>
      </c>
      <c r="B103" s="96"/>
      <c r="C103" s="96"/>
      <c r="D103" s="96"/>
      <c r="E103" s="96"/>
      <c r="F103" s="96"/>
      <c r="G103" s="96"/>
      <c r="H103" s="96"/>
      <c r="I103" s="96"/>
      <c r="J103" s="96"/>
      <c r="K103" s="96"/>
      <c r="L103" s="96"/>
      <c r="M103" s="96"/>
      <c r="N103" s="96"/>
      <c r="O103" s="96"/>
      <c r="P103" s="96"/>
      <c r="Q103" s="382" t="s">
        <v>445</v>
      </c>
      <c r="R103" s="414"/>
      <c r="S103" s="414"/>
      <c r="T103" s="414"/>
      <c r="U103" s="414"/>
      <c r="V103" s="414"/>
      <c r="W103" s="414"/>
      <c r="X103" s="414"/>
      <c r="Y103" s="414"/>
      <c r="Z103" s="414"/>
      <c r="AA103" s="96"/>
      <c r="AB103" s="96"/>
      <c r="AC103" s="96"/>
      <c r="AD103" s="21">
        <f t="shared" ca="1" si="41"/>
        <v>5</v>
      </c>
      <c r="AF103" s="22">
        <f t="shared" ca="1" si="42"/>
        <v>0</v>
      </c>
      <c r="AG103" s="22">
        <f t="shared" ca="1" si="43"/>
        <v>0</v>
      </c>
    </row>
    <row r="104" spans="1:34" ht="14.4" customHeight="1" x14ac:dyDescent="0.3">
      <c r="A104" s="394" t="s">
        <v>46</v>
      </c>
      <c r="B104" s="96"/>
      <c r="C104" s="96"/>
      <c r="D104" s="96"/>
      <c r="E104" s="96"/>
      <c r="F104" s="96"/>
      <c r="G104" s="96"/>
      <c r="H104" s="96"/>
      <c r="I104" s="96"/>
      <c r="J104" s="96"/>
      <c r="K104" s="96"/>
      <c r="L104" s="96"/>
      <c r="M104" s="96"/>
      <c r="N104" s="96"/>
      <c r="O104" s="96"/>
      <c r="P104" s="96"/>
      <c r="Q104" s="96"/>
      <c r="R104" s="96"/>
      <c r="S104" s="96"/>
      <c r="T104" s="96"/>
      <c r="U104" s="96"/>
      <c r="V104" s="96"/>
      <c r="W104" s="96"/>
      <c r="X104" s="96"/>
      <c r="Y104" s="96"/>
      <c r="Z104" s="96"/>
      <c r="AA104" s="96"/>
      <c r="AB104" s="96"/>
      <c r="AC104" s="96"/>
      <c r="AD104" s="21">
        <f t="shared" ca="1" si="41"/>
        <v>0</v>
      </c>
      <c r="AF104" s="22">
        <f t="shared" ca="1" si="42"/>
        <v>0</v>
      </c>
      <c r="AG104" s="22">
        <f t="shared" ca="1" si="43"/>
        <v>0</v>
      </c>
      <c r="AH104" s="20"/>
    </row>
    <row r="105" spans="1:34" ht="14.25" customHeight="1" x14ac:dyDescent="0.3">
      <c r="A105" s="394" t="s">
        <v>47</v>
      </c>
      <c r="B105" s="96"/>
      <c r="C105" s="151"/>
      <c r="D105" s="151"/>
      <c r="E105" s="151"/>
      <c r="F105" s="151"/>
      <c r="G105" s="151"/>
      <c r="H105" s="151"/>
      <c r="I105" s="151"/>
      <c r="J105" s="151"/>
      <c r="K105" s="151"/>
      <c r="L105" s="151"/>
      <c r="M105" s="151"/>
      <c r="N105" s="378"/>
      <c r="O105" s="96"/>
      <c r="P105" s="96"/>
      <c r="Q105" s="151"/>
      <c r="R105" s="151"/>
      <c r="S105" s="377"/>
      <c r="T105" s="96"/>
      <c r="U105" s="96"/>
      <c r="V105" s="96"/>
      <c r="W105" s="96"/>
      <c r="X105" s="96"/>
      <c r="Y105" s="96"/>
      <c r="Z105" s="96"/>
      <c r="AA105" s="96"/>
      <c r="AB105" s="96"/>
      <c r="AC105" s="96"/>
      <c r="AD105" s="21">
        <f t="shared" ca="1" si="41"/>
        <v>7.5</v>
      </c>
      <c r="AF105" s="22">
        <f t="shared" ca="1" si="42"/>
        <v>0</v>
      </c>
      <c r="AG105" s="22">
        <f t="shared" ca="1" si="43"/>
        <v>0.5</v>
      </c>
    </row>
    <row r="106" spans="1:34" ht="14.4" customHeight="1" x14ac:dyDescent="0.3">
      <c r="A106" s="394" t="s">
        <v>66</v>
      </c>
      <c r="B106" s="96"/>
      <c r="C106" s="96"/>
      <c r="D106" s="96"/>
      <c r="E106" s="96"/>
      <c r="F106" s="96"/>
      <c r="G106" s="96"/>
      <c r="H106" s="96"/>
      <c r="I106" s="96"/>
      <c r="J106" s="96"/>
      <c r="K106" s="151" t="s">
        <v>284</v>
      </c>
      <c r="L106" s="151"/>
      <c r="M106" s="151"/>
      <c r="N106" s="285"/>
      <c r="O106" s="281"/>
      <c r="P106" s="281"/>
      <c r="Q106" s="96"/>
      <c r="R106" s="96"/>
      <c r="S106" s="281"/>
      <c r="T106" s="281"/>
      <c r="U106" s="151"/>
      <c r="V106" s="151"/>
      <c r="W106" s="281"/>
      <c r="X106" s="281"/>
      <c r="Y106" s="151"/>
      <c r="Z106" s="151"/>
      <c r="AA106" s="96"/>
      <c r="AB106" s="96"/>
      <c r="AC106" s="96"/>
      <c r="AD106" s="21">
        <f ca="1">NbCoul(B106:AC106)*0.5</f>
        <v>7</v>
      </c>
      <c r="AF106" s="22">
        <f t="shared" ca="1" si="42"/>
        <v>3.5</v>
      </c>
      <c r="AG106" s="22">
        <f t="shared" ca="1" si="43"/>
        <v>0</v>
      </c>
    </row>
    <row r="107" spans="1:34" ht="14.4" customHeight="1" x14ac:dyDescent="0.3">
      <c r="A107" s="402" t="s">
        <v>71</v>
      </c>
      <c r="B107" s="96"/>
      <c r="C107" s="151" t="s">
        <v>79</v>
      </c>
      <c r="D107" s="151"/>
      <c r="E107" s="151"/>
      <c r="F107" s="151"/>
      <c r="G107" s="151"/>
      <c r="H107" s="151"/>
      <c r="I107" s="151"/>
      <c r="J107" s="151"/>
      <c r="K107" s="151"/>
      <c r="L107" s="151"/>
      <c r="M107" s="151"/>
      <c r="N107" s="151"/>
      <c r="O107" s="96"/>
      <c r="P107" s="96"/>
      <c r="Q107" s="151"/>
      <c r="R107" s="151"/>
      <c r="S107" s="96"/>
      <c r="T107" s="96"/>
      <c r="U107" s="96"/>
      <c r="V107" s="96"/>
      <c r="W107" s="96"/>
      <c r="X107" s="96"/>
      <c r="Y107" s="96"/>
      <c r="Z107" s="96"/>
      <c r="AA107" s="96"/>
      <c r="AB107" s="96"/>
      <c r="AC107" s="96"/>
      <c r="AD107" s="21">
        <f ca="1">NbCoul(B107:AC107)*0.5</f>
        <v>7</v>
      </c>
      <c r="AF107" s="22">
        <f t="shared" ca="1" si="42"/>
        <v>0</v>
      </c>
      <c r="AG107" s="22">
        <f t="shared" ca="1" si="43"/>
        <v>0</v>
      </c>
    </row>
    <row r="108" spans="1:34" ht="15.75" customHeight="1" x14ac:dyDescent="0.3">
      <c r="A108" s="395" t="s">
        <v>276</v>
      </c>
      <c r="B108" s="96"/>
      <c r="C108" s="96"/>
      <c r="D108" s="96"/>
      <c r="E108" s="96"/>
      <c r="F108" s="96"/>
      <c r="G108" s="96"/>
      <c r="H108" s="96"/>
      <c r="I108" s="96"/>
      <c r="J108" s="96"/>
      <c r="K108" s="96"/>
      <c r="L108" s="96"/>
      <c r="M108" s="96"/>
      <c r="N108" s="151" t="s">
        <v>80</v>
      </c>
      <c r="O108" s="151"/>
      <c r="P108" s="151"/>
      <c r="Q108" s="96"/>
      <c r="R108" s="96"/>
      <c r="S108" s="151"/>
      <c r="T108" s="151"/>
      <c r="U108" s="151"/>
      <c r="V108" s="151"/>
      <c r="W108" s="281"/>
      <c r="X108" s="281"/>
      <c r="Y108" s="151"/>
      <c r="Z108" s="151"/>
      <c r="AA108" s="281"/>
      <c r="AB108" s="281"/>
      <c r="AC108" s="151"/>
      <c r="AD108" s="21">
        <f t="shared" ca="1" si="41"/>
        <v>7</v>
      </c>
      <c r="AF108" s="22">
        <f t="shared" ca="1" si="42"/>
        <v>2</v>
      </c>
      <c r="AG108" s="22">
        <f t="shared" ca="1" si="43"/>
        <v>0</v>
      </c>
    </row>
    <row r="109" spans="1:34" ht="15" customHeight="1" thickBot="1" x14ac:dyDescent="0.35">
      <c r="A109" s="407" t="s">
        <v>73</v>
      </c>
      <c r="B109" s="96"/>
      <c r="C109" s="96"/>
      <c r="D109" s="96"/>
      <c r="E109" s="96"/>
      <c r="F109" s="96"/>
      <c r="G109" s="96"/>
      <c r="H109" s="96"/>
      <c r="I109" s="96"/>
      <c r="J109" s="96"/>
      <c r="K109" s="96"/>
      <c r="L109" s="96"/>
      <c r="M109" s="96"/>
      <c r="N109" s="96"/>
      <c r="O109" s="96"/>
      <c r="P109" s="96"/>
      <c r="Q109" s="96"/>
      <c r="R109" s="96"/>
      <c r="S109" s="96"/>
      <c r="T109" s="96"/>
      <c r="U109" s="96"/>
      <c r="V109" s="96"/>
      <c r="W109" s="96"/>
      <c r="X109" s="96"/>
      <c r="Y109" s="96"/>
      <c r="Z109" s="96"/>
      <c r="AA109" s="96"/>
      <c r="AB109" s="96"/>
      <c r="AC109" s="96"/>
      <c r="AD109" s="21">
        <f ca="1">NbCoul(B109:AC109)*0.5</f>
        <v>0</v>
      </c>
      <c r="AF109" s="22">
        <f t="shared" ca="1" si="42"/>
        <v>0</v>
      </c>
      <c r="AG109" s="22">
        <f t="shared" ca="1" si="43"/>
        <v>0</v>
      </c>
    </row>
    <row r="110" spans="1:34" ht="15" customHeight="1" thickBot="1" x14ac:dyDescent="0.35">
      <c r="A110" s="508" t="s">
        <v>112</v>
      </c>
      <c r="B110" s="391"/>
      <c r="C110" s="494" t="s">
        <v>78</v>
      </c>
      <c r="D110" s="494"/>
      <c r="E110" s="494"/>
      <c r="F110" s="494"/>
      <c r="G110" s="494"/>
      <c r="H110" s="494"/>
      <c r="I110" s="391"/>
      <c r="J110" s="391"/>
      <c r="K110" s="391"/>
      <c r="L110" s="391"/>
      <c r="M110" s="391"/>
      <c r="N110" s="391"/>
      <c r="O110" s="391"/>
      <c r="P110" s="391"/>
      <c r="Q110" s="391"/>
      <c r="R110" s="391"/>
      <c r="S110" s="391"/>
      <c r="T110" s="391"/>
      <c r="U110" s="391"/>
      <c r="V110" s="391"/>
      <c r="W110" s="391"/>
      <c r="X110" s="391"/>
      <c r="Y110" s="391"/>
      <c r="Z110" s="391"/>
      <c r="AA110" s="391"/>
      <c r="AB110" s="391"/>
      <c r="AC110" s="391"/>
      <c r="AD110" s="21">
        <f ca="1">NbCoul(B110:AC110)*0.5</f>
        <v>3</v>
      </c>
      <c r="AF110" s="22">
        <f t="shared" ca="1" si="42"/>
        <v>0</v>
      </c>
      <c r="AG110" s="22">
        <f t="shared" ca="1" si="43"/>
        <v>0</v>
      </c>
    </row>
    <row r="111" spans="1:34" x14ac:dyDescent="0.3">
      <c r="A111" s="33" t="s">
        <v>52</v>
      </c>
      <c r="B111" s="71">
        <f ca="1">CompteCouleurFond(B97:B109,6)</f>
        <v>0</v>
      </c>
      <c r="C111" s="71">
        <f ca="1">CompteCouleurFond(C97:C109,6)</f>
        <v>0</v>
      </c>
      <c r="D111" s="71">
        <f ca="1">CompteCouleurFond(D97:D108,6)</f>
        <v>0</v>
      </c>
      <c r="E111" s="71">
        <f ca="1">CompteCouleurFond(E97:E108,6)</f>
        <v>0</v>
      </c>
      <c r="F111" s="71">
        <f ca="1">CompteCouleurFond(F97:F108,6)</f>
        <v>0</v>
      </c>
      <c r="G111" s="71">
        <f ca="1">CompteCouleurFond(G97:G106,6)</f>
        <v>0</v>
      </c>
      <c r="H111" s="71">
        <f ca="1">CompteCouleurFond(H97:H106,6)</f>
        <v>0</v>
      </c>
      <c r="I111" s="71">
        <f ca="1">CompteCouleurFond(I97:I106,6)</f>
        <v>1</v>
      </c>
      <c r="J111" s="71">
        <f ca="1">CompteCouleurFond(J98:J109,6)</f>
        <v>1</v>
      </c>
      <c r="K111" s="71">
        <f ca="1">CompteCouleurFond(K98:K109,6)</f>
        <v>1</v>
      </c>
      <c r="L111" s="71">
        <f ca="1">CompteCouleurFond(L98:L109,6)</f>
        <v>1</v>
      </c>
      <c r="M111" s="71">
        <f ca="1">CompteCouleurFond(M98:M109,6)</f>
        <v>1</v>
      </c>
      <c r="N111" s="71">
        <f t="shared" ref="N111:W111" ca="1" si="44">CompteCouleurFond(N97:N106,6)</f>
        <v>2</v>
      </c>
      <c r="O111" s="71">
        <f t="shared" ca="1" si="44"/>
        <v>2</v>
      </c>
      <c r="P111" s="71">
        <f t="shared" ca="1" si="44"/>
        <v>2</v>
      </c>
      <c r="Q111" s="71">
        <f t="shared" ca="1" si="44"/>
        <v>1</v>
      </c>
      <c r="R111" s="71">
        <f t="shared" ca="1" si="44"/>
        <v>1</v>
      </c>
      <c r="S111" s="71">
        <f t="shared" ca="1" si="44"/>
        <v>2</v>
      </c>
      <c r="T111" s="71">
        <f t="shared" ca="1" si="44"/>
        <v>2</v>
      </c>
      <c r="U111" s="71">
        <f t="shared" ca="1" si="44"/>
        <v>2</v>
      </c>
      <c r="V111" s="71">
        <f t="shared" ca="1" si="44"/>
        <v>2</v>
      </c>
      <c r="W111" s="71">
        <f t="shared" ca="1" si="44"/>
        <v>2</v>
      </c>
      <c r="X111" s="71">
        <f t="shared" ref="X111:AC111" ca="1" si="45">CompteCouleurFond(X97:X108,6)</f>
        <v>3</v>
      </c>
      <c r="Y111" s="71">
        <f t="shared" ca="1" si="45"/>
        <v>2</v>
      </c>
      <c r="Z111" s="71">
        <f t="shared" ca="1" si="45"/>
        <v>2</v>
      </c>
      <c r="AA111" s="71">
        <f t="shared" ca="1" si="45"/>
        <v>2</v>
      </c>
      <c r="AB111" s="71">
        <f t="shared" ca="1" si="45"/>
        <v>2</v>
      </c>
      <c r="AC111" s="71">
        <f t="shared" ca="1" si="45"/>
        <v>0</v>
      </c>
      <c r="AD111" s="600">
        <f ca="1">SUM(AD97:AD109)</f>
        <v>69</v>
      </c>
      <c r="AF111" s="612"/>
      <c r="AG111" s="613"/>
    </row>
    <row r="112" spans="1:34" x14ac:dyDescent="0.3">
      <c r="A112" s="29" t="s">
        <v>53</v>
      </c>
      <c r="B112" s="21">
        <f ca="1">NbCoulbis(B97:B109)</f>
        <v>0</v>
      </c>
      <c r="C112" s="21">
        <f ca="1">NbCoulbis(C97:C109)</f>
        <v>4</v>
      </c>
      <c r="D112" s="21">
        <f t="shared" ref="D112:R112" ca="1" si="46">NbCoulbis(D97:D103)</f>
        <v>2</v>
      </c>
      <c r="E112" s="21">
        <f t="shared" ca="1" si="46"/>
        <v>2</v>
      </c>
      <c r="F112" s="21">
        <f t="shared" ca="1" si="46"/>
        <v>2</v>
      </c>
      <c r="G112" s="21">
        <f t="shared" ca="1" si="46"/>
        <v>2</v>
      </c>
      <c r="H112" s="21">
        <f t="shared" ca="1" si="46"/>
        <v>2</v>
      </c>
      <c r="I112" s="21">
        <f t="shared" ca="1" si="46"/>
        <v>2</v>
      </c>
      <c r="J112" s="21">
        <f t="shared" ca="1" si="46"/>
        <v>2</v>
      </c>
      <c r="K112" s="21">
        <f t="shared" ca="1" si="46"/>
        <v>2</v>
      </c>
      <c r="L112" s="21">
        <f t="shared" ca="1" si="46"/>
        <v>2</v>
      </c>
      <c r="M112" s="21">
        <f t="shared" ca="1" si="46"/>
        <v>2</v>
      </c>
      <c r="N112" s="21">
        <f t="shared" ca="1" si="46"/>
        <v>4</v>
      </c>
      <c r="O112" s="21">
        <f t="shared" ca="1" si="46"/>
        <v>3</v>
      </c>
      <c r="P112" s="21">
        <f t="shared" ca="1" si="46"/>
        <v>3</v>
      </c>
      <c r="Q112" s="21">
        <f t="shared" ca="1" si="46"/>
        <v>2</v>
      </c>
      <c r="R112" s="21">
        <f t="shared" ca="1" si="46"/>
        <v>2</v>
      </c>
      <c r="S112" s="21">
        <f ca="1">NbCoulbis(S102:S108)</f>
        <v>2</v>
      </c>
      <c r="T112" s="21">
        <f ca="1">NbCoulbis(T102:T108)</f>
        <v>2</v>
      </c>
      <c r="U112" s="21">
        <f ca="1">NbCoulbis(U97:U106)</f>
        <v>4</v>
      </c>
      <c r="V112" s="21">
        <f ca="1">NbCoulbis(V97:V106)</f>
        <v>4</v>
      </c>
      <c r="W112" s="21">
        <f ca="1">NbCoulbis(W97:W106)</f>
        <v>4</v>
      </c>
      <c r="X112" s="21">
        <f ca="1">NbCoulbis(X97:X106)</f>
        <v>4</v>
      </c>
      <c r="Y112" s="21">
        <f ca="1">NbCoulbis(Y97:Y106)</f>
        <v>4</v>
      </c>
      <c r="Z112" s="21">
        <f ca="1">NbCoulbis(Z98:Z106)</f>
        <v>3</v>
      </c>
      <c r="AA112" s="21">
        <f ca="1">NbCoulbis(AA98:AA106)</f>
        <v>2</v>
      </c>
      <c r="AB112" s="21">
        <f ca="1">NbCoulbis(AB98:AB106)</f>
        <v>2</v>
      </c>
      <c r="AC112" s="21">
        <f ca="1">NbCoulbis(AC98:AC106)</f>
        <v>2</v>
      </c>
      <c r="AD112" s="601">
        <f ca="1">NbCoul(D112:AB112)*0.5+NbCoul(B112:C112)*0.25+NbCoul(AC112:AC112)*0.25</f>
        <v>0</v>
      </c>
      <c r="AF112" s="614">
        <f t="shared" ref="AF112:AF126" ca="1" si="47">CompteCouleurFond(B112:AC112,6)*0.5</f>
        <v>0</v>
      </c>
      <c r="AG112" s="615"/>
    </row>
    <row r="113" spans="1:33" ht="15" thickBot="1" x14ac:dyDescent="0.35">
      <c r="A113" s="30" t="str">
        <f>A21</f>
        <v>Effectif présent</v>
      </c>
      <c r="B113" s="26">
        <f ca="1">NbCoul(B97:B109)</f>
        <v>0</v>
      </c>
      <c r="C113" s="26">
        <f ca="1">NbCoul(C97:C109)</f>
        <v>4</v>
      </c>
      <c r="D113" s="26">
        <f t="shared" ref="D113:R113" ca="1" si="48">NbCoul(D97:D103)</f>
        <v>2</v>
      </c>
      <c r="E113" s="26">
        <f t="shared" ca="1" si="48"/>
        <v>2</v>
      </c>
      <c r="F113" s="26">
        <f t="shared" ca="1" si="48"/>
        <v>2</v>
      </c>
      <c r="G113" s="26">
        <f t="shared" ca="1" si="48"/>
        <v>2</v>
      </c>
      <c r="H113" s="26">
        <f t="shared" ca="1" si="48"/>
        <v>2</v>
      </c>
      <c r="I113" s="26">
        <f t="shared" ca="1" si="48"/>
        <v>2</v>
      </c>
      <c r="J113" s="26">
        <f t="shared" ca="1" si="48"/>
        <v>2</v>
      </c>
      <c r="K113" s="26">
        <f t="shared" ca="1" si="48"/>
        <v>2</v>
      </c>
      <c r="L113" s="26">
        <f t="shared" ca="1" si="48"/>
        <v>2</v>
      </c>
      <c r="M113" s="26">
        <f t="shared" ca="1" si="48"/>
        <v>2</v>
      </c>
      <c r="N113" s="26">
        <f t="shared" ca="1" si="48"/>
        <v>5</v>
      </c>
      <c r="O113" s="26">
        <f t="shared" ca="1" si="48"/>
        <v>3</v>
      </c>
      <c r="P113" s="26">
        <f t="shared" ca="1" si="48"/>
        <v>3</v>
      </c>
      <c r="Q113" s="26">
        <f t="shared" ca="1" si="48"/>
        <v>3</v>
      </c>
      <c r="R113" s="26">
        <f t="shared" ca="1" si="48"/>
        <v>3</v>
      </c>
      <c r="S113" s="26">
        <f ca="1">NbCoul(S102:S108)</f>
        <v>5</v>
      </c>
      <c r="T113" s="26">
        <f ca="1">NbCoul(T102:T108)</f>
        <v>3</v>
      </c>
      <c r="U113" s="26">
        <f ca="1">NbCoul(U97:U106)</f>
        <v>5</v>
      </c>
      <c r="V113" s="26">
        <f ca="1">NbCoul(V97:V106)</f>
        <v>5</v>
      </c>
      <c r="W113" s="26">
        <f ca="1">NbCoul(W97:W106)</f>
        <v>5</v>
      </c>
      <c r="X113" s="26">
        <f ca="1">NbCoul(X97:X106)</f>
        <v>5</v>
      </c>
      <c r="Y113" s="26">
        <f ca="1">NbCoul(Y97:Y106)</f>
        <v>5</v>
      </c>
      <c r="Z113" s="26">
        <f ca="1">NbCoul(Z98:Z106)</f>
        <v>4</v>
      </c>
      <c r="AA113" s="26">
        <f ca="1">NbCoul(AA98:AA106)</f>
        <v>2</v>
      </c>
      <c r="AB113" s="26">
        <f ca="1">NbCoul(AB98:AB106)</f>
        <v>2</v>
      </c>
      <c r="AC113" s="26">
        <f ca="1">NbCoul(AC98:AC106)</f>
        <v>2</v>
      </c>
      <c r="AD113" s="602">
        <f ca="1">NbCoul(D113:AB113)*0.5+NbCoul(B113:C113)*0.25+NbCoul(AC113:AC113)*0.25</f>
        <v>0</v>
      </c>
      <c r="AF113" s="614">
        <f t="shared" ca="1" si="47"/>
        <v>0</v>
      </c>
      <c r="AG113" s="615">
        <f ca="1">CompteCouleurFond(K113:AC113,23)*0.5</f>
        <v>0</v>
      </c>
    </row>
    <row r="114" spans="1:33" ht="15" customHeight="1" x14ac:dyDescent="0.3">
      <c r="A114" s="618">
        <f>A95+1</f>
        <v>44829</v>
      </c>
      <c r="B114" s="55" t="s">
        <v>8</v>
      </c>
      <c r="C114" s="55" t="s">
        <v>9</v>
      </c>
      <c r="D114" s="55" t="s">
        <v>10</v>
      </c>
      <c r="E114" s="56" t="s">
        <v>11</v>
      </c>
      <c r="F114" s="56" t="s">
        <v>12</v>
      </c>
      <c r="G114" s="56" t="s">
        <v>13</v>
      </c>
      <c r="H114" s="56" t="s">
        <v>14</v>
      </c>
      <c r="I114" s="55" t="s">
        <v>15</v>
      </c>
      <c r="J114" s="55" t="s">
        <v>16</v>
      </c>
      <c r="K114" s="56" t="s">
        <v>17</v>
      </c>
      <c r="L114" s="55" t="s">
        <v>18</v>
      </c>
      <c r="M114" s="55" t="s">
        <v>19</v>
      </c>
      <c r="N114" s="56" t="s">
        <v>20</v>
      </c>
      <c r="O114" s="55" t="s">
        <v>21</v>
      </c>
      <c r="P114" s="55" t="s">
        <v>22</v>
      </c>
      <c r="Q114" s="56" t="s">
        <v>23</v>
      </c>
      <c r="R114" s="56" t="s">
        <v>24</v>
      </c>
      <c r="S114" s="56" t="s">
        <v>25</v>
      </c>
      <c r="T114" s="56" t="s">
        <v>26</v>
      </c>
      <c r="U114" s="56" t="s">
        <v>27</v>
      </c>
      <c r="V114" s="56" t="s">
        <v>28</v>
      </c>
      <c r="W114" s="56" t="s">
        <v>29</v>
      </c>
      <c r="X114" s="56" t="s">
        <v>30</v>
      </c>
      <c r="Y114" s="56" t="s">
        <v>31</v>
      </c>
      <c r="Z114" s="56" t="s">
        <v>32</v>
      </c>
      <c r="AA114" s="56" t="s">
        <v>33</v>
      </c>
      <c r="AB114" s="56" t="s">
        <v>34</v>
      </c>
      <c r="AC114" s="56" t="s">
        <v>35</v>
      </c>
      <c r="AD114" s="620" t="s">
        <v>36</v>
      </c>
      <c r="AF114" s="614">
        <f t="shared" ca="1" si="47"/>
        <v>0</v>
      </c>
      <c r="AG114" s="615">
        <f ca="1">CompteCouleurFond(K114:AC114,23)*0.5</f>
        <v>0</v>
      </c>
    </row>
    <row r="115" spans="1:33" ht="15" customHeight="1" x14ac:dyDescent="0.3">
      <c r="A115" s="619"/>
      <c r="B115" s="411" t="s">
        <v>9</v>
      </c>
      <c r="C115" s="411" t="s">
        <v>10</v>
      </c>
      <c r="D115" s="411" t="s">
        <v>11</v>
      </c>
      <c r="E115" s="411" t="s">
        <v>12</v>
      </c>
      <c r="F115" s="411" t="s">
        <v>13</v>
      </c>
      <c r="G115" s="411" t="s">
        <v>14</v>
      </c>
      <c r="H115" s="411" t="s">
        <v>15</v>
      </c>
      <c r="I115" s="411" t="s">
        <v>16</v>
      </c>
      <c r="J115" s="411" t="s">
        <v>17</v>
      </c>
      <c r="K115" s="411" t="s">
        <v>18</v>
      </c>
      <c r="L115" s="411" t="s">
        <v>19</v>
      </c>
      <c r="M115" s="411" t="s">
        <v>20</v>
      </c>
      <c r="N115" s="411" t="s">
        <v>21</v>
      </c>
      <c r="O115" s="411" t="s">
        <v>22</v>
      </c>
      <c r="P115" s="411" t="s">
        <v>23</v>
      </c>
      <c r="Q115" s="411" t="s">
        <v>24</v>
      </c>
      <c r="R115" s="411" t="s">
        <v>25</v>
      </c>
      <c r="S115" s="411" t="s">
        <v>26</v>
      </c>
      <c r="T115" s="411" t="s">
        <v>27</v>
      </c>
      <c r="U115" s="411" t="s">
        <v>28</v>
      </c>
      <c r="V115" s="411" t="s">
        <v>29</v>
      </c>
      <c r="W115" s="411" t="s">
        <v>30</v>
      </c>
      <c r="X115" s="411" t="s">
        <v>31</v>
      </c>
      <c r="Y115" s="411" t="s">
        <v>32</v>
      </c>
      <c r="Z115" s="411" t="s">
        <v>33</v>
      </c>
      <c r="AA115" s="411" t="s">
        <v>34</v>
      </c>
      <c r="AB115" s="411" t="s">
        <v>35</v>
      </c>
      <c r="AC115" s="411" t="s">
        <v>55</v>
      </c>
      <c r="AD115" s="621"/>
      <c r="AF115" s="616">
        <f t="shared" ca="1" si="47"/>
        <v>0</v>
      </c>
      <c r="AG115" s="617">
        <f ca="1">CompteCouleurFond(K115:AC115,23)*0.5</f>
        <v>0</v>
      </c>
    </row>
    <row r="116" spans="1:33" ht="15" customHeight="1" x14ac:dyDescent="0.3">
      <c r="A116" s="401" t="s">
        <v>41</v>
      </c>
      <c r="B116" s="96"/>
      <c r="C116" s="96"/>
      <c r="D116" s="96"/>
      <c r="E116" s="96"/>
      <c r="F116" s="96"/>
      <c r="G116" s="96"/>
      <c r="H116" s="96"/>
      <c r="I116" s="96"/>
      <c r="J116" s="96"/>
      <c r="K116" s="96"/>
      <c r="L116" s="96"/>
      <c r="M116" s="96"/>
      <c r="N116" s="96"/>
      <c r="O116" s="96"/>
      <c r="P116" s="96"/>
      <c r="Q116" s="96"/>
      <c r="R116" s="96"/>
      <c r="S116" s="96"/>
      <c r="T116" s="96"/>
      <c r="U116" s="96"/>
      <c r="V116" s="96"/>
      <c r="W116" s="96"/>
      <c r="X116" s="96"/>
      <c r="Y116" s="96"/>
      <c r="Z116" s="96"/>
      <c r="AA116" s="96"/>
      <c r="AB116" s="96"/>
      <c r="AC116" s="96"/>
      <c r="AD116" s="21">
        <f t="shared" ref="AD116:AD128" ca="1" si="49">NbCoul(B116:AC116)*0.5</f>
        <v>0</v>
      </c>
      <c r="AF116" s="22">
        <f t="shared" ca="1" si="47"/>
        <v>0</v>
      </c>
      <c r="AG116" s="22">
        <f t="shared" ref="AG116:AG126" ca="1" si="50">CompteCouleurFond(B116:AC116,23)*0.5</f>
        <v>0</v>
      </c>
    </row>
    <row r="117" spans="1:33" ht="15" customHeight="1" x14ac:dyDescent="0.3">
      <c r="A117" s="392" t="s">
        <v>65</v>
      </c>
      <c r="B117" s="96"/>
      <c r="C117" s="96"/>
      <c r="D117" s="96"/>
      <c r="E117" s="96"/>
      <c r="F117" s="151"/>
      <c r="G117" s="151"/>
      <c r="H117" s="151"/>
      <c r="I117" s="151"/>
      <c r="J117" s="151"/>
      <c r="K117" s="151"/>
      <c r="L117" s="151"/>
      <c r="M117" s="151"/>
      <c r="N117" s="151"/>
      <c r="O117" s="151"/>
      <c r="P117" s="96"/>
      <c r="Q117" s="96"/>
      <c r="R117" s="96"/>
      <c r="S117" s="96"/>
      <c r="T117" s="96"/>
      <c r="U117" s="96"/>
      <c r="V117" s="96"/>
      <c r="W117" s="96"/>
      <c r="X117" s="96"/>
      <c r="Y117" s="96"/>
      <c r="Z117" s="96"/>
      <c r="AA117" s="96"/>
      <c r="AB117" s="96"/>
      <c r="AC117" s="96"/>
      <c r="AD117" s="21">
        <f t="shared" ca="1" si="49"/>
        <v>5</v>
      </c>
      <c r="AF117" s="22">
        <f t="shared" ca="1" si="47"/>
        <v>0</v>
      </c>
      <c r="AG117" s="22">
        <f t="shared" ca="1" si="50"/>
        <v>0</v>
      </c>
    </row>
    <row r="118" spans="1:33" ht="15" customHeight="1" x14ac:dyDescent="0.3">
      <c r="A118" s="393" t="s">
        <v>246</v>
      </c>
      <c r="B118" s="96"/>
      <c r="C118" s="96"/>
      <c r="D118" s="96"/>
      <c r="E118" s="96"/>
      <c r="F118" s="151"/>
      <c r="G118" s="151"/>
      <c r="H118" s="151"/>
      <c r="I118" s="151"/>
      <c r="J118" s="151"/>
      <c r="K118" s="151"/>
      <c r="L118" s="151"/>
      <c r="M118" s="151"/>
      <c r="N118" s="151"/>
      <c r="O118" s="151"/>
      <c r="P118" s="96"/>
      <c r="Q118" s="96"/>
      <c r="R118" s="96"/>
      <c r="S118" s="96"/>
      <c r="T118" s="96"/>
      <c r="U118" s="96"/>
      <c r="V118" s="96"/>
      <c r="W118" s="96"/>
      <c r="X118" s="96"/>
      <c r="Y118" s="96"/>
      <c r="Z118" s="96"/>
      <c r="AA118" s="96"/>
      <c r="AB118" s="96"/>
      <c r="AC118" s="96"/>
      <c r="AD118" s="21">
        <f t="shared" ca="1" si="49"/>
        <v>5</v>
      </c>
      <c r="AF118" s="22">
        <f t="shared" ca="1" si="47"/>
        <v>0</v>
      </c>
      <c r="AG118" s="22">
        <f t="shared" ca="1" si="50"/>
        <v>0</v>
      </c>
    </row>
    <row r="119" spans="1:33" ht="15" customHeight="1" x14ac:dyDescent="0.3">
      <c r="A119" s="394" t="s">
        <v>43</v>
      </c>
      <c r="B119" s="96"/>
      <c r="C119" s="96"/>
      <c r="D119" s="96"/>
      <c r="E119" s="96"/>
      <c r="F119" s="151"/>
      <c r="G119" s="151"/>
      <c r="H119" s="151"/>
      <c r="I119" s="281" t="s">
        <v>135</v>
      </c>
      <c r="J119" s="281"/>
      <c r="K119" s="281"/>
      <c r="L119" s="281"/>
      <c r="M119" s="281"/>
      <c r="N119" s="281"/>
      <c r="O119" s="151"/>
      <c r="P119" s="96"/>
      <c r="Q119" s="96"/>
      <c r="R119" s="96"/>
      <c r="S119" s="96"/>
      <c r="T119" s="96"/>
      <c r="U119" s="96"/>
      <c r="V119" s="96"/>
      <c r="W119" s="96"/>
      <c r="X119" s="96"/>
      <c r="Y119" s="96"/>
      <c r="Z119" s="96"/>
      <c r="AA119" s="96"/>
      <c r="AB119" s="96"/>
      <c r="AC119" s="96"/>
      <c r="AD119" s="21">
        <f t="shared" ca="1" si="49"/>
        <v>5</v>
      </c>
      <c r="AF119" s="22">
        <f t="shared" ca="1" si="47"/>
        <v>3</v>
      </c>
      <c r="AG119" s="22">
        <f t="shared" ca="1" si="50"/>
        <v>0</v>
      </c>
    </row>
    <row r="120" spans="1:33" ht="15" customHeight="1" x14ac:dyDescent="0.3">
      <c r="A120" s="394" t="s">
        <v>44</v>
      </c>
      <c r="B120" s="96"/>
      <c r="C120" s="96"/>
      <c r="D120" s="96"/>
      <c r="E120" s="96"/>
      <c r="F120" s="96"/>
      <c r="G120" s="96"/>
      <c r="H120" s="96"/>
      <c r="I120" s="96"/>
      <c r="J120" s="96"/>
      <c r="K120" s="96"/>
      <c r="L120" s="96"/>
      <c r="M120" s="96"/>
      <c r="N120" s="96"/>
      <c r="O120" s="96"/>
      <c r="P120" s="96"/>
      <c r="Q120" s="96"/>
      <c r="R120" s="96"/>
      <c r="S120" s="96"/>
      <c r="T120" s="96"/>
      <c r="U120" s="96"/>
      <c r="V120" s="96"/>
      <c r="W120" s="96"/>
      <c r="X120" s="96"/>
      <c r="Y120" s="96"/>
      <c r="Z120" s="96"/>
      <c r="AA120" s="96"/>
      <c r="AB120" s="96"/>
      <c r="AC120" s="96"/>
      <c r="AD120" s="21">
        <f t="shared" ca="1" si="49"/>
        <v>0</v>
      </c>
      <c r="AF120" s="22">
        <f t="shared" ca="1" si="47"/>
        <v>0</v>
      </c>
      <c r="AG120" s="22">
        <f t="shared" ca="1" si="50"/>
        <v>0</v>
      </c>
    </row>
    <row r="121" spans="1:33" ht="15" customHeight="1" x14ac:dyDescent="0.3">
      <c r="A121" s="394" t="s">
        <v>45</v>
      </c>
      <c r="B121" s="96"/>
      <c r="C121" s="96"/>
      <c r="D121" s="96"/>
      <c r="E121" s="96"/>
      <c r="F121" s="96"/>
      <c r="G121" s="96"/>
      <c r="H121" s="96"/>
      <c r="I121" s="96"/>
      <c r="J121" s="96"/>
      <c r="K121" s="96"/>
      <c r="L121" s="96"/>
      <c r="M121" s="96"/>
      <c r="N121" s="96"/>
      <c r="O121" s="96"/>
      <c r="P121" s="96"/>
      <c r="Q121" s="96"/>
      <c r="R121" s="96"/>
      <c r="S121" s="96"/>
      <c r="T121" s="96"/>
      <c r="U121" s="96"/>
      <c r="V121" s="96"/>
      <c r="W121" s="96"/>
      <c r="X121" s="96"/>
      <c r="Y121" s="96"/>
      <c r="Z121" s="96"/>
      <c r="AA121" s="96"/>
      <c r="AB121" s="96"/>
      <c r="AC121" s="96"/>
      <c r="AD121" s="21">
        <f t="shared" ca="1" si="49"/>
        <v>0</v>
      </c>
      <c r="AF121" s="22">
        <f t="shared" ca="1" si="47"/>
        <v>0</v>
      </c>
      <c r="AG121" s="22">
        <f t="shared" ca="1" si="50"/>
        <v>0</v>
      </c>
    </row>
    <row r="122" spans="1:33" ht="15" customHeight="1" x14ac:dyDescent="0.3">
      <c r="A122" s="394" t="s">
        <v>70</v>
      </c>
      <c r="B122" s="96"/>
      <c r="C122" s="96"/>
      <c r="D122" s="96"/>
      <c r="E122" s="96"/>
      <c r="F122" s="96"/>
      <c r="G122" s="96"/>
      <c r="H122" s="96"/>
      <c r="I122" s="96"/>
      <c r="J122" s="96"/>
      <c r="K122" s="96"/>
      <c r="L122" s="96"/>
      <c r="M122" s="96"/>
      <c r="N122" s="96"/>
      <c r="O122" s="96"/>
      <c r="P122" s="96"/>
      <c r="Q122" s="96"/>
      <c r="R122" s="96"/>
      <c r="S122" s="96"/>
      <c r="T122" s="96"/>
      <c r="U122" s="96"/>
      <c r="V122" s="96"/>
      <c r="W122" s="96"/>
      <c r="X122" s="96"/>
      <c r="Y122" s="96"/>
      <c r="Z122" s="96"/>
      <c r="AA122" s="96"/>
      <c r="AB122" s="96"/>
      <c r="AC122" s="96"/>
      <c r="AD122" s="21">
        <f t="shared" ca="1" si="49"/>
        <v>0</v>
      </c>
      <c r="AF122" s="22">
        <f t="shared" ca="1" si="47"/>
        <v>0</v>
      </c>
      <c r="AG122" s="22">
        <f t="shared" ca="1" si="50"/>
        <v>0</v>
      </c>
    </row>
    <row r="123" spans="1:33" ht="15" customHeight="1" x14ac:dyDescent="0.3">
      <c r="A123" s="394" t="s">
        <v>46</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9"/>
        <v>0</v>
      </c>
      <c r="AF123" s="22">
        <f t="shared" ca="1" si="47"/>
        <v>0</v>
      </c>
      <c r="AG123" s="22">
        <f t="shared" ca="1" si="50"/>
        <v>0</v>
      </c>
    </row>
    <row r="124" spans="1:33" ht="15" customHeight="1" x14ac:dyDescent="0.3">
      <c r="A124" s="394" t="s">
        <v>47</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9"/>
        <v>0</v>
      </c>
      <c r="AF124" s="22">
        <f t="shared" ca="1" si="47"/>
        <v>0</v>
      </c>
      <c r="AG124" s="22">
        <f t="shared" ca="1" si="50"/>
        <v>0</v>
      </c>
    </row>
    <row r="125" spans="1:33" ht="14.25" customHeight="1" x14ac:dyDescent="0.3">
      <c r="A125" s="394" t="s">
        <v>66</v>
      </c>
      <c r="B125" s="96"/>
      <c r="C125" s="96"/>
      <c r="D125" s="96"/>
      <c r="E125" s="96"/>
      <c r="F125" s="151"/>
      <c r="G125" s="151"/>
      <c r="H125" s="151"/>
      <c r="I125" s="151"/>
      <c r="J125" s="151"/>
      <c r="K125" s="151"/>
      <c r="L125" s="151"/>
      <c r="M125" s="151"/>
      <c r="N125" s="151"/>
      <c r="O125" s="151"/>
      <c r="P125" s="96"/>
      <c r="Q125" s="96"/>
      <c r="R125" s="96"/>
      <c r="S125" s="96"/>
      <c r="T125" s="96"/>
      <c r="U125" s="96"/>
      <c r="V125" s="96"/>
      <c r="W125" s="96"/>
      <c r="X125" s="96"/>
      <c r="Y125" s="96"/>
      <c r="Z125" s="96"/>
      <c r="AA125" s="96"/>
      <c r="AB125" s="96"/>
      <c r="AC125" s="96"/>
      <c r="AD125" s="21">
        <f t="shared" ca="1" si="49"/>
        <v>5</v>
      </c>
      <c r="AF125" s="22">
        <f t="shared" ca="1" si="47"/>
        <v>0</v>
      </c>
      <c r="AG125" s="22">
        <f t="shared" ca="1" si="50"/>
        <v>0</v>
      </c>
    </row>
    <row r="126" spans="1:33" ht="14.4" customHeight="1" x14ac:dyDescent="0.3">
      <c r="A126" s="394" t="s">
        <v>71</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9"/>
        <v>0</v>
      </c>
      <c r="AF126" s="22">
        <f t="shared" ca="1" si="47"/>
        <v>0</v>
      </c>
      <c r="AG126" s="22">
        <f t="shared" ca="1" si="50"/>
        <v>0</v>
      </c>
    </row>
    <row r="127" spans="1:33" ht="14.4" customHeight="1" x14ac:dyDescent="0.3">
      <c r="A127" s="404" t="s">
        <v>276</v>
      </c>
      <c r="B127" s="96"/>
      <c r="C127" s="96"/>
      <c r="D127" s="96"/>
      <c r="E127" s="96"/>
      <c r="F127" s="151"/>
      <c r="G127" s="151"/>
      <c r="H127" s="151"/>
      <c r="I127" s="151"/>
      <c r="J127" s="151"/>
      <c r="K127" s="151"/>
      <c r="L127" s="151"/>
      <c r="M127" s="151"/>
      <c r="N127" s="151"/>
      <c r="O127" s="151"/>
      <c r="P127" s="96"/>
      <c r="Q127" s="96"/>
      <c r="R127" s="96"/>
      <c r="S127" s="96"/>
      <c r="T127" s="96"/>
      <c r="U127" s="96"/>
      <c r="V127" s="96"/>
      <c r="W127" s="96"/>
      <c r="X127" s="96"/>
      <c r="Y127" s="96"/>
      <c r="Z127" s="96"/>
      <c r="AA127" s="96"/>
      <c r="AB127" s="96"/>
      <c r="AC127" s="96"/>
      <c r="AD127" s="21">
        <f ca="1">NbCoul(C127:AC127)*0.5</f>
        <v>5</v>
      </c>
      <c r="AF127" s="22">
        <f ca="1">CompteCouleurFond(C127:AC127,6)*0.5</f>
        <v>0</v>
      </c>
      <c r="AG127" s="22">
        <f ca="1">CompteCouleurFond(C127:AC127,23)*0.5</f>
        <v>0</v>
      </c>
    </row>
    <row r="128" spans="1:33" ht="15" thickBot="1" x14ac:dyDescent="0.35">
      <c r="A128" s="407" t="s">
        <v>73</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9"/>
        <v>0</v>
      </c>
      <c r="AF128" s="22">
        <f ca="1">CompteCouleurFond(B128:AC128,6)*0.5</f>
        <v>0</v>
      </c>
      <c r="AG128" s="22">
        <f ca="1">CompteCouleurFond(B128:AC128,23)*0.5</f>
        <v>0</v>
      </c>
    </row>
    <row r="129" spans="1:53" x14ac:dyDescent="0.3">
      <c r="A129" s="33" t="s">
        <v>52</v>
      </c>
      <c r="B129" s="71">
        <f ca="1">CompteCouleurFond(B116:B128,6)</f>
        <v>0</v>
      </c>
      <c r="C129" s="71">
        <f ca="1">CompteCouleurFond(C116:C128,6)</f>
        <v>0</v>
      </c>
      <c r="D129" s="71">
        <f ca="1">CompteCouleurFond(D116:D128,6)</f>
        <v>0</v>
      </c>
      <c r="E129" s="71">
        <f ca="1">CompteCouleurFond(E116:E128,6)</f>
        <v>0</v>
      </c>
      <c r="F129" s="71">
        <f ca="1">CompteCouleurFond(F116:F128,6)</f>
        <v>0</v>
      </c>
      <c r="G129" s="71">
        <f t="shared" ref="G129:O129" ca="1" si="51">CompteCouleurFond(G116:G127,6)</f>
        <v>0</v>
      </c>
      <c r="H129" s="71">
        <f t="shared" ca="1" si="51"/>
        <v>0</v>
      </c>
      <c r="I129" s="71">
        <f t="shared" ca="1" si="51"/>
        <v>1</v>
      </c>
      <c r="J129" s="71">
        <f t="shared" ca="1" si="51"/>
        <v>1</v>
      </c>
      <c r="K129" s="71">
        <f t="shared" ca="1" si="51"/>
        <v>1</v>
      </c>
      <c r="L129" s="71">
        <f t="shared" ca="1" si="51"/>
        <v>1</v>
      </c>
      <c r="M129" s="71">
        <f t="shared" ca="1" si="51"/>
        <v>1</v>
      </c>
      <c r="N129" s="71">
        <f t="shared" ca="1" si="51"/>
        <v>1</v>
      </c>
      <c r="O129" s="71">
        <f t="shared" ca="1" si="51"/>
        <v>0</v>
      </c>
      <c r="P129" s="71">
        <f t="shared" ref="P129:AC129" ca="1" si="52">CompteCouleurFond(P116:P128,6)</f>
        <v>0</v>
      </c>
      <c r="Q129" s="71">
        <f t="shared" ca="1" si="52"/>
        <v>0</v>
      </c>
      <c r="R129" s="71">
        <f t="shared" ca="1" si="52"/>
        <v>0</v>
      </c>
      <c r="S129" s="71">
        <f t="shared" ca="1" si="52"/>
        <v>0</v>
      </c>
      <c r="T129" s="71">
        <f t="shared" ca="1" si="52"/>
        <v>0</v>
      </c>
      <c r="U129" s="71">
        <f t="shared" ca="1" si="52"/>
        <v>0</v>
      </c>
      <c r="V129" s="71">
        <f t="shared" ca="1" si="52"/>
        <v>0</v>
      </c>
      <c r="W129" s="71">
        <f t="shared" ca="1" si="52"/>
        <v>0</v>
      </c>
      <c r="X129" s="71">
        <f t="shared" ca="1" si="52"/>
        <v>0</v>
      </c>
      <c r="Y129" s="71">
        <f t="shared" ca="1" si="52"/>
        <v>0</v>
      </c>
      <c r="Z129" s="71">
        <f t="shared" ca="1" si="52"/>
        <v>0</v>
      </c>
      <c r="AA129" s="71">
        <f t="shared" ca="1" si="52"/>
        <v>0</v>
      </c>
      <c r="AB129" s="71">
        <f t="shared" ca="1" si="52"/>
        <v>0</v>
      </c>
      <c r="AC129" s="71">
        <f t="shared" ca="1" si="52"/>
        <v>0</v>
      </c>
      <c r="AD129" s="600">
        <f ca="1">SUM(AD116:AD128)</f>
        <v>25</v>
      </c>
      <c r="AF129" s="603"/>
      <c r="AG129" s="604"/>
    </row>
    <row r="130" spans="1:53" x14ac:dyDescent="0.3">
      <c r="A130" s="29" t="s">
        <v>53</v>
      </c>
      <c r="B130" s="21">
        <f ca="1">NbCoulbis(B116:B128)</f>
        <v>0</v>
      </c>
      <c r="C130" s="21">
        <f ca="1">NbCoulbis(C116:C128)</f>
        <v>0</v>
      </c>
      <c r="D130" s="21">
        <f ca="1">NbCoulbis(D116:D128)</f>
        <v>0</v>
      </c>
      <c r="E130" s="21">
        <f ca="1">NbCoulbis(E116:E128)</f>
        <v>0</v>
      </c>
      <c r="F130" s="21">
        <f ca="1">NbCoulbis(F116:F128)</f>
        <v>5</v>
      </c>
      <c r="G130" s="21">
        <f t="shared" ref="G130:O130" ca="1" si="53">NbCoulbis(G116:G127)</f>
        <v>5</v>
      </c>
      <c r="H130" s="21">
        <f t="shared" ca="1" si="53"/>
        <v>5</v>
      </c>
      <c r="I130" s="21">
        <f t="shared" ca="1" si="53"/>
        <v>5</v>
      </c>
      <c r="J130" s="21">
        <f t="shared" ca="1" si="53"/>
        <v>5</v>
      </c>
      <c r="K130" s="21">
        <f t="shared" ca="1" si="53"/>
        <v>5</v>
      </c>
      <c r="L130" s="21">
        <f t="shared" ca="1" si="53"/>
        <v>5</v>
      </c>
      <c r="M130" s="21">
        <f t="shared" ca="1" si="53"/>
        <v>5</v>
      </c>
      <c r="N130" s="21">
        <f t="shared" ca="1" si="53"/>
        <v>5</v>
      </c>
      <c r="O130" s="21">
        <f t="shared" ca="1" si="53"/>
        <v>5</v>
      </c>
      <c r="P130" s="21">
        <f t="shared" ref="P130:AC130" ca="1" si="54">NbCoulbis(P116:P128)</f>
        <v>0</v>
      </c>
      <c r="Q130" s="21">
        <f t="shared" ca="1" si="54"/>
        <v>0</v>
      </c>
      <c r="R130" s="21">
        <f t="shared" ca="1" si="54"/>
        <v>0</v>
      </c>
      <c r="S130" s="21">
        <f t="shared" ca="1" si="54"/>
        <v>0</v>
      </c>
      <c r="T130" s="21">
        <f t="shared" ca="1" si="54"/>
        <v>0</v>
      </c>
      <c r="U130" s="21">
        <f t="shared" ca="1" si="54"/>
        <v>0</v>
      </c>
      <c r="V130" s="21">
        <f t="shared" ca="1" si="54"/>
        <v>0</v>
      </c>
      <c r="W130" s="21">
        <f t="shared" ca="1" si="54"/>
        <v>0</v>
      </c>
      <c r="X130" s="21">
        <f t="shared" ca="1" si="54"/>
        <v>0</v>
      </c>
      <c r="Y130" s="21">
        <f t="shared" ca="1" si="54"/>
        <v>0</v>
      </c>
      <c r="Z130" s="21">
        <f t="shared" ca="1" si="54"/>
        <v>0</v>
      </c>
      <c r="AA130" s="21">
        <f t="shared" ca="1" si="54"/>
        <v>0</v>
      </c>
      <c r="AB130" s="21">
        <f t="shared" ca="1" si="54"/>
        <v>0</v>
      </c>
      <c r="AC130" s="21">
        <f t="shared" ca="1" si="54"/>
        <v>0</v>
      </c>
      <c r="AD130" s="601">
        <f ca="1">NbCoul(D130:AB130)*0.5+NbCoul(B130:C130)*0.25+NbCoul(AC130:AC130)*0.25</f>
        <v>0</v>
      </c>
      <c r="AF130" s="605"/>
      <c r="AG130" s="606"/>
    </row>
    <row r="131" spans="1:53" ht="15" thickBot="1" x14ac:dyDescent="0.35">
      <c r="A131" s="30" t="s">
        <v>51</v>
      </c>
      <c r="B131" s="26">
        <f ca="1">NbCoul(B116:B128)</f>
        <v>0</v>
      </c>
      <c r="C131" s="26">
        <f ca="1">NbCoul(C116:C128)</f>
        <v>0</v>
      </c>
      <c r="D131" s="26">
        <f ca="1">NbCoul(D116:D128)</f>
        <v>0</v>
      </c>
      <c r="E131" s="26">
        <f ca="1">NbCoul(E116:E128)</f>
        <v>0</v>
      </c>
      <c r="F131" s="26">
        <f ca="1">NbCoul(F116:F128)</f>
        <v>5</v>
      </c>
      <c r="G131" s="26">
        <f t="shared" ref="G131:O131" ca="1" si="55">NbCoul(G116:G127)</f>
        <v>5</v>
      </c>
      <c r="H131" s="26">
        <f t="shared" ca="1" si="55"/>
        <v>5</v>
      </c>
      <c r="I131" s="26">
        <f t="shared" ca="1" si="55"/>
        <v>5</v>
      </c>
      <c r="J131" s="26">
        <f t="shared" ca="1" si="55"/>
        <v>5</v>
      </c>
      <c r="K131" s="26">
        <f t="shared" ca="1" si="55"/>
        <v>5</v>
      </c>
      <c r="L131" s="26">
        <f t="shared" ca="1" si="55"/>
        <v>5</v>
      </c>
      <c r="M131" s="26">
        <f t="shared" ca="1" si="55"/>
        <v>5</v>
      </c>
      <c r="N131" s="26">
        <f t="shared" ca="1" si="55"/>
        <v>5</v>
      </c>
      <c r="O131" s="26">
        <f t="shared" ca="1" si="55"/>
        <v>5</v>
      </c>
      <c r="P131" s="26">
        <f t="shared" ref="P131:AC131" ca="1" si="56">NbCoul(P116:P128)</f>
        <v>0</v>
      </c>
      <c r="Q131" s="26">
        <f t="shared" ca="1" si="56"/>
        <v>0</v>
      </c>
      <c r="R131" s="26">
        <f t="shared" ca="1" si="56"/>
        <v>0</v>
      </c>
      <c r="S131" s="26">
        <f t="shared" ca="1" si="56"/>
        <v>0</v>
      </c>
      <c r="T131" s="26">
        <f t="shared" ca="1" si="56"/>
        <v>0</v>
      </c>
      <c r="U131" s="26">
        <f t="shared" ca="1" si="56"/>
        <v>0</v>
      </c>
      <c r="V131" s="26">
        <f t="shared" ca="1" si="56"/>
        <v>0</v>
      </c>
      <c r="W131" s="26">
        <f t="shared" ca="1" si="56"/>
        <v>0</v>
      </c>
      <c r="X131" s="26">
        <f t="shared" ca="1" si="56"/>
        <v>0</v>
      </c>
      <c r="Y131" s="26">
        <f t="shared" ca="1" si="56"/>
        <v>0</v>
      </c>
      <c r="Z131" s="26">
        <f t="shared" ca="1" si="56"/>
        <v>0</v>
      </c>
      <c r="AA131" s="26">
        <f t="shared" ca="1" si="56"/>
        <v>0</v>
      </c>
      <c r="AB131" s="26">
        <f t="shared" ca="1" si="56"/>
        <v>0</v>
      </c>
      <c r="AC131" s="26">
        <f t="shared" ca="1" si="56"/>
        <v>0</v>
      </c>
      <c r="AD131" s="602">
        <f ca="1">SUM(AD116:AD128)</f>
        <v>25</v>
      </c>
      <c r="AF131" s="607"/>
      <c r="AG131" s="608"/>
    </row>
    <row r="132" spans="1:53" ht="15" thickBot="1" x14ac:dyDescent="0.35"/>
    <row r="133" spans="1:53" ht="29.25" customHeight="1" thickBot="1" x14ac:dyDescent="0.35">
      <c r="A133" s="37" t="s">
        <v>56</v>
      </c>
      <c r="B133" s="609" t="s">
        <v>57</v>
      </c>
      <c r="C133" s="609"/>
      <c r="D133" s="609"/>
      <c r="E133" s="610" t="s">
        <v>58</v>
      </c>
      <c r="F133" s="610"/>
      <c r="G133" s="610" t="s">
        <v>59</v>
      </c>
      <c r="H133" s="610"/>
      <c r="I133" s="611" t="s">
        <v>60</v>
      </c>
      <c r="J133" s="611"/>
      <c r="K133" s="611"/>
      <c r="L133" s="611"/>
      <c r="M133" s="611"/>
      <c r="N133" s="611"/>
      <c r="O133" s="611"/>
      <c r="P133" s="611"/>
      <c r="AF133" s="45"/>
      <c r="AG133" s="50"/>
      <c r="AH133" s="79"/>
      <c r="AI133" s="79"/>
      <c r="AJ133" s="50"/>
      <c r="AK133" s="50"/>
      <c r="AL133" s="51"/>
      <c r="AM133" s="52"/>
      <c r="AN133" s="53"/>
    </row>
    <row r="134" spans="1:53" ht="15" thickBot="1" x14ac:dyDescent="0.35">
      <c r="A134" s="39" t="s">
        <v>41</v>
      </c>
      <c r="B134" s="579">
        <v>35</v>
      </c>
      <c r="C134" s="580"/>
      <c r="D134" s="581"/>
      <c r="E134" s="582">
        <f t="shared" ref="E134:E146" ca="1" si="57">SUM(AD5,AD24,AD42,AD60,AD78,AD97,AD116)</f>
        <v>35</v>
      </c>
      <c r="F134" s="582"/>
      <c r="G134" s="583">
        <f t="shared" ref="G134:G146" ca="1" si="58">E134-B134</f>
        <v>0</v>
      </c>
      <c r="H134" s="583"/>
      <c r="I134" s="735"/>
      <c r="J134" s="736"/>
      <c r="K134" s="736"/>
      <c r="L134" s="736"/>
      <c r="M134" s="736"/>
      <c r="N134" s="736"/>
      <c r="O134" s="736"/>
      <c r="P134" s="737"/>
      <c r="AF134" s="46"/>
      <c r="AG134" s="50"/>
      <c r="AH134" s="50"/>
      <c r="AI134" s="50"/>
      <c r="AJ134" s="50"/>
      <c r="AK134" s="50"/>
      <c r="AL134" s="50"/>
      <c r="AM134" s="54"/>
      <c r="AN134" s="50"/>
    </row>
    <row r="135" spans="1:53" ht="15" thickBot="1" x14ac:dyDescent="0.35">
      <c r="A135" s="63" t="s">
        <v>65</v>
      </c>
      <c r="B135" s="596">
        <v>21</v>
      </c>
      <c r="C135" s="596"/>
      <c r="D135" s="596"/>
      <c r="E135" s="582">
        <f t="shared" ca="1" si="57"/>
        <v>21.5</v>
      </c>
      <c r="F135" s="582"/>
      <c r="G135" s="583">
        <f ca="1">E135-B135</f>
        <v>0.5</v>
      </c>
      <c r="H135" s="583"/>
      <c r="I135" s="583" t="s">
        <v>407</v>
      </c>
      <c r="J135" s="583"/>
      <c r="K135" s="583"/>
      <c r="L135" s="583"/>
      <c r="M135" s="583"/>
      <c r="N135" s="583"/>
      <c r="O135" s="583"/>
      <c r="P135" s="583"/>
      <c r="AF135" s="47"/>
      <c r="AG135" s="50"/>
      <c r="AH135" s="50"/>
      <c r="AI135" s="50"/>
      <c r="AJ135" s="50"/>
      <c r="AK135" s="50"/>
      <c r="AL135" s="50"/>
      <c r="AM135" s="54"/>
      <c r="AN135" s="50"/>
    </row>
    <row r="136" spans="1:53" ht="15" thickBot="1" x14ac:dyDescent="0.35">
      <c r="A136" s="63" t="s">
        <v>245</v>
      </c>
      <c r="B136" s="579">
        <v>21</v>
      </c>
      <c r="C136" s="580"/>
      <c r="D136" s="581"/>
      <c r="E136" s="582">
        <f t="shared" ca="1" si="57"/>
        <v>21.5</v>
      </c>
      <c r="F136" s="582"/>
      <c r="G136" s="583">
        <f ca="1">E136-B136</f>
        <v>0.5</v>
      </c>
      <c r="H136" s="583"/>
      <c r="I136" s="594" t="s">
        <v>407</v>
      </c>
      <c r="J136" s="589"/>
      <c r="K136" s="589"/>
      <c r="L136" s="589"/>
      <c r="M136" s="589"/>
      <c r="N136" s="589"/>
      <c r="O136" s="589"/>
      <c r="P136" s="595"/>
      <c r="AF136" s="47"/>
      <c r="AG136" s="50"/>
      <c r="AH136" s="50"/>
      <c r="AI136" s="50"/>
      <c r="AJ136" s="50"/>
      <c r="AK136" s="50"/>
      <c r="AL136" s="50"/>
      <c r="AM136" s="54"/>
      <c r="AN136" s="50"/>
    </row>
    <row r="137" spans="1:53" ht="18" customHeight="1" thickBot="1" x14ac:dyDescent="0.35">
      <c r="A137" s="64" t="s">
        <v>43</v>
      </c>
      <c r="B137" s="587">
        <v>35</v>
      </c>
      <c r="C137" s="587"/>
      <c r="D137" s="587"/>
      <c r="E137" s="582">
        <f t="shared" ca="1" si="57"/>
        <v>35</v>
      </c>
      <c r="F137" s="582"/>
      <c r="G137" s="583">
        <f t="shared" ca="1" si="58"/>
        <v>0</v>
      </c>
      <c r="H137" s="583"/>
      <c r="I137" s="584"/>
      <c r="J137" s="585"/>
      <c r="K137" s="585"/>
      <c r="L137" s="585"/>
      <c r="M137" s="585"/>
      <c r="N137" s="585"/>
      <c r="O137" s="585"/>
      <c r="P137" s="586"/>
      <c r="AF137" s="48"/>
      <c r="AG137" s="50"/>
      <c r="AH137" s="50"/>
      <c r="AI137" s="50"/>
      <c r="AJ137" s="50"/>
      <c r="AK137" s="50"/>
      <c r="AL137" s="50"/>
      <c r="AM137" s="54"/>
      <c r="AN137" s="50"/>
    </row>
    <row r="138" spans="1:53" ht="15" thickBot="1" x14ac:dyDescent="0.35">
      <c r="A138" s="62" t="s">
        <v>44</v>
      </c>
      <c r="B138" s="579">
        <v>38</v>
      </c>
      <c r="C138" s="580"/>
      <c r="D138" s="581"/>
      <c r="E138" s="582">
        <f t="shared" ca="1" si="57"/>
        <v>38</v>
      </c>
      <c r="F138" s="582"/>
      <c r="G138" s="583">
        <f t="shared" ca="1" si="58"/>
        <v>0</v>
      </c>
      <c r="H138" s="583"/>
      <c r="I138" s="584"/>
      <c r="J138" s="585"/>
      <c r="K138" s="585"/>
      <c r="L138" s="585"/>
      <c r="M138" s="585"/>
      <c r="N138" s="585"/>
      <c r="O138" s="585"/>
      <c r="P138" s="586"/>
      <c r="AF138" s="48"/>
      <c r="AG138" s="50"/>
      <c r="AH138" s="50"/>
      <c r="AI138" s="50"/>
      <c r="AJ138" s="50"/>
      <c r="AK138" s="50"/>
      <c r="AL138" s="50"/>
      <c r="AM138" s="54"/>
      <c r="AN138" s="50"/>
    </row>
    <row r="139" spans="1:53" ht="15" thickBot="1" x14ac:dyDescent="0.35">
      <c r="A139" s="62" t="s">
        <v>45</v>
      </c>
      <c r="B139" s="579">
        <v>38</v>
      </c>
      <c r="C139" s="580"/>
      <c r="D139" s="581"/>
      <c r="E139" s="582">
        <f t="shared" ca="1" si="57"/>
        <v>38</v>
      </c>
      <c r="F139" s="582"/>
      <c r="G139" s="583">
        <f t="shared" ca="1" si="58"/>
        <v>0</v>
      </c>
      <c r="H139" s="583"/>
      <c r="I139" s="584"/>
      <c r="J139" s="585"/>
      <c r="K139" s="585"/>
      <c r="L139" s="585"/>
      <c r="M139" s="585"/>
      <c r="N139" s="585"/>
      <c r="O139" s="585"/>
      <c r="P139" s="586"/>
      <c r="AF139" s="48"/>
      <c r="AG139" s="50"/>
      <c r="AH139" s="50"/>
      <c r="AI139" s="50"/>
      <c r="AJ139" s="50"/>
      <c r="AK139" s="50"/>
      <c r="AL139" s="50"/>
      <c r="AM139" s="54"/>
      <c r="AN139" s="50"/>
    </row>
    <row r="140" spans="1:53" ht="15" thickBot="1" x14ac:dyDescent="0.35">
      <c r="A140" s="64" t="s">
        <v>70</v>
      </c>
      <c r="B140" s="587">
        <v>35</v>
      </c>
      <c r="C140" s="587"/>
      <c r="D140" s="587"/>
      <c r="E140" s="582">
        <f t="shared" ca="1" si="57"/>
        <v>35</v>
      </c>
      <c r="F140" s="582"/>
      <c r="G140" s="583">
        <f t="shared" ca="1" si="58"/>
        <v>0</v>
      </c>
      <c r="H140" s="583"/>
      <c r="I140" s="584"/>
      <c r="J140" s="585"/>
      <c r="K140" s="585"/>
      <c r="L140" s="585"/>
      <c r="M140" s="585"/>
      <c r="N140" s="585"/>
      <c r="O140" s="585"/>
      <c r="P140" s="586"/>
      <c r="AF140" s="48"/>
      <c r="AG140" s="50"/>
      <c r="AH140" s="50"/>
      <c r="AI140" s="50"/>
      <c r="AJ140" s="50"/>
      <c r="AK140" s="50"/>
      <c r="AL140" s="50"/>
      <c r="AM140" s="54"/>
      <c r="AN140" s="50"/>
    </row>
    <row r="141" spans="1:53" ht="15" thickBot="1" x14ac:dyDescent="0.35">
      <c r="A141" s="64" t="s">
        <v>46</v>
      </c>
      <c r="B141" s="587">
        <v>35</v>
      </c>
      <c r="C141" s="587"/>
      <c r="D141" s="587"/>
      <c r="E141" s="582">
        <f t="shared" ca="1" si="57"/>
        <v>27.5</v>
      </c>
      <c r="F141" s="582"/>
      <c r="G141" s="583">
        <f t="shared" ca="1" si="58"/>
        <v>-7.5</v>
      </c>
      <c r="H141" s="583"/>
      <c r="I141" s="583"/>
      <c r="J141" s="583"/>
      <c r="K141" s="583"/>
      <c r="L141" s="583"/>
      <c r="M141" s="583"/>
      <c r="N141" s="583"/>
      <c r="O141" s="583"/>
      <c r="P141" s="583"/>
      <c r="AF141" s="48"/>
      <c r="AG141" s="50"/>
      <c r="AH141" s="50"/>
      <c r="AI141" s="50"/>
      <c r="AJ141" s="50"/>
      <c r="AK141" s="50"/>
      <c r="AL141" s="50"/>
      <c r="AM141" s="54"/>
      <c r="AN141" s="50"/>
    </row>
    <row r="142" spans="1:53" ht="15.75" customHeight="1" thickBot="1" x14ac:dyDescent="0.35">
      <c r="A142" s="64" t="s">
        <v>47</v>
      </c>
      <c r="B142" s="587">
        <v>38</v>
      </c>
      <c r="C142" s="587"/>
      <c r="D142" s="587"/>
      <c r="E142" s="582">
        <f t="shared" ca="1" si="57"/>
        <v>38</v>
      </c>
      <c r="F142" s="582"/>
      <c r="G142" s="583">
        <f t="shared" ca="1" si="58"/>
        <v>0</v>
      </c>
      <c r="H142" s="583"/>
      <c r="I142" s="583"/>
      <c r="J142" s="583"/>
      <c r="K142" s="583"/>
      <c r="L142" s="583"/>
      <c r="M142" s="583"/>
      <c r="N142" s="583"/>
      <c r="O142" s="583"/>
      <c r="P142" s="583"/>
      <c r="AF142" s="48"/>
      <c r="AG142" s="50"/>
      <c r="AH142" s="50"/>
      <c r="AI142" s="50"/>
      <c r="AJ142" s="50"/>
      <c r="AK142" s="50"/>
      <c r="AL142" s="50"/>
      <c r="AM142" s="54"/>
      <c r="AN142" s="50"/>
      <c r="AT142" s="594"/>
      <c r="AU142" s="589"/>
      <c r="AV142" s="589"/>
      <c r="AW142" s="589"/>
      <c r="AX142" s="589"/>
      <c r="AY142" s="589"/>
      <c r="AZ142" s="589"/>
      <c r="BA142" s="595"/>
    </row>
    <row r="143" spans="1:53" ht="15" thickBot="1" x14ac:dyDescent="0.35">
      <c r="A143" s="64" t="s">
        <v>66</v>
      </c>
      <c r="B143" s="587">
        <v>21</v>
      </c>
      <c r="C143" s="587"/>
      <c r="D143" s="587"/>
      <c r="E143" s="582">
        <f t="shared" ca="1" si="57"/>
        <v>22</v>
      </c>
      <c r="F143" s="582"/>
      <c r="G143" s="583">
        <f t="shared" ca="1" si="58"/>
        <v>1</v>
      </c>
      <c r="H143" s="583"/>
      <c r="I143" s="583" t="s">
        <v>407</v>
      </c>
      <c r="J143" s="583"/>
      <c r="K143" s="583"/>
      <c r="L143" s="583"/>
      <c r="M143" s="583"/>
      <c r="N143" s="583"/>
      <c r="O143" s="583"/>
      <c r="P143" s="583"/>
      <c r="AF143" s="48"/>
      <c r="AG143" s="50"/>
      <c r="AH143" s="50"/>
      <c r="AI143" s="50"/>
      <c r="AJ143" s="50"/>
      <c r="AK143" s="50"/>
      <c r="AL143" s="50"/>
      <c r="AM143" s="54"/>
      <c r="AN143" s="50"/>
    </row>
    <row r="144" spans="1:53" ht="15" thickBot="1" x14ac:dyDescent="0.35">
      <c r="A144" s="64" t="s">
        <v>71</v>
      </c>
      <c r="B144" s="579">
        <v>35</v>
      </c>
      <c r="C144" s="580"/>
      <c r="D144" s="581"/>
      <c r="E144" s="582">
        <f t="shared" ca="1" si="57"/>
        <v>35</v>
      </c>
      <c r="F144" s="582"/>
      <c r="G144" s="583">
        <f t="shared" ca="1" si="58"/>
        <v>0</v>
      </c>
      <c r="H144" s="583"/>
      <c r="I144" s="584"/>
      <c r="J144" s="585"/>
      <c r="K144" s="585"/>
      <c r="L144" s="585"/>
      <c r="M144" s="585"/>
      <c r="N144" s="585"/>
      <c r="O144" s="585"/>
      <c r="P144" s="586"/>
      <c r="AF144" s="48"/>
      <c r="AG144" s="50"/>
      <c r="AH144" s="50"/>
      <c r="AI144" s="50"/>
      <c r="AJ144" s="50"/>
      <c r="AK144" s="50"/>
      <c r="AL144" s="50"/>
      <c r="AM144" s="54"/>
      <c r="AN144" s="50"/>
    </row>
    <row r="145" spans="1:40" ht="15.75" customHeight="1" thickBot="1" x14ac:dyDescent="0.35">
      <c r="A145" s="64" t="s">
        <v>276</v>
      </c>
      <c r="B145" s="579">
        <v>21</v>
      </c>
      <c r="C145" s="580"/>
      <c r="D145" s="581"/>
      <c r="E145" s="582">
        <f t="shared" ca="1" si="57"/>
        <v>22</v>
      </c>
      <c r="F145" s="582"/>
      <c r="G145" s="583">
        <f t="shared" ca="1" si="58"/>
        <v>1</v>
      </c>
      <c r="H145" s="583"/>
      <c r="I145" s="584" t="s">
        <v>407</v>
      </c>
      <c r="J145" s="585"/>
      <c r="K145" s="585"/>
      <c r="L145" s="585"/>
      <c r="M145" s="585"/>
      <c r="N145" s="585"/>
      <c r="O145" s="585"/>
      <c r="P145" s="586"/>
      <c r="AF145" s="48"/>
      <c r="AG145" s="50"/>
      <c r="AH145" s="50"/>
      <c r="AI145" s="50"/>
      <c r="AJ145" s="50"/>
      <c r="AK145" s="50"/>
      <c r="AL145" s="50"/>
      <c r="AM145" s="54"/>
      <c r="AN145" s="50"/>
    </row>
    <row r="146" spans="1:40" ht="21.75" customHeight="1" thickBot="1" x14ac:dyDescent="0.35">
      <c r="A146" s="503" t="s">
        <v>73</v>
      </c>
      <c r="B146" s="805">
        <v>28</v>
      </c>
      <c r="C146" s="805"/>
      <c r="D146" s="805"/>
      <c r="E146" s="806">
        <f t="shared" ca="1" si="57"/>
        <v>28</v>
      </c>
      <c r="F146" s="806"/>
      <c r="G146" s="807">
        <f t="shared" ca="1" si="58"/>
        <v>0</v>
      </c>
      <c r="H146" s="807"/>
      <c r="I146" s="808"/>
      <c r="J146" s="808"/>
      <c r="K146" s="808"/>
      <c r="L146" s="808"/>
      <c r="M146" s="808"/>
      <c r="N146" s="808"/>
      <c r="O146" s="808"/>
      <c r="P146" s="808"/>
      <c r="AF146" s="49"/>
      <c r="AG146" s="50"/>
      <c r="AH146" s="50"/>
      <c r="AI146" s="50"/>
      <c r="AJ146" s="50"/>
      <c r="AK146" s="50"/>
      <c r="AL146" s="50"/>
      <c r="AM146" s="54"/>
      <c r="AN146" s="50"/>
    </row>
    <row r="147" spans="1:40" ht="15.6" customHeight="1" thickBot="1" x14ac:dyDescent="0.35">
      <c r="A147" s="415" t="s">
        <v>112</v>
      </c>
      <c r="B147" s="810"/>
      <c r="C147" s="811"/>
      <c r="D147" s="811"/>
      <c r="E147" s="812">
        <f ca="1">SUM(AD18,AD91,AD110)</f>
        <v>6</v>
      </c>
      <c r="F147" s="813"/>
      <c r="G147" s="814"/>
      <c r="H147" s="815"/>
      <c r="I147" s="816"/>
      <c r="J147" s="817"/>
      <c r="K147" s="817"/>
      <c r="L147" s="817"/>
      <c r="M147" s="817"/>
      <c r="N147" s="817"/>
      <c r="O147" s="817"/>
      <c r="P147" s="818"/>
      <c r="AF147" s="49"/>
      <c r="AG147" s="50"/>
      <c r="AH147" s="50"/>
      <c r="AI147" s="50"/>
      <c r="AJ147" s="50"/>
      <c r="AK147" s="50"/>
      <c r="AL147" s="50"/>
      <c r="AM147" s="54"/>
      <c r="AN147" s="50"/>
    </row>
    <row r="148" spans="1:40" ht="15" thickBot="1" x14ac:dyDescent="0.35">
      <c r="E148" s="809">
        <f ca="1">SUM(AD19,AD37,AD55,AD73,AD92)+24</f>
        <v>272</v>
      </c>
      <c r="F148" s="809"/>
      <c r="AF148" s="45"/>
      <c r="AG148" s="50"/>
      <c r="AH148" s="50"/>
      <c r="AI148" s="50"/>
      <c r="AJ148" s="50"/>
      <c r="AK148" s="50"/>
      <c r="AL148" s="50"/>
      <c r="AM148" s="50"/>
      <c r="AN148" s="50"/>
    </row>
    <row r="149" spans="1:40" ht="15" thickBot="1" x14ac:dyDescent="0.35">
      <c r="B149" s="38" t="s">
        <v>61</v>
      </c>
      <c r="C149" s="590">
        <f>SUM(B134:D147)/35</f>
        <v>11.457142857142857</v>
      </c>
      <c r="D149" s="591"/>
      <c r="E149" s="38" t="s">
        <v>61</v>
      </c>
      <c r="F149" s="592">
        <f ca="1">SUM(E134:F147)/35</f>
        <v>11.5</v>
      </c>
      <c r="G149" s="593"/>
      <c r="AF149" s="45"/>
      <c r="AG149" s="45"/>
      <c r="AH149" s="45"/>
      <c r="AI149" s="45"/>
    </row>
    <row r="150" spans="1:40" x14ac:dyDescent="0.3">
      <c r="H150" t="s">
        <v>62</v>
      </c>
    </row>
    <row r="151" spans="1:40" ht="21" customHeight="1" x14ac:dyDescent="0.35">
      <c r="A151" s="574"/>
      <c r="B151" s="574"/>
      <c r="C151" s="574"/>
      <c r="D151" s="574"/>
      <c r="E151" s="574"/>
      <c r="F151" s="574"/>
      <c r="G151" s="574"/>
      <c r="H151" s="574"/>
      <c r="I151" s="574"/>
      <c r="J151" s="574"/>
      <c r="K151" s="574"/>
      <c r="L151" s="574"/>
      <c r="M151" s="574"/>
      <c r="N151" s="574"/>
      <c r="O151" s="574"/>
      <c r="P151" s="574"/>
      <c r="Q151" s="574"/>
      <c r="R151" s="574"/>
      <c r="S151" s="574"/>
      <c r="T151" s="574"/>
      <c r="U151" s="574"/>
      <c r="V151" s="574"/>
      <c r="W151" s="574"/>
      <c r="X151" s="574"/>
      <c r="Y151" s="574"/>
      <c r="Z151" s="574"/>
      <c r="AA151" s="574"/>
      <c r="AB151" s="574"/>
      <c r="AC151" s="574"/>
      <c r="AD151" s="574"/>
      <c r="AE151" s="58"/>
    </row>
    <row r="152" spans="1:40" ht="21" customHeight="1" x14ac:dyDescent="0.3">
      <c r="A152" s="575"/>
      <c r="B152" s="577"/>
      <c r="C152" s="577"/>
      <c r="D152" s="577"/>
      <c r="E152" s="577"/>
      <c r="F152" s="577"/>
      <c r="G152" s="577"/>
      <c r="H152" s="577"/>
      <c r="I152" s="577"/>
      <c r="J152" s="577"/>
      <c r="K152" s="577"/>
      <c r="L152" s="577"/>
      <c r="M152" s="577"/>
      <c r="N152" s="577"/>
      <c r="O152" s="577"/>
      <c r="P152" s="577"/>
      <c r="Q152" s="577"/>
      <c r="R152" s="577"/>
      <c r="S152" s="577"/>
      <c r="T152" s="577"/>
      <c r="U152" s="577"/>
      <c r="V152" s="577"/>
      <c r="W152" s="577"/>
      <c r="X152" s="577"/>
      <c r="Y152" s="577"/>
      <c r="Z152" s="577"/>
      <c r="AA152" s="577"/>
      <c r="AB152" s="577"/>
      <c r="AC152" s="577"/>
      <c r="AD152" s="577"/>
      <c r="AE152" s="577"/>
    </row>
    <row r="153" spans="1:40" ht="15.6" x14ac:dyDescent="0.3">
      <c r="A153" s="576"/>
      <c r="B153" s="578"/>
      <c r="C153" s="578"/>
      <c r="D153" s="578"/>
      <c r="E153" s="578"/>
      <c r="F153" s="578"/>
      <c r="G153" s="578"/>
      <c r="H153" s="578"/>
      <c r="I153" s="578"/>
      <c r="J153" s="578"/>
      <c r="K153" s="578"/>
      <c r="L153" s="578"/>
      <c r="M153" s="578"/>
      <c r="N153" s="578"/>
      <c r="O153" s="578"/>
      <c r="P153" s="578"/>
      <c r="Q153" s="578"/>
      <c r="R153" s="578"/>
      <c r="S153" s="578"/>
      <c r="T153" s="578"/>
      <c r="U153" s="578"/>
      <c r="V153" s="578"/>
      <c r="W153" s="578"/>
      <c r="X153" s="578"/>
      <c r="Y153" s="578"/>
      <c r="Z153" s="578"/>
      <c r="AA153" s="578"/>
      <c r="AB153" s="578"/>
      <c r="AC153" s="578"/>
      <c r="AD153" s="578"/>
      <c r="AE153" s="578"/>
    </row>
    <row r="154" spans="1:40" ht="15.6" x14ac:dyDescent="0.3">
      <c r="A154" s="576"/>
      <c r="B154" s="578"/>
      <c r="C154" s="578"/>
      <c r="D154" s="578"/>
      <c r="E154" s="578"/>
      <c r="F154" s="578"/>
      <c r="G154" s="578"/>
      <c r="H154" s="578"/>
      <c r="I154" s="578"/>
      <c r="J154" s="578"/>
      <c r="K154" s="578"/>
      <c r="L154" s="578"/>
      <c r="M154" s="578"/>
      <c r="N154" s="578"/>
      <c r="O154" s="578"/>
      <c r="P154" s="578"/>
      <c r="Q154" s="578"/>
      <c r="R154" s="578"/>
      <c r="S154" s="578"/>
      <c r="T154" s="578"/>
      <c r="U154" s="578"/>
      <c r="V154" s="578"/>
      <c r="W154" s="578"/>
      <c r="X154" s="578"/>
      <c r="Y154" s="578"/>
      <c r="Z154" s="578"/>
      <c r="AA154" s="578"/>
      <c r="AB154" s="578"/>
      <c r="AC154" s="578"/>
      <c r="AD154" s="578"/>
      <c r="AE154" s="578"/>
    </row>
    <row r="155" spans="1:40" ht="27.75" customHeight="1" x14ac:dyDescent="0.3">
      <c r="A155" s="59"/>
      <c r="B155" s="571"/>
      <c r="C155" s="571"/>
      <c r="D155" s="572"/>
      <c r="E155" s="572"/>
      <c r="F155" s="572"/>
      <c r="G155" s="572"/>
      <c r="H155" s="572"/>
      <c r="I155" s="572"/>
      <c r="J155" s="572"/>
      <c r="K155" s="572"/>
      <c r="L155" s="571"/>
      <c r="M155" s="571"/>
      <c r="N155" s="572"/>
      <c r="O155" s="572"/>
      <c r="P155" s="572"/>
      <c r="Q155" s="572"/>
      <c r="R155" s="572"/>
      <c r="S155" s="572"/>
      <c r="T155" s="572"/>
      <c r="U155" s="572"/>
      <c r="V155" s="571"/>
      <c r="W155" s="571"/>
      <c r="X155" s="572"/>
      <c r="Y155" s="572"/>
      <c r="Z155" s="572"/>
      <c r="AA155" s="572"/>
      <c r="AB155" s="572"/>
      <c r="AC155" s="572"/>
      <c r="AD155" s="572"/>
      <c r="AE155" s="572"/>
    </row>
    <row r="156" spans="1:40" ht="27.75" customHeight="1" x14ac:dyDescent="0.3">
      <c r="A156" s="59"/>
      <c r="B156" s="571"/>
      <c r="C156" s="571"/>
      <c r="D156" s="572"/>
      <c r="E156" s="572"/>
      <c r="F156" s="572"/>
      <c r="G156" s="572"/>
      <c r="H156" s="572"/>
      <c r="I156" s="572"/>
      <c r="J156" s="572"/>
      <c r="K156" s="572"/>
      <c r="L156" s="571"/>
      <c r="M156" s="571"/>
      <c r="N156" s="572"/>
      <c r="O156" s="572"/>
      <c r="P156" s="572"/>
      <c r="Q156" s="572"/>
      <c r="R156" s="572"/>
      <c r="S156" s="572"/>
      <c r="T156" s="572"/>
      <c r="U156" s="572"/>
      <c r="V156" s="571"/>
      <c r="W156" s="571"/>
      <c r="X156" s="572"/>
      <c r="Y156" s="572"/>
      <c r="Z156" s="572"/>
      <c r="AA156" s="572"/>
      <c r="AB156" s="572"/>
      <c r="AC156" s="572"/>
      <c r="AD156" s="572"/>
      <c r="AE156" s="572"/>
    </row>
    <row r="157" spans="1:40" ht="27.75" customHeight="1" x14ac:dyDescent="0.3">
      <c r="A157" s="59"/>
      <c r="B157" s="571"/>
      <c r="C157" s="571"/>
      <c r="D157" s="515"/>
      <c r="E157" s="515"/>
      <c r="F157" s="515"/>
      <c r="G157" s="515"/>
      <c r="H157" s="515"/>
      <c r="I157" s="515"/>
      <c r="J157" s="515"/>
      <c r="K157" s="515"/>
      <c r="L157" s="571"/>
      <c r="M157" s="571"/>
      <c r="N157" s="515"/>
      <c r="O157" s="515"/>
      <c r="P157" s="515"/>
      <c r="Q157" s="515"/>
      <c r="R157" s="515"/>
      <c r="S157" s="515"/>
      <c r="T157" s="515"/>
      <c r="U157" s="515"/>
      <c r="V157" s="571"/>
      <c r="W157" s="571"/>
      <c r="X157" s="515"/>
      <c r="Y157" s="515"/>
      <c r="Z157" s="515"/>
      <c r="AA157" s="515"/>
      <c r="AB157" s="515"/>
      <c r="AC157" s="515"/>
      <c r="AD157" s="515"/>
      <c r="AE157" s="515"/>
    </row>
    <row r="158" spans="1:40" ht="27.75" customHeight="1" x14ac:dyDescent="0.3">
      <c r="A158" s="59"/>
      <c r="B158" s="571"/>
      <c r="C158" s="571"/>
      <c r="D158" s="572"/>
      <c r="E158" s="572"/>
      <c r="F158" s="572"/>
      <c r="G158" s="572"/>
      <c r="H158" s="572"/>
      <c r="I158" s="572"/>
      <c r="J158" s="572"/>
      <c r="K158" s="572"/>
      <c r="L158" s="571"/>
      <c r="M158" s="571"/>
      <c r="N158" s="572"/>
      <c r="O158" s="572"/>
      <c r="P158" s="572"/>
      <c r="Q158" s="572"/>
      <c r="R158" s="572"/>
      <c r="S158" s="572"/>
      <c r="T158" s="572"/>
      <c r="U158" s="572"/>
      <c r="V158" s="571"/>
      <c r="W158" s="571"/>
      <c r="X158" s="572"/>
      <c r="Y158" s="572"/>
      <c r="Z158" s="572"/>
      <c r="AA158" s="572"/>
      <c r="AB158" s="572"/>
      <c r="AC158" s="572"/>
      <c r="AD158" s="572"/>
      <c r="AE158" s="572"/>
    </row>
    <row r="159" spans="1:40" ht="27.75" customHeight="1" x14ac:dyDescent="0.3">
      <c r="A159" s="59"/>
      <c r="B159" s="571"/>
      <c r="C159" s="571"/>
      <c r="D159" s="572"/>
      <c r="E159" s="572"/>
      <c r="F159" s="515"/>
      <c r="G159" s="515"/>
      <c r="H159" s="515"/>
      <c r="I159" s="515"/>
      <c r="J159" s="515"/>
      <c r="K159" s="515"/>
      <c r="L159" s="571"/>
      <c r="M159" s="571"/>
      <c r="N159" s="515"/>
      <c r="O159" s="515"/>
      <c r="P159" s="515"/>
      <c r="Q159" s="515"/>
      <c r="R159" s="515"/>
      <c r="S159" s="515"/>
      <c r="T159" s="515"/>
      <c r="U159" s="515"/>
      <c r="V159" s="571"/>
      <c r="W159" s="571"/>
      <c r="X159" s="515"/>
      <c r="Y159" s="515"/>
      <c r="Z159" s="515"/>
      <c r="AA159" s="515"/>
      <c r="AB159" s="515"/>
      <c r="AC159" s="515"/>
      <c r="AD159" s="515"/>
      <c r="AE159" s="515"/>
    </row>
    <row r="160" spans="1:40"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60"/>
      <c r="B161" s="571"/>
      <c r="C161" s="571"/>
      <c r="D161" s="572"/>
      <c r="E161" s="572"/>
      <c r="F161" s="572"/>
      <c r="G161" s="572"/>
      <c r="H161" s="572"/>
      <c r="I161" s="572"/>
      <c r="J161" s="572"/>
      <c r="K161" s="572"/>
      <c r="L161" s="571"/>
      <c r="M161" s="571"/>
      <c r="N161" s="572"/>
      <c r="O161" s="572"/>
      <c r="P161" s="572"/>
      <c r="Q161" s="572"/>
      <c r="R161" s="572"/>
      <c r="S161" s="572"/>
      <c r="T161" s="572"/>
      <c r="U161" s="572"/>
      <c r="V161" s="571"/>
      <c r="W161" s="571"/>
      <c r="X161" s="572"/>
      <c r="Y161" s="572"/>
      <c r="Z161" s="572"/>
      <c r="AA161" s="572"/>
      <c r="AB161" s="572"/>
      <c r="AC161" s="572"/>
      <c r="AD161" s="572"/>
      <c r="AE161" s="572"/>
    </row>
    <row r="162" spans="1:31" ht="27.75" customHeight="1" x14ac:dyDescent="0.3">
      <c r="A162" s="60"/>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60"/>
      <c r="B163" s="571"/>
      <c r="C163" s="571"/>
      <c r="D163" s="572"/>
      <c r="E163" s="572"/>
      <c r="F163" s="572"/>
      <c r="G163" s="572"/>
      <c r="H163" s="572"/>
      <c r="I163" s="572"/>
      <c r="J163" s="572"/>
      <c r="K163" s="572"/>
      <c r="L163" s="571"/>
      <c r="M163" s="571"/>
      <c r="N163" s="572"/>
      <c r="O163" s="572"/>
      <c r="P163" s="572"/>
      <c r="Q163" s="572"/>
      <c r="R163" s="572"/>
      <c r="S163" s="572"/>
      <c r="T163" s="572"/>
      <c r="U163" s="572"/>
      <c r="V163" s="571"/>
      <c r="W163" s="571"/>
      <c r="X163" s="572"/>
      <c r="Y163" s="572"/>
      <c r="Z163" s="572"/>
      <c r="AA163" s="572"/>
      <c r="AB163" s="572"/>
      <c r="AC163" s="572"/>
      <c r="AD163" s="572"/>
      <c r="AE163" s="572"/>
    </row>
    <row r="164" spans="1:31" ht="27.75" customHeight="1" x14ac:dyDescent="0.3">
      <c r="A164" s="60"/>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59"/>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60"/>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15"/>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x14ac:dyDescent="0.3">
      <c r="A173" s="58"/>
      <c r="B173" s="58"/>
      <c r="C173" s="58"/>
      <c r="D173" s="58"/>
      <c r="E173" s="58"/>
      <c r="F173" s="58"/>
      <c r="G173" s="58"/>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c r="AE173" s="58"/>
    </row>
    <row r="174" spans="1:31" ht="18" x14ac:dyDescent="0.35">
      <c r="A174" s="573"/>
      <c r="B174" s="574"/>
      <c r="C174" s="574"/>
      <c r="D174" s="574"/>
      <c r="E174" s="574"/>
      <c r="F174" s="574"/>
      <c r="G174" s="574"/>
      <c r="H174" s="574"/>
      <c r="I174" s="574"/>
      <c r="J174" s="574"/>
      <c r="K174" s="574"/>
      <c r="L174" s="574"/>
      <c r="M174" s="574"/>
      <c r="N174" s="574"/>
      <c r="O174" s="574"/>
      <c r="P174" s="574"/>
      <c r="Q174" s="574"/>
      <c r="R174" s="574"/>
      <c r="S174" s="574"/>
      <c r="T174" s="574"/>
      <c r="U174" s="574"/>
      <c r="V174" s="574"/>
      <c r="W174" s="574"/>
      <c r="X174" s="574"/>
      <c r="Y174" s="574"/>
      <c r="Z174" s="574"/>
      <c r="AA174" s="574"/>
      <c r="AB174" s="574"/>
      <c r="AC174" s="574"/>
      <c r="AD174" s="574"/>
      <c r="AE174" s="58"/>
    </row>
    <row r="175" spans="1:31" ht="18" x14ac:dyDescent="0.3">
      <c r="A175" s="575"/>
      <c r="B175" s="577"/>
      <c r="C175" s="577"/>
      <c r="D175" s="577"/>
      <c r="E175" s="577"/>
      <c r="F175" s="577"/>
      <c r="G175" s="577"/>
      <c r="H175" s="577"/>
      <c r="I175" s="577"/>
      <c r="J175" s="577"/>
      <c r="K175" s="577"/>
      <c r="L175" s="577"/>
      <c r="M175" s="577"/>
      <c r="N175" s="577"/>
      <c r="O175" s="577"/>
      <c r="P175" s="577"/>
      <c r="Q175" s="577"/>
      <c r="R175" s="577"/>
      <c r="S175" s="577"/>
      <c r="T175" s="577"/>
      <c r="U175" s="577"/>
      <c r="V175" s="577"/>
      <c r="W175" s="577"/>
      <c r="X175" s="577"/>
      <c r="Y175" s="577"/>
      <c r="Z175" s="577"/>
      <c r="AA175" s="577"/>
      <c r="AB175" s="577"/>
      <c r="AC175" s="577"/>
      <c r="AD175" s="577"/>
      <c r="AE175" s="577"/>
    </row>
    <row r="176" spans="1:31" ht="15.6" x14ac:dyDescent="0.3">
      <c r="A176" s="576"/>
      <c r="B176" s="578"/>
      <c r="C176" s="578"/>
      <c r="D176" s="578"/>
      <c r="E176" s="578"/>
      <c r="F176" s="578"/>
      <c r="G176" s="578"/>
      <c r="H176" s="578"/>
      <c r="I176" s="578"/>
      <c r="J176" s="578"/>
      <c r="K176" s="578"/>
      <c r="L176" s="578"/>
      <c r="M176" s="578"/>
      <c r="N176" s="578"/>
      <c r="O176" s="578"/>
      <c r="P176" s="578"/>
      <c r="Q176" s="578"/>
      <c r="R176" s="578"/>
      <c r="S176" s="578"/>
      <c r="T176" s="578"/>
      <c r="U176" s="578"/>
      <c r="V176" s="578"/>
      <c r="W176" s="578"/>
      <c r="X176" s="578"/>
      <c r="Y176" s="578"/>
      <c r="Z176" s="578"/>
      <c r="AA176" s="578"/>
      <c r="AB176" s="578"/>
      <c r="AC176" s="578"/>
      <c r="AD176" s="578"/>
      <c r="AE176" s="578"/>
    </row>
    <row r="177" spans="1:31" ht="15.6" x14ac:dyDescent="0.3">
      <c r="A177" s="576"/>
      <c r="B177" s="578"/>
      <c r="C177" s="578"/>
      <c r="D177" s="578"/>
      <c r="E177" s="578"/>
      <c r="F177" s="578"/>
      <c r="G177" s="578"/>
      <c r="H177" s="578"/>
      <c r="I177" s="578"/>
      <c r="J177" s="578"/>
      <c r="K177" s="578"/>
      <c r="L177" s="578"/>
      <c r="M177" s="578"/>
      <c r="N177" s="578"/>
      <c r="O177" s="578"/>
      <c r="P177" s="578"/>
      <c r="Q177" s="578"/>
      <c r="R177" s="578"/>
      <c r="S177" s="578"/>
      <c r="T177" s="578"/>
      <c r="U177" s="578"/>
      <c r="V177" s="578"/>
      <c r="W177" s="578"/>
      <c r="X177" s="578"/>
      <c r="Y177" s="578"/>
      <c r="Z177" s="578"/>
      <c r="AA177" s="578"/>
      <c r="AB177" s="578"/>
      <c r="AC177" s="578"/>
      <c r="AD177" s="578"/>
      <c r="AE177" s="578"/>
    </row>
    <row r="178" spans="1:31" ht="27" customHeight="1" x14ac:dyDescent="0.3">
      <c r="A178" s="59"/>
      <c r="B178" s="571"/>
      <c r="C178" s="571"/>
      <c r="D178" s="572"/>
      <c r="E178" s="572"/>
      <c r="F178" s="572"/>
      <c r="G178" s="572"/>
      <c r="H178" s="572"/>
      <c r="I178" s="572"/>
      <c r="J178" s="572"/>
      <c r="K178" s="572"/>
      <c r="L178" s="571"/>
      <c r="M178" s="571"/>
      <c r="N178" s="572"/>
      <c r="O178" s="572"/>
      <c r="P178" s="572"/>
      <c r="Q178" s="572"/>
      <c r="R178" s="572"/>
      <c r="S178" s="572"/>
      <c r="T178" s="572"/>
      <c r="U178" s="572"/>
      <c r="V178" s="571"/>
      <c r="W178" s="571"/>
      <c r="X178" s="572"/>
      <c r="Y178" s="572"/>
      <c r="Z178" s="572"/>
      <c r="AA178" s="572"/>
      <c r="AB178" s="572"/>
      <c r="AC178" s="572"/>
      <c r="AD178" s="572"/>
      <c r="AE178" s="572"/>
    </row>
    <row r="179" spans="1:31" ht="27" customHeight="1" x14ac:dyDescent="0.3">
      <c r="A179" s="59"/>
      <c r="B179" s="571"/>
      <c r="C179" s="571"/>
      <c r="D179" s="572"/>
      <c r="E179" s="572"/>
      <c r="F179" s="572"/>
      <c r="G179" s="572"/>
      <c r="H179" s="572"/>
      <c r="I179" s="572"/>
      <c r="J179" s="572"/>
      <c r="K179" s="572"/>
      <c r="L179" s="571"/>
      <c r="M179" s="571"/>
      <c r="N179" s="572"/>
      <c r="O179" s="572"/>
      <c r="P179" s="572"/>
      <c r="Q179" s="572"/>
      <c r="R179" s="572"/>
      <c r="S179" s="572"/>
      <c r="T179" s="572"/>
      <c r="U179" s="572"/>
      <c r="V179" s="571"/>
      <c r="W179" s="571"/>
      <c r="X179" s="572"/>
      <c r="Y179" s="572"/>
      <c r="Z179" s="572"/>
      <c r="AA179" s="572"/>
      <c r="AB179" s="572"/>
      <c r="AC179" s="572"/>
      <c r="AD179" s="572"/>
      <c r="AE179" s="572"/>
    </row>
    <row r="180" spans="1:31" ht="27" customHeight="1" x14ac:dyDescent="0.3">
      <c r="A180" s="59"/>
      <c r="B180" s="571"/>
      <c r="C180" s="571"/>
      <c r="D180" s="515"/>
      <c r="E180" s="515"/>
      <c r="F180" s="515"/>
      <c r="G180" s="515"/>
      <c r="H180" s="515"/>
      <c r="I180" s="515"/>
      <c r="J180" s="515"/>
      <c r="K180" s="515"/>
      <c r="L180" s="571"/>
      <c r="M180" s="571"/>
      <c r="N180" s="515"/>
      <c r="O180" s="515"/>
      <c r="P180" s="515"/>
      <c r="Q180" s="515"/>
      <c r="R180" s="515"/>
      <c r="S180" s="515"/>
      <c r="T180" s="515"/>
      <c r="U180" s="515"/>
      <c r="V180" s="571"/>
      <c r="W180" s="571"/>
      <c r="X180" s="515"/>
      <c r="Y180" s="515"/>
      <c r="Z180" s="515"/>
      <c r="AA180" s="515"/>
      <c r="AB180" s="515"/>
      <c r="AC180" s="515"/>
      <c r="AD180" s="515"/>
      <c r="AE180" s="515"/>
    </row>
    <row r="181" spans="1:31" ht="27" customHeight="1" x14ac:dyDescent="0.3">
      <c r="A181" s="59"/>
      <c r="B181" s="571"/>
      <c r="C181" s="571"/>
      <c r="D181" s="572"/>
      <c r="E181" s="572"/>
      <c r="F181" s="572"/>
      <c r="G181" s="572"/>
      <c r="H181" s="572"/>
      <c r="I181" s="572"/>
      <c r="J181" s="572"/>
      <c r="K181" s="572"/>
      <c r="L181" s="571"/>
      <c r="M181" s="571"/>
      <c r="N181" s="572"/>
      <c r="O181" s="572"/>
      <c r="P181" s="572"/>
      <c r="Q181" s="572"/>
      <c r="R181" s="572"/>
      <c r="S181" s="572"/>
      <c r="T181" s="572"/>
      <c r="U181" s="572"/>
      <c r="V181" s="571"/>
      <c r="W181" s="571"/>
      <c r="X181" s="572"/>
      <c r="Y181" s="572"/>
      <c r="Z181" s="572"/>
      <c r="AA181" s="572"/>
      <c r="AB181" s="572"/>
      <c r="AC181" s="572"/>
      <c r="AD181" s="572"/>
      <c r="AE181" s="572"/>
    </row>
    <row r="182" spans="1:31" s="44" customFormat="1" ht="27" customHeight="1" x14ac:dyDescent="0.3">
      <c r="A182" s="59"/>
      <c r="B182" s="571"/>
      <c r="C182" s="571"/>
      <c r="D182" s="515"/>
      <c r="E182" s="515"/>
      <c r="F182" s="515"/>
      <c r="G182" s="515"/>
      <c r="H182" s="515"/>
      <c r="I182" s="515"/>
      <c r="J182" s="515"/>
      <c r="K182" s="515"/>
      <c r="L182" s="571"/>
      <c r="M182" s="571"/>
      <c r="N182" s="515"/>
      <c r="O182" s="515"/>
      <c r="P182" s="515"/>
      <c r="Q182" s="515"/>
      <c r="R182" s="515"/>
      <c r="S182" s="515"/>
      <c r="T182" s="515"/>
      <c r="U182" s="515"/>
      <c r="V182" s="571"/>
      <c r="W182" s="571"/>
      <c r="X182" s="515"/>
      <c r="Y182" s="515"/>
      <c r="Z182" s="515"/>
      <c r="AA182" s="515"/>
      <c r="AB182" s="515"/>
      <c r="AC182" s="515"/>
      <c r="AD182" s="515"/>
      <c r="AE182" s="515"/>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60"/>
      <c r="B184" s="571"/>
      <c r="C184" s="571"/>
      <c r="D184" s="572"/>
      <c r="E184" s="572"/>
      <c r="F184" s="572"/>
      <c r="G184" s="572"/>
      <c r="H184" s="572"/>
      <c r="I184" s="572"/>
      <c r="J184" s="572"/>
      <c r="K184" s="572"/>
      <c r="L184" s="571"/>
      <c r="M184" s="571"/>
      <c r="N184" s="572"/>
      <c r="O184" s="572"/>
      <c r="P184" s="572"/>
      <c r="Q184" s="572"/>
      <c r="R184" s="572"/>
      <c r="S184" s="572"/>
      <c r="T184" s="572"/>
      <c r="U184" s="572"/>
      <c r="V184" s="571"/>
      <c r="W184" s="571"/>
      <c r="X184" s="572"/>
      <c r="Y184" s="572"/>
      <c r="Z184" s="572"/>
      <c r="AA184" s="572"/>
      <c r="AB184" s="572"/>
      <c r="AC184" s="572"/>
      <c r="AD184" s="572"/>
      <c r="AE184" s="572"/>
    </row>
    <row r="185" spans="1:31" ht="27" customHeight="1" x14ac:dyDescent="0.3">
      <c r="A185" s="60"/>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ht="27" customHeight="1" x14ac:dyDescent="0.3">
      <c r="A186" s="60"/>
      <c r="B186" s="571"/>
      <c r="C186" s="571"/>
      <c r="D186" s="572"/>
      <c r="E186" s="572"/>
      <c r="F186" s="572"/>
      <c r="G186" s="572"/>
      <c r="H186" s="572"/>
      <c r="I186" s="572"/>
      <c r="J186" s="572"/>
      <c r="K186" s="572"/>
      <c r="L186" s="571"/>
      <c r="M186" s="571"/>
      <c r="N186" s="572"/>
      <c r="O186" s="572"/>
      <c r="P186" s="572"/>
      <c r="Q186" s="572"/>
      <c r="R186" s="572"/>
      <c r="S186" s="572"/>
      <c r="T186" s="572"/>
      <c r="U186" s="572"/>
      <c r="V186" s="571"/>
      <c r="W186" s="571"/>
      <c r="X186" s="572"/>
      <c r="Y186" s="572"/>
      <c r="Z186" s="572"/>
      <c r="AA186" s="572"/>
      <c r="AB186" s="572"/>
      <c r="AC186" s="572"/>
      <c r="AD186" s="572"/>
      <c r="AE186" s="572"/>
    </row>
    <row r="187" spans="1:31" ht="27" customHeight="1" x14ac:dyDescent="0.3">
      <c r="A187" s="60"/>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59"/>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60"/>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15"/>
      <c r="AD194" s="515"/>
      <c r="AE194" s="515"/>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sheetData>
  <autoFilter ref="A1:A150" xr:uid="{00000000-0009-0000-0000-000008000000}"/>
  <mergeCells count="539">
    <mergeCell ref="W1:X1"/>
    <mergeCell ref="Z1:AB1"/>
    <mergeCell ref="A3:A4"/>
    <mergeCell ref="AD3:AD4"/>
    <mergeCell ref="AF3:AF4"/>
    <mergeCell ref="AD19:AD21"/>
    <mergeCell ref="AF19:AG23"/>
    <mergeCell ref="A22:A23"/>
    <mergeCell ref="AD22:AD23"/>
    <mergeCell ref="AD55:AD57"/>
    <mergeCell ref="AF55:AG59"/>
    <mergeCell ref="A58:A59"/>
    <mergeCell ref="AD58:AD59"/>
    <mergeCell ref="AD73:AD75"/>
    <mergeCell ref="AF73:AG77"/>
    <mergeCell ref="A76:A77"/>
    <mergeCell ref="AD76:AD77"/>
    <mergeCell ref="G27:M27"/>
    <mergeCell ref="K36:M36"/>
    <mergeCell ref="AD37:AD39"/>
    <mergeCell ref="AF37:AG41"/>
    <mergeCell ref="A40:A41"/>
    <mergeCell ref="AD40:AD41"/>
    <mergeCell ref="AF129:AG131"/>
    <mergeCell ref="B133:D133"/>
    <mergeCell ref="E133:F133"/>
    <mergeCell ref="G133:H133"/>
    <mergeCell ref="I133:P133"/>
    <mergeCell ref="AD92:AD94"/>
    <mergeCell ref="AF92:AG96"/>
    <mergeCell ref="A95:A96"/>
    <mergeCell ref="AD95:AD96"/>
    <mergeCell ref="AD111:AD113"/>
    <mergeCell ref="AF111:AG115"/>
    <mergeCell ref="A114:A115"/>
    <mergeCell ref="AD114:AD115"/>
    <mergeCell ref="B134:D134"/>
    <mergeCell ref="E134:F134"/>
    <mergeCell ref="G134:H134"/>
    <mergeCell ref="I134:P134"/>
    <mergeCell ref="B135:D135"/>
    <mergeCell ref="E135:F135"/>
    <mergeCell ref="G135:H135"/>
    <mergeCell ref="I135:P135"/>
    <mergeCell ref="AD129:AD131"/>
    <mergeCell ref="B138:D138"/>
    <mergeCell ref="E138:F138"/>
    <mergeCell ref="G138:H138"/>
    <mergeCell ref="I138:P138"/>
    <mergeCell ref="B139:D139"/>
    <mergeCell ref="E139:F139"/>
    <mergeCell ref="G139:H139"/>
    <mergeCell ref="I139:P139"/>
    <mergeCell ref="B136:D136"/>
    <mergeCell ref="E136:F136"/>
    <mergeCell ref="G136:H136"/>
    <mergeCell ref="I136:P136"/>
    <mergeCell ref="B137:D137"/>
    <mergeCell ref="E137:F137"/>
    <mergeCell ref="G137:H137"/>
    <mergeCell ref="I137:P137"/>
    <mergeCell ref="AT142:BA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6:D146"/>
    <mergeCell ref="E146:F146"/>
    <mergeCell ref="G146:H146"/>
    <mergeCell ref="I146:P146"/>
    <mergeCell ref="B147:D147"/>
    <mergeCell ref="E147:F147"/>
    <mergeCell ref="G147:H147"/>
    <mergeCell ref="I147:P147"/>
    <mergeCell ref="L154:M154"/>
    <mergeCell ref="N154:O154"/>
    <mergeCell ref="E148:F148"/>
    <mergeCell ref="C149:D149"/>
    <mergeCell ref="F149:G149"/>
    <mergeCell ref="A151:AD151"/>
    <mergeCell ref="A152:A154"/>
    <mergeCell ref="B152:K152"/>
    <mergeCell ref="L152:U152"/>
    <mergeCell ref="V152:AE152"/>
    <mergeCell ref="B153:E153"/>
    <mergeCell ref="F153:K153"/>
    <mergeCell ref="P154:R154"/>
    <mergeCell ref="S154:U154"/>
    <mergeCell ref="V154:W154"/>
    <mergeCell ref="X154:Y154"/>
    <mergeCell ref="Z154:AB154"/>
    <mergeCell ref="AC154:AE154"/>
    <mergeCell ref="L153:O153"/>
    <mergeCell ref="P153:U153"/>
    <mergeCell ref="V153:Y153"/>
    <mergeCell ref="Z153:AE153"/>
    <mergeCell ref="B154:C154"/>
    <mergeCell ref="D154:E154"/>
    <mergeCell ref="F154:H154"/>
    <mergeCell ref="I154:K154"/>
    <mergeCell ref="P156:R156"/>
    <mergeCell ref="S156:U156"/>
    <mergeCell ref="V156:W156"/>
    <mergeCell ref="X156:Y156"/>
    <mergeCell ref="Z156:AB156"/>
    <mergeCell ref="AC156:AE156"/>
    <mergeCell ref="B156:C156"/>
    <mergeCell ref="D156:E156"/>
    <mergeCell ref="F156:H156"/>
    <mergeCell ref="I156:K156"/>
    <mergeCell ref="L156:M156"/>
    <mergeCell ref="N156:O156"/>
    <mergeCell ref="P155:R155"/>
    <mergeCell ref="S155:U155"/>
    <mergeCell ref="V155:W155"/>
    <mergeCell ref="X155:Y155"/>
    <mergeCell ref="Z155:AB155"/>
    <mergeCell ref="AC155:AE155"/>
    <mergeCell ref="B155:C155"/>
    <mergeCell ref="D155:E155"/>
    <mergeCell ref="F155:H155"/>
    <mergeCell ref="I155:K155"/>
    <mergeCell ref="L155:M155"/>
    <mergeCell ref="N155:O155"/>
    <mergeCell ref="B157:C157"/>
    <mergeCell ref="L157:M157"/>
    <mergeCell ref="V157:W157"/>
    <mergeCell ref="B158:C158"/>
    <mergeCell ref="D158:E158"/>
    <mergeCell ref="F158:H158"/>
    <mergeCell ref="I158:K158"/>
    <mergeCell ref="L158:M158"/>
    <mergeCell ref="N158:O158"/>
    <mergeCell ref="P158:R158"/>
    <mergeCell ref="S158:U158"/>
    <mergeCell ref="V158:W158"/>
    <mergeCell ref="X158:Y158"/>
    <mergeCell ref="Z158:AB158"/>
    <mergeCell ref="AC158:AE158"/>
    <mergeCell ref="B159:C159"/>
    <mergeCell ref="D159:E159"/>
    <mergeCell ref="L159:M159"/>
    <mergeCell ref="V159:W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P161:R161"/>
    <mergeCell ref="S161:U161"/>
    <mergeCell ref="V161:W161"/>
    <mergeCell ref="X161:Y161"/>
    <mergeCell ref="Z161:AB161"/>
    <mergeCell ref="AC161:AE161"/>
    <mergeCell ref="B161:C161"/>
    <mergeCell ref="D161:E161"/>
    <mergeCell ref="F161:H161"/>
    <mergeCell ref="I161:K161"/>
    <mergeCell ref="L161:M161"/>
    <mergeCell ref="N161:O161"/>
    <mergeCell ref="P162:R162"/>
    <mergeCell ref="S162:U162"/>
    <mergeCell ref="V162:W162"/>
    <mergeCell ref="X162:Y162"/>
    <mergeCell ref="Z162:AB162"/>
    <mergeCell ref="AC162:AE162"/>
    <mergeCell ref="B162:C162"/>
    <mergeCell ref="D162:E162"/>
    <mergeCell ref="F162:H162"/>
    <mergeCell ref="I162:K162"/>
    <mergeCell ref="L162:M162"/>
    <mergeCell ref="N162:O162"/>
    <mergeCell ref="P163:R163"/>
    <mergeCell ref="S163:U163"/>
    <mergeCell ref="V163:W163"/>
    <mergeCell ref="X163:Y163"/>
    <mergeCell ref="Z163:AB163"/>
    <mergeCell ref="AC163:AE163"/>
    <mergeCell ref="B163:C163"/>
    <mergeCell ref="D163:E163"/>
    <mergeCell ref="F163:H163"/>
    <mergeCell ref="I163:K163"/>
    <mergeCell ref="L163:M163"/>
    <mergeCell ref="N163:O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D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A174:AD174"/>
    <mergeCell ref="A175:A177"/>
    <mergeCell ref="B175:K175"/>
    <mergeCell ref="L175:U175"/>
    <mergeCell ref="V175:AE175"/>
    <mergeCell ref="B176:E176"/>
    <mergeCell ref="F176:K176"/>
    <mergeCell ref="L176:O176"/>
    <mergeCell ref="P176:U176"/>
    <mergeCell ref="V176:Y176"/>
    <mergeCell ref="Z176:AE176"/>
    <mergeCell ref="B177:C177"/>
    <mergeCell ref="D177:E177"/>
    <mergeCell ref="F177:H177"/>
    <mergeCell ref="I177:K177"/>
    <mergeCell ref="L177:M177"/>
    <mergeCell ref="N177:O177"/>
    <mergeCell ref="P177:R177"/>
    <mergeCell ref="S177:U177"/>
    <mergeCell ref="V177:W177"/>
    <mergeCell ref="X177:Y177"/>
    <mergeCell ref="Z177:AB177"/>
    <mergeCell ref="AC177:AE177"/>
    <mergeCell ref="B178:C178"/>
    <mergeCell ref="D178:E178"/>
    <mergeCell ref="F178:H178"/>
    <mergeCell ref="I178:K178"/>
    <mergeCell ref="L178:M178"/>
    <mergeCell ref="N178:O178"/>
    <mergeCell ref="P178:R178"/>
    <mergeCell ref="S178:U178"/>
    <mergeCell ref="V178:W178"/>
    <mergeCell ref="X178:Y178"/>
    <mergeCell ref="Z178:AB178"/>
    <mergeCell ref="AC178:AE178"/>
    <mergeCell ref="B179:C179"/>
    <mergeCell ref="D179:E179"/>
    <mergeCell ref="F179:H179"/>
    <mergeCell ref="I179:K179"/>
    <mergeCell ref="L179:M179"/>
    <mergeCell ref="P181:R181"/>
    <mergeCell ref="S181:U181"/>
    <mergeCell ref="V181:W181"/>
    <mergeCell ref="X181:Y181"/>
    <mergeCell ref="Z181:AB181"/>
    <mergeCell ref="AC181:AE181"/>
    <mergeCell ref="AC179:AE179"/>
    <mergeCell ref="B180:C180"/>
    <mergeCell ref="L180:M180"/>
    <mergeCell ref="V180:W180"/>
    <mergeCell ref="B181:C181"/>
    <mergeCell ref="D181:E181"/>
    <mergeCell ref="F181:H181"/>
    <mergeCell ref="I181:K181"/>
    <mergeCell ref="L181:M181"/>
    <mergeCell ref="N181:O181"/>
    <mergeCell ref="N179:O179"/>
    <mergeCell ref="P179:R179"/>
    <mergeCell ref="S179:U179"/>
    <mergeCell ref="V179:W179"/>
    <mergeCell ref="X179:Y179"/>
    <mergeCell ref="Z179:AB179"/>
    <mergeCell ref="B182:C182"/>
    <mergeCell ref="L182:M182"/>
    <mergeCell ref="V182:W182"/>
    <mergeCell ref="X183:Y183"/>
    <mergeCell ref="Z183:AB183"/>
    <mergeCell ref="AC183:AE183"/>
    <mergeCell ref="B184:C184"/>
    <mergeCell ref="D184:E184"/>
    <mergeCell ref="F184:H184"/>
    <mergeCell ref="I184:K184"/>
    <mergeCell ref="L184:M184"/>
    <mergeCell ref="AC184:AE184"/>
    <mergeCell ref="N184:O184"/>
    <mergeCell ref="P184:R184"/>
    <mergeCell ref="S184:U184"/>
    <mergeCell ref="V184:W184"/>
    <mergeCell ref="X184:Y184"/>
    <mergeCell ref="Z184:AB184"/>
    <mergeCell ref="B183:C183"/>
    <mergeCell ref="D183:E183"/>
    <mergeCell ref="F183:H183"/>
    <mergeCell ref="I183:K183"/>
    <mergeCell ref="L183:M183"/>
    <mergeCell ref="N183:O183"/>
    <mergeCell ref="P183:R183"/>
    <mergeCell ref="S183:U183"/>
    <mergeCell ref="V183:W183"/>
    <mergeCell ref="X185:Y185"/>
    <mergeCell ref="Z185:AB185"/>
    <mergeCell ref="AC185:AE185"/>
    <mergeCell ref="B186:C186"/>
    <mergeCell ref="D186:E186"/>
    <mergeCell ref="F186:H186"/>
    <mergeCell ref="I186:K186"/>
    <mergeCell ref="L186:M186"/>
    <mergeCell ref="N186:O186"/>
    <mergeCell ref="P186:R186"/>
    <mergeCell ref="S186:U186"/>
    <mergeCell ref="V186:W186"/>
    <mergeCell ref="X186:Y186"/>
    <mergeCell ref="Z186:AB186"/>
    <mergeCell ref="AC186:AE186"/>
    <mergeCell ref="B185:C185"/>
    <mergeCell ref="D185:E185"/>
    <mergeCell ref="F185:H185"/>
    <mergeCell ref="I185:K185"/>
    <mergeCell ref="L185:M185"/>
    <mergeCell ref="N185:O185"/>
    <mergeCell ref="P185:R185"/>
    <mergeCell ref="S185:U185"/>
    <mergeCell ref="V185:W185"/>
    <mergeCell ref="B187:C187"/>
    <mergeCell ref="D187:E187"/>
    <mergeCell ref="F187:H187"/>
    <mergeCell ref="I187:K187"/>
    <mergeCell ref="L187:M187"/>
    <mergeCell ref="AC187:AE187"/>
    <mergeCell ref="B188:C188"/>
    <mergeCell ref="D188:E188"/>
    <mergeCell ref="F188:H188"/>
    <mergeCell ref="I188:K188"/>
    <mergeCell ref="L188:M188"/>
    <mergeCell ref="N188:O188"/>
    <mergeCell ref="P188:R188"/>
    <mergeCell ref="S188:U188"/>
    <mergeCell ref="V188:W188"/>
    <mergeCell ref="N187:O187"/>
    <mergeCell ref="P187:R187"/>
    <mergeCell ref="S187:U187"/>
    <mergeCell ref="V187:W187"/>
    <mergeCell ref="X187:Y187"/>
    <mergeCell ref="Z187:AB187"/>
    <mergeCell ref="X188:Y188"/>
    <mergeCell ref="Z188:AB188"/>
    <mergeCell ref="AC188:AE188"/>
    <mergeCell ref="X189:Y189"/>
    <mergeCell ref="Z189:AB189"/>
    <mergeCell ref="AC189:AE189"/>
    <mergeCell ref="B190:C190"/>
    <mergeCell ref="D190:E190"/>
    <mergeCell ref="F190:H190"/>
    <mergeCell ref="I190:K190"/>
    <mergeCell ref="L190:M190"/>
    <mergeCell ref="AC190:AE190"/>
    <mergeCell ref="N190:O190"/>
    <mergeCell ref="P190:R190"/>
    <mergeCell ref="S190:U190"/>
    <mergeCell ref="V190:W190"/>
    <mergeCell ref="X190:Y190"/>
    <mergeCell ref="Z190:AB190"/>
    <mergeCell ref="B189:C189"/>
    <mergeCell ref="D189:E189"/>
    <mergeCell ref="F189:H189"/>
    <mergeCell ref="I189:K189"/>
    <mergeCell ref="L189:M189"/>
    <mergeCell ref="N189:O189"/>
    <mergeCell ref="P189:R189"/>
    <mergeCell ref="S189:U189"/>
    <mergeCell ref="V189:W189"/>
    <mergeCell ref="X191:Y191"/>
    <mergeCell ref="Z191:AB191"/>
    <mergeCell ref="AC191:AE191"/>
    <mergeCell ref="B192:C192"/>
    <mergeCell ref="D192:E192"/>
    <mergeCell ref="F192:H192"/>
    <mergeCell ref="I192:K192"/>
    <mergeCell ref="L192:M192"/>
    <mergeCell ref="N192:O192"/>
    <mergeCell ref="P192:R192"/>
    <mergeCell ref="S192:U192"/>
    <mergeCell ref="V192:W192"/>
    <mergeCell ref="X192:Y192"/>
    <mergeCell ref="Z192:AB192"/>
    <mergeCell ref="AC192:AE192"/>
    <mergeCell ref="B191:C191"/>
    <mergeCell ref="D191:E191"/>
    <mergeCell ref="F191:H191"/>
    <mergeCell ref="I191:K191"/>
    <mergeCell ref="L191:M191"/>
    <mergeCell ref="N191:O191"/>
    <mergeCell ref="P191:R191"/>
    <mergeCell ref="S191:U191"/>
    <mergeCell ref="V191:W191"/>
    <mergeCell ref="B193:C193"/>
    <mergeCell ref="D193:E193"/>
    <mergeCell ref="F193:H193"/>
    <mergeCell ref="I193:K193"/>
    <mergeCell ref="L193:M193"/>
    <mergeCell ref="AC193:AE193"/>
    <mergeCell ref="B194:C194"/>
    <mergeCell ref="D194:E194"/>
    <mergeCell ref="F194:H194"/>
    <mergeCell ref="I194:K194"/>
    <mergeCell ref="L194:M194"/>
    <mergeCell ref="N194:O194"/>
    <mergeCell ref="P194:R194"/>
    <mergeCell ref="S194:U194"/>
    <mergeCell ref="V194:W194"/>
    <mergeCell ref="N193:O193"/>
    <mergeCell ref="P193:R193"/>
    <mergeCell ref="S193:U193"/>
    <mergeCell ref="V193:W193"/>
    <mergeCell ref="X193:Y193"/>
    <mergeCell ref="Z193:AB193"/>
    <mergeCell ref="V195:W195"/>
    <mergeCell ref="X195:Y195"/>
    <mergeCell ref="Z195:AB195"/>
    <mergeCell ref="AC195:AE195"/>
    <mergeCell ref="X194:Y194"/>
    <mergeCell ref="Z194:AB194"/>
    <mergeCell ref="B195:C195"/>
    <mergeCell ref="D195:E195"/>
    <mergeCell ref="F195:H195"/>
    <mergeCell ref="I195:K195"/>
    <mergeCell ref="L195:M195"/>
    <mergeCell ref="N195:O195"/>
    <mergeCell ref="P195:R195"/>
    <mergeCell ref="S195:U195"/>
  </mergeCells>
  <conditionalFormatting sqref="G134:H146 G147">
    <cfRule type="cellIs" dxfId="5" priority="1" operator="lessThan">
      <formula>0</formula>
    </cfRule>
  </conditionalFormatting>
  <pageMargins left="0.7" right="0.7" top="0.75" bottom="0.75" header="0.3" footer="0.3"/>
  <pageSetup paperSize="9" scale="65" orientation="landscape" verticalDpi="300" r:id="rId1"/>
  <rowBreaks count="5" manualBreakCount="5">
    <brk id="39" max="30" man="1"/>
    <brk id="75" max="30" man="1"/>
    <brk id="113" max="30" man="1"/>
    <brk id="150" max="16383" man="1"/>
    <brk id="17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BFB78-77D4-444E-AC1D-E48AAD0D9251}">
  <sheetPr codeName="Feuil191"/>
  <dimension ref="A1:BC199"/>
  <sheetViews>
    <sheetView showGridLines="0" topLeftCell="A78" zoomScale="90" zoomScaleNormal="90" workbookViewId="0">
      <selection activeCell="S92" sqref="S9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446</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44830</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50"/>
      <c r="D5" s="450"/>
      <c r="E5" s="450"/>
      <c r="F5" s="450"/>
      <c r="G5" s="450"/>
      <c r="H5" s="366"/>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96"/>
      <c r="S6" s="151"/>
      <c r="T6" s="151"/>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50"/>
      <c r="D8" s="450"/>
      <c r="E8" s="450"/>
      <c r="F8" s="450"/>
      <c r="G8" s="450"/>
      <c r="H8" s="330" t="s">
        <v>80</v>
      </c>
      <c r="I8" s="330"/>
      <c r="J8" s="325"/>
      <c r="K8" s="325"/>
      <c r="L8" s="151"/>
      <c r="M8" s="151"/>
      <c r="N8" s="96"/>
      <c r="O8" s="388"/>
      <c r="P8" s="151"/>
      <c r="Q8" s="151"/>
      <c r="R8" s="151"/>
      <c r="S8" s="151"/>
      <c r="T8" s="96"/>
      <c r="U8" s="151"/>
      <c r="V8" s="151"/>
      <c r="W8" s="151"/>
      <c r="X8" s="151"/>
      <c r="Y8" s="151"/>
      <c r="Z8" s="151"/>
      <c r="AA8" s="151"/>
      <c r="AB8" s="151"/>
      <c r="AC8" s="151"/>
      <c r="AD8" s="21">
        <f t="shared" ca="1" si="0"/>
        <v>9.5</v>
      </c>
      <c r="AE8" t="str">
        <f>IFERROR(INDEX($B$3:$AC$3,MATCH(TRUE,INDEX(B8:AC8&gt;0,0),0)),"")</f>
        <v>9h30</v>
      </c>
      <c r="AF8" s="22">
        <f ca="1">CompteCouleurFond(B8:AC8,6)*0.5</f>
        <v>0</v>
      </c>
      <c r="AG8" s="22">
        <f ca="1">CompteCouleurFond(B8:AC8,23)*0.5</f>
        <v>0</v>
      </c>
    </row>
    <row r="9" spans="1:33" ht="15" customHeight="1" x14ac:dyDescent="0.3">
      <c r="A9" s="394" t="s">
        <v>44</v>
      </c>
      <c r="B9" s="450"/>
      <c r="C9" s="450"/>
      <c r="D9" s="450"/>
      <c r="E9" s="450"/>
      <c r="F9" s="450"/>
      <c r="G9" s="450"/>
      <c r="H9" s="449"/>
      <c r="I9" s="449"/>
      <c r="J9" s="338" t="s">
        <v>84</v>
      </c>
      <c r="K9" s="330"/>
      <c r="L9" s="330"/>
      <c r="M9" s="330"/>
      <c r="N9" s="96"/>
      <c r="O9" s="388"/>
      <c r="P9" s="151"/>
      <c r="Q9" s="151"/>
      <c r="R9" s="151"/>
      <c r="S9" s="96"/>
      <c r="T9" s="151"/>
      <c r="U9" s="281" t="s">
        <v>136</v>
      </c>
      <c r="V9" s="281"/>
      <c r="W9" s="371"/>
      <c r="X9" s="371"/>
      <c r="Y9" s="371"/>
      <c r="Z9" s="371"/>
      <c r="AA9" s="371"/>
      <c r="AB9" s="371"/>
      <c r="AC9" s="188"/>
      <c r="AD9" s="21">
        <f t="shared" ca="1" si="0"/>
        <v>8.5</v>
      </c>
      <c r="AE9" t="str">
        <f t="shared" ref="AE9:AE16" si="3">IFERROR(INDEX($B$3:$AC$3,MATCH(TRUE,INDEX(B9:AC9&gt;0,0),0)),"")</f>
        <v>10h30</v>
      </c>
      <c r="AF9" s="22">
        <f t="shared" ca="1" si="1"/>
        <v>4</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488"/>
      <c r="I13" s="489"/>
      <c r="J13" s="263"/>
      <c r="K13" s="263"/>
      <c r="L13" s="96"/>
      <c r="M13" s="96"/>
      <c r="N13" s="96"/>
      <c r="O13" s="388"/>
      <c r="P13" s="96"/>
      <c r="Q13" s="96"/>
      <c r="R13" s="96"/>
      <c r="S13" s="96"/>
      <c r="T13" s="96"/>
      <c r="U13" s="96"/>
      <c r="V13" s="96"/>
      <c r="W13" s="96"/>
      <c r="X13" s="134"/>
      <c r="Y13" s="96"/>
      <c r="Z13" s="96"/>
      <c r="AA13" s="96"/>
      <c r="AB13" s="96"/>
      <c r="AC13" s="96"/>
      <c r="AD13" s="21">
        <f t="shared" ca="1" si="0"/>
        <v>0</v>
      </c>
      <c r="AE13" t="str">
        <f>IFERROR(INDEX($B$3:$AC$3,MATCH(TRUE,INDEX(B13:AC13&gt;0,0),0)),"")</f>
        <v/>
      </c>
      <c r="AF13" s="22">
        <f ca="1">CompteCouleurFond(B13:AC13,6)*0.5</f>
        <v>0</v>
      </c>
      <c r="AG13" s="22">
        <f ca="1">CompteCouleurFond(B13:AC13,23)*0.5</f>
        <v>0</v>
      </c>
    </row>
    <row r="14" spans="1:33" ht="15" customHeight="1" x14ac:dyDescent="0.3">
      <c r="A14" s="394" t="s">
        <v>66</v>
      </c>
      <c r="B14" s="263"/>
      <c r="C14" s="130" t="s">
        <v>79</v>
      </c>
      <c r="D14" s="444"/>
      <c r="E14" s="444"/>
      <c r="F14" s="444"/>
      <c r="G14" s="325"/>
      <c r="H14" s="436"/>
      <c r="I14" s="446"/>
      <c r="J14" s="221"/>
      <c r="K14" s="325"/>
      <c r="L14" s="151"/>
      <c r="M14" s="151"/>
      <c r="N14" s="96"/>
      <c r="O14" s="388"/>
      <c r="P14" s="151"/>
      <c r="Q14" s="151"/>
      <c r="R14" s="281"/>
      <c r="S14" s="281"/>
      <c r="T14" s="281"/>
      <c r="U14" s="151"/>
      <c r="V14" s="151"/>
      <c r="W14" s="151"/>
      <c r="X14" s="96"/>
      <c r="Y14" s="96"/>
      <c r="Z14" s="96"/>
      <c r="AA14" s="96"/>
      <c r="AB14" s="96"/>
      <c r="AC14" s="96"/>
      <c r="AD14" s="21">
        <f t="shared" ca="1" si="0"/>
        <v>9.5</v>
      </c>
      <c r="AE14" t="str">
        <f>IFERROR(INDEX($B$3:$AC$3,MATCH(TRUE,INDEX(B14:AC14&gt;0,0),0)),"")</f>
        <v>7h00</v>
      </c>
      <c r="AF14" s="22">
        <f ca="1">CompteCouleurFond(B14:AC14,6)*0.5</f>
        <v>1.5</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t="s">
        <v>80</v>
      </c>
      <c r="D16" s="491"/>
      <c r="E16" s="491"/>
      <c r="F16" s="491"/>
      <c r="G16" s="492"/>
      <c r="H16" s="493"/>
      <c r="I16" s="446"/>
      <c r="J16" s="221"/>
      <c r="K16" s="325"/>
      <c r="L16" s="151"/>
      <c r="M16" s="151"/>
      <c r="N16" s="96"/>
      <c r="O16" s="388"/>
      <c r="P16" s="151"/>
      <c r="Q16" s="151"/>
      <c r="R16" s="281"/>
      <c r="S16" s="281"/>
      <c r="T16" s="281"/>
      <c r="U16" s="151"/>
      <c r="V16" s="151"/>
      <c r="W16" s="151"/>
      <c r="X16" s="151"/>
      <c r="Y16" s="96"/>
      <c r="Z16" s="96"/>
      <c r="AA16" s="96"/>
      <c r="AB16" s="96"/>
      <c r="AC16" s="96"/>
      <c r="AD16" s="21">
        <f t="shared" ca="1" si="0"/>
        <v>10</v>
      </c>
      <c r="AE16" t="str">
        <f t="shared" si="3"/>
        <v>7h00</v>
      </c>
      <c r="AF16" s="22">
        <f t="shared" ca="1" si="1"/>
        <v>1.5</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32" t="s">
        <v>80</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62" t="s">
        <v>447</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4</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6</v>
      </c>
      <c r="X20" s="20">
        <f t="shared" ca="1" si="5"/>
        <v>5</v>
      </c>
      <c r="Y20" s="20">
        <f t="shared" ca="1" si="5"/>
        <v>4</v>
      </c>
      <c r="Z20" s="20">
        <f t="shared" ca="1" si="5"/>
        <v>4</v>
      </c>
      <c r="AA20" s="20">
        <f t="shared" ca="1" si="5"/>
        <v>4</v>
      </c>
      <c r="AB20" s="20">
        <f t="shared" ca="1" si="5"/>
        <v>4</v>
      </c>
      <c r="AC20" s="20">
        <f t="shared" ca="1" si="5"/>
        <v>4</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4</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6</v>
      </c>
      <c r="X21" s="25">
        <f t="shared" ca="1" si="6"/>
        <v>5</v>
      </c>
      <c r="Y21" s="25">
        <f t="shared" ca="1" si="6"/>
        <v>4</v>
      </c>
      <c r="Z21" s="25">
        <f t="shared" ca="1" si="6"/>
        <v>4</v>
      </c>
      <c r="AA21" s="25">
        <f t="shared" ca="1" si="6"/>
        <v>4</v>
      </c>
      <c r="AB21" s="25">
        <f t="shared" ca="1" si="6"/>
        <v>4</v>
      </c>
      <c r="AC21" s="25">
        <f t="shared" ca="1" si="6"/>
        <v>4</v>
      </c>
      <c r="AD21" s="602"/>
      <c r="AF21" s="614"/>
      <c r="AG21" s="615"/>
    </row>
    <row r="22" spans="1:33" ht="15" customHeight="1" x14ac:dyDescent="0.3">
      <c r="A22" s="618">
        <f>A3+1</f>
        <v>44831</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151"/>
      <c r="D24" s="151"/>
      <c r="E24" s="151"/>
      <c r="F24" s="151"/>
      <c r="G24" s="151"/>
      <c r="H24" s="151"/>
      <c r="I24" s="151"/>
      <c r="J24" s="151"/>
      <c r="K24" s="151"/>
      <c r="L24" s="151"/>
      <c r="M24" s="151"/>
      <c r="N24" s="385"/>
      <c r="O24" s="294"/>
      <c r="P24" s="294"/>
      <c r="Q24" s="151"/>
      <c r="R24" s="377"/>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7"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96"/>
      <c r="O27" s="188"/>
      <c r="P27" s="151"/>
      <c r="Q27" s="96"/>
      <c r="R27" s="96"/>
      <c r="S27" s="385"/>
      <c r="T27" s="188"/>
      <c r="U27" s="151"/>
      <c r="V27" s="151"/>
      <c r="W27" s="151"/>
      <c r="X27" s="151"/>
      <c r="Y27" s="151"/>
      <c r="Z27" s="151"/>
      <c r="AA27" s="151"/>
      <c r="AB27" s="151"/>
      <c r="AC27" s="151"/>
      <c r="AD27" s="21">
        <f t="shared" ca="1" si="7"/>
        <v>6.5</v>
      </c>
      <c r="AF27" s="22">
        <f t="shared" ca="1" si="8"/>
        <v>0</v>
      </c>
      <c r="AG27" s="22">
        <f t="shared" ca="1" si="9"/>
        <v>0</v>
      </c>
    </row>
    <row r="28" spans="1:33" x14ac:dyDescent="0.3">
      <c r="A28" s="394" t="s">
        <v>44</v>
      </c>
      <c r="B28" s="96"/>
      <c r="C28" s="252"/>
      <c r="D28" s="96"/>
      <c r="E28" s="96"/>
      <c r="F28" s="96"/>
      <c r="G28" s="96"/>
      <c r="H28" s="96"/>
      <c r="I28" s="96"/>
      <c r="J28" s="151"/>
      <c r="K28" s="151" t="s">
        <v>220</v>
      </c>
      <c r="L28" s="151"/>
      <c r="M28" s="281" t="s">
        <v>136</v>
      </c>
      <c r="N28" s="281"/>
      <c r="O28" s="281"/>
      <c r="P28" s="281"/>
      <c r="Q28" s="96"/>
      <c r="R28" s="96"/>
      <c r="S28" s="396"/>
      <c r="T28" s="151"/>
      <c r="U28" s="151"/>
      <c r="V28" s="151"/>
      <c r="W28" s="151"/>
      <c r="X28" s="151"/>
      <c r="Y28" s="151"/>
      <c r="Z28" s="151"/>
      <c r="AA28" s="151"/>
      <c r="AB28" s="151"/>
      <c r="AC28" s="151"/>
      <c r="AD28" s="21">
        <f t="shared" ca="1" si="7"/>
        <v>9</v>
      </c>
      <c r="AF28" s="22">
        <f t="shared" ca="1" si="8"/>
        <v>2</v>
      </c>
      <c r="AG28" s="22">
        <f t="shared" ca="1" si="9"/>
        <v>0</v>
      </c>
    </row>
    <row r="29" spans="1:33" x14ac:dyDescent="0.3">
      <c r="A29" s="394" t="s">
        <v>45</v>
      </c>
      <c r="B29" s="96"/>
      <c r="C29" s="151"/>
      <c r="D29" s="151"/>
      <c r="E29" s="151"/>
      <c r="F29" s="151"/>
      <c r="G29" s="151"/>
      <c r="H29" s="151"/>
      <c r="I29" s="142" t="s">
        <v>452</v>
      </c>
      <c r="J29" s="142"/>
      <c r="K29" s="210"/>
      <c r="L29" s="210"/>
      <c r="M29" s="398" t="s">
        <v>448</v>
      </c>
      <c r="N29" s="334"/>
      <c r="O29" s="96"/>
      <c r="P29" s="96"/>
      <c r="Q29" s="151"/>
      <c r="R29" s="151"/>
      <c r="S29" s="334"/>
      <c r="T29" s="400"/>
      <c r="U29" s="96"/>
      <c r="V29" s="96"/>
      <c r="W29" s="96"/>
      <c r="X29" s="96"/>
      <c r="Y29" s="96"/>
      <c r="Z29" s="96"/>
      <c r="AA29" s="96"/>
      <c r="AB29" s="96"/>
      <c r="AC29" s="96"/>
      <c r="AD29" s="21">
        <f t="shared" ca="1" si="7"/>
        <v>7.5</v>
      </c>
      <c r="AF29" s="22">
        <f t="shared" ca="1" si="8"/>
        <v>1</v>
      </c>
      <c r="AG29" s="22">
        <f t="shared" ca="1" si="9"/>
        <v>1.5</v>
      </c>
    </row>
    <row r="30" spans="1:33" x14ac:dyDescent="0.3">
      <c r="A30" s="394" t="s">
        <v>70</v>
      </c>
      <c r="B30" s="96"/>
      <c r="C30" s="151" t="s">
        <v>220</v>
      </c>
      <c r="D30" s="151"/>
      <c r="E30" s="151"/>
      <c r="F30" s="151"/>
      <c r="G30" s="151"/>
      <c r="H30" s="151"/>
      <c r="I30" s="281"/>
      <c r="J30" s="281"/>
      <c r="K30" s="151"/>
      <c r="L30" s="151"/>
      <c r="M30" s="151"/>
      <c r="N30" s="151"/>
      <c r="O30" s="96"/>
      <c r="P30" s="96"/>
      <c r="Q30" s="151"/>
      <c r="R30" s="151"/>
      <c r="S30" s="96"/>
      <c r="T30" s="96"/>
      <c r="U30" s="96"/>
      <c r="V30" s="96"/>
      <c r="W30" s="96"/>
      <c r="X30" s="96"/>
      <c r="Y30" s="96"/>
      <c r="Z30" s="96"/>
      <c r="AA30" s="96"/>
      <c r="AB30" s="96"/>
      <c r="AC30" s="96"/>
      <c r="AD30" s="21">
        <f t="shared" ca="1" si="7"/>
        <v>7</v>
      </c>
      <c r="AF30" s="22">
        <f t="shared" ca="1" si="8"/>
        <v>1</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453</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281"/>
      <c r="R32" s="281"/>
      <c r="S32" s="512"/>
      <c r="T32" s="513"/>
      <c r="U32" s="96"/>
      <c r="V32" s="96"/>
      <c r="W32" s="96"/>
      <c r="X32" s="96"/>
      <c r="Y32" s="96"/>
      <c r="Z32" s="96"/>
      <c r="AA32" s="96"/>
      <c r="AB32" s="96"/>
      <c r="AC32" s="96"/>
      <c r="AD32" s="21">
        <f ca="1">NbCoul(B32:AC32)*0.5</f>
        <v>8</v>
      </c>
      <c r="AF32" s="22">
        <f t="shared" ca="1" si="8"/>
        <v>1</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419"/>
      <c r="I34" s="419"/>
      <c r="J34" s="419"/>
      <c r="K34" s="419"/>
      <c r="L34" s="419"/>
      <c r="M34" s="419"/>
      <c r="N34" s="378"/>
      <c r="O34" s="378"/>
      <c r="P34" s="378"/>
      <c r="Q34" s="419"/>
      <c r="R34" s="419"/>
      <c r="S34" s="423"/>
      <c r="T34" s="423"/>
      <c r="U34" s="378"/>
      <c r="V34" s="378"/>
      <c r="W34" s="378"/>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96"/>
      <c r="D36" s="96"/>
      <c r="E36" s="96"/>
      <c r="F36" s="96"/>
      <c r="G36" s="96"/>
      <c r="H36" s="96"/>
      <c r="I36" s="96"/>
      <c r="J36" s="96"/>
      <c r="K36" s="797"/>
      <c r="L36" s="798"/>
      <c r="M36" s="799"/>
      <c r="N36" s="96"/>
      <c r="O36" s="96"/>
      <c r="P36" s="96"/>
      <c r="Q36" s="96"/>
      <c r="R36" s="96"/>
      <c r="S36" s="96"/>
      <c r="T36" s="96"/>
      <c r="U36" s="96"/>
      <c r="V36" s="96"/>
      <c r="W36" s="96"/>
      <c r="X36" s="96"/>
      <c r="Y36" s="96"/>
      <c r="Z36" s="96"/>
      <c r="AA36" s="96"/>
      <c r="AB36" s="96"/>
      <c r="AC36" s="96"/>
      <c r="AD36" s="21">
        <f ca="1">NbCoul(B36:AC36)*0.5</f>
        <v>0</v>
      </c>
      <c r="AF36" s="22">
        <f ca="1">CompteCouleurFond(B36:AC36,6)*0.5</f>
        <v>0</v>
      </c>
      <c r="AG36" s="22">
        <f t="shared" ca="1" si="9"/>
        <v>0</v>
      </c>
    </row>
    <row r="37" spans="1:33" ht="15" customHeight="1" thickBot="1" x14ac:dyDescent="0.35">
      <c r="A37" s="77" t="s">
        <v>447</v>
      </c>
      <c r="B37" s="391"/>
      <c r="C37" s="391"/>
      <c r="D37" s="391"/>
      <c r="E37" s="391"/>
      <c r="F37" s="391"/>
      <c r="G37" s="391"/>
      <c r="H37" s="391"/>
      <c r="I37" s="391"/>
      <c r="J37" s="391"/>
      <c r="K37" s="525"/>
      <c r="L37" s="526"/>
      <c r="M37" s="822" t="s">
        <v>449</v>
      </c>
      <c r="N37" s="823"/>
      <c r="O37" s="494"/>
      <c r="P37" s="494"/>
      <c r="Q37" s="391"/>
      <c r="R37" s="391"/>
      <c r="S37" s="494"/>
      <c r="T37" s="494"/>
      <c r="U37" s="537" t="s">
        <v>454</v>
      </c>
      <c r="V37" s="537"/>
      <c r="W37" s="494"/>
      <c r="X37" s="494"/>
      <c r="Y37" s="494"/>
      <c r="Z37" s="494"/>
      <c r="AA37" s="494"/>
      <c r="AB37" s="494"/>
      <c r="AC37" s="494"/>
      <c r="AD37" s="21">
        <f ca="1">NbCoul(B37:AC37)*0.5</f>
        <v>7.5</v>
      </c>
      <c r="AF37" s="22">
        <f ca="1">CompteCouleurFond(B37:AC37,6)*0.5</f>
        <v>1</v>
      </c>
      <c r="AG37" s="22">
        <f t="shared" ca="1" si="9"/>
        <v>1</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1</v>
      </c>
      <c r="T38" s="71">
        <f t="shared" ca="1" si="10"/>
        <v>1</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600">
        <f ca="1">SUM(AD24:AD36)</f>
        <v>57</v>
      </c>
      <c r="AF38" s="612"/>
      <c r="AG38" s="613"/>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4</v>
      </c>
      <c r="H39" s="21">
        <f t="shared" ca="1" si="11"/>
        <v>4</v>
      </c>
      <c r="I39" s="21">
        <f t="shared" ca="1" si="11"/>
        <v>4</v>
      </c>
      <c r="J39" s="21">
        <f t="shared" ca="1" si="11"/>
        <v>5</v>
      </c>
      <c r="K39" s="21">
        <f t="shared" ca="1" si="11"/>
        <v>5</v>
      </c>
      <c r="L39" s="21">
        <f t="shared" ca="1" si="11"/>
        <v>5</v>
      </c>
      <c r="M39" s="21">
        <f t="shared" ca="1" si="11"/>
        <v>4</v>
      </c>
      <c r="N39" s="21">
        <f t="shared" ca="1" si="11"/>
        <v>5</v>
      </c>
      <c r="O39" s="21">
        <f t="shared" ca="1" si="11"/>
        <v>3</v>
      </c>
      <c r="P39" s="21">
        <f t="shared" ca="1" si="11"/>
        <v>3</v>
      </c>
      <c r="Q39" s="21">
        <f t="shared" ca="1" si="11"/>
        <v>4</v>
      </c>
      <c r="R39" s="21">
        <f t="shared" ca="1" si="11"/>
        <v>3</v>
      </c>
      <c r="S39" s="21">
        <f t="shared" ca="1" si="11"/>
        <v>4</v>
      </c>
      <c r="T39" s="21">
        <f t="shared" ca="1" si="11"/>
        <v>4</v>
      </c>
      <c r="U39" s="21">
        <f t="shared" ca="1" si="11"/>
        <v>4</v>
      </c>
      <c r="V39" s="21">
        <f t="shared" ca="1" si="11"/>
        <v>4</v>
      </c>
      <c r="W39" s="21">
        <f t="shared" ca="1" si="11"/>
        <v>4</v>
      </c>
      <c r="X39" s="21">
        <f t="shared" ca="1" si="11"/>
        <v>4</v>
      </c>
      <c r="Y39" s="21">
        <f t="shared" ca="1" si="11"/>
        <v>4</v>
      </c>
      <c r="Z39" s="21">
        <f t="shared" ca="1" si="11"/>
        <v>4</v>
      </c>
      <c r="AA39" s="21">
        <f t="shared" ca="1" si="11"/>
        <v>4</v>
      </c>
      <c r="AB39" s="21">
        <f t="shared" ca="1" si="11"/>
        <v>4</v>
      </c>
      <c r="AC39" s="21">
        <f t="shared" ca="1" si="11"/>
        <v>4</v>
      </c>
      <c r="AD39" s="601"/>
      <c r="AF39" s="614">
        <f ca="1">CompteCouleurFond(B39:AC39,6)*0.5</f>
        <v>0</v>
      </c>
      <c r="AG39" s="615">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4</v>
      </c>
      <c r="J40" s="26">
        <f t="shared" ca="1" si="12"/>
        <v>5</v>
      </c>
      <c r="K40" s="26">
        <f t="shared" ca="1" si="12"/>
        <v>5</v>
      </c>
      <c r="L40" s="26">
        <f t="shared" ca="1" si="12"/>
        <v>5</v>
      </c>
      <c r="M40" s="26">
        <f t="shared" ca="1" si="12"/>
        <v>5</v>
      </c>
      <c r="N40" s="26">
        <f t="shared" ca="1" si="12"/>
        <v>6</v>
      </c>
      <c r="O40" s="26">
        <f t="shared" ca="1" si="12"/>
        <v>3</v>
      </c>
      <c r="P40" s="26">
        <f t="shared" ca="1" si="12"/>
        <v>3</v>
      </c>
      <c r="Q40" s="26">
        <f t="shared" ca="1" si="12"/>
        <v>4</v>
      </c>
      <c r="R40" s="26">
        <f t="shared" ca="1" si="12"/>
        <v>4</v>
      </c>
      <c r="S40" s="26">
        <f t="shared" ca="1" si="12"/>
        <v>5</v>
      </c>
      <c r="T40" s="26">
        <f t="shared" ca="1" si="12"/>
        <v>5</v>
      </c>
      <c r="U40" s="26">
        <f t="shared" ca="1" si="12"/>
        <v>4</v>
      </c>
      <c r="V40" s="26">
        <f t="shared" ca="1" si="12"/>
        <v>4</v>
      </c>
      <c r="W40" s="26">
        <f t="shared" ca="1" si="12"/>
        <v>4</v>
      </c>
      <c r="X40" s="26">
        <f t="shared" ca="1" si="12"/>
        <v>4</v>
      </c>
      <c r="Y40" s="26">
        <f t="shared" ca="1" si="12"/>
        <v>4</v>
      </c>
      <c r="Z40" s="26">
        <f t="shared" ca="1" si="12"/>
        <v>4</v>
      </c>
      <c r="AA40" s="26">
        <f t="shared" ca="1" si="12"/>
        <v>4</v>
      </c>
      <c r="AB40" s="26">
        <f t="shared" ca="1" si="12"/>
        <v>4</v>
      </c>
      <c r="AC40" s="26">
        <f t="shared" ca="1" si="12"/>
        <v>4</v>
      </c>
      <c r="AD40" s="602"/>
      <c r="AF40" s="614">
        <f ca="1">CompteCouleurFond(B40:AC40,6)*0.5</f>
        <v>0</v>
      </c>
      <c r="AG40" s="615">
        <f ca="1">CompteCouleurFond(K40:AC40,23)*0.5</f>
        <v>0</v>
      </c>
    </row>
    <row r="41" spans="1:33" ht="15" customHeight="1" x14ac:dyDescent="0.3">
      <c r="A41" s="618">
        <f>A22+1</f>
        <v>44832</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620" t="s">
        <v>36</v>
      </c>
      <c r="AF41" s="614"/>
      <c r="AG41" s="615"/>
    </row>
    <row r="42" spans="1:33" x14ac:dyDescent="0.3">
      <c r="A42" s="619"/>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621"/>
      <c r="AF42" s="616"/>
      <c r="AG42" s="617"/>
    </row>
    <row r="43" spans="1:33" ht="14.4" customHeight="1" x14ac:dyDescent="0.65">
      <c r="A43" s="490" t="s">
        <v>41</v>
      </c>
      <c r="B43" s="96"/>
      <c r="C43" s="96"/>
      <c r="D43" s="96"/>
      <c r="E43" s="96"/>
      <c r="F43" s="96"/>
      <c r="G43" s="96"/>
      <c r="H43" s="96"/>
      <c r="I43" s="96"/>
      <c r="J43" s="96"/>
      <c r="K43" s="96"/>
      <c r="L43" s="96"/>
      <c r="M43" s="96"/>
      <c r="N43" s="519"/>
      <c r="O43" s="357"/>
      <c r="P43" s="357"/>
      <c r="Q43" s="294"/>
      <c r="R43" s="294"/>
      <c r="S43" s="534"/>
      <c r="T43" s="535"/>
      <c r="U43" s="479"/>
      <c r="V43" s="295"/>
      <c r="W43" s="295"/>
      <c r="X43" s="295"/>
      <c r="Y43" s="295"/>
      <c r="Z43" s="295"/>
      <c r="AA43" s="295"/>
      <c r="AB43" s="295"/>
      <c r="AC43" s="295"/>
      <c r="AD43" s="20">
        <f t="shared" ref="AD43:AD56" ca="1" si="13">NbCoul(B43:AC43)*0.5</f>
        <v>7</v>
      </c>
      <c r="AF43" s="22">
        <f t="shared" ref="AF43:AF56" ca="1" si="14">CompteCouleurFond(B43:AC43,6)*0.5</f>
        <v>1</v>
      </c>
      <c r="AG43" s="22">
        <f t="shared" ref="AG43:AG56" ca="1" si="15">CompteCouleurFond(B43:AC43,23)*0.5</f>
        <v>0</v>
      </c>
    </row>
    <row r="44" spans="1:33" ht="14.4" customHeight="1" x14ac:dyDescent="0.65">
      <c r="A44" s="490" t="s">
        <v>65</v>
      </c>
      <c r="B44" s="96"/>
      <c r="C44" s="96"/>
      <c r="D44" s="96"/>
      <c r="E44" s="96"/>
      <c r="F44" s="96"/>
      <c r="G44" s="96"/>
      <c r="H44" s="96"/>
      <c r="I44" s="96"/>
      <c r="J44" s="96"/>
      <c r="K44" s="96"/>
      <c r="L44" s="96"/>
      <c r="M44" s="96"/>
      <c r="N44" s="96"/>
      <c r="O44" s="96"/>
      <c r="P44" s="96"/>
      <c r="Q44" s="96"/>
      <c r="R44" s="96"/>
      <c r="S44" s="413"/>
      <c r="T44" s="413"/>
      <c r="U44" s="413"/>
      <c r="V44" s="96"/>
      <c r="W44" s="96"/>
      <c r="X44" s="96"/>
      <c r="Y44" s="96"/>
      <c r="Z44" s="96"/>
      <c r="AA44" s="96"/>
      <c r="AB44" s="96"/>
      <c r="AC44" s="96"/>
      <c r="AD44" s="20">
        <f t="shared" ca="1" si="13"/>
        <v>0</v>
      </c>
      <c r="AF44" s="22">
        <f t="shared" ca="1" si="14"/>
        <v>0</v>
      </c>
      <c r="AG44" s="22">
        <f t="shared" ca="1" si="15"/>
        <v>0</v>
      </c>
    </row>
    <row r="45" spans="1:33" ht="14.4" customHeight="1" x14ac:dyDescent="0.65">
      <c r="A45" s="490" t="s">
        <v>246</v>
      </c>
      <c r="B45" s="96"/>
      <c r="C45" s="96"/>
      <c r="D45" s="96"/>
      <c r="E45" s="96"/>
      <c r="F45" s="96"/>
      <c r="G45" s="96"/>
      <c r="H45" s="96"/>
      <c r="I45" s="96"/>
      <c r="J45" s="96"/>
      <c r="K45" s="96"/>
      <c r="L45" s="96"/>
      <c r="M45" s="96"/>
      <c r="N45" s="96"/>
      <c r="O45" s="96"/>
      <c r="P45" s="96"/>
      <c r="Q45" s="96"/>
      <c r="R45" s="96"/>
      <c r="S45" s="413"/>
      <c r="T45" s="413"/>
      <c r="U45" s="413"/>
      <c r="V45" s="96"/>
      <c r="W45" s="96"/>
      <c r="X45" s="96"/>
      <c r="Y45" s="96"/>
      <c r="Z45" s="96"/>
      <c r="AA45" s="96"/>
      <c r="AB45" s="96"/>
      <c r="AC45" s="96"/>
      <c r="AD45" s="20">
        <f t="shared" ca="1" si="13"/>
        <v>0</v>
      </c>
      <c r="AF45" s="22">
        <f t="shared" ca="1" si="14"/>
        <v>0</v>
      </c>
      <c r="AG45" s="22">
        <f t="shared" ca="1" si="15"/>
        <v>0</v>
      </c>
    </row>
    <row r="46" spans="1:33" x14ac:dyDescent="0.3">
      <c r="A46" s="394" t="s">
        <v>43</v>
      </c>
      <c r="B46" s="96"/>
      <c r="C46" s="151"/>
      <c r="D46" s="151"/>
      <c r="E46" s="151"/>
      <c r="F46" s="151"/>
      <c r="G46" s="151"/>
      <c r="H46" s="151"/>
      <c r="I46" s="151"/>
      <c r="J46" s="151"/>
      <c r="K46" s="472"/>
      <c r="L46" s="473"/>
      <c r="M46" s="538"/>
      <c r="N46" s="281"/>
      <c r="O46" s="96"/>
      <c r="P46" s="96"/>
      <c r="Q46" s="151"/>
      <c r="R46" s="151"/>
      <c r="S46" s="151"/>
      <c r="T46" s="151"/>
      <c r="U46" s="96"/>
      <c r="V46" s="96"/>
      <c r="W46" s="96"/>
      <c r="X46" s="96"/>
      <c r="Y46" s="96"/>
      <c r="Z46" s="96"/>
      <c r="AA46" s="96"/>
      <c r="AB46" s="96"/>
      <c r="AC46" s="96"/>
      <c r="AD46" s="20">
        <f t="shared" ca="1" si="13"/>
        <v>8</v>
      </c>
      <c r="AF46" s="22">
        <f t="shared" ca="1" si="14"/>
        <v>1</v>
      </c>
      <c r="AG46" s="22">
        <f t="shared" ca="1" si="15"/>
        <v>0</v>
      </c>
    </row>
    <row r="47" spans="1:33" x14ac:dyDescent="0.3">
      <c r="A47" s="394" t="s">
        <v>44</v>
      </c>
      <c r="B47" s="96"/>
      <c r="C47" s="96"/>
      <c r="D47" s="96"/>
      <c r="E47" s="96"/>
      <c r="F47" s="96"/>
      <c r="G47" s="96"/>
      <c r="H47" s="96"/>
      <c r="I47" s="96"/>
      <c r="J47" s="96"/>
      <c r="K47" s="96"/>
      <c r="L47" s="96"/>
      <c r="M47" s="96"/>
      <c r="N47" s="400"/>
      <c r="O47" s="151" t="s">
        <v>220</v>
      </c>
      <c r="P47" s="151"/>
      <c r="Q47" s="96"/>
      <c r="R47" s="96"/>
      <c r="S47" s="429" t="s">
        <v>451</v>
      </c>
      <c r="T47" s="499"/>
      <c r="U47" s="151"/>
      <c r="V47" s="151"/>
      <c r="W47" s="151"/>
      <c r="X47" s="151"/>
      <c r="Y47" s="151"/>
      <c r="Z47" s="151"/>
      <c r="AA47" s="151"/>
      <c r="AB47" s="151"/>
      <c r="AC47" s="151"/>
      <c r="AD47" s="20">
        <f t="shared" ca="1" si="13"/>
        <v>6.5</v>
      </c>
      <c r="AF47" s="22">
        <f t="shared" ca="1" si="14"/>
        <v>0</v>
      </c>
      <c r="AG47" s="22">
        <f t="shared" ca="1" si="15"/>
        <v>0</v>
      </c>
    </row>
    <row r="48" spans="1:33" x14ac:dyDescent="0.3">
      <c r="A48" s="394" t="s">
        <v>45</v>
      </c>
      <c r="B48" s="96"/>
      <c r="C48" s="96"/>
      <c r="D48" s="96"/>
      <c r="E48" s="96"/>
      <c r="F48" s="96"/>
      <c r="G48" s="96"/>
      <c r="H48" s="96"/>
      <c r="I48" s="96"/>
      <c r="J48" s="96"/>
      <c r="K48" s="96"/>
      <c r="L48" s="96"/>
      <c r="M48" s="151"/>
      <c r="N48" s="193"/>
      <c r="O48" s="151"/>
      <c r="P48" s="151"/>
      <c r="Q48" s="96"/>
      <c r="R48" s="96"/>
      <c r="S48" s="281" t="s">
        <v>136</v>
      </c>
      <c r="T48" s="281"/>
      <c r="U48" s="281"/>
      <c r="V48" s="281"/>
      <c r="W48" s="281"/>
      <c r="X48" s="281"/>
      <c r="Y48" s="281"/>
      <c r="Z48" s="281"/>
      <c r="AA48" s="281"/>
      <c r="AB48" s="281"/>
      <c r="AC48" s="151"/>
      <c r="AD48" s="20">
        <f t="shared" ca="1" si="13"/>
        <v>7.5</v>
      </c>
      <c r="AF48" s="22">
        <f t="shared" ca="1" si="14"/>
        <v>5</v>
      </c>
      <c r="AG48" s="22">
        <f t="shared" ca="1" si="15"/>
        <v>0.5</v>
      </c>
    </row>
    <row r="49" spans="1:55" x14ac:dyDescent="0.3">
      <c r="A49" s="394" t="s">
        <v>70</v>
      </c>
      <c r="B49" s="96"/>
      <c r="C49" s="151"/>
      <c r="D49" s="151"/>
      <c r="E49" s="151"/>
      <c r="F49" s="151"/>
      <c r="G49" s="151"/>
      <c r="H49" s="151"/>
      <c r="I49" s="151"/>
      <c r="J49" s="151"/>
      <c r="K49" s="151"/>
      <c r="L49" s="188"/>
      <c r="M49" s="151"/>
      <c r="N49" s="151"/>
      <c r="O49" s="96"/>
      <c r="P49" s="96"/>
      <c r="Q49" s="281"/>
      <c r="R49" s="281"/>
      <c r="S49" s="419"/>
      <c r="T49" s="96"/>
      <c r="U49" s="466"/>
      <c r="V49" s="467"/>
      <c r="W49" s="467"/>
      <c r="X49" s="467"/>
      <c r="Y49" s="467"/>
      <c r="Z49" s="468"/>
      <c r="AA49" s="96"/>
      <c r="AB49" s="96"/>
      <c r="AC49" s="96"/>
      <c r="AD49" s="20">
        <f t="shared" ca="1" si="13"/>
        <v>7</v>
      </c>
      <c r="AF49" s="22">
        <f t="shared" ca="1" si="14"/>
        <v>1</v>
      </c>
      <c r="AG49" s="22">
        <f t="shared" ca="1" si="15"/>
        <v>0</v>
      </c>
    </row>
    <row r="50" spans="1:55" x14ac:dyDescent="0.3">
      <c r="A50" s="394" t="s">
        <v>46</v>
      </c>
      <c r="B50" s="96"/>
      <c r="C50" s="151" t="s">
        <v>220</v>
      </c>
      <c r="D50" s="151"/>
      <c r="E50" s="151"/>
      <c r="F50" s="151"/>
      <c r="G50" s="151"/>
      <c r="H50" s="151"/>
      <c r="I50" s="281" t="s">
        <v>136</v>
      </c>
      <c r="J50" s="281"/>
      <c r="K50" s="281"/>
      <c r="L50" s="281"/>
      <c r="M50" s="96"/>
      <c r="N50" s="96"/>
      <c r="O50" s="96"/>
      <c r="P50" s="96"/>
      <c r="Q50" s="96"/>
      <c r="R50" s="96"/>
      <c r="S50" s="400"/>
      <c r="T50" s="96"/>
      <c r="U50" s="96"/>
      <c r="V50" s="96"/>
      <c r="W50" s="96"/>
      <c r="X50" s="96"/>
      <c r="Y50" s="96"/>
      <c r="Z50" s="96"/>
      <c r="AA50" s="96"/>
      <c r="AB50" s="96"/>
      <c r="AC50" s="96"/>
      <c r="AD50" s="20">
        <f t="shared" ca="1" si="13"/>
        <v>5</v>
      </c>
      <c r="AF50" s="22">
        <f t="shared" ca="1" si="14"/>
        <v>2</v>
      </c>
      <c r="AG50" s="22">
        <f t="shared" ca="1" si="15"/>
        <v>0</v>
      </c>
    </row>
    <row r="51" spans="1:55" x14ac:dyDescent="0.3">
      <c r="A51" s="394" t="s">
        <v>47</v>
      </c>
      <c r="B51" s="96"/>
      <c r="C51" s="96"/>
      <c r="D51" s="96"/>
      <c r="E51" s="96"/>
      <c r="F51" s="96"/>
      <c r="G51" s="96"/>
      <c r="H51" s="96"/>
      <c r="I51" s="151" t="s">
        <v>80</v>
      </c>
      <c r="J51" s="151"/>
      <c r="K51" s="151"/>
      <c r="L51" s="151"/>
      <c r="M51" s="151"/>
      <c r="N51" s="151"/>
      <c r="O51" s="96"/>
      <c r="P51" s="96"/>
      <c r="Q51" s="151"/>
      <c r="R51" s="151"/>
      <c r="S51" s="135"/>
      <c r="T51" s="378"/>
      <c r="U51" s="151"/>
      <c r="V51" s="151"/>
      <c r="W51" s="151"/>
      <c r="X51" s="151"/>
      <c r="Y51" s="151"/>
      <c r="Z51" s="151"/>
      <c r="AA51" s="151"/>
      <c r="AB51" s="96"/>
      <c r="AC51" s="96"/>
      <c r="AD51" s="20">
        <f t="shared" ca="1" si="13"/>
        <v>8.5</v>
      </c>
      <c r="AF51" s="22">
        <f t="shared" ca="1" si="14"/>
        <v>0</v>
      </c>
      <c r="AG51" s="22">
        <f t="shared" ca="1" si="15"/>
        <v>0</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151"/>
      <c r="D53" s="151"/>
      <c r="E53" s="151"/>
      <c r="F53" s="151"/>
      <c r="G53" s="151"/>
      <c r="H53" s="151"/>
      <c r="I53" s="151"/>
      <c r="J53" s="151"/>
      <c r="K53" s="151"/>
      <c r="L53" s="151"/>
      <c r="M53" s="151"/>
      <c r="N53" s="398"/>
      <c r="O53" s="96"/>
      <c r="P53" s="96"/>
      <c r="Q53" s="151"/>
      <c r="R53" s="151"/>
      <c r="S53" s="408"/>
      <c r="T53" s="408"/>
      <c r="U53" s="96"/>
      <c r="V53" s="96"/>
      <c r="W53" s="96"/>
      <c r="X53" s="96"/>
      <c r="Y53" s="96"/>
      <c r="Z53" s="96"/>
      <c r="AA53" s="96"/>
      <c r="AB53" s="96"/>
      <c r="AC53" s="96"/>
      <c r="AD53" s="20">
        <f t="shared" ca="1" si="13"/>
        <v>8</v>
      </c>
      <c r="AF53" s="22">
        <f t="shared" ca="1" si="14"/>
        <v>0</v>
      </c>
      <c r="AG53" s="22">
        <f t="shared" ca="1" si="15"/>
        <v>0.5</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3"/>
        <v>0</v>
      </c>
      <c r="AF55" s="22">
        <f t="shared" ca="1" si="14"/>
        <v>0</v>
      </c>
      <c r="AG55" s="22">
        <f t="shared" ca="1" si="15"/>
        <v>0</v>
      </c>
    </row>
    <row r="56" spans="1:55" ht="14.4" customHeight="1" thickBot="1" x14ac:dyDescent="0.35">
      <c r="A56" s="77" t="s">
        <v>447</v>
      </c>
      <c r="B56" s="391"/>
      <c r="C56" s="391"/>
      <c r="D56" s="391"/>
      <c r="E56" s="391"/>
      <c r="F56" s="391"/>
      <c r="G56" s="391"/>
      <c r="H56" s="391"/>
      <c r="I56" s="391"/>
      <c r="J56" s="391"/>
      <c r="K56" s="391"/>
      <c r="L56" s="391"/>
      <c r="M56" s="391"/>
      <c r="N56" s="494" t="s">
        <v>78</v>
      </c>
      <c r="O56" s="494"/>
      <c r="P56" s="494"/>
      <c r="Q56" s="391"/>
      <c r="R56" s="391"/>
      <c r="S56" s="494"/>
      <c r="T56" s="494"/>
      <c r="U56" s="494"/>
      <c r="V56" s="494"/>
      <c r="W56" s="494"/>
      <c r="X56" s="494"/>
      <c r="Y56" s="494"/>
      <c r="Z56" s="494"/>
      <c r="AA56" s="494"/>
      <c r="AB56" s="494"/>
      <c r="AC56" s="494"/>
      <c r="AD56" s="20">
        <f t="shared" ca="1" si="13"/>
        <v>7</v>
      </c>
      <c r="AF56" s="22">
        <f t="shared" ca="1" si="14"/>
        <v>0</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1</v>
      </c>
      <c r="O57" s="71">
        <f t="shared" ca="1" si="16"/>
        <v>1</v>
      </c>
      <c r="P57" s="71">
        <f t="shared" ca="1" si="16"/>
        <v>1</v>
      </c>
      <c r="Q57" s="71">
        <f t="shared" ca="1" si="16"/>
        <v>1</v>
      </c>
      <c r="R57" s="71">
        <f t="shared" ca="1" si="16"/>
        <v>1</v>
      </c>
      <c r="S57" s="71">
        <f t="shared" ca="1" si="16"/>
        <v>1</v>
      </c>
      <c r="T57" s="71">
        <f t="shared" ca="1" si="16"/>
        <v>1</v>
      </c>
      <c r="U57" s="71">
        <f t="shared" ca="1" si="16"/>
        <v>1</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600">
        <f ca="1">SUM(AD43:AD55)</f>
        <v>57.5</v>
      </c>
      <c r="AF57" s="612"/>
      <c r="AG57" s="613"/>
    </row>
    <row r="58" spans="1:55" x14ac:dyDescent="0.3">
      <c r="A58" s="29" t="s">
        <v>53</v>
      </c>
      <c r="B58" s="21">
        <f ca="1">NbCoulbis(B43:B55)</f>
        <v>0</v>
      </c>
      <c r="C58" s="21">
        <f ca="1">NbCoulbis(C43:C51)</f>
        <v>3</v>
      </c>
      <c r="D58" s="21">
        <f t="shared" ref="D58:M58" ca="1" si="17">NbCoulbis(D44:D51)</f>
        <v>3</v>
      </c>
      <c r="E58" s="21">
        <f t="shared" ca="1" si="17"/>
        <v>3</v>
      </c>
      <c r="F58" s="21">
        <f t="shared" ca="1" si="17"/>
        <v>3</v>
      </c>
      <c r="G58" s="21">
        <f t="shared" ca="1" si="17"/>
        <v>3</v>
      </c>
      <c r="H58" s="21">
        <f t="shared" ca="1" si="17"/>
        <v>3</v>
      </c>
      <c r="I58" s="21">
        <f t="shared" ca="1" si="17"/>
        <v>4</v>
      </c>
      <c r="J58" s="21">
        <f t="shared" ca="1" si="17"/>
        <v>4</v>
      </c>
      <c r="K58" s="21">
        <f t="shared" ca="1" si="17"/>
        <v>4</v>
      </c>
      <c r="L58" s="21">
        <f t="shared" ca="1" si="17"/>
        <v>4</v>
      </c>
      <c r="M58" s="21">
        <f t="shared" ca="1" si="17"/>
        <v>4</v>
      </c>
      <c r="N58" s="21">
        <f ca="1">NbCoulbis(N43:N51)</f>
        <v>4</v>
      </c>
      <c r="O58" s="21">
        <f t="shared" ref="O58:AC58" ca="1" si="18">NbCoulbis(O43:O52)</f>
        <v>3</v>
      </c>
      <c r="P58" s="21">
        <f t="shared" ca="1" si="18"/>
        <v>3</v>
      </c>
      <c r="Q58" s="21">
        <f t="shared" ca="1" si="18"/>
        <v>3</v>
      </c>
      <c r="R58" s="21">
        <f t="shared" ca="1" si="18"/>
        <v>3</v>
      </c>
      <c r="S58" s="21">
        <f t="shared" ca="1" si="18"/>
        <v>3</v>
      </c>
      <c r="T58" s="21">
        <f t="shared" ca="1" si="18"/>
        <v>3</v>
      </c>
      <c r="U58" s="21">
        <f t="shared" ca="1" si="18"/>
        <v>4</v>
      </c>
      <c r="V58" s="21">
        <f t="shared" ca="1" si="18"/>
        <v>4</v>
      </c>
      <c r="W58" s="21">
        <f t="shared" ca="1" si="18"/>
        <v>4</v>
      </c>
      <c r="X58" s="21">
        <f t="shared" ca="1" si="18"/>
        <v>4</v>
      </c>
      <c r="Y58" s="21">
        <f t="shared" ca="1" si="18"/>
        <v>4</v>
      </c>
      <c r="Z58" s="21">
        <f t="shared" ca="1" si="18"/>
        <v>4</v>
      </c>
      <c r="AA58" s="21">
        <f t="shared" ca="1" si="18"/>
        <v>4</v>
      </c>
      <c r="AB58" s="21">
        <f t="shared" ca="1" si="18"/>
        <v>3</v>
      </c>
      <c r="AC58" s="21">
        <f t="shared" ca="1" si="18"/>
        <v>3</v>
      </c>
      <c r="AD58" s="601">
        <f ca="1">NbCoul(D58:AB58)*0.5+NbCoul(B58:C58)*0.25+NbCoul(AC58:AC58)*0.25</f>
        <v>0</v>
      </c>
      <c r="AF58" s="614">
        <f t="shared" ref="AF58:AF75" ca="1" si="19">CompteCouleurFond(B58:AC58,6)*0.5</f>
        <v>0</v>
      </c>
      <c r="AG58" s="615"/>
    </row>
    <row r="59" spans="1:55" ht="15" thickBot="1" x14ac:dyDescent="0.35">
      <c r="A59" s="30" t="str">
        <f>A21</f>
        <v>Effectif présent</v>
      </c>
      <c r="B59" s="26">
        <f ca="1">NbCoul(B43:B55)</f>
        <v>0</v>
      </c>
      <c r="C59" s="26">
        <f ca="1">NbCoul(C43:C51)</f>
        <v>3</v>
      </c>
      <c r="D59" s="26">
        <f t="shared" ref="D59:M59" ca="1" si="20">NbCoul(D44:D51)</f>
        <v>3</v>
      </c>
      <c r="E59" s="26">
        <f t="shared" ca="1" si="20"/>
        <v>3</v>
      </c>
      <c r="F59" s="26">
        <f t="shared" ca="1" si="20"/>
        <v>3</v>
      </c>
      <c r="G59" s="26">
        <f t="shared" ca="1" si="20"/>
        <v>3</v>
      </c>
      <c r="H59" s="26">
        <f t="shared" ca="1" si="20"/>
        <v>3</v>
      </c>
      <c r="I59" s="26">
        <f t="shared" ca="1" si="20"/>
        <v>4</v>
      </c>
      <c r="J59" s="26">
        <f t="shared" ca="1" si="20"/>
        <v>4</v>
      </c>
      <c r="K59" s="26">
        <f t="shared" ca="1" si="20"/>
        <v>4</v>
      </c>
      <c r="L59" s="26">
        <f t="shared" ca="1" si="20"/>
        <v>4</v>
      </c>
      <c r="M59" s="26">
        <f t="shared" ca="1" si="20"/>
        <v>4</v>
      </c>
      <c r="N59" s="26">
        <f ca="1">NbCoul(N43:N51)</f>
        <v>5</v>
      </c>
      <c r="O59" s="26">
        <f t="shared" ref="O59:AC59" ca="1" si="21">NbCoul(O43:O52)</f>
        <v>3</v>
      </c>
      <c r="P59" s="26">
        <f t="shared" ca="1" si="21"/>
        <v>3</v>
      </c>
      <c r="Q59" s="26">
        <f t="shared" ca="1" si="21"/>
        <v>3</v>
      </c>
      <c r="R59" s="26">
        <f t="shared" ca="1" si="21"/>
        <v>3</v>
      </c>
      <c r="S59" s="26">
        <f t="shared" ca="1" si="21"/>
        <v>5</v>
      </c>
      <c r="T59" s="26">
        <f t="shared" ca="1" si="21"/>
        <v>5</v>
      </c>
      <c r="U59" s="26">
        <f t="shared" ca="1" si="21"/>
        <v>4</v>
      </c>
      <c r="V59" s="26">
        <f t="shared" ca="1" si="21"/>
        <v>4</v>
      </c>
      <c r="W59" s="26">
        <f t="shared" ca="1" si="21"/>
        <v>4</v>
      </c>
      <c r="X59" s="26">
        <f t="shared" ca="1" si="21"/>
        <v>4</v>
      </c>
      <c r="Y59" s="26">
        <f t="shared" ca="1" si="21"/>
        <v>4</v>
      </c>
      <c r="Z59" s="26">
        <f t="shared" ca="1" si="21"/>
        <v>4</v>
      </c>
      <c r="AA59" s="26">
        <f t="shared" ca="1" si="21"/>
        <v>4</v>
      </c>
      <c r="AB59" s="26">
        <f t="shared" ca="1" si="21"/>
        <v>3</v>
      </c>
      <c r="AC59" s="26">
        <f t="shared" ca="1" si="21"/>
        <v>3</v>
      </c>
      <c r="AD59" s="602">
        <f ca="1">NbCoul(D59:AB59)*0.5+NbCoul(B59:C59)*0.25+NbCoul(AC59:AC59)*0.25</f>
        <v>0</v>
      </c>
      <c r="AF59" s="614">
        <f t="shared" ca="1" si="19"/>
        <v>0</v>
      </c>
      <c r="AG59" s="615">
        <f ca="1">CompteCouleurFond(K59:AC59,23)*0.5</f>
        <v>0</v>
      </c>
    </row>
    <row r="60" spans="1:55" ht="15" customHeight="1" x14ac:dyDescent="0.3">
      <c r="A60" s="618">
        <f>A41+1</f>
        <v>44833</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620" t="s">
        <v>36</v>
      </c>
      <c r="AF60" s="614">
        <f t="shared" ca="1" si="19"/>
        <v>0</v>
      </c>
      <c r="AG60" s="615">
        <f ca="1">CompteCouleurFond(K60:AC60,23)*0.5</f>
        <v>0</v>
      </c>
    </row>
    <row r="61" spans="1:55" ht="15" customHeight="1" x14ac:dyDescent="0.3">
      <c r="A61" s="619"/>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621"/>
      <c r="AF61" s="616">
        <f t="shared" ca="1" si="19"/>
        <v>0</v>
      </c>
      <c r="AG61" s="617">
        <f ca="1">CompteCouleurFond(K61:AC61,23)*0.5</f>
        <v>0</v>
      </c>
    </row>
    <row r="62" spans="1:55" ht="14.4" customHeight="1" x14ac:dyDescent="0.3">
      <c r="A62" s="392" t="s">
        <v>41</v>
      </c>
      <c r="B62" s="96"/>
      <c r="C62" s="324"/>
      <c r="D62" s="324"/>
      <c r="E62" s="324"/>
      <c r="F62" s="324"/>
      <c r="G62" s="151"/>
      <c r="H62" s="151"/>
      <c r="I62" s="151"/>
      <c r="J62" s="151"/>
      <c r="K62" s="151"/>
      <c r="L62" s="151"/>
      <c r="M62" s="281"/>
      <c r="N62" s="423"/>
      <c r="O62" s="96"/>
      <c r="P62" s="96"/>
      <c r="Q62" s="151"/>
      <c r="R62" s="151"/>
      <c r="S62" s="96"/>
      <c r="T62" s="96"/>
      <c r="U62" s="96"/>
      <c r="V62" s="96"/>
      <c r="W62" s="96"/>
      <c r="X62" s="96"/>
      <c r="Y62" s="96"/>
      <c r="Z62" s="96"/>
      <c r="AA62" s="96"/>
      <c r="AB62" s="96"/>
      <c r="AC62" s="96"/>
      <c r="AD62" s="21">
        <f t="shared" ref="AD62:AD75" ca="1" si="22">NbCoul(B62:AC62)*0.5</f>
        <v>7</v>
      </c>
      <c r="AF62" s="22">
        <f t="shared" ca="1" si="19"/>
        <v>1</v>
      </c>
      <c r="AG62" s="22">
        <f t="shared" ref="AG62:AG75" ca="1" si="23">CompteCouleurFond(B62:AC62,23)*0.5</f>
        <v>0</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366"/>
      <c r="D65" s="366"/>
      <c r="E65" s="366"/>
      <c r="F65" s="366"/>
      <c r="G65" s="366"/>
      <c r="H65" s="366"/>
      <c r="I65" s="96"/>
      <c r="J65" s="96"/>
      <c r="K65" s="96"/>
      <c r="L65" s="96"/>
      <c r="M65" s="96"/>
      <c r="N65" s="96"/>
      <c r="O65" s="151"/>
      <c r="P65" s="151"/>
      <c r="Q65" s="96"/>
      <c r="R65" s="96"/>
      <c r="S65" s="423"/>
      <c r="T65" s="281"/>
      <c r="U65" s="151"/>
      <c r="V65" s="151"/>
      <c r="W65" s="151"/>
      <c r="X65" s="151"/>
      <c r="Y65" s="151"/>
      <c r="Z65" s="151"/>
      <c r="AA65" s="151"/>
      <c r="AB65" s="151"/>
      <c r="AC65" s="151"/>
      <c r="AD65" s="21">
        <f ca="1">NbCoul(B65:AC65)*0.5</f>
        <v>6.5</v>
      </c>
      <c r="AF65" s="22">
        <f t="shared" ca="1" si="19"/>
        <v>1</v>
      </c>
      <c r="AG65" s="22">
        <f t="shared" ca="1" si="23"/>
        <v>0</v>
      </c>
    </row>
    <row r="66" spans="1:33" x14ac:dyDescent="0.3">
      <c r="A66" s="394" t="s">
        <v>44</v>
      </c>
      <c r="B66" s="96"/>
      <c r="C66" s="135" t="s">
        <v>220</v>
      </c>
      <c r="D66" s="151"/>
      <c r="E66" s="151"/>
      <c r="F66" s="151"/>
      <c r="G66" s="151"/>
      <c r="H66" s="281" t="s">
        <v>136</v>
      </c>
      <c r="I66" s="281"/>
      <c r="J66" s="281"/>
      <c r="K66" s="281"/>
      <c r="L66" s="281"/>
      <c r="M66" s="151"/>
      <c r="N66" s="400"/>
      <c r="O66" s="151"/>
      <c r="P66" s="151"/>
      <c r="Q66" s="96"/>
      <c r="R66" s="96"/>
      <c r="S66" s="96"/>
      <c r="T66" s="96"/>
      <c r="U66" s="96"/>
      <c r="V66" s="96"/>
      <c r="W66" s="96"/>
      <c r="X66" s="96"/>
      <c r="Y66" s="96"/>
      <c r="Z66" s="96"/>
      <c r="AA66" s="96"/>
      <c r="AB66" s="96"/>
      <c r="AC66" s="96"/>
      <c r="AD66" s="21">
        <f t="shared" ca="1" si="22"/>
        <v>6.5</v>
      </c>
      <c r="AF66" s="22">
        <f t="shared" ca="1" si="19"/>
        <v>2.5</v>
      </c>
      <c r="AG66" s="22">
        <f t="shared" ca="1" si="23"/>
        <v>0</v>
      </c>
    </row>
    <row r="67" spans="1:33" x14ac:dyDescent="0.3">
      <c r="A67" s="394" t="s">
        <v>45</v>
      </c>
      <c r="B67" s="96"/>
      <c r="C67" s="96"/>
      <c r="D67" s="96"/>
      <c r="E67" s="96"/>
      <c r="F67" s="96"/>
      <c r="G67" s="96"/>
      <c r="H67" s="382" t="s">
        <v>450</v>
      </c>
      <c r="I67" s="382"/>
      <c r="J67" s="382"/>
      <c r="K67" s="382"/>
      <c r="L67" s="382"/>
      <c r="M67" s="382"/>
      <c r="N67" s="382"/>
      <c r="O67" s="382"/>
      <c r="P67" s="382"/>
      <c r="Q67" s="382"/>
      <c r="R67" s="382"/>
      <c r="S67" s="382"/>
      <c r="T67" s="382"/>
      <c r="U67" s="382"/>
      <c r="V67" s="382"/>
      <c r="W67" s="382"/>
      <c r="X67" s="96"/>
      <c r="Y67" s="96"/>
      <c r="Z67" s="96"/>
      <c r="AA67" s="96"/>
      <c r="AB67" s="96"/>
      <c r="AC67" s="96"/>
      <c r="AD67" s="21">
        <f ca="1">NbCoul(B67:AC67)*0.5</f>
        <v>8</v>
      </c>
      <c r="AF67" s="22">
        <f ca="1">CompteCouleurFond(B67:AC67,6)*0.5</f>
        <v>0</v>
      </c>
      <c r="AG67" s="22">
        <f ca="1">CompteCouleurFond(B67:AC67,23)*0.5</f>
        <v>0</v>
      </c>
    </row>
    <row r="68" spans="1:33" x14ac:dyDescent="0.3">
      <c r="A68" s="394" t="s">
        <v>70</v>
      </c>
      <c r="B68" s="96"/>
      <c r="C68" s="151"/>
      <c r="D68" s="151"/>
      <c r="E68" s="151"/>
      <c r="F68" s="151"/>
      <c r="G68" s="151"/>
      <c r="H68" s="151"/>
      <c r="I68" s="151"/>
      <c r="J68" s="151"/>
      <c r="K68" s="151"/>
      <c r="L68" s="151"/>
      <c r="M68" s="151"/>
      <c r="N68" s="396"/>
      <c r="O68" s="96"/>
      <c r="P68" s="96"/>
      <c r="Q68" s="151"/>
      <c r="R68" s="151"/>
      <c r="S68" s="377"/>
      <c r="T68" s="96"/>
      <c r="U68" s="96"/>
      <c r="V68" s="96"/>
      <c r="W68" s="96"/>
      <c r="X68" s="96"/>
      <c r="Y68" s="96"/>
      <c r="Z68" s="96"/>
      <c r="AA68" s="96"/>
      <c r="AB68" s="96"/>
      <c r="AC68" s="96"/>
      <c r="AD68" s="21">
        <f t="shared" ca="1" si="22"/>
        <v>7.5</v>
      </c>
      <c r="AF68" s="22">
        <f t="shared" ca="1" si="19"/>
        <v>0</v>
      </c>
      <c r="AG68" s="22">
        <f t="shared" ca="1" si="23"/>
        <v>0.5</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5"/>
      <c r="U69" s="281" t="s">
        <v>136</v>
      </c>
      <c r="V69" s="357"/>
      <c r="W69" s="357"/>
      <c r="X69" s="357"/>
      <c r="Y69" s="357"/>
      <c r="Z69" s="357"/>
      <c r="AA69" s="357"/>
      <c r="AB69" s="357"/>
      <c r="AC69" s="295"/>
      <c r="AD69" s="21">
        <f t="shared" ca="1" si="22"/>
        <v>5</v>
      </c>
      <c r="AF69" s="22">
        <f t="shared" ca="1" si="19"/>
        <v>4</v>
      </c>
      <c r="AG69" s="22">
        <f t="shared" ca="1" si="23"/>
        <v>0</v>
      </c>
    </row>
    <row r="70" spans="1:33" x14ac:dyDescent="0.3">
      <c r="A70" s="394" t="s">
        <v>47</v>
      </c>
      <c r="B70" s="96"/>
      <c r="C70" s="151"/>
      <c r="D70" s="151"/>
      <c r="E70" s="151"/>
      <c r="F70" s="151"/>
      <c r="G70" s="151"/>
      <c r="H70" s="121"/>
      <c r="I70" s="121"/>
      <c r="J70" s="121"/>
      <c r="K70" s="121"/>
      <c r="L70" s="121"/>
      <c r="M70" s="151"/>
      <c r="N70" s="378"/>
      <c r="O70" s="96"/>
      <c r="P70" s="96"/>
      <c r="Q70" s="281"/>
      <c r="R70" s="281"/>
      <c r="S70" s="396"/>
      <c r="T70" s="96"/>
      <c r="U70" s="96"/>
      <c r="V70" s="96"/>
      <c r="W70" s="96"/>
      <c r="X70" s="96"/>
      <c r="Y70" s="96"/>
      <c r="Z70" s="96"/>
      <c r="AA70" s="96"/>
      <c r="AB70" s="96"/>
      <c r="AC70" s="96"/>
      <c r="AD70" s="20">
        <f ca="1">NbCoul(B70:AC70)*0.5</f>
        <v>7.5</v>
      </c>
      <c r="AF70" s="22">
        <f t="shared" ca="1" si="19"/>
        <v>1</v>
      </c>
      <c r="AG70" s="22">
        <f ca="1">CompteCouleurFond(B70:AC70,23)*0.5</f>
        <v>0</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96"/>
      <c r="D72" s="96"/>
      <c r="E72" s="96"/>
      <c r="F72" s="96"/>
      <c r="G72" s="96"/>
      <c r="H72" s="96"/>
      <c r="I72" s="96"/>
      <c r="J72" s="96"/>
      <c r="K72" s="96"/>
      <c r="L72" s="96"/>
      <c r="M72" s="151"/>
      <c r="N72" s="151"/>
      <c r="O72" s="281"/>
      <c r="P72" s="281"/>
      <c r="Q72" s="96"/>
      <c r="R72" s="96"/>
      <c r="S72" s="151"/>
      <c r="T72" s="151"/>
      <c r="U72" s="151"/>
      <c r="V72" s="151"/>
      <c r="W72" s="151"/>
      <c r="X72" s="151"/>
      <c r="Y72" s="151"/>
      <c r="Z72" s="151"/>
      <c r="AA72" s="151"/>
      <c r="AB72" s="151"/>
      <c r="AC72" s="151"/>
      <c r="AD72" s="21">
        <f t="shared" ca="1" si="22"/>
        <v>7.5</v>
      </c>
      <c r="AF72" s="22">
        <f t="shared" ca="1" si="19"/>
        <v>1</v>
      </c>
      <c r="AG72" s="22">
        <f t="shared" ca="1" si="23"/>
        <v>0</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447</v>
      </c>
      <c r="B75" s="528"/>
      <c r="C75" s="391"/>
      <c r="D75" s="529"/>
      <c r="E75" s="529"/>
      <c r="F75" s="529"/>
      <c r="G75" s="530"/>
      <c r="H75" s="530"/>
      <c r="I75" s="530"/>
      <c r="J75" s="530"/>
      <c r="K75" s="530"/>
      <c r="L75" s="530"/>
      <c r="M75" s="530"/>
      <c r="N75" s="494" t="s">
        <v>78</v>
      </c>
      <c r="O75" s="533"/>
      <c r="P75" s="533"/>
      <c r="Q75" s="530"/>
      <c r="R75" s="530"/>
      <c r="S75" s="494"/>
      <c r="T75" s="494"/>
      <c r="U75" s="494"/>
      <c r="V75" s="494"/>
      <c r="W75" s="494"/>
      <c r="X75" s="494"/>
      <c r="Y75" s="494"/>
      <c r="Z75" s="494"/>
      <c r="AA75" s="494"/>
      <c r="AB75" s="494"/>
      <c r="AC75" s="494"/>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1</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600">
        <f ca="1">SUM(AD62:AD74)</f>
        <v>55.5</v>
      </c>
      <c r="AF76" s="612"/>
      <c r="AG76" s="613"/>
    </row>
    <row r="77" spans="1:33" x14ac:dyDescent="0.3">
      <c r="A77" s="29" t="s">
        <v>53</v>
      </c>
      <c r="B77" s="21">
        <f ca="1">NbCoulbis(B62:B74)</f>
        <v>0</v>
      </c>
      <c r="C77" s="21">
        <f ca="1">NbCoulbis(C62:C71)</f>
        <v>4</v>
      </c>
      <c r="D77" s="21">
        <f t="shared" ref="D77:N77" ca="1" si="26">NbCoulbis(D65:D70)</f>
        <v>3</v>
      </c>
      <c r="E77" s="21">
        <f t="shared" ca="1" si="26"/>
        <v>3</v>
      </c>
      <c r="F77" s="21">
        <f t="shared" ca="1" si="26"/>
        <v>3</v>
      </c>
      <c r="G77" s="21">
        <f t="shared" ca="1" si="26"/>
        <v>3</v>
      </c>
      <c r="H77" s="21">
        <f ca="1">NbCoulbis(H65:H70)</f>
        <v>3</v>
      </c>
      <c r="I77" s="21">
        <f t="shared" ca="1" si="26"/>
        <v>3</v>
      </c>
      <c r="J77" s="21">
        <f t="shared" ca="1" si="26"/>
        <v>3</v>
      </c>
      <c r="K77" s="21">
        <f t="shared" ca="1" si="26"/>
        <v>3</v>
      </c>
      <c r="L77" s="21">
        <f t="shared" ca="1" si="26"/>
        <v>3</v>
      </c>
      <c r="M77" s="21">
        <f t="shared" ca="1" si="26"/>
        <v>3</v>
      </c>
      <c r="N77" s="21">
        <f t="shared" ca="1" si="26"/>
        <v>2</v>
      </c>
      <c r="O77" s="21">
        <f ca="1">NbCoulbis(O62:O70)</f>
        <v>2</v>
      </c>
      <c r="P77" s="21">
        <f ca="1">NbCoulbis(P62:P70)</f>
        <v>2</v>
      </c>
      <c r="Q77" s="21">
        <f ca="1">NbCoulbis(Q62:Q70)</f>
        <v>3</v>
      </c>
      <c r="R77" s="21">
        <f ca="1">NbCoulbis(R62:R70)</f>
        <v>3</v>
      </c>
      <c r="S77" s="21">
        <f ca="1">NbCoulbis(S62:S69)</f>
        <v>1</v>
      </c>
      <c r="T77" s="21">
        <f ca="1">NbCoulbis(T62:T70)</f>
        <v>2</v>
      </c>
      <c r="U77" s="21">
        <f ca="1">NbCoulbis(U66:U74)</f>
        <v>2</v>
      </c>
      <c r="V77" s="21">
        <f ca="1">NbCoulbis(V66:V74)</f>
        <v>2</v>
      </c>
      <c r="W77" s="21">
        <f ca="1">NbCoulbis(W66:W74)</f>
        <v>2</v>
      </c>
      <c r="X77" s="21">
        <f t="shared" ref="X77:AC77" ca="1" si="27">NbCoulbis(X62:X74)</f>
        <v>3</v>
      </c>
      <c r="Y77" s="21">
        <f t="shared" ca="1" si="27"/>
        <v>3</v>
      </c>
      <c r="Z77" s="21">
        <f t="shared" ca="1" si="27"/>
        <v>3</v>
      </c>
      <c r="AA77" s="21">
        <f t="shared" ca="1" si="27"/>
        <v>3</v>
      </c>
      <c r="AB77" s="21">
        <f t="shared" ca="1" si="27"/>
        <v>3</v>
      </c>
      <c r="AC77" s="21">
        <f t="shared" ca="1" si="27"/>
        <v>3</v>
      </c>
      <c r="AD77" s="601">
        <f ca="1">NbCoul(D77:AB77)*0.5+NbCoul(B77:C77)*0.25+NbCoul(AC77:AC77)*0.25</f>
        <v>0</v>
      </c>
      <c r="AF77" s="614">
        <f t="shared" ref="AF77:AF92" ca="1" si="28">CompteCouleurFond(B77:AC77,6)*0.5</f>
        <v>0</v>
      </c>
      <c r="AG77" s="615"/>
    </row>
    <row r="78" spans="1:33" ht="15" thickBot="1" x14ac:dyDescent="0.35">
      <c r="A78" s="30" t="str">
        <f>A21</f>
        <v>Effectif présent</v>
      </c>
      <c r="B78" s="26">
        <f ca="1">NbCoul(B62:B74)</f>
        <v>0</v>
      </c>
      <c r="C78" s="26">
        <f ca="1">NbCoul(C62:C71)</f>
        <v>4</v>
      </c>
      <c r="D78" s="26">
        <f t="shared" ref="D78:N78" ca="1" si="29">NbCoul(D65:D70)</f>
        <v>3</v>
      </c>
      <c r="E78" s="26">
        <f t="shared" ca="1" si="29"/>
        <v>3</v>
      </c>
      <c r="F78" s="26">
        <f t="shared" ca="1" si="29"/>
        <v>3</v>
      </c>
      <c r="G78" s="26">
        <f t="shared" ca="1" si="29"/>
        <v>3</v>
      </c>
      <c r="H78" s="26">
        <f ca="1">NbCoul(H65:H70)</f>
        <v>4</v>
      </c>
      <c r="I78" s="26">
        <f t="shared" ca="1" si="29"/>
        <v>4</v>
      </c>
      <c r="J78" s="26">
        <f t="shared" ca="1" si="29"/>
        <v>4</v>
      </c>
      <c r="K78" s="26">
        <f t="shared" ca="1" si="29"/>
        <v>4</v>
      </c>
      <c r="L78" s="26">
        <f t="shared" ca="1" si="29"/>
        <v>4</v>
      </c>
      <c r="M78" s="26">
        <f t="shared" ca="1" si="29"/>
        <v>4</v>
      </c>
      <c r="N78" s="26">
        <f t="shared" ca="1" si="29"/>
        <v>3</v>
      </c>
      <c r="O78" s="26">
        <f ca="1">NbCoul(O62:O70)</f>
        <v>3</v>
      </c>
      <c r="P78" s="26">
        <f ca="1">NbCoul(P62:P70)</f>
        <v>3</v>
      </c>
      <c r="Q78" s="26">
        <f ca="1">NbCoul(Q62:Q70)</f>
        <v>4</v>
      </c>
      <c r="R78" s="26">
        <f ca="1">NbCoul(R62:R70)</f>
        <v>4</v>
      </c>
      <c r="S78" s="26">
        <f ca="1">NbCoul(S62:S69)</f>
        <v>3</v>
      </c>
      <c r="T78" s="26">
        <f ca="1">NbCoul(T62:T70)</f>
        <v>3</v>
      </c>
      <c r="U78" s="26">
        <f ca="1">NbCoul(U66:U74)</f>
        <v>3</v>
      </c>
      <c r="V78" s="26">
        <f ca="1">NbCoul(V66:V74)</f>
        <v>3</v>
      </c>
      <c r="W78" s="26">
        <f ca="1">NbCoul(W66:W74)</f>
        <v>3</v>
      </c>
      <c r="X78" s="26">
        <f t="shared" ref="X78:AC78" ca="1" si="30">NbCoul(X62:X74)</f>
        <v>3</v>
      </c>
      <c r="Y78" s="26">
        <f t="shared" ca="1" si="30"/>
        <v>3</v>
      </c>
      <c r="Z78" s="26">
        <f t="shared" ca="1" si="30"/>
        <v>3</v>
      </c>
      <c r="AA78" s="26">
        <f t="shared" ca="1" si="30"/>
        <v>3</v>
      </c>
      <c r="AB78" s="26">
        <f t="shared" ca="1" si="30"/>
        <v>3</v>
      </c>
      <c r="AC78" s="26">
        <f t="shared" ca="1" si="30"/>
        <v>3</v>
      </c>
      <c r="AD78" s="602">
        <f ca="1">NbCoul(D78:AB78)*0.5+NbCoul(B78:C78)*0.25+NbCoul(AC78:AC78)*0.25</f>
        <v>0</v>
      </c>
      <c r="AF78" s="614">
        <f t="shared" ca="1" si="28"/>
        <v>0</v>
      </c>
      <c r="AG78" s="615">
        <f ca="1">CompteCouleurFond(K78:AC78,23)*0.5</f>
        <v>0</v>
      </c>
    </row>
    <row r="79" spans="1:33" ht="15" customHeight="1" x14ac:dyDescent="0.3">
      <c r="A79" s="618">
        <f>A60+1</f>
        <v>44834</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620" t="s">
        <v>36</v>
      </c>
      <c r="AF79" s="614">
        <f t="shared" ca="1" si="28"/>
        <v>0</v>
      </c>
      <c r="AG79" s="615">
        <f ca="1">CompteCouleurFond(K79:AC79,23)*0.5</f>
        <v>0</v>
      </c>
    </row>
    <row r="80" spans="1:33" ht="15" customHeight="1" x14ac:dyDescent="0.3">
      <c r="A80" s="619"/>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621"/>
      <c r="AF80" s="616">
        <f t="shared" ca="1" si="28"/>
        <v>0</v>
      </c>
      <c r="AG80" s="617">
        <f ca="1">CompteCouleurFond(K80:AC80,23)*0.5</f>
        <v>0</v>
      </c>
    </row>
    <row r="81" spans="1:33" x14ac:dyDescent="0.3">
      <c r="A81" s="401" t="s">
        <v>41</v>
      </c>
      <c r="B81" s="96"/>
      <c r="C81" s="96"/>
      <c r="D81" s="96"/>
      <c r="E81" s="96"/>
      <c r="F81" s="96"/>
      <c r="G81" s="96"/>
      <c r="H81" s="96"/>
      <c r="I81" s="96"/>
      <c r="J81" s="96"/>
      <c r="K81" s="96"/>
      <c r="L81" s="96"/>
      <c r="M81" s="96"/>
      <c r="N81" s="378"/>
      <c r="O81" s="151"/>
      <c r="P81" s="151"/>
      <c r="Q81" s="96"/>
      <c r="R81" s="96"/>
      <c r="S81" s="151"/>
      <c r="T81" s="151"/>
      <c r="U81" s="151"/>
      <c r="V81" s="151"/>
      <c r="W81" s="151"/>
      <c r="X81" s="151"/>
      <c r="Y81" s="151"/>
      <c r="Z81" s="151"/>
      <c r="AA81" s="151"/>
      <c r="AB81" s="151"/>
      <c r="AC81" s="151"/>
      <c r="AD81" s="21">
        <f t="shared" ref="AD81:AD91" ca="1" si="31">NbCoul(B81:AC81)*0.5</f>
        <v>7</v>
      </c>
      <c r="AF81" s="22">
        <f t="shared" ca="1" si="28"/>
        <v>0</v>
      </c>
      <c r="AG81" s="22">
        <f t="shared" ref="AG81:AG92" ca="1" si="32">CompteCouleurFond(B81:AC81,23)*0.5</f>
        <v>0</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96"/>
      <c r="K83" s="96"/>
      <c r="L83" s="151" t="s">
        <v>131</v>
      </c>
      <c r="M83" s="151"/>
      <c r="N83" s="151"/>
      <c r="O83" s="281"/>
      <c r="P83" s="281"/>
      <c r="Q83" s="96"/>
      <c r="R83" s="96"/>
      <c r="S83" s="151"/>
      <c r="T83" s="151"/>
      <c r="U83" s="151"/>
      <c r="V83" s="151"/>
      <c r="W83" s="151"/>
      <c r="X83" s="151"/>
      <c r="Y83" s="151"/>
      <c r="Z83" s="151"/>
      <c r="AA83" s="151"/>
      <c r="AB83" s="151"/>
      <c r="AC83" s="151"/>
      <c r="AD83" s="21">
        <f t="shared" ca="1" si="31"/>
        <v>8</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80</v>
      </c>
      <c r="D85" s="151"/>
      <c r="E85" s="151"/>
      <c r="F85" s="151"/>
      <c r="G85" s="151"/>
      <c r="H85" s="151"/>
      <c r="I85" s="281" t="s">
        <v>136</v>
      </c>
      <c r="J85" s="281"/>
      <c r="K85" s="281"/>
      <c r="L85" s="281"/>
      <c r="M85" s="281"/>
      <c r="N85" s="285"/>
      <c r="O85" s="96"/>
      <c r="P85" s="96"/>
      <c r="Q85" s="151"/>
      <c r="R85" s="151"/>
      <c r="S85" s="151"/>
      <c r="T85" s="96"/>
      <c r="U85" s="96"/>
      <c r="V85" s="96"/>
      <c r="W85" s="96"/>
      <c r="X85" s="96"/>
      <c r="Y85" s="96"/>
      <c r="Z85" s="96"/>
      <c r="AA85" s="96"/>
      <c r="AB85" s="96"/>
      <c r="AC85" s="96"/>
      <c r="AD85" s="21">
        <f ca="1">NbCoul(B85:AC85)*0.5</f>
        <v>7.5</v>
      </c>
      <c r="AF85" s="22">
        <f t="shared" ca="1" si="28"/>
        <v>3</v>
      </c>
      <c r="AG85" s="22">
        <f t="shared" ca="1" si="32"/>
        <v>0</v>
      </c>
    </row>
    <row r="86" spans="1:33" x14ac:dyDescent="0.3">
      <c r="A86" s="394" t="s">
        <v>45</v>
      </c>
      <c r="B86" s="96"/>
      <c r="C86" s="151"/>
      <c r="D86" s="151"/>
      <c r="E86" s="151"/>
      <c r="F86" s="151"/>
      <c r="G86" s="151"/>
      <c r="H86" s="151"/>
      <c r="I86" s="151"/>
      <c r="J86" s="151"/>
      <c r="K86" s="151"/>
      <c r="L86" s="151"/>
      <c r="M86" s="151"/>
      <c r="N86" s="193"/>
      <c r="O86" s="96"/>
      <c r="P86" s="96"/>
      <c r="Q86" s="281"/>
      <c r="R86" s="281"/>
      <c r="S86" s="193" t="s">
        <v>332</v>
      </c>
      <c r="T86" s="96"/>
      <c r="U86" s="96"/>
      <c r="V86" s="96"/>
      <c r="W86" s="96"/>
      <c r="X86" s="96"/>
      <c r="Y86" s="96"/>
      <c r="Z86" s="96"/>
      <c r="AA86" s="96"/>
      <c r="AB86" s="96"/>
      <c r="AC86" s="96"/>
      <c r="AD86" s="21">
        <f ca="1">NbCoul(B86:AC86)*0.5</f>
        <v>7.5</v>
      </c>
      <c r="AF86" s="22">
        <f t="shared" ca="1" si="28"/>
        <v>1</v>
      </c>
      <c r="AG86" s="22">
        <f t="shared" ca="1" si="32"/>
        <v>1</v>
      </c>
    </row>
    <row r="87" spans="1:33" x14ac:dyDescent="0.3">
      <c r="A87" s="394" t="s">
        <v>70</v>
      </c>
      <c r="B87" s="96"/>
      <c r="C87" s="96"/>
      <c r="D87" s="96"/>
      <c r="E87" s="96"/>
      <c r="F87" s="96"/>
      <c r="G87" s="96"/>
      <c r="H87" s="96"/>
      <c r="I87" s="96"/>
      <c r="J87" s="96"/>
      <c r="K87" s="96"/>
      <c r="L87" s="96"/>
      <c r="M87" s="96"/>
      <c r="N87" s="400"/>
      <c r="O87" s="151"/>
      <c r="P87" s="151"/>
      <c r="Q87" s="96"/>
      <c r="R87" s="96"/>
      <c r="S87" s="151"/>
      <c r="T87" s="151"/>
      <c r="U87" s="151"/>
      <c r="V87" s="151"/>
      <c r="W87" s="151"/>
      <c r="X87" s="151"/>
      <c r="Y87" s="151"/>
      <c r="Z87" s="151"/>
      <c r="AA87" s="151"/>
      <c r="AB87" s="151"/>
      <c r="AC87" s="151"/>
      <c r="AD87" s="21">
        <f ca="1">NbCoul(B87:AC87)*0.5</f>
        <v>6.5</v>
      </c>
      <c r="AF87" s="22">
        <f t="shared" ca="1" si="28"/>
        <v>0</v>
      </c>
      <c r="AG87" s="22">
        <f t="shared" ca="1" si="32"/>
        <v>0</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136</v>
      </c>
      <c r="V88" s="281"/>
      <c r="W88" s="281"/>
      <c r="X88" s="281"/>
      <c r="Y88" s="281"/>
      <c r="Z88" s="281"/>
      <c r="AA88" s="281"/>
      <c r="AB88" s="281"/>
      <c r="AC88" s="96"/>
      <c r="AD88" s="21">
        <f ca="1">NbCoul(B88:AC88)*0.5</f>
        <v>4.5</v>
      </c>
      <c r="AF88" s="22">
        <f t="shared" ca="1" si="28"/>
        <v>4</v>
      </c>
      <c r="AG88" s="22">
        <f t="shared" ca="1" si="32"/>
        <v>0</v>
      </c>
    </row>
    <row r="89" spans="1:33" x14ac:dyDescent="0.3">
      <c r="A89" s="394" t="s">
        <v>47</v>
      </c>
      <c r="B89" s="96"/>
      <c r="C89" s="151"/>
      <c r="D89" s="151"/>
      <c r="E89" s="151"/>
      <c r="F89" s="151"/>
      <c r="G89" s="151"/>
      <c r="H89" s="151"/>
      <c r="I89" s="151"/>
      <c r="J89" s="151"/>
      <c r="K89" s="151"/>
      <c r="L89" s="151"/>
      <c r="M89" s="151"/>
      <c r="N89" s="378"/>
      <c r="O89" s="96"/>
      <c r="P89" s="96"/>
      <c r="Q89" s="151"/>
      <c r="R89" s="151"/>
      <c r="S89" s="96"/>
      <c r="T89" s="96"/>
      <c r="U89" s="96"/>
      <c r="V89" s="96"/>
      <c r="W89" s="96"/>
      <c r="X89" s="96"/>
      <c r="Y89" s="96"/>
      <c r="Z89" s="96"/>
      <c r="AA89" s="96"/>
      <c r="AB89" s="96"/>
      <c r="AC89" s="96"/>
      <c r="AD89" s="21">
        <f t="shared" ca="1" si="31"/>
        <v>7</v>
      </c>
      <c r="AF89" s="22">
        <f t="shared" ca="1" si="28"/>
        <v>0</v>
      </c>
      <c r="AG89" s="22">
        <f t="shared" ca="1" si="32"/>
        <v>0</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151" t="s">
        <v>79</v>
      </c>
      <c r="D91" s="151"/>
      <c r="E91" s="151"/>
      <c r="F91" s="151"/>
      <c r="G91" s="151"/>
      <c r="H91" s="151"/>
      <c r="I91" s="151"/>
      <c r="J91" s="151"/>
      <c r="K91" s="151"/>
      <c r="L91" s="151"/>
      <c r="M91" s="151"/>
      <c r="N91" s="151"/>
      <c r="O91" s="96"/>
      <c r="P91" s="96"/>
      <c r="Q91" s="96"/>
      <c r="R91" s="96"/>
      <c r="S91" s="96"/>
      <c r="T91" s="96"/>
      <c r="U91" s="96"/>
      <c r="V91" s="96"/>
      <c r="W91" s="96"/>
      <c r="X91" s="96"/>
      <c r="Y91" s="96"/>
      <c r="Z91" s="96"/>
      <c r="AA91" s="96"/>
      <c r="AB91" s="96"/>
      <c r="AC91" s="96"/>
      <c r="AD91" s="21">
        <f t="shared" ca="1" si="31"/>
        <v>6</v>
      </c>
      <c r="AF91" s="22">
        <f t="shared" ca="1" si="28"/>
        <v>0</v>
      </c>
      <c r="AG91" s="22">
        <f t="shared" ca="1" si="32"/>
        <v>0</v>
      </c>
    </row>
    <row r="92" spans="1:33" ht="14.4" customHeight="1" x14ac:dyDescent="0.3">
      <c r="A92" s="402" t="s">
        <v>276</v>
      </c>
      <c r="B92" s="96"/>
      <c r="C92" s="96"/>
      <c r="D92" s="96"/>
      <c r="E92" s="96"/>
      <c r="F92" s="96"/>
      <c r="G92" s="96"/>
      <c r="H92" s="96"/>
      <c r="I92" s="96"/>
      <c r="J92" s="96"/>
      <c r="K92" s="96"/>
      <c r="L92" s="96"/>
      <c r="M92" s="96"/>
      <c r="N92" s="96"/>
      <c r="O92" s="151" t="s">
        <v>80</v>
      </c>
      <c r="P92" s="151"/>
      <c r="Q92" s="96"/>
      <c r="R92" s="96"/>
      <c r="S92" s="281"/>
      <c r="T92" s="281"/>
      <c r="U92" s="151"/>
      <c r="V92" s="151"/>
      <c r="W92" s="151"/>
      <c r="X92" s="151"/>
      <c r="Y92" s="151"/>
      <c r="Z92" s="151"/>
      <c r="AA92" s="151"/>
      <c r="AB92" s="151"/>
      <c r="AC92" s="151"/>
      <c r="AD92" s="21">
        <f ca="1">NbCoul(B92:AC92)*0.5</f>
        <v>6.5</v>
      </c>
      <c r="AF92" s="22">
        <f t="shared" ca="1" si="28"/>
        <v>1</v>
      </c>
      <c r="AG92" s="22">
        <f t="shared" ca="1" si="32"/>
        <v>0</v>
      </c>
    </row>
    <row r="93" spans="1:33" ht="15" customHeight="1" x14ac:dyDescent="0.3">
      <c r="A93" s="527" t="s">
        <v>73</v>
      </c>
      <c r="B93" s="390"/>
      <c r="C93" s="510" t="s">
        <v>129</v>
      </c>
      <c r="D93" s="510"/>
      <c r="E93" s="510"/>
      <c r="F93" s="510"/>
      <c r="G93" s="510"/>
      <c r="H93" s="510"/>
      <c r="I93" s="510"/>
      <c r="J93" s="510"/>
      <c r="K93" s="510"/>
      <c r="L93" s="510"/>
      <c r="M93" s="510"/>
      <c r="N93" s="510"/>
      <c r="O93" s="390"/>
      <c r="P93" s="390"/>
      <c r="Q93" s="510"/>
      <c r="R93" s="510"/>
      <c r="S93" s="390"/>
      <c r="T93" s="390"/>
      <c r="U93" s="390"/>
      <c r="V93" s="390"/>
      <c r="W93" s="390"/>
      <c r="X93" s="390"/>
      <c r="Y93" s="390"/>
      <c r="Z93" s="390"/>
      <c r="AA93" s="390"/>
      <c r="AB93" s="390"/>
      <c r="AC93" s="390"/>
      <c r="AD93" s="21">
        <f ca="1">NbCoul(B93:AC93)*0.5</f>
        <v>7</v>
      </c>
      <c r="AF93" s="22">
        <f ca="1">CompteCouleurFond(B93:AC93,6)*0.5</f>
        <v>0</v>
      </c>
      <c r="AG93" s="22">
        <f ca="1">CompteCouleurFond(B93:AC93,23)*0.5</f>
        <v>0</v>
      </c>
    </row>
    <row r="94" spans="1:33" ht="15" customHeight="1" thickBot="1" x14ac:dyDescent="0.35">
      <c r="A94" s="77" t="s">
        <v>447</v>
      </c>
      <c r="B94" s="96"/>
      <c r="C94" s="96"/>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21">
        <f ca="1">NbCoul(B94:AC94)*0.5</f>
        <v>0</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600">
        <f ca="1">SUM(AD81:AD93)</f>
        <v>67.5</v>
      </c>
      <c r="AF95" s="612"/>
      <c r="AG95" s="613"/>
    </row>
    <row r="96" spans="1:33" s="15" customFormat="1" x14ac:dyDescent="0.3">
      <c r="A96" s="29" t="s">
        <v>53</v>
      </c>
      <c r="B96" s="21">
        <f ca="1">NbCoulbis(B81:B93)</f>
        <v>0</v>
      </c>
      <c r="C96" s="21">
        <f ca="1">NbCoulbis(C81:C92)</f>
        <v>4</v>
      </c>
      <c r="D96" s="21">
        <f t="shared" ref="D96:M96" ca="1" si="34">NbCoulbis(D81:D90)</f>
        <v>3</v>
      </c>
      <c r="E96" s="21">
        <f t="shared" ca="1" si="34"/>
        <v>3</v>
      </c>
      <c r="F96" s="21">
        <f t="shared" ca="1" si="34"/>
        <v>3</v>
      </c>
      <c r="G96" s="21">
        <f t="shared" ca="1" si="34"/>
        <v>3</v>
      </c>
      <c r="H96" s="21">
        <f t="shared" ca="1" si="34"/>
        <v>3</v>
      </c>
      <c r="I96" s="21">
        <f t="shared" ca="1" si="34"/>
        <v>3</v>
      </c>
      <c r="J96" s="21">
        <f t="shared" ca="1" si="34"/>
        <v>3</v>
      </c>
      <c r="K96" s="21">
        <f t="shared" ca="1" si="34"/>
        <v>3</v>
      </c>
      <c r="L96" s="21">
        <f t="shared" ca="1" si="34"/>
        <v>4</v>
      </c>
      <c r="M96" s="21">
        <f t="shared" ca="1" si="34"/>
        <v>4</v>
      </c>
      <c r="N96" s="21">
        <f ca="1">NbCoulbis(N81:N88)</f>
        <v>3</v>
      </c>
      <c r="O96" s="21">
        <f ca="1">NbCoulbis(O81:O88)</f>
        <v>3</v>
      </c>
      <c r="P96" s="21">
        <f ca="1">NbCoulbis(P81:P88)</f>
        <v>3</v>
      </c>
      <c r="Q96" s="21">
        <f ca="1">NbCoulbis(Q81:Q86)</f>
        <v>2</v>
      </c>
      <c r="R96" s="21">
        <f ca="1">NbCoulbis(R81:R86)</f>
        <v>2</v>
      </c>
      <c r="S96" s="21">
        <f ca="1">NbCoulbis(S81:S86)</f>
        <v>3</v>
      </c>
      <c r="T96" s="21">
        <f t="shared" ref="T96:Y96" ca="1" si="35">NbCoulbis(T82:T86)</f>
        <v>1</v>
      </c>
      <c r="U96" s="21">
        <f t="shared" ca="1" si="35"/>
        <v>1</v>
      </c>
      <c r="V96" s="21">
        <f t="shared" ca="1" si="35"/>
        <v>1</v>
      </c>
      <c r="W96" s="21">
        <f t="shared" ca="1" si="35"/>
        <v>1</v>
      </c>
      <c r="X96" s="21">
        <f t="shared" ca="1" si="35"/>
        <v>1</v>
      </c>
      <c r="Y96" s="21">
        <f t="shared" ca="1" si="35"/>
        <v>1</v>
      </c>
      <c r="Z96" s="21">
        <f ca="1">NbCoulbis(Z82:Z88)</f>
        <v>3</v>
      </c>
      <c r="AA96" s="21">
        <f ca="1">NbCoulbis(AA82:AA88)</f>
        <v>3</v>
      </c>
      <c r="AB96" s="21">
        <f ca="1">NbCoulbis(AB82:AB88)</f>
        <v>3</v>
      </c>
      <c r="AC96" s="21">
        <f ca="1">NbCoulbis(AC82:AC88)</f>
        <v>2</v>
      </c>
      <c r="AD96" s="601">
        <f ca="1">NbCoul(D96:AB96)*0.5+NbCoul(C96:C96)*0.25+NbCoul(AC96:AC96)*0.25</f>
        <v>0</v>
      </c>
      <c r="AF96" s="614">
        <f ca="1">CompteCouleurFond(C96:AC96,6)*0.5</f>
        <v>0</v>
      </c>
      <c r="AG96" s="615"/>
    </row>
    <row r="97" spans="1:34" ht="15" thickBot="1" x14ac:dyDescent="0.35">
      <c r="A97" s="30" t="str">
        <f>A21</f>
        <v>Effectif présent</v>
      </c>
      <c r="B97" s="26">
        <f ca="1">NbCoul(B81:B93)</f>
        <v>0</v>
      </c>
      <c r="C97" s="26">
        <f ca="1">NbCoul(C81:C92)</f>
        <v>4</v>
      </c>
      <c r="D97" s="26">
        <f t="shared" ref="D97:M97" ca="1" si="36">NbCoul(D81:D90)</f>
        <v>3</v>
      </c>
      <c r="E97" s="26">
        <f t="shared" ca="1" si="36"/>
        <v>3</v>
      </c>
      <c r="F97" s="26">
        <f t="shared" ca="1" si="36"/>
        <v>3</v>
      </c>
      <c r="G97" s="26">
        <f t="shared" ca="1" si="36"/>
        <v>3</v>
      </c>
      <c r="H97" s="26">
        <f t="shared" ca="1" si="36"/>
        <v>3</v>
      </c>
      <c r="I97" s="26">
        <f t="shared" ca="1" si="36"/>
        <v>3</v>
      </c>
      <c r="J97" s="26">
        <f t="shared" ca="1" si="36"/>
        <v>3</v>
      </c>
      <c r="K97" s="26">
        <f t="shared" ca="1" si="36"/>
        <v>3</v>
      </c>
      <c r="L97" s="26">
        <f t="shared" ca="1" si="36"/>
        <v>4</v>
      </c>
      <c r="M97" s="26">
        <f t="shared" ca="1" si="36"/>
        <v>4</v>
      </c>
      <c r="N97" s="26">
        <f ca="1">NbCoul(N81:N88)</f>
        <v>4</v>
      </c>
      <c r="O97" s="26">
        <f ca="1">NbCoul(O81:O88)</f>
        <v>3</v>
      </c>
      <c r="P97" s="26">
        <f ca="1">NbCoul(P81:P88)</f>
        <v>3</v>
      </c>
      <c r="Q97" s="26">
        <f ca="1">NbCoul(Q81:Q86)</f>
        <v>2</v>
      </c>
      <c r="R97" s="26">
        <f ca="1">NbCoul(R81:R86)</f>
        <v>2</v>
      </c>
      <c r="S97" s="26">
        <f ca="1">NbCoul(S81:S86)</f>
        <v>4</v>
      </c>
      <c r="T97" s="26">
        <f t="shared" ref="T97:Y97" ca="1" si="37">NbCoul(T82:T86)</f>
        <v>1</v>
      </c>
      <c r="U97" s="26">
        <f t="shared" ca="1" si="37"/>
        <v>1</v>
      </c>
      <c r="V97" s="26">
        <f t="shared" ca="1" si="37"/>
        <v>1</v>
      </c>
      <c r="W97" s="26">
        <f t="shared" ca="1" si="37"/>
        <v>1</v>
      </c>
      <c r="X97" s="26">
        <f t="shared" ca="1" si="37"/>
        <v>1</v>
      </c>
      <c r="Y97" s="26">
        <f t="shared" ca="1" si="37"/>
        <v>1</v>
      </c>
      <c r="Z97" s="26">
        <f ca="1">NbCoul(Z82:Z88)</f>
        <v>3</v>
      </c>
      <c r="AA97" s="26">
        <f ca="1">NbCoul(AA82:AA88)</f>
        <v>3</v>
      </c>
      <c r="AB97" s="26">
        <f ca="1">NbCoul(AB82:AB88)</f>
        <v>3</v>
      </c>
      <c r="AC97" s="26">
        <f ca="1">NbCoul(AC82:AC88)</f>
        <v>2</v>
      </c>
      <c r="AD97" s="602">
        <f ca="1">NbCoul(D97:AB97)*0.5+NbCoul(B97:C97)*0.25+NbCoul(AC97:AC97)*0.25</f>
        <v>0</v>
      </c>
      <c r="AE97" s="21"/>
      <c r="AF97" s="614">
        <f ca="1">CompteCouleurFond(B97:AC97,6)*0.5</f>
        <v>0</v>
      </c>
      <c r="AG97" s="615">
        <f ca="1">CompteCouleurFond(K97:AC97,23)*0.5</f>
        <v>0</v>
      </c>
    </row>
    <row r="98" spans="1:34" ht="15" customHeight="1" x14ac:dyDescent="0.3">
      <c r="A98" s="618">
        <f>A79+1</f>
        <v>44835</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620" t="s">
        <v>36</v>
      </c>
      <c r="AF98" s="614">
        <f ca="1">CompteCouleurFond(B98:AC98,6)*0.5</f>
        <v>0</v>
      </c>
      <c r="AG98" s="615">
        <f ca="1">CompteCouleurFond(K98:AC98,23)*0.5</f>
        <v>0</v>
      </c>
    </row>
    <row r="99" spans="1:34" ht="15" customHeight="1" x14ac:dyDescent="0.3">
      <c r="A99" s="619"/>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621"/>
      <c r="AF99" s="616">
        <f ca="1">CompteCouleurFond(B99:AC99,6)*0.5</f>
        <v>0</v>
      </c>
      <c r="AG99" s="617">
        <f ca="1">CompteCouleurFond(K99:AC99,23)*0.5</f>
        <v>0</v>
      </c>
    </row>
    <row r="100" spans="1:34" ht="14.4" customHeight="1" x14ac:dyDescent="0.3">
      <c r="A100" s="401" t="s">
        <v>41</v>
      </c>
      <c r="B100" s="96"/>
      <c r="C100" s="151"/>
      <c r="D100" s="151"/>
      <c r="E100" s="151"/>
      <c r="F100" s="151"/>
      <c r="G100" s="151"/>
      <c r="H100" s="151"/>
      <c r="I100" s="151"/>
      <c r="J100" s="151"/>
      <c r="K100" s="151"/>
      <c r="L100" s="151"/>
      <c r="M100" s="151"/>
      <c r="N100" s="151"/>
      <c r="O100" s="96"/>
      <c r="P100" s="96"/>
      <c r="Q100" s="151"/>
      <c r="R100" s="151"/>
      <c r="S100" s="96"/>
      <c r="T100" s="96"/>
      <c r="U100" s="96"/>
      <c r="V100" s="96"/>
      <c r="W100" s="96"/>
      <c r="X100" s="96"/>
      <c r="Y100" s="96"/>
      <c r="Z100" s="96"/>
      <c r="AA100" s="96"/>
      <c r="AB100" s="96"/>
      <c r="AC100" s="96"/>
      <c r="AD100" s="21">
        <f t="shared" ref="AD100:AD111" ca="1" si="38">NbCoul(B100:AC100)*0.5</f>
        <v>7</v>
      </c>
      <c r="AF100" s="22">
        <f t="shared" ref="AF100:AF113" ca="1" si="39">CompteCouleurFond(B100:AC100,6)*0.5</f>
        <v>0</v>
      </c>
      <c r="AG100" s="22">
        <f t="shared" ref="AG100:AG113" ca="1" si="40">CompteCouleurFond(B100:AC100,23)*0.5</f>
        <v>0</v>
      </c>
    </row>
    <row r="101" spans="1:34" ht="14.4" customHeight="1" x14ac:dyDescent="0.3">
      <c r="A101" s="392" t="s">
        <v>65</v>
      </c>
      <c r="B101" s="96"/>
      <c r="C101" s="96"/>
      <c r="D101" s="151" t="s">
        <v>80</v>
      </c>
      <c r="E101" s="151"/>
      <c r="F101" s="151"/>
      <c r="G101" s="151"/>
      <c r="H101" s="151"/>
      <c r="I101" s="151"/>
      <c r="J101" s="151"/>
      <c r="K101" s="151"/>
      <c r="L101" s="151"/>
      <c r="M101" s="151"/>
      <c r="N101" s="151"/>
      <c r="O101" s="96"/>
      <c r="P101" s="96"/>
      <c r="Q101" s="151"/>
      <c r="R101" s="151"/>
      <c r="S101" s="96"/>
      <c r="T101" s="96"/>
      <c r="U101" s="96"/>
      <c r="V101" s="96"/>
      <c r="W101" s="96"/>
      <c r="X101" s="96"/>
      <c r="Y101" s="96"/>
      <c r="Z101" s="96"/>
      <c r="AA101" s="96"/>
      <c r="AB101" s="96"/>
      <c r="AC101" s="96"/>
      <c r="AD101" s="21">
        <f t="shared" ca="1" si="38"/>
        <v>6.5</v>
      </c>
      <c r="AF101" s="22">
        <f t="shared" ca="1" si="39"/>
        <v>0</v>
      </c>
      <c r="AG101" s="22">
        <f t="shared" ca="1" si="40"/>
        <v>0</v>
      </c>
    </row>
    <row r="102" spans="1:34" ht="14.4" customHeight="1" x14ac:dyDescent="0.3">
      <c r="A102" s="393" t="s">
        <v>246</v>
      </c>
      <c r="B102" s="96"/>
      <c r="C102" s="96"/>
      <c r="D102" s="96"/>
      <c r="E102" s="96"/>
      <c r="F102" s="96"/>
      <c r="G102" s="96"/>
      <c r="H102" s="96"/>
      <c r="I102" s="96"/>
      <c r="J102" s="96"/>
      <c r="K102" s="96"/>
      <c r="L102" s="151" t="s">
        <v>80</v>
      </c>
      <c r="M102" s="151"/>
      <c r="N102" s="151"/>
      <c r="O102" s="151"/>
      <c r="P102" s="151"/>
      <c r="Q102" s="96"/>
      <c r="R102" s="96"/>
      <c r="S102" s="151"/>
      <c r="T102" s="151"/>
      <c r="U102" s="151"/>
      <c r="V102" s="151"/>
      <c r="W102" s="151"/>
      <c r="X102" s="151"/>
      <c r="Y102" s="151"/>
      <c r="Z102" s="151"/>
      <c r="AA102" s="151"/>
      <c r="AB102" s="151"/>
      <c r="AC102" s="151"/>
      <c r="AD102" s="21">
        <f t="shared" ca="1" si="38"/>
        <v>8</v>
      </c>
      <c r="AF102" s="22">
        <f ca="1">CompteCouleurFond(B102:AC102,6)*0.5</f>
        <v>0</v>
      </c>
      <c r="AG102" s="22">
        <f t="shared" ca="1" si="40"/>
        <v>0</v>
      </c>
    </row>
    <row r="103" spans="1:34" ht="14.4" customHeight="1" x14ac:dyDescent="0.3">
      <c r="A103" s="394" t="s">
        <v>43</v>
      </c>
      <c r="B103" s="96"/>
      <c r="C103" s="96"/>
      <c r="D103" s="96"/>
      <c r="E103" s="96"/>
      <c r="F103" s="96"/>
      <c r="G103" s="96"/>
      <c r="H103" s="96"/>
      <c r="I103" s="96"/>
      <c r="J103" s="96"/>
      <c r="K103" s="96"/>
      <c r="L103" s="96"/>
      <c r="M103" s="96"/>
      <c r="N103" s="96"/>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44</v>
      </c>
      <c r="B104" s="96"/>
      <c r="C104" s="96"/>
      <c r="D104" s="96"/>
      <c r="E104" s="96"/>
      <c r="F104" s="96"/>
      <c r="G104" s="96"/>
      <c r="H104" s="96"/>
      <c r="I104" s="96"/>
      <c r="J104" s="96"/>
      <c r="K104" s="96"/>
      <c r="L104" s="96"/>
      <c r="M104" s="96"/>
      <c r="N104" s="419"/>
      <c r="O104" s="96"/>
      <c r="P104" s="96"/>
      <c r="Q104" s="96"/>
      <c r="R104" s="96"/>
      <c r="S104" s="400"/>
      <c r="T104" s="96"/>
      <c r="U104" s="96"/>
      <c r="V104" s="96"/>
      <c r="W104" s="96"/>
      <c r="X104" s="96"/>
      <c r="Y104" s="96"/>
      <c r="Z104" s="96"/>
      <c r="AA104" s="96"/>
      <c r="AB104" s="96"/>
      <c r="AC104" s="96"/>
      <c r="AD104" s="21">
        <f t="shared" ca="1" si="38"/>
        <v>0</v>
      </c>
      <c r="AF104" s="22">
        <f t="shared" ca="1" si="39"/>
        <v>0</v>
      </c>
      <c r="AG104" s="22">
        <f t="shared" ca="1" si="40"/>
        <v>0</v>
      </c>
    </row>
    <row r="105" spans="1:34" ht="14.4" customHeight="1" x14ac:dyDescent="0.3">
      <c r="A105" s="394" t="s">
        <v>45</v>
      </c>
      <c r="B105" s="96"/>
      <c r="C105" s="294"/>
      <c r="D105" s="294"/>
      <c r="E105" s="294"/>
      <c r="F105" s="294"/>
      <c r="G105" s="294"/>
      <c r="H105" s="294"/>
      <c r="I105" s="294"/>
      <c r="J105" s="294"/>
      <c r="K105" s="294"/>
      <c r="L105" s="294"/>
      <c r="M105" s="536"/>
      <c r="N105" s="151" t="s">
        <v>78</v>
      </c>
      <c r="O105" s="357"/>
      <c r="P105" s="357"/>
      <c r="Q105" s="294"/>
      <c r="R105" s="294"/>
      <c r="S105" s="281" t="s">
        <v>136</v>
      </c>
      <c r="T105" s="281"/>
      <c r="U105" s="281"/>
      <c r="V105" s="281"/>
      <c r="W105" s="281"/>
      <c r="X105" s="281"/>
      <c r="Y105" s="281"/>
      <c r="Z105" s="281"/>
      <c r="AA105" s="281"/>
      <c r="AB105" s="281"/>
      <c r="AC105" s="151"/>
      <c r="AD105" s="21">
        <f t="shared" ca="1" si="38"/>
        <v>7.5</v>
      </c>
      <c r="AF105" s="22">
        <f t="shared" ca="1" si="39"/>
        <v>6</v>
      </c>
      <c r="AG105" s="22">
        <f t="shared" ca="1" si="40"/>
        <v>0.5</v>
      </c>
    </row>
    <row r="106" spans="1:34" ht="14.4" customHeight="1" x14ac:dyDescent="0.3">
      <c r="A106" s="394" t="s">
        <v>70</v>
      </c>
      <c r="B106" s="96"/>
      <c r="C106" s="151"/>
      <c r="D106" s="151"/>
      <c r="E106" s="151"/>
      <c r="F106" s="151"/>
      <c r="G106" s="151"/>
      <c r="H106" s="151"/>
      <c r="I106" s="151"/>
      <c r="J106" s="151"/>
      <c r="K106" s="151"/>
      <c r="L106" s="151"/>
      <c r="M106" s="151"/>
      <c r="N106" s="151"/>
      <c r="O106" s="96"/>
      <c r="P106" s="96"/>
      <c r="Q106" s="423"/>
      <c r="R106" s="281"/>
      <c r="S106" s="96"/>
      <c r="T106" s="96"/>
      <c r="U106" s="96"/>
      <c r="V106" s="96"/>
      <c r="W106" s="96"/>
      <c r="X106" s="96"/>
      <c r="Y106" s="96"/>
      <c r="Z106" s="96"/>
      <c r="AA106" s="96"/>
      <c r="AB106" s="96"/>
      <c r="AC106" s="96"/>
      <c r="AD106" s="21">
        <f t="shared" ca="1" si="38"/>
        <v>7</v>
      </c>
      <c r="AF106" s="22">
        <f t="shared" ca="1" si="39"/>
        <v>1</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C108" s="151"/>
      <c r="D108" s="151"/>
      <c r="E108" s="151"/>
      <c r="F108" s="151"/>
      <c r="G108" s="151"/>
      <c r="H108" s="151"/>
      <c r="I108" s="281" t="s">
        <v>136</v>
      </c>
      <c r="J108" s="281"/>
      <c r="K108" s="281"/>
      <c r="L108" s="281"/>
      <c r="M108" s="281"/>
      <c r="N108" s="423"/>
      <c r="O108" s="96"/>
      <c r="P108" s="96"/>
      <c r="Q108" s="151"/>
      <c r="R108" s="151"/>
      <c r="S108" s="96"/>
      <c r="T108" s="96"/>
      <c r="U108" s="96"/>
      <c r="V108" s="96"/>
      <c r="W108" s="96"/>
      <c r="X108" s="96"/>
      <c r="Y108" s="96"/>
      <c r="Z108" s="96"/>
      <c r="AA108" s="96"/>
      <c r="AB108" s="96"/>
      <c r="AC108" s="96"/>
      <c r="AD108" s="21">
        <f t="shared" ca="1" si="38"/>
        <v>7</v>
      </c>
      <c r="AF108" s="22">
        <f t="shared" ca="1" si="39"/>
        <v>3</v>
      </c>
      <c r="AG108" s="22">
        <f t="shared" ca="1" si="40"/>
        <v>0</v>
      </c>
    </row>
    <row r="109" spans="1:34" ht="14.4" customHeight="1" x14ac:dyDescent="0.3">
      <c r="A109" s="394" t="s">
        <v>66</v>
      </c>
      <c r="B109" s="96"/>
      <c r="C109" s="96"/>
      <c r="D109" s="96"/>
      <c r="E109" s="96"/>
      <c r="F109" s="96"/>
      <c r="G109" s="96"/>
      <c r="H109" s="96"/>
      <c r="I109" s="96"/>
      <c r="J109" s="96"/>
      <c r="K109" s="96"/>
      <c r="L109" s="96"/>
      <c r="M109" s="96"/>
      <c r="N109" s="134"/>
      <c r="O109" s="281" t="s">
        <v>284</v>
      </c>
      <c r="P109" s="281"/>
      <c r="Q109" s="96"/>
      <c r="R109" s="96"/>
      <c r="S109" s="151"/>
      <c r="T109" s="151"/>
      <c r="U109" s="151"/>
      <c r="V109" s="151"/>
      <c r="W109" s="151"/>
      <c r="X109" s="151"/>
      <c r="Y109" s="151"/>
      <c r="Z109" s="151"/>
      <c r="AA109" s="151"/>
      <c r="AB109" s="151"/>
      <c r="AC109" s="151"/>
      <c r="AD109" s="21">
        <f ca="1">NbCoul(B109:AC109)*0.5</f>
        <v>6.5</v>
      </c>
      <c r="AF109" s="22">
        <f t="shared" ca="1" si="39"/>
        <v>1</v>
      </c>
      <c r="AG109" s="22">
        <f t="shared" ca="1" si="40"/>
        <v>0</v>
      </c>
    </row>
    <row r="110" spans="1:34" ht="14.4" customHeight="1" x14ac:dyDescent="0.3">
      <c r="A110" s="402" t="s">
        <v>71</v>
      </c>
      <c r="B110" s="96"/>
      <c r="C110" s="96"/>
      <c r="D110" s="96"/>
      <c r="E110" s="96"/>
      <c r="F110" s="96"/>
      <c r="G110" s="96"/>
      <c r="H110" s="96"/>
      <c r="I110" s="96"/>
      <c r="J110" s="96"/>
      <c r="K110" s="96"/>
      <c r="L110" s="96"/>
      <c r="M110" s="96"/>
      <c r="N110" s="96"/>
      <c r="O110" s="151"/>
      <c r="P110" s="151"/>
      <c r="Q110" s="96"/>
      <c r="R110" s="96"/>
      <c r="S110" s="151"/>
      <c r="T110" s="151"/>
      <c r="U110" s="151"/>
      <c r="V110" s="151"/>
      <c r="W110" s="151"/>
      <c r="X110" s="151"/>
      <c r="Y110" s="151"/>
      <c r="Z110" s="151"/>
      <c r="AA110" s="151"/>
      <c r="AB110" s="151"/>
      <c r="AC110" s="151"/>
      <c r="AD110" s="21">
        <f ca="1">NbCoul(B110:AC110)*0.5</f>
        <v>6.5</v>
      </c>
      <c r="AF110" s="22">
        <f t="shared" ca="1" si="39"/>
        <v>0</v>
      </c>
      <c r="AG110" s="22">
        <f t="shared" ca="1" si="40"/>
        <v>0</v>
      </c>
    </row>
    <row r="111" spans="1:34" ht="15.75" customHeight="1" x14ac:dyDescent="0.3">
      <c r="A111" s="395" t="s">
        <v>276</v>
      </c>
      <c r="B111" s="96"/>
      <c r="C111" s="96"/>
      <c r="D111" s="96"/>
      <c r="E111" s="96"/>
      <c r="F111" s="96"/>
      <c r="G111" s="96"/>
      <c r="H111" s="96"/>
      <c r="I111" s="96"/>
      <c r="J111" s="96"/>
      <c r="K111" s="96"/>
      <c r="L111" s="96"/>
      <c r="M111" s="96"/>
      <c r="N111" s="96"/>
      <c r="O111" s="96"/>
      <c r="P111" s="96"/>
      <c r="Q111" s="96"/>
      <c r="R111" s="96"/>
      <c r="S111" s="96"/>
      <c r="T111" s="96"/>
      <c r="U111" s="96"/>
      <c r="V111" s="96"/>
      <c r="W111" s="96"/>
      <c r="X111" s="96"/>
      <c r="Y111" s="96"/>
      <c r="Z111" s="96"/>
      <c r="AA111" s="96"/>
      <c r="AB111" s="96"/>
      <c r="AC111" s="96"/>
      <c r="AD111" s="21">
        <f t="shared" ca="1" si="38"/>
        <v>0</v>
      </c>
      <c r="AF111" s="22">
        <f t="shared" ca="1" si="39"/>
        <v>0</v>
      </c>
      <c r="AG111" s="22">
        <f t="shared" ca="1" si="40"/>
        <v>0</v>
      </c>
    </row>
    <row r="112" spans="1:34" ht="15" customHeight="1" thickBot="1" x14ac:dyDescent="0.35">
      <c r="A112" s="422" t="s">
        <v>73</v>
      </c>
      <c r="B112" s="96"/>
      <c r="C112" s="151" t="s">
        <v>78</v>
      </c>
      <c r="D112" s="151"/>
      <c r="E112" s="151"/>
      <c r="F112" s="151"/>
      <c r="G112" s="151"/>
      <c r="H112" s="151"/>
      <c r="I112" s="151"/>
      <c r="J112" s="151"/>
      <c r="K112" s="151"/>
      <c r="L112" s="151"/>
      <c r="M112" s="151"/>
      <c r="N112" s="151"/>
      <c r="O112" s="96"/>
      <c r="P112" s="96"/>
      <c r="Q112" s="151"/>
      <c r="R112" s="151"/>
      <c r="S112" s="96"/>
      <c r="T112" s="96"/>
      <c r="U112" s="96"/>
      <c r="V112" s="96"/>
      <c r="W112" s="96"/>
      <c r="X112" s="96"/>
      <c r="Y112" s="96"/>
      <c r="Z112" s="96"/>
      <c r="AA112" s="96"/>
      <c r="AB112" s="96"/>
      <c r="AC112" s="96"/>
      <c r="AD112" s="21">
        <f ca="1">NbCoul(B112:AC112)*0.5</f>
        <v>7</v>
      </c>
      <c r="AF112" s="22">
        <f t="shared" ca="1" si="39"/>
        <v>0</v>
      </c>
      <c r="AG112" s="22">
        <f t="shared" ca="1" si="40"/>
        <v>0</v>
      </c>
    </row>
    <row r="113" spans="1:33" ht="15" customHeight="1" thickBot="1" x14ac:dyDescent="0.35">
      <c r="A113" s="524" t="s">
        <v>447</v>
      </c>
      <c r="B113" s="391"/>
      <c r="C113" s="391"/>
      <c r="D113" s="391"/>
      <c r="E113" s="391"/>
      <c r="F113" s="391"/>
      <c r="G113" s="391"/>
      <c r="H113" s="391"/>
      <c r="I113" s="391"/>
      <c r="J113" s="391"/>
      <c r="K113" s="391"/>
      <c r="L113" s="391"/>
      <c r="M113" s="391"/>
      <c r="N113" s="391"/>
      <c r="O113" s="494" t="s">
        <v>78</v>
      </c>
      <c r="P113" s="494"/>
      <c r="Q113" s="391"/>
      <c r="R113" s="391"/>
      <c r="S113" s="494"/>
      <c r="T113" s="494"/>
      <c r="U113" s="494"/>
      <c r="V113" s="494"/>
      <c r="W113" s="494"/>
      <c r="X113" s="494"/>
      <c r="Y113" s="494"/>
      <c r="Z113" s="494"/>
      <c r="AA113" s="494"/>
      <c r="AB113" s="494"/>
      <c r="AC113" s="494"/>
      <c r="AD113" s="21">
        <f ca="1">NbCoul(B113:AC113)*0.5</f>
        <v>6.5</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1</v>
      </c>
      <c r="K114" s="71">
        <f ca="1">CompteCouleurFond(K101:K112,6)</f>
        <v>1</v>
      </c>
      <c r="L114" s="71">
        <f ca="1">CompteCouleurFond(L101:L112,6)</f>
        <v>1</v>
      </c>
      <c r="M114" s="71">
        <f ca="1">CompteCouleurFond(M101:M112,6)</f>
        <v>1</v>
      </c>
      <c r="N114" s="71">
        <f t="shared" ref="N114:W114" ca="1" si="41">CompteCouleurFond(N100:N109,6)</f>
        <v>1</v>
      </c>
      <c r="O114" s="71">
        <f t="shared" ca="1" si="41"/>
        <v>2</v>
      </c>
      <c r="P114" s="71">
        <f t="shared" ca="1" si="41"/>
        <v>2</v>
      </c>
      <c r="Q114" s="71">
        <f t="shared" ca="1" si="41"/>
        <v>1</v>
      </c>
      <c r="R114" s="71">
        <f t="shared" ca="1" si="41"/>
        <v>1</v>
      </c>
      <c r="S114" s="71">
        <f t="shared" ca="1" si="41"/>
        <v>1</v>
      </c>
      <c r="T114" s="71">
        <f t="shared" ca="1" si="41"/>
        <v>1</v>
      </c>
      <c r="U114" s="71">
        <f t="shared" ca="1" si="41"/>
        <v>1</v>
      </c>
      <c r="V114" s="71">
        <f t="shared" ca="1" si="41"/>
        <v>1</v>
      </c>
      <c r="W114" s="71">
        <f t="shared" ca="1" si="41"/>
        <v>1</v>
      </c>
      <c r="X114" s="71">
        <f t="shared" ref="X114:AC114" ca="1" si="42">CompteCouleurFond(X100:X111,6)</f>
        <v>1</v>
      </c>
      <c r="Y114" s="71">
        <f t="shared" ca="1" si="42"/>
        <v>1</v>
      </c>
      <c r="Z114" s="71">
        <f t="shared" ca="1" si="42"/>
        <v>1</v>
      </c>
      <c r="AA114" s="71">
        <f t="shared" ca="1" si="42"/>
        <v>1</v>
      </c>
      <c r="AB114" s="71">
        <f t="shared" ca="1" si="42"/>
        <v>1</v>
      </c>
      <c r="AC114" s="71">
        <f t="shared" ca="1" si="42"/>
        <v>0</v>
      </c>
      <c r="AD114" s="600">
        <f ca="1">SUM(AD100:AD112)</f>
        <v>63</v>
      </c>
      <c r="AF114" s="612"/>
      <c r="AG114" s="613"/>
    </row>
    <row r="115" spans="1:33" x14ac:dyDescent="0.3">
      <c r="A115" s="29" t="s">
        <v>53</v>
      </c>
      <c r="B115" s="21">
        <f ca="1">NbCoulbis(B100:B112)</f>
        <v>0</v>
      </c>
      <c r="C115" s="21">
        <f ca="1">NbCoulbis(C100:C112)</f>
        <v>4</v>
      </c>
      <c r="D115" s="21">
        <f t="shared" ref="D115:R115" ca="1" si="43">NbCoulbis(D100:D106)</f>
        <v>3</v>
      </c>
      <c r="E115" s="21">
        <f t="shared" ca="1" si="43"/>
        <v>3</v>
      </c>
      <c r="F115" s="21">
        <f t="shared" ca="1" si="43"/>
        <v>3</v>
      </c>
      <c r="G115" s="21">
        <f t="shared" ca="1" si="43"/>
        <v>3</v>
      </c>
      <c r="H115" s="21">
        <f t="shared" ca="1" si="43"/>
        <v>3</v>
      </c>
      <c r="I115" s="21">
        <f t="shared" ca="1" si="43"/>
        <v>3</v>
      </c>
      <c r="J115" s="21">
        <f t="shared" ca="1" si="43"/>
        <v>3</v>
      </c>
      <c r="K115" s="21">
        <f t="shared" ca="1" si="43"/>
        <v>3</v>
      </c>
      <c r="L115" s="21">
        <f t="shared" ca="1" si="43"/>
        <v>4</v>
      </c>
      <c r="M115" s="21">
        <f t="shared" ca="1" si="43"/>
        <v>4</v>
      </c>
      <c r="N115" s="21">
        <f t="shared" ca="1" si="43"/>
        <v>5</v>
      </c>
      <c r="O115" s="21">
        <f t="shared" ca="1" si="43"/>
        <v>2</v>
      </c>
      <c r="P115" s="21">
        <f t="shared" ca="1" si="43"/>
        <v>2</v>
      </c>
      <c r="Q115" s="21">
        <f t="shared" ca="1" si="43"/>
        <v>3</v>
      </c>
      <c r="R115" s="21">
        <f t="shared" ca="1" si="43"/>
        <v>3</v>
      </c>
      <c r="S115" s="21">
        <f ca="1">NbCoulbis(S105:S111)</f>
        <v>3</v>
      </c>
      <c r="T115" s="21">
        <f ca="1">NbCoulbis(T105:T111)</f>
        <v>3</v>
      </c>
      <c r="U115" s="21">
        <f ca="1">NbCoulbis(U100:U109)</f>
        <v>3</v>
      </c>
      <c r="V115" s="21">
        <f ca="1">NbCoulbis(V100:V109)</f>
        <v>3</v>
      </c>
      <c r="W115" s="21">
        <f ca="1">NbCoulbis(W100:W109)</f>
        <v>3</v>
      </c>
      <c r="X115" s="21">
        <f ca="1">NbCoulbis(X100:X109)</f>
        <v>3</v>
      </c>
      <c r="Y115" s="21">
        <f ca="1">NbCoulbis(Y100:Y109)</f>
        <v>3</v>
      </c>
      <c r="Z115" s="21">
        <f ca="1">NbCoulbis(Z101:Z109)</f>
        <v>3</v>
      </c>
      <c r="AA115" s="21">
        <f ca="1">NbCoulbis(AA101:AA109)</f>
        <v>3</v>
      </c>
      <c r="AB115" s="21">
        <f ca="1">NbCoulbis(AB101:AB109)</f>
        <v>3</v>
      </c>
      <c r="AC115" s="21">
        <f ca="1">NbCoulbis(AC101:AC109)</f>
        <v>3</v>
      </c>
      <c r="AD115" s="601">
        <f ca="1">NbCoul(D115:AB115)*0.5+NbCoul(B115:C115)*0.25+NbCoul(AC115:AC115)*0.25</f>
        <v>0</v>
      </c>
      <c r="AF115" s="614">
        <f t="shared" ref="AF115:AF129" ca="1" si="44">CompteCouleurFond(B115:AC115,6)*0.5</f>
        <v>0</v>
      </c>
      <c r="AG115" s="615"/>
    </row>
    <row r="116" spans="1:33" ht="15" thickBot="1" x14ac:dyDescent="0.35">
      <c r="A116" s="30" t="str">
        <f>A21</f>
        <v>Effectif présent</v>
      </c>
      <c r="B116" s="26">
        <f ca="1">NbCoul(B100:B112)</f>
        <v>0</v>
      </c>
      <c r="C116" s="26">
        <f ca="1">NbCoul(C100:C112)</f>
        <v>4</v>
      </c>
      <c r="D116" s="26">
        <f t="shared" ref="D116:R116" ca="1" si="45">NbCoul(D100:D106)</f>
        <v>3</v>
      </c>
      <c r="E116" s="26">
        <f t="shared" ca="1" si="45"/>
        <v>3</v>
      </c>
      <c r="F116" s="26">
        <f t="shared" ca="1" si="45"/>
        <v>3</v>
      </c>
      <c r="G116" s="26">
        <f t="shared" ca="1" si="45"/>
        <v>3</v>
      </c>
      <c r="H116" s="26">
        <f t="shared" ca="1" si="45"/>
        <v>3</v>
      </c>
      <c r="I116" s="26">
        <f t="shared" ca="1" si="45"/>
        <v>3</v>
      </c>
      <c r="J116" s="26">
        <f t="shared" ca="1" si="45"/>
        <v>3</v>
      </c>
      <c r="K116" s="26">
        <f t="shared" ca="1" si="45"/>
        <v>3</v>
      </c>
      <c r="L116" s="26">
        <f t="shared" ca="1" si="45"/>
        <v>4</v>
      </c>
      <c r="M116" s="26">
        <f t="shared" ca="1" si="45"/>
        <v>5</v>
      </c>
      <c r="N116" s="26">
        <f t="shared" ca="1" si="45"/>
        <v>5</v>
      </c>
      <c r="O116" s="26">
        <f t="shared" ca="1" si="45"/>
        <v>2</v>
      </c>
      <c r="P116" s="26">
        <f t="shared" ca="1" si="45"/>
        <v>2</v>
      </c>
      <c r="Q116" s="26">
        <f t="shared" ca="1" si="45"/>
        <v>3</v>
      </c>
      <c r="R116" s="26">
        <f t="shared" ca="1" si="45"/>
        <v>3</v>
      </c>
      <c r="S116" s="26">
        <f ca="1">NbCoul(S105:S111)</f>
        <v>3</v>
      </c>
      <c r="T116" s="26">
        <f ca="1">NbCoul(T105:T111)</f>
        <v>3</v>
      </c>
      <c r="U116" s="26">
        <f ca="1">NbCoul(U100:U109)</f>
        <v>3</v>
      </c>
      <c r="V116" s="26">
        <f ca="1">NbCoul(V100:V109)</f>
        <v>3</v>
      </c>
      <c r="W116" s="26">
        <f ca="1">NbCoul(W100:W109)</f>
        <v>3</v>
      </c>
      <c r="X116" s="26">
        <f ca="1">NbCoul(X100:X109)</f>
        <v>3</v>
      </c>
      <c r="Y116" s="26">
        <f ca="1">NbCoul(Y100:Y109)</f>
        <v>3</v>
      </c>
      <c r="Z116" s="26">
        <f ca="1">NbCoul(Z101:Z109)</f>
        <v>3</v>
      </c>
      <c r="AA116" s="26">
        <f ca="1">NbCoul(AA101:AA109)</f>
        <v>3</v>
      </c>
      <c r="AB116" s="26">
        <f ca="1">NbCoul(AB101:AB109)</f>
        <v>3</v>
      </c>
      <c r="AC116" s="26">
        <f ca="1">NbCoul(AC101:AC109)</f>
        <v>3</v>
      </c>
      <c r="AD116" s="602">
        <f ca="1">NbCoul(D116:AB116)*0.5+NbCoul(B116:C116)*0.25+NbCoul(AC116:AC116)*0.25</f>
        <v>0</v>
      </c>
      <c r="AF116" s="614">
        <f t="shared" ca="1" si="44"/>
        <v>0</v>
      </c>
      <c r="AG116" s="615">
        <f ca="1">CompteCouleurFond(K116:AC116,23)*0.5</f>
        <v>0</v>
      </c>
    </row>
    <row r="117" spans="1:33" ht="15" customHeight="1" x14ac:dyDescent="0.3">
      <c r="A117" s="618">
        <f>A98+1</f>
        <v>44836</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620" t="s">
        <v>36</v>
      </c>
      <c r="AF117" s="614">
        <f t="shared" ca="1" si="44"/>
        <v>0</v>
      </c>
      <c r="AG117" s="615">
        <f ca="1">CompteCouleurFond(K117:AC117,23)*0.5</f>
        <v>0</v>
      </c>
    </row>
    <row r="118" spans="1:33" ht="15" customHeight="1" x14ac:dyDescent="0.3">
      <c r="A118" s="619"/>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621"/>
      <c r="AF118" s="616">
        <f t="shared" ca="1" si="44"/>
        <v>0</v>
      </c>
      <c r="AG118" s="617">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136</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151"/>
      <c r="G128" s="151"/>
      <c r="H128" s="151"/>
      <c r="I128" s="151"/>
      <c r="J128" s="151"/>
      <c r="K128" s="151"/>
      <c r="L128" s="151"/>
      <c r="M128" s="151"/>
      <c r="N128" s="151"/>
      <c r="O128" s="151"/>
      <c r="P128" s="96"/>
      <c r="Q128" s="96"/>
      <c r="R128" s="96"/>
      <c r="S128" s="96"/>
      <c r="T128" s="96"/>
      <c r="U128" s="96"/>
      <c r="V128" s="96"/>
      <c r="W128" s="96"/>
      <c r="X128" s="96"/>
      <c r="Y128" s="96"/>
      <c r="Z128" s="96"/>
      <c r="AA128" s="96"/>
      <c r="AB128" s="96"/>
      <c r="AC128" s="96"/>
      <c r="AD128" s="21">
        <f t="shared" ca="1" si="46"/>
        <v>5</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24" t="s">
        <v>447</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600">
        <f ca="1">SUM(AD119:AD131)</f>
        <v>25</v>
      </c>
      <c r="AF133" s="603"/>
      <c r="AG133" s="604"/>
    </row>
    <row r="134" spans="1:40" x14ac:dyDescent="0.3">
      <c r="A134" s="29" t="s">
        <v>53</v>
      </c>
      <c r="B134" s="21">
        <f ca="1">NbCoulbis(B119:B131)</f>
        <v>0</v>
      </c>
      <c r="C134" s="21">
        <f ca="1">NbCoulbis(C119:C131)</f>
        <v>0</v>
      </c>
      <c r="D134" s="21">
        <f ca="1">NbCoulbis(D119:D131)</f>
        <v>0</v>
      </c>
      <c r="E134" s="21">
        <f ca="1">NbCoulbis(E119:E131)</f>
        <v>0</v>
      </c>
      <c r="F134" s="21">
        <f ca="1">NbCoulbis(F119:F131)</f>
        <v>5</v>
      </c>
      <c r="G134" s="21">
        <f t="shared" ref="G134:O134" ca="1" si="50">NbCoulbis(G119:G130)</f>
        <v>5</v>
      </c>
      <c r="H134" s="21">
        <f t="shared" ca="1" si="50"/>
        <v>5</v>
      </c>
      <c r="I134" s="21">
        <f t="shared" ca="1" si="50"/>
        <v>5</v>
      </c>
      <c r="J134" s="21">
        <f t="shared" ca="1" si="50"/>
        <v>5</v>
      </c>
      <c r="K134" s="21">
        <f t="shared" ca="1" si="50"/>
        <v>5</v>
      </c>
      <c r="L134" s="21">
        <f t="shared" ca="1" si="50"/>
        <v>5</v>
      </c>
      <c r="M134" s="21">
        <f t="shared" ca="1" si="50"/>
        <v>5</v>
      </c>
      <c r="N134" s="21">
        <f t="shared" ca="1" si="50"/>
        <v>5</v>
      </c>
      <c r="O134" s="21">
        <f t="shared" ca="1" si="50"/>
        <v>5</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601">
        <f ca="1">NbCoul(D134:AB134)*0.5+NbCoul(B134:C134)*0.25+NbCoul(AC134:AC134)*0.25</f>
        <v>0</v>
      </c>
      <c r="AF134" s="605"/>
      <c r="AG134" s="606"/>
    </row>
    <row r="135" spans="1:40" ht="15" thickBot="1" x14ac:dyDescent="0.35">
      <c r="A135" s="30" t="s">
        <v>51</v>
      </c>
      <c r="B135" s="26">
        <f ca="1">NbCoul(B119:B131)</f>
        <v>0</v>
      </c>
      <c r="C135" s="26">
        <f ca="1">NbCoul(C119:C131)</f>
        <v>0</v>
      </c>
      <c r="D135" s="26">
        <f ca="1">NbCoul(D119:D131)</f>
        <v>0</v>
      </c>
      <c r="E135" s="26">
        <f ca="1">NbCoul(E119:E131)</f>
        <v>0</v>
      </c>
      <c r="F135" s="26">
        <f ca="1">NbCoul(F119:F131)</f>
        <v>5</v>
      </c>
      <c r="G135" s="26">
        <f t="shared" ref="G135:O135" ca="1" si="52">NbCoul(G119:G130)</f>
        <v>5</v>
      </c>
      <c r="H135" s="26">
        <f t="shared" ca="1" si="52"/>
        <v>5</v>
      </c>
      <c r="I135" s="26">
        <f t="shared" ca="1" si="52"/>
        <v>5</v>
      </c>
      <c r="J135" s="26">
        <f t="shared" ca="1" si="52"/>
        <v>5</v>
      </c>
      <c r="K135" s="26">
        <f t="shared" ca="1" si="52"/>
        <v>5</v>
      </c>
      <c r="L135" s="26">
        <f t="shared" ca="1" si="52"/>
        <v>5</v>
      </c>
      <c r="M135" s="26">
        <f t="shared" ca="1" si="52"/>
        <v>5</v>
      </c>
      <c r="N135" s="26">
        <f t="shared" ca="1" si="52"/>
        <v>5</v>
      </c>
      <c r="O135" s="26">
        <f t="shared" ca="1" si="52"/>
        <v>5</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602">
        <f ca="1">SUM(AD119:AD131)</f>
        <v>25</v>
      </c>
      <c r="AF135" s="607"/>
      <c r="AG135" s="608"/>
    </row>
    <row r="136" spans="1:40" ht="15" thickBot="1" x14ac:dyDescent="0.35"/>
    <row r="137" spans="1:40" ht="29.25" customHeight="1" thickBot="1" x14ac:dyDescent="0.35">
      <c r="A137" s="37" t="s">
        <v>56</v>
      </c>
      <c r="B137" s="609" t="s">
        <v>57</v>
      </c>
      <c r="C137" s="609"/>
      <c r="D137" s="609"/>
      <c r="E137" s="610" t="s">
        <v>58</v>
      </c>
      <c r="F137" s="610"/>
      <c r="G137" s="610" t="s">
        <v>59</v>
      </c>
      <c r="H137" s="610"/>
      <c r="I137" s="611" t="s">
        <v>60</v>
      </c>
      <c r="J137" s="611"/>
      <c r="K137" s="611"/>
      <c r="L137" s="611"/>
      <c r="M137" s="611"/>
      <c r="N137" s="611"/>
      <c r="O137" s="611"/>
      <c r="P137" s="611"/>
      <c r="AF137" s="45"/>
      <c r="AG137" s="50"/>
      <c r="AH137" s="79"/>
      <c r="AI137" s="79"/>
      <c r="AJ137" s="50"/>
      <c r="AK137" s="50"/>
      <c r="AL137" s="51"/>
      <c r="AM137" s="52"/>
      <c r="AN137" s="53"/>
    </row>
    <row r="138" spans="1:40" ht="15" thickBot="1" x14ac:dyDescent="0.35">
      <c r="A138" s="39" t="s">
        <v>41</v>
      </c>
      <c r="B138" s="579">
        <v>35</v>
      </c>
      <c r="C138" s="580"/>
      <c r="D138" s="581"/>
      <c r="E138" s="582">
        <f t="shared" ref="E138:E150" ca="1" si="54">SUM(AD5,AD24,AD43,AD62,AD81,AD100,AD119)</f>
        <v>35</v>
      </c>
      <c r="F138" s="582"/>
      <c r="G138" s="583">
        <f t="shared" ref="G138:G150" ca="1" si="55">E138-B138</f>
        <v>0</v>
      </c>
      <c r="H138" s="583"/>
      <c r="I138" s="735"/>
      <c r="J138" s="736"/>
      <c r="K138" s="736"/>
      <c r="L138" s="736"/>
      <c r="M138" s="736"/>
      <c r="N138" s="736"/>
      <c r="O138" s="736"/>
      <c r="P138" s="737"/>
      <c r="AF138" s="46"/>
      <c r="AG138" s="50"/>
      <c r="AH138" s="50"/>
      <c r="AI138" s="50"/>
      <c r="AJ138" s="50"/>
      <c r="AK138" s="50"/>
      <c r="AL138" s="50"/>
      <c r="AM138" s="54"/>
      <c r="AN138" s="50"/>
    </row>
    <row r="139" spans="1:40" ht="15" thickBot="1" x14ac:dyDescent="0.35">
      <c r="A139" s="63" t="s">
        <v>65</v>
      </c>
      <c r="B139" s="596">
        <v>21</v>
      </c>
      <c r="C139" s="596"/>
      <c r="D139" s="596"/>
      <c r="E139" s="582">
        <f t="shared" ca="1" si="54"/>
        <v>21</v>
      </c>
      <c r="F139" s="582"/>
      <c r="G139" s="583">
        <f ca="1">E139-B139</f>
        <v>0</v>
      </c>
      <c r="H139" s="583"/>
      <c r="I139" s="583"/>
      <c r="J139" s="583"/>
      <c r="K139" s="583"/>
      <c r="L139" s="583"/>
      <c r="M139" s="583"/>
      <c r="N139" s="583"/>
      <c r="O139" s="583"/>
      <c r="P139" s="583"/>
      <c r="AF139" s="47"/>
      <c r="AG139" s="50"/>
      <c r="AH139" s="50"/>
      <c r="AI139" s="50"/>
      <c r="AJ139" s="50"/>
      <c r="AK139" s="50"/>
      <c r="AL139" s="50"/>
      <c r="AM139" s="54"/>
      <c r="AN139" s="50"/>
    </row>
    <row r="140" spans="1:40" ht="15" thickBot="1" x14ac:dyDescent="0.35">
      <c r="A140" s="63" t="s">
        <v>245</v>
      </c>
      <c r="B140" s="579">
        <v>21</v>
      </c>
      <c r="C140" s="580"/>
      <c r="D140" s="581"/>
      <c r="E140" s="582">
        <f t="shared" ca="1" si="54"/>
        <v>21</v>
      </c>
      <c r="F140" s="582"/>
      <c r="G140" s="583">
        <f ca="1">E140-B140</f>
        <v>0</v>
      </c>
      <c r="H140" s="583"/>
      <c r="I140" s="594"/>
      <c r="J140" s="589"/>
      <c r="K140" s="589"/>
      <c r="L140" s="589"/>
      <c r="M140" s="589"/>
      <c r="N140" s="589"/>
      <c r="O140" s="589"/>
      <c r="P140" s="595"/>
      <c r="AF140" s="47"/>
      <c r="AG140" s="50"/>
      <c r="AH140" s="50"/>
      <c r="AI140" s="50"/>
      <c r="AJ140" s="50"/>
      <c r="AK140" s="50"/>
      <c r="AL140" s="50"/>
      <c r="AM140" s="54"/>
      <c r="AN140" s="50"/>
    </row>
    <row r="141" spans="1:40" ht="18" customHeight="1" thickBot="1" x14ac:dyDescent="0.35">
      <c r="A141" s="64" t="s">
        <v>43</v>
      </c>
      <c r="B141" s="587">
        <v>35</v>
      </c>
      <c r="C141" s="587"/>
      <c r="D141" s="587"/>
      <c r="E141" s="582">
        <f t="shared" ca="1" si="54"/>
        <v>35.5</v>
      </c>
      <c r="F141" s="582"/>
      <c r="G141" s="583">
        <f t="shared" ca="1" si="55"/>
        <v>0.5</v>
      </c>
      <c r="H141" s="583"/>
      <c r="I141" s="584" t="s">
        <v>407</v>
      </c>
      <c r="J141" s="585"/>
      <c r="K141" s="585"/>
      <c r="L141" s="585"/>
      <c r="M141" s="585"/>
      <c r="N141" s="585"/>
      <c r="O141" s="585"/>
      <c r="P141" s="586"/>
      <c r="AF141" s="48"/>
      <c r="AG141" s="50"/>
      <c r="AH141" s="50"/>
      <c r="AI141" s="50"/>
      <c r="AJ141" s="50"/>
      <c r="AK141" s="50"/>
      <c r="AL141" s="50"/>
      <c r="AM141" s="54"/>
      <c r="AN141" s="50"/>
    </row>
    <row r="142" spans="1:40" ht="15" thickBot="1" x14ac:dyDescent="0.35">
      <c r="A142" s="62" t="s">
        <v>44</v>
      </c>
      <c r="B142" s="579">
        <v>38</v>
      </c>
      <c r="C142" s="580"/>
      <c r="D142" s="581"/>
      <c r="E142" s="582">
        <f t="shared" ca="1" si="54"/>
        <v>38</v>
      </c>
      <c r="F142" s="582"/>
      <c r="G142" s="583">
        <f t="shared" ca="1" si="55"/>
        <v>0</v>
      </c>
      <c r="H142" s="583"/>
      <c r="I142" s="584"/>
      <c r="J142" s="585"/>
      <c r="K142" s="585"/>
      <c r="L142" s="585"/>
      <c r="M142" s="585"/>
      <c r="N142" s="585"/>
      <c r="O142" s="585"/>
      <c r="P142" s="586"/>
      <c r="AF142" s="48"/>
      <c r="AG142" s="50"/>
      <c r="AH142" s="50"/>
      <c r="AI142" s="50"/>
      <c r="AJ142" s="50"/>
      <c r="AK142" s="50"/>
      <c r="AL142" s="50"/>
      <c r="AM142" s="54"/>
      <c r="AN142" s="50"/>
    </row>
    <row r="143" spans="1:40" ht="15" thickBot="1" x14ac:dyDescent="0.35">
      <c r="A143" s="62" t="s">
        <v>45</v>
      </c>
      <c r="B143" s="579">
        <v>38</v>
      </c>
      <c r="C143" s="580"/>
      <c r="D143" s="581"/>
      <c r="E143" s="582">
        <f t="shared" ca="1" si="54"/>
        <v>38</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40" ht="15" thickBot="1" x14ac:dyDescent="0.35">
      <c r="A144" s="64" t="s">
        <v>70</v>
      </c>
      <c r="B144" s="587">
        <v>35</v>
      </c>
      <c r="C144" s="587"/>
      <c r="D144" s="587"/>
      <c r="E144" s="582">
        <f t="shared" ca="1" si="54"/>
        <v>35</v>
      </c>
      <c r="F144" s="582"/>
      <c r="G144" s="583">
        <f t="shared" ca="1" si="55"/>
        <v>0</v>
      </c>
      <c r="H144" s="583"/>
      <c r="I144" s="584"/>
      <c r="J144" s="585"/>
      <c r="K144" s="585"/>
      <c r="L144" s="585"/>
      <c r="M144" s="585"/>
      <c r="N144" s="585"/>
      <c r="O144" s="585"/>
      <c r="P144" s="586"/>
      <c r="AF144" s="48"/>
      <c r="AG144" s="50"/>
      <c r="AH144" s="50"/>
      <c r="AI144" s="50"/>
      <c r="AJ144" s="50"/>
      <c r="AK144" s="50"/>
      <c r="AL144" s="50"/>
      <c r="AM144" s="54"/>
      <c r="AN144" s="50"/>
    </row>
    <row r="145" spans="1:53" ht="15" thickBot="1" x14ac:dyDescent="0.35">
      <c r="A145" s="64" t="s">
        <v>46</v>
      </c>
      <c r="B145" s="587">
        <v>35</v>
      </c>
      <c r="C145" s="587"/>
      <c r="D145" s="587"/>
      <c r="E145" s="582">
        <f t="shared" ca="1" si="54"/>
        <v>19.5</v>
      </c>
      <c r="F145" s="582"/>
      <c r="G145" s="583">
        <f t="shared" ca="1" si="55"/>
        <v>-15.5</v>
      </c>
      <c r="H145" s="583"/>
      <c r="I145" s="583"/>
      <c r="J145" s="583"/>
      <c r="K145" s="583"/>
      <c r="L145" s="583"/>
      <c r="M145" s="583"/>
      <c r="N145" s="583"/>
      <c r="O145" s="583"/>
      <c r="P145" s="583"/>
      <c r="AF145" s="48"/>
      <c r="AG145" s="50"/>
      <c r="AH145" s="50"/>
      <c r="AI145" s="50"/>
      <c r="AJ145" s="50"/>
      <c r="AK145" s="50"/>
      <c r="AL145" s="50"/>
      <c r="AM145" s="54"/>
      <c r="AN145" s="50"/>
    </row>
    <row r="146" spans="1:53" ht="15.75" customHeight="1" thickBot="1" x14ac:dyDescent="0.35">
      <c r="A146" s="64" t="s">
        <v>47</v>
      </c>
      <c r="B146" s="587">
        <v>38</v>
      </c>
      <c r="C146" s="587"/>
      <c r="D146" s="587"/>
      <c r="E146" s="582">
        <f t="shared" ca="1" si="54"/>
        <v>38</v>
      </c>
      <c r="F146" s="582"/>
      <c r="G146" s="583">
        <f t="shared" ca="1" si="55"/>
        <v>0</v>
      </c>
      <c r="H146" s="583"/>
      <c r="I146" s="583"/>
      <c r="J146" s="583"/>
      <c r="K146" s="583"/>
      <c r="L146" s="583"/>
      <c r="M146" s="583"/>
      <c r="N146" s="583"/>
      <c r="O146" s="583"/>
      <c r="P146" s="583"/>
      <c r="AF146" s="48"/>
      <c r="AG146" s="50"/>
      <c r="AH146" s="50"/>
      <c r="AI146" s="50"/>
      <c r="AJ146" s="50"/>
      <c r="AK146" s="50"/>
      <c r="AL146" s="50"/>
      <c r="AM146" s="54"/>
      <c r="AN146" s="50"/>
      <c r="AT146" s="594"/>
      <c r="AU146" s="589"/>
      <c r="AV146" s="589"/>
      <c r="AW146" s="589"/>
      <c r="AX146" s="589"/>
      <c r="AY146" s="589"/>
      <c r="AZ146" s="589"/>
      <c r="BA146" s="595"/>
    </row>
    <row r="147" spans="1:53" ht="15" thickBot="1" x14ac:dyDescent="0.35">
      <c r="A147" s="64" t="s">
        <v>66</v>
      </c>
      <c r="B147" s="587">
        <v>21</v>
      </c>
      <c r="C147" s="587"/>
      <c r="D147" s="587"/>
      <c r="E147" s="582">
        <f t="shared" ca="1" si="54"/>
        <v>21</v>
      </c>
      <c r="F147" s="582"/>
      <c r="G147" s="583">
        <f t="shared" ca="1" si="55"/>
        <v>0</v>
      </c>
      <c r="H147" s="583"/>
      <c r="I147" s="583"/>
      <c r="J147" s="583"/>
      <c r="K147" s="583"/>
      <c r="L147" s="583"/>
      <c r="M147" s="583"/>
      <c r="N147" s="583"/>
      <c r="O147" s="583"/>
      <c r="P147" s="583"/>
      <c r="AF147" s="48"/>
      <c r="AG147" s="50"/>
      <c r="AH147" s="50"/>
      <c r="AI147" s="50"/>
      <c r="AJ147" s="50"/>
      <c r="AK147" s="50"/>
      <c r="AL147" s="50"/>
      <c r="AM147" s="54"/>
      <c r="AN147" s="50"/>
    </row>
    <row r="148" spans="1:53" ht="15" thickBot="1" x14ac:dyDescent="0.35">
      <c r="A148" s="64" t="s">
        <v>71</v>
      </c>
      <c r="B148" s="579">
        <v>35</v>
      </c>
      <c r="C148" s="580"/>
      <c r="D148" s="581"/>
      <c r="E148" s="582">
        <f t="shared" ca="1" si="54"/>
        <v>35</v>
      </c>
      <c r="F148" s="582"/>
      <c r="G148" s="583">
        <f t="shared" ca="1" si="55"/>
        <v>0</v>
      </c>
      <c r="H148" s="583"/>
      <c r="I148" s="584"/>
      <c r="J148" s="585"/>
      <c r="K148" s="585"/>
      <c r="L148" s="585"/>
      <c r="M148" s="585"/>
      <c r="N148" s="585"/>
      <c r="O148" s="585"/>
      <c r="P148" s="586"/>
      <c r="AF148" s="48"/>
      <c r="AG148" s="50"/>
      <c r="AH148" s="50"/>
      <c r="AI148" s="50"/>
      <c r="AJ148" s="50"/>
      <c r="AK148" s="50"/>
      <c r="AL148" s="50"/>
      <c r="AM148" s="54"/>
      <c r="AN148" s="50"/>
    </row>
    <row r="149" spans="1:53" ht="15.75" customHeight="1" thickBot="1" x14ac:dyDescent="0.35">
      <c r="A149" s="64" t="s">
        <v>276</v>
      </c>
      <c r="B149" s="579">
        <v>21</v>
      </c>
      <c r="C149" s="580"/>
      <c r="D149" s="581"/>
      <c r="E149" s="582">
        <f t="shared" ca="1" si="54"/>
        <v>21.5</v>
      </c>
      <c r="F149" s="582"/>
      <c r="G149" s="583">
        <f t="shared" ca="1" si="55"/>
        <v>0.5</v>
      </c>
      <c r="H149" s="583"/>
      <c r="I149" s="584" t="s">
        <v>407</v>
      </c>
      <c r="J149" s="585"/>
      <c r="K149" s="585"/>
      <c r="L149" s="585"/>
      <c r="M149" s="585"/>
      <c r="N149" s="585"/>
      <c r="O149" s="585"/>
      <c r="P149" s="586"/>
      <c r="AF149" s="48"/>
      <c r="AG149" s="50"/>
      <c r="AH149" s="50"/>
      <c r="AI149" s="50"/>
      <c r="AJ149" s="50"/>
      <c r="AK149" s="50"/>
      <c r="AL149" s="50"/>
      <c r="AM149" s="54"/>
      <c r="AN149" s="50"/>
    </row>
    <row r="150" spans="1:53" ht="21.75" customHeight="1" thickBot="1" x14ac:dyDescent="0.35">
      <c r="A150" s="531" t="s">
        <v>73</v>
      </c>
      <c r="B150" s="805">
        <v>19</v>
      </c>
      <c r="C150" s="805"/>
      <c r="D150" s="805"/>
      <c r="E150" s="806">
        <f t="shared" ca="1" si="54"/>
        <v>19</v>
      </c>
      <c r="F150" s="806"/>
      <c r="G150" s="807">
        <f t="shared" ca="1" si="55"/>
        <v>0</v>
      </c>
      <c r="H150" s="807"/>
      <c r="I150" s="808"/>
      <c r="J150" s="808"/>
      <c r="K150" s="808"/>
      <c r="L150" s="808"/>
      <c r="M150" s="808"/>
      <c r="N150" s="808"/>
      <c r="O150" s="808"/>
      <c r="P150" s="808"/>
      <c r="AF150" s="49"/>
      <c r="AG150" s="50"/>
      <c r="AH150" s="50"/>
      <c r="AI150" s="50"/>
      <c r="AJ150" s="50"/>
      <c r="AK150" s="50"/>
      <c r="AL150" s="50"/>
      <c r="AM150" s="54"/>
      <c r="AN150" s="50"/>
    </row>
    <row r="151" spans="1:53" ht="15.6" customHeight="1" thickBot="1" x14ac:dyDescent="0.35">
      <c r="A151" s="427" t="s">
        <v>447</v>
      </c>
      <c r="B151" s="810">
        <v>28</v>
      </c>
      <c r="C151" s="811"/>
      <c r="D151" s="811"/>
      <c r="E151" s="812">
        <f ca="1">SUM(AD18,AD94,AD113,AD37,AD56,AD75,AD132)</f>
        <v>28</v>
      </c>
      <c r="F151" s="813"/>
      <c r="G151" s="814">
        <f t="shared" ref="G151" ca="1" si="56">E151-B151</f>
        <v>0</v>
      </c>
      <c r="H151" s="815"/>
      <c r="I151" s="816"/>
      <c r="J151" s="817"/>
      <c r="K151" s="817"/>
      <c r="L151" s="817"/>
      <c r="M151" s="817"/>
      <c r="N151" s="817"/>
      <c r="O151" s="817"/>
      <c r="P151" s="818"/>
      <c r="AF151" s="49"/>
      <c r="AG151" s="50"/>
      <c r="AH151" s="50"/>
      <c r="AI151" s="50"/>
      <c r="AJ151" s="50"/>
      <c r="AK151" s="50"/>
      <c r="AL151" s="50"/>
      <c r="AM151" s="54"/>
      <c r="AN151" s="50"/>
    </row>
    <row r="152" spans="1:53" ht="15" thickBot="1" x14ac:dyDescent="0.35">
      <c r="E152" s="809">
        <f ca="1">SUM(AD19,AD38,AD57,AD76,AD95)</f>
        <v>237.5</v>
      </c>
      <c r="F152" s="809"/>
      <c r="AF152" s="45"/>
      <c r="AG152" s="50"/>
      <c r="AH152" s="50"/>
      <c r="AI152" s="50"/>
      <c r="AJ152" s="50"/>
      <c r="AK152" s="50"/>
      <c r="AL152" s="50"/>
      <c r="AM152" s="50"/>
      <c r="AN152" s="50"/>
    </row>
    <row r="153" spans="1:53" ht="15" thickBot="1" x14ac:dyDescent="0.35">
      <c r="B153" s="38" t="s">
        <v>61</v>
      </c>
      <c r="C153" s="590">
        <f>SUM(B138:D151)/35</f>
        <v>12</v>
      </c>
      <c r="D153" s="591"/>
      <c r="E153" s="38" t="s">
        <v>61</v>
      </c>
      <c r="F153" s="592">
        <f ca="1">SUM(E138:F151)/35</f>
        <v>11.585714285714285</v>
      </c>
      <c r="G153" s="593"/>
      <c r="AF153" s="45"/>
      <c r="AG153" s="45"/>
      <c r="AH153" s="45"/>
      <c r="AI153" s="45"/>
    </row>
    <row r="154" spans="1:53" x14ac:dyDescent="0.3">
      <c r="H154" t="s">
        <v>62</v>
      </c>
    </row>
    <row r="155" spans="1:53" ht="21" customHeight="1" x14ac:dyDescent="0.35">
      <c r="A155" s="574"/>
      <c r="B155" s="574"/>
      <c r="C155" s="574"/>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8"/>
    </row>
    <row r="156" spans="1:53" ht="21" customHeight="1" x14ac:dyDescent="0.3">
      <c r="A156" s="575"/>
      <c r="B156" s="577"/>
      <c r="C156" s="577"/>
      <c r="D156" s="577"/>
      <c r="E156" s="577"/>
      <c r="F156" s="577"/>
      <c r="G156" s="577"/>
      <c r="H156" s="577"/>
      <c r="I156" s="577"/>
      <c r="J156" s="577"/>
      <c r="K156" s="577"/>
      <c r="L156" s="577"/>
      <c r="M156" s="577"/>
      <c r="N156" s="577"/>
      <c r="O156" s="577"/>
      <c r="P156" s="577"/>
      <c r="Q156" s="577"/>
      <c r="R156" s="577"/>
      <c r="S156" s="577"/>
      <c r="T156" s="577"/>
      <c r="U156" s="577"/>
      <c r="V156" s="577"/>
      <c r="W156" s="577"/>
      <c r="X156" s="577"/>
      <c r="Y156" s="577"/>
      <c r="Z156" s="577"/>
      <c r="AA156" s="577"/>
      <c r="AB156" s="577"/>
      <c r="AC156" s="577"/>
      <c r="AD156" s="577"/>
      <c r="AE156" s="577"/>
    </row>
    <row r="157" spans="1:53" ht="15.6" x14ac:dyDescent="0.3">
      <c r="A157" s="576"/>
      <c r="B157" s="578"/>
      <c r="C157" s="578"/>
      <c r="D157" s="578"/>
      <c r="E157" s="578"/>
      <c r="F157" s="578"/>
      <c r="G157" s="578"/>
      <c r="H157" s="578"/>
      <c r="I157" s="578"/>
      <c r="J157" s="578"/>
      <c r="K157" s="578"/>
      <c r="L157" s="578"/>
      <c r="M157" s="578"/>
      <c r="N157" s="578"/>
      <c r="O157" s="578"/>
      <c r="P157" s="578"/>
      <c r="Q157" s="578"/>
      <c r="R157" s="578"/>
      <c r="S157" s="578"/>
      <c r="T157" s="578"/>
      <c r="U157" s="578"/>
      <c r="V157" s="578"/>
      <c r="W157" s="578"/>
      <c r="X157" s="578"/>
      <c r="Y157" s="578"/>
      <c r="Z157" s="578"/>
      <c r="AA157" s="578"/>
      <c r="AB157" s="578"/>
      <c r="AC157" s="578"/>
      <c r="AD157" s="578"/>
      <c r="AE157" s="578"/>
    </row>
    <row r="158" spans="1:53" ht="15.6" x14ac:dyDescent="0.3">
      <c r="A158" s="576"/>
      <c r="B158" s="578"/>
      <c r="C158" s="578"/>
      <c r="D158" s="578"/>
      <c r="E158" s="578"/>
      <c r="F158" s="578"/>
      <c r="G158" s="578"/>
      <c r="H158" s="578"/>
      <c r="I158" s="578"/>
      <c r="J158" s="578"/>
      <c r="K158" s="578"/>
      <c r="L158" s="578"/>
      <c r="M158" s="578"/>
      <c r="N158" s="578"/>
      <c r="O158" s="578"/>
      <c r="P158" s="578"/>
      <c r="Q158" s="578"/>
      <c r="R158" s="578"/>
      <c r="S158" s="578"/>
      <c r="T158" s="578"/>
      <c r="U158" s="578"/>
      <c r="V158" s="578"/>
      <c r="W158" s="578"/>
      <c r="X158" s="578"/>
      <c r="Y158" s="578"/>
      <c r="Z158" s="578"/>
      <c r="AA158" s="578"/>
      <c r="AB158" s="578"/>
      <c r="AC158" s="578"/>
      <c r="AD158" s="578"/>
      <c r="AE158" s="578"/>
    </row>
    <row r="159" spans="1:53" ht="27.75" customHeight="1" x14ac:dyDescent="0.3">
      <c r="A159" s="59"/>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53"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59"/>
      <c r="B161" s="571"/>
      <c r="C161" s="571"/>
      <c r="D161" s="523"/>
      <c r="E161" s="523"/>
      <c r="F161" s="523"/>
      <c r="G161" s="523"/>
      <c r="H161" s="523"/>
      <c r="I161" s="523"/>
      <c r="J161" s="523"/>
      <c r="K161" s="523"/>
      <c r="L161" s="571"/>
      <c r="M161" s="571"/>
      <c r="N161" s="523"/>
      <c r="O161" s="523"/>
      <c r="P161" s="523"/>
      <c r="Q161" s="523"/>
      <c r="R161" s="523"/>
      <c r="S161" s="523"/>
      <c r="T161" s="523"/>
      <c r="U161" s="523"/>
      <c r="V161" s="571"/>
      <c r="W161" s="571"/>
      <c r="X161" s="523"/>
      <c r="Y161" s="523"/>
      <c r="Z161" s="523"/>
      <c r="AA161" s="523"/>
      <c r="AB161" s="523"/>
      <c r="AC161" s="523"/>
      <c r="AD161" s="523"/>
      <c r="AE161" s="523"/>
    </row>
    <row r="162" spans="1:31" ht="27.75" customHeight="1" x14ac:dyDescent="0.3">
      <c r="A162" s="59"/>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23"/>
      <c r="G163" s="523"/>
      <c r="H163" s="523"/>
      <c r="I163" s="523"/>
      <c r="J163" s="523"/>
      <c r="K163" s="523"/>
      <c r="L163" s="571"/>
      <c r="M163" s="571"/>
      <c r="N163" s="523"/>
      <c r="O163" s="523"/>
      <c r="P163" s="523"/>
      <c r="Q163" s="523"/>
      <c r="R163" s="523"/>
      <c r="S163" s="523"/>
      <c r="T163" s="523"/>
      <c r="U163" s="523"/>
      <c r="V163" s="571"/>
      <c r="W163" s="571"/>
      <c r="X163" s="523"/>
      <c r="Y163" s="523"/>
      <c r="Z163" s="523"/>
      <c r="AA163" s="523"/>
      <c r="AB163" s="523"/>
      <c r="AC163" s="523"/>
      <c r="AD163" s="523"/>
      <c r="AE163" s="523"/>
    </row>
    <row r="164" spans="1:31" ht="27.75" customHeight="1" x14ac:dyDescent="0.3">
      <c r="A164" s="59"/>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59"/>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72"/>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ht="27.75" customHeight="1" x14ac:dyDescent="0.3">
      <c r="A173" s="60"/>
      <c r="B173" s="571"/>
      <c r="C173" s="571"/>
      <c r="D173" s="572"/>
      <c r="E173" s="572"/>
      <c r="F173" s="572"/>
      <c r="G173" s="572"/>
      <c r="H173" s="572"/>
      <c r="I173" s="572"/>
      <c r="J173" s="572"/>
      <c r="K173" s="572"/>
      <c r="L173" s="571"/>
      <c r="M173" s="571"/>
      <c r="N173" s="572"/>
      <c r="O173" s="572"/>
      <c r="P173" s="572"/>
      <c r="Q173" s="572"/>
      <c r="R173" s="572"/>
      <c r="S173" s="572"/>
      <c r="T173" s="572"/>
      <c r="U173" s="572"/>
      <c r="V173" s="571"/>
      <c r="W173" s="571"/>
      <c r="X173" s="572"/>
      <c r="Y173" s="572"/>
      <c r="Z173" s="572"/>
      <c r="AA173" s="572"/>
      <c r="AB173" s="572"/>
      <c r="AC173" s="572"/>
      <c r="AD173" s="572"/>
      <c r="AE173" s="572"/>
    </row>
    <row r="174" spans="1:31" ht="27.75" customHeight="1" x14ac:dyDescent="0.3">
      <c r="A174" s="60"/>
      <c r="B174" s="571"/>
      <c r="C174" s="571"/>
      <c r="D174" s="572"/>
      <c r="E174" s="572"/>
      <c r="F174" s="572"/>
      <c r="G174" s="572"/>
      <c r="H174" s="572"/>
      <c r="I174" s="572"/>
      <c r="J174" s="572"/>
      <c r="K174" s="572"/>
      <c r="L174" s="571"/>
      <c r="M174" s="571"/>
      <c r="N174" s="572"/>
      <c r="O174" s="572"/>
      <c r="P174" s="572"/>
      <c r="Q174" s="572"/>
      <c r="R174" s="572"/>
      <c r="S174" s="572"/>
      <c r="T174" s="572"/>
      <c r="U174" s="572"/>
      <c r="V174" s="571"/>
      <c r="W174" s="571"/>
      <c r="X174" s="572"/>
      <c r="Y174" s="572"/>
      <c r="Z174" s="572"/>
      <c r="AA174" s="572"/>
      <c r="AB174" s="572"/>
      <c r="AC174" s="572"/>
      <c r="AD174" s="572"/>
      <c r="AE174" s="572"/>
    </row>
    <row r="175" spans="1:31" ht="27.75" customHeight="1" x14ac:dyDescent="0.3">
      <c r="A175" s="60"/>
      <c r="B175" s="571"/>
      <c r="C175" s="571"/>
      <c r="D175" s="572"/>
      <c r="E175" s="572"/>
      <c r="F175" s="572"/>
      <c r="G175" s="572"/>
      <c r="H175" s="572"/>
      <c r="I175" s="572"/>
      <c r="J175" s="572"/>
      <c r="K175" s="572"/>
      <c r="L175" s="571"/>
      <c r="M175" s="571"/>
      <c r="N175" s="572"/>
      <c r="O175" s="572"/>
      <c r="P175" s="572"/>
      <c r="Q175" s="572"/>
      <c r="R175" s="572"/>
      <c r="S175" s="572"/>
      <c r="T175" s="572"/>
      <c r="U175" s="572"/>
      <c r="V175" s="571"/>
      <c r="W175" s="571"/>
      <c r="X175" s="572"/>
      <c r="Y175" s="572"/>
      <c r="Z175" s="572"/>
      <c r="AA175" s="572"/>
      <c r="AB175" s="572"/>
      <c r="AC175" s="572"/>
      <c r="AD175" s="572"/>
      <c r="AE175" s="523"/>
    </row>
    <row r="176" spans="1:31" ht="27.75" customHeight="1" x14ac:dyDescent="0.3">
      <c r="A176" s="60"/>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573"/>
      <c r="B178" s="574"/>
      <c r="C178" s="574"/>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8"/>
    </row>
    <row r="179" spans="1:31" ht="18" x14ac:dyDescent="0.3">
      <c r="A179" s="575"/>
      <c r="B179" s="577"/>
      <c r="C179" s="577"/>
      <c r="D179" s="577"/>
      <c r="E179" s="577"/>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row>
    <row r="180" spans="1:31" ht="15.6" x14ac:dyDescent="0.3">
      <c r="A180" s="576"/>
      <c r="B180" s="578"/>
      <c r="C180" s="578"/>
      <c r="D180" s="578"/>
      <c r="E180" s="578"/>
      <c r="F180" s="578"/>
      <c r="G180" s="578"/>
      <c r="H180" s="578"/>
      <c r="I180" s="578"/>
      <c r="J180" s="578"/>
      <c r="K180" s="578"/>
      <c r="L180" s="578"/>
      <c r="M180" s="578"/>
      <c r="N180" s="578"/>
      <c r="O180" s="578"/>
      <c r="P180" s="578"/>
      <c r="Q180" s="578"/>
      <c r="R180" s="578"/>
      <c r="S180" s="578"/>
      <c r="T180" s="578"/>
      <c r="U180" s="578"/>
      <c r="V180" s="578"/>
      <c r="W180" s="578"/>
      <c r="X180" s="578"/>
      <c r="Y180" s="578"/>
      <c r="Z180" s="578"/>
      <c r="AA180" s="578"/>
      <c r="AB180" s="578"/>
      <c r="AC180" s="578"/>
      <c r="AD180" s="578"/>
      <c r="AE180" s="578"/>
    </row>
    <row r="181" spans="1:31" ht="15.6" x14ac:dyDescent="0.3">
      <c r="A181" s="576"/>
      <c r="B181" s="578"/>
      <c r="C181" s="578"/>
      <c r="D181" s="578"/>
      <c r="E181" s="578"/>
      <c r="F181" s="578"/>
      <c r="G181" s="578"/>
      <c r="H181" s="578"/>
      <c r="I181" s="578"/>
      <c r="J181" s="578"/>
      <c r="K181" s="578"/>
      <c r="L181" s="578"/>
      <c r="M181" s="578"/>
      <c r="N181" s="578"/>
      <c r="O181" s="578"/>
      <c r="P181" s="578"/>
      <c r="Q181" s="578"/>
      <c r="R181" s="578"/>
      <c r="S181" s="578"/>
      <c r="T181" s="578"/>
      <c r="U181" s="578"/>
      <c r="V181" s="578"/>
      <c r="W181" s="578"/>
      <c r="X181" s="578"/>
      <c r="Y181" s="578"/>
      <c r="Z181" s="578"/>
      <c r="AA181" s="578"/>
      <c r="AB181" s="578"/>
      <c r="AC181" s="578"/>
      <c r="AD181" s="578"/>
      <c r="AE181" s="578"/>
    </row>
    <row r="182" spans="1:31" ht="27" customHeight="1" x14ac:dyDescent="0.3">
      <c r="A182" s="59"/>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59"/>
      <c r="B184" s="571"/>
      <c r="C184" s="571"/>
      <c r="D184" s="523"/>
      <c r="E184" s="523"/>
      <c r="F184" s="523"/>
      <c r="G184" s="523"/>
      <c r="H184" s="523"/>
      <c r="I184" s="523"/>
      <c r="J184" s="523"/>
      <c r="K184" s="523"/>
      <c r="L184" s="571"/>
      <c r="M184" s="571"/>
      <c r="N184" s="523"/>
      <c r="O184" s="523"/>
      <c r="P184" s="523"/>
      <c r="Q184" s="523"/>
      <c r="R184" s="523"/>
      <c r="S184" s="523"/>
      <c r="T184" s="523"/>
      <c r="U184" s="523"/>
      <c r="V184" s="571"/>
      <c r="W184" s="571"/>
      <c r="X184" s="523"/>
      <c r="Y184" s="523"/>
      <c r="Z184" s="523"/>
      <c r="AA184" s="523"/>
      <c r="AB184" s="523"/>
      <c r="AC184" s="523"/>
      <c r="AD184" s="523"/>
      <c r="AE184" s="523"/>
    </row>
    <row r="185" spans="1:31" ht="27" customHeight="1" x14ac:dyDescent="0.3">
      <c r="A185" s="59"/>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s="44" customFormat="1" ht="27" customHeight="1" x14ac:dyDescent="0.3">
      <c r="A186" s="59"/>
      <c r="B186" s="571"/>
      <c r="C186" s="571"/>
      <c r="D186" s="523"/>
      <c r="E186" s="523"/>
      <c r="F186" s="523"/>
      <c r="G186" s="523"/>
      <c r="H186" s="523"/>
      <c r="I186" s="523"/>
      <c r="J186" s="523"/>
      <c r="K186" s="523"/>
      <c r="L186" s="571"/>
      <c r="M186" s="571"/>
      <c r="N186" s="523"/>
      <c r="O186" s="523"/>
      <c r="P186" s="523"/>
      <c r="Q186" s="523"/>
      <c r="R186" s="523"/>
      <c r="S186" s="523"/>
      <c r="T186" s="523"/>
      <c r="U186" s="523"/>
      <c r="V186" s="571"/>
      <c r="W186" s="571"/>
      <c r="X186" s="523"/>
      <c r="Y186" s="523"/>
      <c r="Z186" s="523"/>
      <c r="AA186" s="523"/>
      <c r="AB186" s="523"/>
      <c r="AC186" s="523"/>
      <c r="AD186" s="523"/>
      <c r="AE186" s="523"/>
    </row>
    <row r="187" spans="1:31" ht="27" customHeight="1" x14ac:dyDescent="0.3">
      <c r="A187" s="59"/>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row r="196" spans="1:31" ht="27" customHeight="1" x14ac:dyDescent="0.3">
      <c r="A196" s="60"/>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23"/>
      <c r="AD198" s="523"/>
      <c r="AE198" s="523"/>
    </row>
    <row r="199" spans="1:31" ht="27"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sheetData>
  <autoFilter ref="A1:A154" xr:uid="{00000000-0009-0000-0000-000008000000}"/>
  <mergeCells count="539">
    <mergeCell ref="W1:X1"/>
    <mergeCell ref="Z1:AB1"/>
    <mergeCell ref="A3:A4"/>
    <mergeCell ref="AD3:AD4"/>
    <mergeCell ref="AF3:AF4"/>
    <mergeCell ref="AD19:AD21"/>
    <mergeCell ref="AF19:AG23"/>
    <mergeCell ref="A22:A23"/>
    <mergeCell ref="AD22:AD23"/>
    <mergeCell ref="AD57:AD59"/>
    <mergeCell ref="AF57:AG61"/>
    <mergeCell ref="A60:A61"/>
    <mergeCell ref="AD60:AD61"/>
    <mergeCell ref="AD76:AD78"/>
    <mergeCell ref="AF76:AG80"/>
    <mergeCell ref="A79:A80"/>
    <mergeCell ref="AD79:AD80"/>
    <mergeCell ref="K36:M36"/>
    <mergeCell ref="AD38:AD40"/>
    <mergeCell ref="AF38:AG42"/>
    <mergeCell ref="A41:A42"/>
    <mergeCell ref="AD41:AD42"/>
    <mergeCell ref="M37:N37"/>
    <mergeCell ref="AF133:AG135"/>
    <mergeCell ref="B137:D137"/>
    <mergeCell ref="E137:F137"/>
    <mergeCell ref="G137:H137"/>
    <mergeCell ref="I137:P137"/>
    <mergeCell ref="AD95:AD97"/>
    <mergeCell ref="AF95:AG99"/>
    <mergeCell ref="A98:A99"/>
    <mergeCell ref="AD98:AD99"/>
    <mergeCell ref="AD114:AD116"/>
    <mergeCell ref="AF114:AG118"/>
    <mergeCell ref="A117:A118"/>
    <mergeCell ref="AD117:AD118"/>
    <mergeCell ref="B138:D138"/>
    <mergeCell ref="E138:F138"/>
    <mergeCell ref="G138:H138"/>
    <mergeCell ref="I138:P138"/>
    <mergeCell ref="B139:D139"/>
    <mergeCell ref="E139:F139"/>
    <mergeCell ref="G139:H139"/>
    <mergeCell ref="I139:P139"/>
    <mergeCell ref="AD133:AD135"/>
    <mergeCell ref="B142:D142"/>
    <mergeCell ref="E142:F142"/>
    <mergeCell ref="G142:H142"/>
    <mergeCell ref="I142:P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AT146:BA146"/>
    <mergeCell ref="B147:D147"/>
    <mergeCell ref="E147:F147"/>
    <mergeCell ref="G147:H147"/>
    <mergeCell ref="I147:P147"/>
    <mergeCell ref="B144:D144"/>
    <mergeCell ref="E144:F144"/>
    <mergeCell ref="G144:H144"/>
    <mergeCell ref="I144:P144"/>
    <mergeCell ref="B145:D145"/>
    <mergeCell ref="E145:F145"/>
    <mergeCell ref="G145:H145"/>
    <mergeCell ref="I145:P145"/>
    <mergeCell ref="B148:D148"/>
    <mergeCell ref="E148:F148"/>
    <mergeCell ref="G148:H148"/>
    <mergeCell ref="I148:P148"/>
    <mergeCell ref="B149:D149"/>
    <mergeCell ref="E149:F149"/>
    <mergeCell ref="G149:H149"/>
    <mergeCell ref="I149:P149"/>
    <mergeCell ref="B146:D146"/>
    <mergeCell ref="E146:F146"/>
    <mergeCell ref="G146:H146"/>
    <mergeCell ref="I146:P146"/>
    <mergeCell ref="B150:D150"/>
    <mergeCell ref="E150:F150"/>
    <mergeCell ref="G150:H150"/>
    <mergeCell ref="I150:P150"/>
    <mergeCell ref="B151:D151"/>
    <mergeCell ref="E151:F151"/>
    <mergeCell ref="G151:H151"/>
    <mergeCell ref="I151:P151"/>
    <mergeCell ref="L158:M158"/>
    <mergeCell ref="N158:O158"/>
    <mergeCell ref="E152:F152"/>
    <mergeCell ref="C153:D153"/>
    <mergeCell ref="F153:G153"/>
    <mergeCell ref="A155:AD155"/>
    <mergeCell ref="A156:A158"/>
    <mergeCell ref="B156:K156"/>
    <mergeCell ref="L156:U156"/>
    <mergeCell ref="V156:AE156"/>
    <mergeCell ref="B157:E157"/>
    <mergeCell ref="F157:K157"/>
    <mergeCell ref="P158:R158"/>
    <mergeCell ref="S158:U158"/>
    <mergeCell ref="V158:W158"/>
    <mergeCell ref="X158:Y158"/>
    <mergeCell ref="Z158:AB158"/>
    <mergeCell ref="AC158:AE158"/>
    <mergeCell ref="L157:O157"/>
    <mergeCell ref="P157:U157"/>
    <mergeCell ref="V157:Y157"/>
    <mergeCell ref="Z157:AE157"/>
    <mergeCell ref="B158:C158"/>
    <mergeCell ref="D158:E158"/>
    <mergeCell ref="F158:H158"/>
    <mergeCell ref="I158:K158"/>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B161:C161"/>
    <mergeCell ref="L161:M161"/>
    <mergeCell ref="V161:W161"/>
    <mergeCell ref="B162:C162"/>
    <mergeCell ref="D162:E162"/>
    <mergeCell ref="F162:H162"/>
    <mergeCell ref="I162:K162"/>
    <mergeCell ref="L162:M162"/>
    <mergeCell ref="N162:O162"/>
    <mergeCell ref="P162:R162"/>
    <mergeCell ref="S162:U162"/>
    <mergeCell ref="V162:W162"/>
    <mergeCell ref="X162:Y162"/>
    <mergeCell ref="Z162:AB162"/>
    <mergeCell ref="AC162:AE162"/>
    <mergeCell ref="B163:C163"/>
    <mergeCell ref="D163:E163"/>
    <mergeCell ref="L163:M163"/>
    <mergeCell ref="V163:W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B182:C182"/>
    <mergeCell ref="D182:E182"/>
    <mergeCell ref="F182:H182"/>
    <mergeCell ref="I182:K182"/>
    <mergeCell ref="L182:M182"/>
    <mergeCell ref="N182:O182"/>
    <mergeCell ref="P182:R182"/>
    <mergeCell ref="S182:U182"/>
    <mergeCell ref="V182:W182"/>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N183:O183"/>
    <mergeCell ref="P183:R183"/>
    <mergeCell ref="S183:U183"/>
    <mergeCell ref="V183:W183"/>
    <mergeCell ref="X183:Y183"/>
    <mergeCell ref="Z183:AB183"/>
    <mergeCell ref="B186:C186"/>
    <mergeCell ref="L186:M186"/>
    <mergeCell ref="V186:W186"/>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X195:Y195"/>
    <mergeCell ref="Z195:AB195"/>
    <mergeCell ref="AC195:AE195"/>
    <mergeCell ref="B196:C196"/>
    <mergeCell ref="D196:E196"/>
    <mergeCell ref="F196:H196"/>
    <mergeCell ref="I196:K196"/>
    <mergeCell ref="L196:M196"/>
    <mergeCell ref="N196:O196"/>
    <mergeCell ref="P196:R196"/>
    <mergeCell ref="S196:U196"/>
    <mergeCell ref="V196:W196"/>
    <mergeCell ref="X196:Y196"/>
    <mergeCell ref="Z196:AB196"/>
    <mergeCell ref="AC196:AE196"/>
    <mergeCell ref="B195:C195"/>
    <mergeCell ref="D195:E195"/>
    <mergeCell ref="F195:H195"/>
    <mergeCell ref="I195:K195"/>
    <mergeCell ref="L195:M195"/>
    <mergeCell ref="N195:O195"/>
    <mergeCell ref="P195:R195"/>
    <mergeCell ref="S195:U195"/>
    <mergeCell ref="V195:W195"/>
    <mergeCell ref="B197:C197"/>
    <mergeCell ref="D197:E197"/>
    <mergeCell ref="F197:H197"/>
    <mergeCell ref="I197:K197"/>
    <mergeCell ref="L197:M197"/>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V199:W199"/>
    <mergeCell ref="X199:Y199"/>
    <mergeCell ref="Z199:AB199"/>
    <mergeCell ref="AC199:AE199"/>
    <mergeCell ref="X198:Y198"/>
    <mergeCell ref="Z198:AB198"/>
    <mergeCell ref="B199:C199"/>
    <mergeCell ref="D199:E199"/>
    <mergeCell ref="F199:H199"/>
    <mergeCell ref="I199:K199"/>
    <mergeCell ref="L199:M199"/>
    <mergeCell ref="N199:O199"/>
    <mergeCell ref="P199:R199"/>
    <mergeCell ref="S199:U199"/>
  </mergeCells>
  <conditionalFormatting sqref="G138:H150 G151">
    <cfRule type="cellIs" dxfId="4"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AFE91-F9A2-4928-A541-C1186E62E241}">
  <sheetPr codeName="Feuil192"/>
  <dimension ref="A1:BC199"/>
  <sheetViews>
    <sheetView showGridLines="0" topLeftCell="A71" zoomScale="90" zoomScaleNormal="90" workbookViewId="0">
      <selection activeCell="S150" sqref="S150"/>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455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44837</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50"/>
      <c r="D5" s="450"/>
      <c r="E5" s="450"/>
      <c r="F5" s="450"/>
      <c r="G5" s="450"/>
      <c r="H5" s="366"/>
      <c r="I5" s="366"/>
      <c r="J5" s="436" t="s">
        <v>79</v>
      </c>
      <c r="K5" s="325"/>
      <c r="L5" s="151"/>
      <c r="M5" s="151"/>
      <c r="N5" s="96"/>
      <c r="O5" s="388"/>
      <c r="P5" s="151"/>
      <c r="Q5" s="151"/>
      <c r="R5" s="151"/>
      <c r="S5" s="96"/>
      <c r="T5" s="151"/>
      <c r="U5" s="151"/>
      <c r="V5" s="151"/>
      <c r="W5" s="151"/>
      <c r="X5" s="151"/>
      <c r="Y5" s="151"/>
      <c r="Z5" s="151"/>
      <c r="AA5" s="151"/>
      <c r="AB5" s="151"/>
      <c r="AC5" s="151"/>
      <c r="AD5" s="21">
        <f t="shared" ref="AD5:AD18" ca="1" si="0">NbCoul(B5:AC5)*0.5</f>
        <v>8.5</v>
      </c>
      <c r="AF5" s="22">
        <f ca="1">CompteCouleurFond(B5:AC5,6)*0.5</f>
        <v>0</v>
      </c>
      <c r="AG5" s="22">
        <f ca="1">CompteCouleurFond(B5:AC5,23)*0.5</f>
        <v>0</v>
      </c>
    </row>
    <row r="6" spans="1:33" ht="15" customHeight="1" x14ac:dyDescent="0.3">
      <c r="A6" s="392" t="s">
        <v>65</v>
      </c>
      <c r="B6" s="450"/>
      <c r="C6" s="450"/>
      <c r="D6" s="450"/>
      <c r="E6" s="450"/>
      <c r="F6" s="450"/>
      <c r="G6" s="450"/>
      <c r="H6" s="221" t="s">
        <v>78</v>
      </c>
      <c r="I6" s="446"/>
      <c r="J6" s="221"/>
      <c r="K6" s="325"/>
      <c r="L6" s="151"/>
      <c r="M6" s="151"/>
      <c r="N6" s="96"/>
      <c r="O6" s="388"/>
      <c r="P6" s="151"/>
      <c r="Q6" s="151"/>
      <c r="R6" s="151"/>
      <c r="S6" s="151"/>
      <c r="T6" s="96"/>
      <c r="U6" s="151"/>
      <c r="V6" s="151"/>
      <c r="W6" s="151"/>
      <c r="X6" s="151"/>
      <c r="Y6" s="151"/>
      <c r="Z6" s="151"/>
      <c r="AA6" s="151"/>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3" ht="15" customHeight="1" x14ac:dyDescent="0.3">
      <c r="A7" s="393" t="s">
        <v>246</v>
      </c>
      <c r="B7" s="450"/>
      <c r="C7" s="450"/>
      <c r="D7" s="450"/>
      <c r="E7" s="450"/>
      <c r="F7" s="450"/>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450"/>
      <c r="D8" s="450"/>
      <c r="E8" s="450"/>
      <c r="F8" s="450"/>
      <c r="G8" s="450"/>
      <c r="AD8" s="21">
        <f t="shared" ca="1" si="0"/>
        <v>0</v>
      </c>
      <c r="AE8" t="str">
        <f>IFERROR(INDEX($B$3:$AC$3,MATCH(TRUE,INDEX(B8:AC8&gt;0,0),0)),"")</f>
        <v/>
      </c>
      <c r="AF8" s="22">
        <f ca="1">CompteCouleurFond(B8:AC8,6)*0.5</f>
        <v>0</v>
      </c>
      <c r="AG8" s="22">
        <f ca="1">CompteCouleurFond(B8:AC8,23)*0.5</f>
        <v>0</v>
      </c>
    </row>
    <row r="9" spans="1:33" ht="15" customHeight="1" x14ac:dyDescent="0.3">
      <c r="A9" s="394" t="s">
        <v>44</v>
      </c>
      <c r="B9" s="450"/>
      <c r="C9" s="450"/>
      <c r="D9" s="450"/>
      <c r="E9" s="450"/>
      <c r="F9" s="450"/>
      <c r="G9" s="450"/>
      <c r="H9" s="449"/>
      <c r="I9" s="449"/>
      <c r="J9" s="449"/>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450"/>
      <c r="D10" s="450"/>
      <c r="E10" s="450"/>
      <c r="F10" s="450"/>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450"/>
      <c r="D11" s="450"/>
      <c r="E11" s="450"/>
      <c r="F11" s="450"/>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450"/>
      <c r="D12" s="450"/>
      <c r="E12" s="450"/>
      <c r="F12" s="450"/>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450"/>
      <c r="D13" s="450"/>
      <c r="E13" s="450"/>
      <c r="F13" s="450"/>
      <c r="G13" s="450"/>
      <c r="H13" s="330" t="s">
        <v>80</v>
      </c>
      <c r="I13" s="330"/>
      <c r="J13" s="325"/>
      <c r="K13" s="325"/>
      <c r="L13" s="151"/>
      <c r="M13" s="151"/>
      <c r="N13" s="96"/>
      <c r="O13" s="388"/>
      <c r="P13" s="151"/>
      <c r="Q13" s="151"/>
      <c r="R13" s="96"/>
      <c r="S13" s="151"/>
      <c r="T13" s="151"/>
      <c r="U13" s="151"/>
      <c r="V13" s="151"/>
      <c r="W13" s="281" t="s">
        <v>136</v>
      </c>
      <c r="X13" s="281"/>
      <c r="Y13" s="281"/>
      <c r="Z13" s="281"/>
      <c r="AA13" s="281"/>
      <c r="AB13" s="281"/>
      <c r="AC13" s="151"/>
      <c r="AD13" s="21">
        <f ca="1">NbCoul(B13:AC13)*0.5</f>
        <v>9.5</v>
      </c>
      <c r="AE13" t="str">
        <f>IFERROR(INDEX($B$3:$AC$3,MATCH(TRUE,INDEX(B13:AC13&gt;0,0),0)),"")</f>
        <v>9h30</v>
      </c>
      <c r="AF13" s="22">
        <f ca="1">CompteCouleurFond(B13:AC13,6)*0.5</f>
        <v>3</v>
      </c>
      <c r="AG13" s="22">
        <f ca="1">CompteCouleurFond(B13:AC13,23)*0.5</f>
        <v>0</v>
      </c>
    </row>
    <row r="14" spans="1:33" ht="15" customHeight="1" x14ac:dyDescent="0.3">
      <c r="A14" s="394" t="s">
        <v>66</v>
      </c>
      <c r="B14" s="263"/>
      <c r="C14" s="130"/>
      <c r="D14" s="444"/>
      <c r="E14" s="444"/>
      <c r="F14" s="444"/>
      <c r="G14" s="325"/>
      <c r="H14" s="436"/>
      <c r="I14" s="446"/>
      <c r="J14" s="446" t="s">
        <v>78</v>
      </c>
      <c r="K14" s="446" t="s">
        <v>78</v>
      </c>
      <c r="L14" s="446" t="s">
        <v>78</v>
      </c>
      <c r="M14" s="446" t="s">
        <v>78</v>
      </c>
      <c r="N14" s="96"/>
      <c r="O14" s="388"/>
      <c r="P14" s="151"/>
      <c r="Q14" s="151"/>
      <c r="R14" s="281" t="s">
        <v>168</v>
      </c>
      <c r="S14" s="281"/>
      <c r="T14" s="281"/>
      <c r="U14" s="281"/>
      <c r="V14" s="281"/>
      <c r="W14" s="96"/>
      <c r="X14" s="96"/>
      <c r="Y14" s="96"/>
      <c r="Z14" s="96"/>
      <c r="AA14" s="96"/>
      <c r="AB14" s="96"/>
      <c r="AC14" s="96"/>
      <c r="AD14" s="21">
        <f t="shared" ca="1" si="0"/>
        <v>9</v>
      </c>
      <c r="AE14" t="str">
        <f>IFERROR(INDEX($B$3:$AC$3,MATCH(TRUE,INDEX(B14:AC14&gt;0,0),0)),"")</f>
        <v>10h30</v>
      </c>
      <c r="AF14" s="22">
        <f ca="1">CompteCouleurFond(B14:AC14,6)*0.5</f>
        <v>2.5</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c r="D16" s="491"/>
      <c r="E16" s="491"/>
      <c r="F16" s="491"/>
      <c r="G16" s="492"/>
      <c r="H16" s="493"/>
      <c r="I16" s="446"/>
      <c r="J16" s="221"/>
      <c r="K16" s="325"/>
      <c r="L16" s="151"/>
      <c r="M16" s="151"/>
      <c r="N16" s="96"/>
      <c r="O16" s="388"/>
      <c r="P16" s="151"/>
      <c r="Q16" s="151"/>
      <c r="R16" s="281" t="s">
        <v>168</v>
      </c>
      <c r="S16" s="281"/>
      <c r="T16" s="281"/>
      <c r="U16" s="281"/>
      <c r="V16" s="281"/>
      <c r="W16" s="151"/>
      <c r="X16" s="151"/>
      <c r="Y16" s="96"/>
      <c r="Z16" s="96"/>
      <c r="AA16" s="96"/>
      <c r="AB16" s="96"/>
      <c r="AC16" s="96"/>
      <c r="AD16" s="21">
        <f t="shared" ca="1" si="0"/>
        <v>10</v>
      </c>
      <c r="AE16" t="str">
        <f t="shared" si="3"/>
        <v>14h30</v>
      </c>
      <c r="AF16" s="22">
        <f t="shared" ca="1" si="1"/>
        <v>2.5</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05" t="s">
        <v>131</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62" t="s">
        <v>447</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2</v>
      </c>
      <c r="S19" s="84">
        <f t="shared" ca="1" si="4"/>
        <v>2</v>
      </c>
      <c r="T19" s="84">
        <f t="shared" ca="1" si="4"/>
        <v>2</v>
      </c>
      <c r="U19" s="84">
        <f t="shared" ca="1" si="4"/>
        <v>2</v>
      </c>
      <c r="V19" s="84">
        <f t="shared" ca="1" si="4"/>
        <v>2</v>
      </c>
      <c r="W19" s="84">
        <f t="shared" ca="1" si="4"/>
        <v>1</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4</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5</v>
      </c>
      <c r="X20" s="20">
        <f t="shared" ca="1" si="5"/>
        <v>5</v>
      </c>
      <c r="Y20" s="20">
        <f t="shared" ca="1" si="5"/>
        <v>4</v>
      </c>
      <c r="Z20" s="20">
        <f t="shared" ca="1" si="5"/>
        <v>4</v>
      </c>
      <c r="AA20" s="20">
        <f t="shared" ca="1" si="5"/>
        <v>4</v>
      </c>
      <c r="AB20" s="20">
        <f t="shared" ca="1" si="5"/>
        <v>4</v>
      </c>
      <c r="AC20" s="20">
        <f t="shared" ca="1" si="5"/>
        <v>4</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4</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5</v>
      </c>
      <c r="X21" s="25">
        <f t="shared" ca="1" si="6"/>
        <v>5</v>
      </c>
      <c r="Y21" s="25">
        <f t="shared" ca="1" si="6"/>
        <v>4</v>
      </c>
      <c r="Z21" s="25">
        <f t="shared" ca="1" si="6"/>
        <v>4</v>
      </c>
      <c r="AA21" s="25">
        <f t="shared" ca="1" si="6"/>
        <v>4</v>
      </c>
      <c r="AB21" s="25">
        <f t="shared" ca="1" si="6"/>
        <v>4</v>
      </c>
      <c r="AC21" s="25">
        <f t="shared" ca="1" si="6"/>
        <v>4</v>
      </c>
      <c r="AD21" s="602"/>
      <c r="AF21" s="614"/>
      <c r="AG21" s="615"/>
    </row>
    <row r="22" spans="1:33" ht="15" customHeight="1" x14ac:dyDescent="0.3">
      <c r="A22" s="618">
        <f>A3+1</f>
        <v>44838</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96"/>
      <c r="D24" s="96"/>
      <c r="E24" s="96"/>
      <c r="F24" s="96"/>
      <c r="G24" s="96"/>
      <c r="H24" s="96"/>
      <c r="I24" s="96"/>
      <c r="J24" s="96"/>
      <c r="K24" s="96"/>
      <c r="L24" s="96"/>
      <c r="M24" s="96"/>
      <c r="N24" s="540"/>
      <c r="O24" s="295"/>
      <c r="P24" s="295"/>
      <c r="Q24" s="96"/>
      <c r="R24" s="96"/>
      <c r="S24" s="151"/>
      <c r="T24" s="151"/>
      <c r="U24" s="151"/>
      <c r="V24" s="151"/>
      <c r="W24" s="151"/>
      <c r="X24" s="151"/>
      <c r="Y24" s="151"/>
      <c r="Z24" s="151"/>
      <c r="AA24" s="151"/>
      <c r="AB24" s="151"/>
      <c r="AC24" s="434"/>
      <c r="AD24" s="21">
        <f t="shared" ref="AD24:AD33" ca="1" si="7">NbCoul(B24:AC24)*0.5</f>
        <v>6.5</v>
      </c>
      <c r="AF24" s="22">
        <f t="shared" ref="AF24:AF34" ca="1" si="8">CompteCouleurFond(B24:AC24,6)*0.5</f>
        <v>0</v>
      </c>
      <c r="AG24" s="22">
        <f t="shared" ref="AG24:AG37" ca="1" si="9">CompteCouleurFond(B24:AC24,23)*0.5</f>
        <v>0</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151"/>
      <c r="O27" s="188"/>
      <c r="P27" s="151"/>
      <c r="Q27" s="96"/>
      <c r="R27" s="96"/>
      <c r="S27" s="385"/>
      <c r="T27" s="188"/>
      <c r="U27" s="151"/>
      <c r="V27" s="151"/>
      <c r="W27" s="151"/>
      <c r="X27" s="151"/>
      <c r="Y27" s="151"/>
      <c r="Z27" s="151"/>
      <c r="AA27" s="151"/>
      <c r="AB27" s="151"/>
      <c r="AC27" s="151"/>
      <c r="AD27" s="21">
        <f t="shared" ca="1" si="7"/>
        <v>7</v>
      </c>
      <c r="AF27" s="22">
        <f t="shared" ca="1" si="8"/>
        <v>0</v>
      </c>
      <c r="AG27" s="22">
        <f t="shared" ca="1" si="9"/>
        <v>0</v>
      </c>
    </row>
    <row r="28" spans="1:33" x14ac:dyDescent="0.3">
      <c r="A28" s="394" t="s">
        <v>44</v>
      </c>
      <c r="B28" s="96"/>
      <c r="C28" s="252"/>
      <c r="D28" s="96"/>
      <c r="E28" s="96"/>
      <c r="F28" s="96"/>
      <c r="G28" s="96"/>
      <c r="H28" s="96"/>
      <c r="I28" s="96"/>
      <c r="J28" s="96"/>
      <c r="K28" s="96"/>
      <c r="L28" s="96"/>
      <c r="M28" s="96"/>
      <c r="N28" s="96"/>
      <c r="O28" s="96"/>
      <c r="P28" s="96"/>
      <c r="Q28" s="96"/>
      <c r="R28" s="96"/>
      <c r="S28" s="400"/>
      <c r="T28" s="96"/>
      <c r="U28" s="96"/>
      <c r="V28" s="96"/>
      <c r="W28" s="96"/>
      <c r="X28" s="96"/>
      <c r="Y28" s="96"/>
      <c r="Z28" s="96"/>
      <c r="AA28" s="96"/>
      <c r="AB28" s="96"/>
      <c r="AC28" s="96"/>
      <c r="AD28" s="21">
        <f t="shared" ca="1" si="7"/>
        <v>0</v>
      </c>
      <c r="AF28" s="22">
        <f t="shared" ca="1" si="8"/>
        <v>0</v>
      </c>
      <c r="AG28" s="22">
        <f t="shared" ca="1" si="9"/>
        <v>0</v>
      </c>
    </row>
    <row r="29" spans="1:33" x14ac:dyDescent="0.3">
      <c r="A29" s="394" t="s">
        <v>45</v>
      </c>
      <c r="B29" s="96"/>
      <c r="C29" s="151"/>
      <c r="D29" s="151"/>
      <c r="E29" s="151"/>
      <c r="F29" s="151"/>
      <c r="G29" s="151"/>
      <c r="H29" s="151"/>
      <c r="I29" s="142"/>
      <c r="J29" s="142"/>
      <c r="K29" s="142"/>
      <c r="L29" s="142"/>
      <c r="M29" s="396"/>
      <c r="N29" s="385"/>
      <c r="O29" s="96"/>
      <c r="P29" s="96"/>
      <c r="Q29" s="151"/>
      <c r="R29" s="151"/>
      <c r="S29" s="334"/>
      <c r="T29" s="400"/>
      <c r="U29" s="96"/>
      <c r="V29" s="96"/>
      <c r="W29" s="96"/>
      <c r="X29" s="96"/>
      <c r="Y29" s="96"/>
      <c r="Z29" s="96"/>
      <c r="AA29" s="96"/>
      <c r="AB29" s="96"/>
      <c r="AC29" s="96"/>
      <c r="AD29" s="21">
        <f t="shared" ca="1" si="7"/>
        <v>7.5</v>
      </c>
      <c r="AF29" s="22">
        <f t="shared" ca="1" si="8"/>
        <v>0</v>
      </c>
      <c r="AG29" s="22">
        <f t="shared" ca="1" si="9"/>
        <v>0.5</v>
      </c>
    </row>
    <row r="30" spans="1:33" x14ac:dyDescent="0.3">
      <c r="A30" s="394" t="s">
        <v>70</v>
      </c>
      <c r="B30" s="96"/>
      <c r="C30" s="96"/>
      <c r="D30" s="96"/>
      <c r="E30" s="96"/>
      <c r="F30" s="96"/>
      <c r="G30" s="96"/>
      <c r="H30" s="96"/>
      <c r="I30" s="281" t="s">
        <v>136</v>
      </c>
      <c r="J30" s="281"/>
      <c r="K30" s="281"/>
      <c r="L30" s="281"/>
      <c r="M30" s="281"/>
      <c r="N30" s="281"/>
      <c r="O30" s="281"/>
      <c r="P30" s="281"/>
      <c r="Q30" s="96"/>
      <c r="R30" s="96"/>
      <c r="S30" s="151"/>
      <c r="T30" s="151"/>
      <c r="U30" s="151"/>
      <c r="V30" s="151"/>
      <c r="W30" s="151"/>
      <c r="X30" s="151"/>
      <c r="Y30" s="151"/>
      <c r="Z30" s="96"/>
      <c r="AA30" s="96"/>
      <c r="AB30" s="96"/>
      <c r="AC30" s="96"/>
      <c r="AD30" s="21">
        <f t="shared" ca="1" si="7"/>
        <v>7.5</v>
      </c>
      <c r="AF30" s="22">
        <f t="shared" ca="1" si="8"/>
        <v>4</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136</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96"/>
      <c r="R32" s="96"/>
      <c r="S32" s="546"/>
      <c r="T32" s="496"/>
      <c r="U32" s="96"/>
      <c r="V32" s="96"/>
      <c r="W32" s="96"/>
      <c r="X32" s="96"/>
      <c r="Y32" s="96"/>
      <c r="Z32" s="96"/>
      <c r="AA32" s="96"/>
      <c r="AB32" s="96"/>
      <c r="AC32" s="96"/>
      <c r="AD32" s="21">
        <f ca="1">NbCoul(B32:AC32)*0.5</f>
        <v>6</v>
      </c>
      <c r="AF32" s="22">
        <f t="shared" ca="1" si="8"/>
        <v>0</v>
      </c>
      <c r="AG32" s="22">
        <f t="shared" ca="1" si="9"/>
        <v>0</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151"/>
      <c r="D34" s="151"/>
      <c r="E34" s="151"/>
      <c r="F34" s="151"/>
      <c r="G34" s="151"/>
      <c r="H34" s="378"/>
      <c r="I34" s="378"/>
      <c r="J34" s="378"/>
      <c r="K34" s="378"/>
      <c r="L34" s="378"/>
      <c r="M34" s="378"/>
      <c r="N34" s="193"/>
      <c r="O34" s="419"/>
      <c r="P34" s="419"/>
      <c r="Q34" s="378"/>
      <c r="R34" s="378"/>
      <c r="S34" s="419"/>
      <c r="T34" s="419"/>
      <c r="U34" s="419"/>
      <c r="V34" s="419"/>
      <c r="W34" s="419"/>
      <c r="X34" s="96"/>
      <c r="Y34" s="96"/>
      <c r="Z34" s="96"/>
      <c r="AA34" s="96"/>
      <c r="AB34" s="96"/>
      <c r="AC34" s="96"/>
      <c r="AD34" s="21">
        <f ca="1">NbCoul(B34:AC34)*0.5</f>
        <v>7</v>
      </c>
      <c r="AF34" s="22">
        <f t="shared" ca="1" si="8"/>
        <v>0</v>
      </c>
      <c r="AG34" s="22">
        <f t="shared" ca="1" si="9"/>
        <v>0.5</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151" t="s">
        <v>94</v>
      </c>
      <c r="D36" s="151"/>
      <c r="E36" s="151"/>
      <c r="F36" s="151"/>
      <c r="G36" s="151"/>
      <c r="H36" s="151"/>
      <c r="I36" s="151"/>
      <c r="J36" s="151"/>
      <c r="K36" s="819"/>
      <c r="L36" s="820"/>
      <c r="M36" s="821"/>
      <c r="N36" s="151"/>
      <c r="O36" s="96"/>
      <c r="P36" s="96"/>
      <c r="Q36" s="281"/>
      <c r="R36" s="281"/>
      <c r="S36" s="96"/>
      <c r="T36" s="96"/>
      <c r="U36" s="96"/>
      <c r="V36" s="96"/>
      <c r="W36" s="96"/>
      <c r="X36" s="96"/>
      <c r="Y36" s="96"/>
      <c r="Z36" s="96"/>
      <c r="AA36" s="96"/>
      <c r="AB36" s="96"/>
      <c r="AC36" s="96"/>
      <c r="AD36" s="21">
        <f ca="1">NbCoul(B36:AC36)*0.5</f>
        <v>7</v>
      </c>
      <c r="AF36" s="22">
        <f ca="1">CompteCouleurFond(B36:AC36,6)*0.5</f>
        <v>1</v>
      </c>
      <c r="AG36" s="22">
        <f t="shared" ca="1" si="9"/>
        <v>0</v>
      </c>
    </row>
    <row r="37" spans="1:33" ht="15" customHeight="1" thickBot="1" x14ac:dyDescent="0.35">
      <c r="A37" s="77" t="s">
        <v>447</v>
      </c>
      <c r="B37" s="391"/>
      <c r="C37" s="391"/>
      <c r="D37" s="391"/>
      <c r="E37" s="391"/>
      <c r="F37" s="391"/>
      <c r="G37" s="391"/>
      <c r="H37" s="391"/>
      <c r="I37" s="391"/>
      <c r="J37" s="391"/>
      <c r="K37" s="542"/>
      <c r="L37" s="542"/>
      <c r="M37" s="419"/>
      <c r="N37" s="387" t="s">
        <v>78</v>
      </c>
      <c r="O37" s="494"/>
      <c r="P37" s="494"/>
      <c r="Q37" s="391"/>
      <c r="R37" s="391"/>
      <c r="S37" s="537"/>
      <c r="T37" s="537"/>
      <c r="U37" s="494"/>
      <c r="V37" s="494"/>
      <c r="W37" s="494"/>
      <c r="X37" s="494"/>
      <c r="Y37" s="494"/>
      <c r="Z37" s="494"/>
      <c r="AA37" s="494"/>
      <c r="AB37" s="494"/>
      <c r="AC37" s="494"/>
      <c r="AD37" s="21">
        <f ca="1">NbCoul(B37:AC37)*0.5</f>
        <v>7</v>
      </c>
      <c r="AF37" s="22">
        <f ca="1">CompteCouleurFond(B37:AC37,6)*0.5</f>
        <v>1</v>
      </c>
      <c r="AG37" s="22">
        <f t="shared" ca="1" si="9"/>
        <v>0</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0</v>
      </c>
      <c r="T38" s="71">
        <f t="shared" ca="1" si="10"/>
        <v>0</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600">
        <f ca="1">SUM(AD24:AD36)</f>
        <v>53.5</v>
      </c>
      <c r="AF38" s="612"/>
      <c r="AG38" s="613"/>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4</v>
      </c>
      <c r="H39" s="21">
        <f t="shared" ca="1" si="11"/>
        <v>4</v>
      </c>
      <c r="I39" s="21">
        <f t="shared" ca="1" si="11"/>
        <v>5</v>
      </c>
      <c r="J39" s="21">
        <f t="shared" ca="1" si="11"/>
        <v>5</v>
      </c>
      <c r="K39" s="21">
        <f t="shared" ca="1" si="11"/>
        <v>5</v>
      </c>
      <c r="L39" s="21">
        <f t="shared" ca="1" si="11"/>
        <v>5</v>
      </c>
      <c r="M39" s="21">
        <f t="shared" ca="1" si="11"/>
        <v>5</v>
      </c>
      <c r="N39" s="21">
        <f t="shared" ca="1" si="11"/>
        <v>5</v>
      </c>
      <c r="O39" s="21">
        <f t="shared" ca="1" si="11"/>
        <v>3</v>
      </c>
      <c r="P39" s="21">
        <f t="shared" ca="1" si="11"/>
        <v>3</v>
      </c>
      <c r="Q39" s="21">
        <f t="shared" ca="1" si="11"/>
        <v>3</v>
      </c>
      <c r="R39" s="21">
        <f t="shared" ca="1" si="11"/>
        <v>3</v>
      </c>
      <c r="S39" s="21">
        <f t="shared" ca="1" si="11"/>
        <v>3</v>
      </c>
      <c r="T39" s="21">
        <f t="shared" ca="1" si="11"/>
        <v>4</v>
      </c>
      <c r="U39" s="21">
        <f t="shared" ca="1" si="11"/>
        <v>4</v>
      </c>
      <c r="V39" s="21">
        <f t="shared" ca="1" si="11"/>
        <v>4</v>
      </c>
      <c r="W39" s="21">
        <f t="shared" ca="1" si="11"/>
        <v>4</v>
      </c>
      <c r="X39" s="21">
        <f t="shared" ca="1" si="11"/>
        <v>4</v>
      </c>
      <c r="Y39" s="21">
        <f t="shared" ca="1" si="11"/>
        <v>4</v>
      </c>
      <c r="Z39" s="21">
        <f t="shared" ca="1" si="11"/>
        <v>3</v>
      </c>
      <c r="AA39" s="21">
        <f t="shared" ca="1" si="11"/>
        <v>3</v>
      </c>
      <c r="AB39" s="21">
        <f t="shared" ca="1" si="11"/>
        <v>3</v>
      </c>
      <c r="AC39" s="21">
        <f t="shared" ca="1" si="11"/>
        <v>3</v>
      </c>
      <c r="AD39" s="601"/>
      <c r="AF39" s="614">
        <f ca="1">CompteCouleurFond(B39:AC39,6)*0.5</f>
        <v>0</v>
      </c>
      <c r="AG39" s="615">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5</v>
      </c>
      <c r="J40" s="26">
        <f t="shared" ca="1" si="12"/>
        <v>5</v>
      </c>
      <c r="K40" s="26">
        <f t="shared" ca="1" si="12"/>
        <v>5</v>
      </c>
      <c r="L40" s="26">
        <f t="shared" ca="1" si="12"/>
        <v>5</v>
      </c>
      <c r="M40" s="26">
        <f t="shared" ca="1" si="12"/>
        <v>5</v>
      </c>
      <c r="N40" s="26">
        <f t="shared" ca="1" si="12"/>
        <v>6</v>
      </c>
      <c r="O40" s="26">
        <f t="shared" ca="1" si="12"/>
        <v>3</v>
      </c>
      <c r="P40" s="26">
        <f t="shared" ca="1" si="12"/>
        <v>3</v>
      </c>
      <c r="Q40" s="26">
        <f t="shared" ca="1" si="12"/>
        <v>3</v>
      </c>
      <c r="R40" s="26">
        <f t="shared" ca="1" si="12"/>
        <v>3</v>
      </c>
      <c r="S40" s="26">
        <f t="shared" ca="1" si="12"/>
        <v>4</v>
      </c>
      <c r="T40" s="26">
        <f t="shared" ca="1" si="12"/>
        <v>4</v>
      </c>
      <c r="U40" s="26">
        <f t="shared" ca="1" si="12"/>
        <v>4</v>
      </c>
      <c r="V40" s="26">
        <f t="shared" ca="1" si="12"/>
        <v>4</v>
      </c>
      <c r="W40" s="26">
        <f t="shared" ca="1" si="12"/>
        <v>4</v>
      </c>
      <c r="X40" s="26">
        <f t="shared" ca="1" si="12"/>
        <v>4</v>
      </c>
      <c r="Y40" s="26">
        <f t="shared" ca="1" si="12"/>
        <v>4</v>
      </c>
      <c r="Z40" s="26">
        <f t="shared" ca="1" si="12"/>
        <v>3</v>
      </c>
      <c r="AA40" s="26">
        <f t="shared" ca="1" si="12"/>
        <v>3</v>
      </c>
      <c r="AB40" s="26">
        <f t="shared" ca="1" si="12"/>
        <v>3</v>
      </c>
      <c r="AC40" s="26">
        <f t="shared" ca="1" si="12"/>
        <v>3</v>
      </c>
      <c r="AD40" s="602"/>
      <c r="AF40" s="614">
        <f ca="1">CompteCouleurFond(B40:AC40,6)*0.5</f>
        <v>0</v>
      </c>
      <c r="AG40" s="615">
        <f ca="1">CompteCouleurFond(K40:AC40,23)*0.5</f>
        <v>0</v>
      </c>
    </row>
    <row r="41" spans="1:33" ht="15" customHeight="1" x14ac:dyDescent="0.3">
      <c r="A41" s="618">
        <f>A22+1</f>
        <v>44839</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620" t="s">
        <v>36</v>
      </c>
      <c r="AF41" s="614"/>
      <c r="AG41" s="615"/>
    </row>
    <row r="42" spans="1:33" x14ac:dyDescent="0.3">
      <c r="A42" s="619"/>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621"/>
      <c r="AF42" s="616"/>
      <c r="AG42" s="617"/>
    </row>
    <row r="43" spans="1:33" ht="14.4" customHeight="1" x14ac:dyDescent="0.65">
      <c r="A43" s="490" t="s">
        <v>41</v>
      </c>
      <c r="B43" s="96"/>
      <c r="C43" s="151"/>
      <c r="D43" s="151"/>
      <c r="E43" s="151"/>
      <c r="F43" s="151"/>
      <c r="G43" s="151"/>
      <c r="H43" s="151"/>
      <c r="I43" s="151"/>
      <c r="J43" s="151"/>
      <c r="K43" s="151"/>
      <c r="L43" s="151"/>
      <c r="M43" s="151"/>
      <c r="N43" s="486"/>
      <c r="O43" s="294"/>
      <c r="P43" s="294"/>
      <c r="Q43" s="295"/>
      <c r="R43" s="295"/>
      <c r="S43" s="534"/>
      <c r="T43" s="535"/>
      <c r="U43" s="535"/>
      <c r="V43" s="294"/>
      <c r="W43" s="294"/>
      <c r="X43" s="294"/>
      <c r="Y43" s="294"/>
      <c r="Z43" s="294"/>
      <c r="AA43" s="294"/>
      <c r="AB43" s="294"/>
      <c r="AC43" s="294"/>
      <c r="AD43" s="544">
        <f t="shared" ref="AD43:AD56" ca="1" si="13">NbCoul(B43:AC43)*0.5</f>
        <v>8.5</v>
      </c>
      <c r="AF43" s="22">
        <f t="shared" ref="AF43:AF56" ca="1" si="14">CompteCouleurFond(B43:AC43,6)*0.5</f>
        <v>0</v>
      </c>
      <c r="AG43" s="22">
        <f t="shared" ref="AG43:AG56" ca="1" si="15">CompteCouleurFond(B43:AC43,23)*0.5</f>
        <v>0.5</v>
      </c>
    </row>
    <row r="44" spans="1:33" ht="14.4" customHeight="1" x14ac:dyDescent="0.3">
      <c r="A44" s="490" t="s">
        <v>65</v>
      </c>
      <c r="B44" s="96"/>
      <c r="C44" s="96"/>
      <c r="D44" s="96"/>
      <c r="E44" s="96"/>
      <c r="F44" s="96"/>
      <c r="G44" s="96"/>
      <c r="H44" s="96"/>
      <c r="I44" s="96"/>
      <c r="J44" s="96"/>
      <c r="K44" s="96"/>
      <c r="L44" s="96"/>
      <c r="M44" s="96"/>
      <c r="N44" s="96"/>
      <c r="O44" s="96"/>
      <c r="P44" s="96"/>
      <c r="Q44" s="96"/>
      <c r="R44" s="96"/>
      <c r="S44" s="824" t="s">
        <v>456</v>
      </c>
      <c r="T44" s="825"/>
      <c r="U44" s="826"/>
      <c r="V44" s="96"/>
      <c r="W44" s="96"/>
      <c r="X44" s="96"/>
      <c r="Y44" s="96"/>
      <c r="Z44" s="96"/>
      <c r="AA44" s="96"/>
      <c r="AB44" s="96"/>
      <c r="AC44" s="96"/>
      <c r="AD44" s="20">
        <f t="shared" ca="1" si="13"/>
        <v>0</v>
      </c>
      <c r="AF44" s="22">
        <f t="shared" ca="1" si="14"/>
        <v>0</v>
      </c>
      <c r="AG44" s="22">
        <f t="shared" ca="1" si="15"/>
        <v>0</v>
      </c>
    </row>
    <row r="45" spans="1:33" ht="14.4" customHeight="1" x14ac:dyDescent="0.3">
      <c r="A45" s="490" t="s">
        <v>246</v>
      </c>
      <c r="B45" s="96"/>
      <c r="C45" s="96"/>
      <c r="D45" s="96"/>
      <c r="E45" s="96"/>
      <c r="F45" s="96"/>
      <c r="G45" s="96"/>
      <c r="H45" s="96"/>
      <c r="I45" s="96"/>
      <c r="J45" s="96"/>
      <c r="K45" s="96"/>
      <c r="L45" s="96"/>
      <c r="M45" s="96"/>
      <c r="N45" s="96"/>
      <c r="O45" s="96"/>
      <c r="P45" s="96"/>
      <c r="Q45" s="96"/>
      <c r="R45" s="96"/>
      <c r="S45" s="827"/>
      <c r="T45" s="828"/>
      <c r="U45" s="829"/>
      <c r="V45" s="96"/>
      <c r="W45" s="96"/>
      <c r="X45" s="96"/>
      <c r="Y45" s="96"/>
      <c r="Z45" s="96"/>
      <c r="AA45" s="96"/>
      <c r="AB45" s="96"/>
      <c r="AC45" s="96"/>
      <c r="AD45" s="20">
        <f t="shared" ca="1" si="13"/>
        <v>0</v>
      </c>
      <c r="AF45" s="22">
        <f t="shared" ca="1" si="14"/>
        <v>0</v>
      </c>
      <c r="AG45" s="22">
        <f t="shared" ca="1" si="15"/>
        <v>0</v>
      </c>
    </row>
    <row r="46" spans="1:33" x14ac:dyDescent="0.3">
      <c r="A46" s="394" t="s">
        <v>43</v>
      </c>
      <c r="B46" s="96"/>
      <c r="C46" s="151"/>
      <c r="D46" s="151"/>
      <c r="E46" s="151"/>
      <c r="F46" s="151"/>
      <c r="G46" s="151"/>
      <c r="H46" s="151"/>
      <c r="I46" s="151"/>
      <c r="J46" s="151"/>
      <c r="K46" s="472"/>
      <c r="L46" s="473"/>
      <c r="M46" s="387"/>
      <c r="N46" s="151"/>
      <c r="O46" s="96"/>
      <c r="P46" s="96"/>
      <c r="Q46" s="151"/>
      <c r="R46" s="151"/>
      <c r="S46" s="408"/>
      <c r="T46" s="408"/>
      <c r="U46" s="408"/>
      <c r="V46" s="96"/>
      <c r="W46" s="96"/>
      <c r="X46" s="96"/>
      <c r="Y46" s="96"/>
      <c r="Z46" s="96"/>
      <c r="AA46" s="96"/>
      <c r="AB46" s="96"/>
      <c r="AC46" s="96"/>
      <c r="AD46" s="20">
        <f t="shared" ca="1" si="13"/>
        <v>8.5</v>
      </c>
      <c r="AF46" s="22">
        <f t="shared" ca="1" si="14"/>
        <v>0</v>
      </c>
      <c r="AG46" s="22">
        <f t="shared" ca="1" si="15"/>
        <v>0</v>
      </c>
    </row>
    <row r="47" spans="1:33" x14ac:dyDescent="0.3">
      <c r="A47" s="394" t="s">
        <v>44</v>
      </c>
      <c r="B47" s="96"/>
      <c r="C47" s="96"/>
      <c r="D47" s="96"/>
      <c r="E47" s="96"/>
      <c r="F47" s="96"/>
      <c r="G47" s="96"/>
      <c r="H47" s="96"/>
      <c r="I47" s="96"/>
      <c r="J47" s="96"/>
      <c r="K47" s="96"/>
      <c r="L47" s="96"/>
      <c r="M47" s="96"/>
      <c r="N47" s="400"/>
      <c r="O47" s="96"/>
      <c r="P47" s="96"/>
      <c r="Q47" s="96"/>
      <c r="R47" s="96"/>
      <c r="S47" s="419"/>
      <c r="T47" s="134"/>
      <c r="U47" s="96"/>
      <c r="V47" s="96"/>
      <c r="W47" s="96"/>
      <c r="X47" s="96"/>
      <c r="Y47" s="96"/>
      <c r="Z47" s="96"/>
      <c r="AA47" s="96"/>
      <c r="AB47" s="96"/>
      <c r="AC47" s="96"/>
      <c r="AD47" s="20">
        <f t="shared" ca="1" si="13"/>
        <v>0</v>
      </c>
      <c r="AF47" s="22">
        <f t="shared" ca="1" si="14"/>
        <v>0</v>
      </c>
      <c r="AG47" s="22">
        <f t="shared" ca="1" si="15"/>
        <v>0</v>
      </c>
    </row>
    <row r="48" spans="1:33" x14ac:dyDescent="0.3">
      <c r="A48" s="394" t="s">
        <v>45</v>
      </c>
      <c r="B48" s="96"/>
      <c r="C48" s="96"/>
      <c r="D48" s="96"/>
      <c r="E48" s="96"/>
      <c r="F48" s="96"/>
      <c r="G48" s="96"/>
      <c r="H48" s="96"/>
      <c r="I48" s="281" t="s">
        <v>136</v>
      </c>
      <c r="J48" s="281"/>
      <c r="K48" s="281"/>
      <c r="L48" s="281"/>
      <c r="M48" s="281"/>
      <c r="N48" s="423"/>
      <c r="O48" s="96"/>
      <c r="P48" s="96"/>
      <c r="Q48" s="151"/>
      <c r="R48" s="151"/>
      <c r="S48" s="408"/>
      <c r="T48" s="408"/>
      <c r="U48" s="408"/>
      <c r="V48" s="151"/>
      <c r="W48" s="151"/>
      <c r="X48" s="151"/>
      <c r="Y48" s="151"/>
      <c r="Z48" s="151"/>
      <c r="AA48" s="96"/>
      <c r="AB48" s="96"/>
      <c r="AC48" s="96"/>
      <c r="AD48" s="20">
        <f t="shared" ca="1" si="13"/>
        <v>8</v>
      </c>
      <c r="AF48" s="22">
        <f t="shared" ca="1" si="14"/>
        <v>3</v>
      </c>
      <c r="AG48" s="22">
        <f t="shared" ca="1" si="15"/>
        <v>0</v>
      </c>
    </row>
    <row r="49" spans="1:55" x14ac:dyDescent="0.3">
      <c r="A49" s="394" t="s">
        <v>70</v>
      </c>
      <c r="B49" s="96"/>
      <c r="C49" s="151"/>
      <c r="D49" s="151"/>
      <c r="E49" s="151"/>
      <c r="F49" s="151"/>
      <c r="G49" s="151"/>
      <c r="H49" s="151"/>
      <c r="I49" s="151"/>
      <c r="J49" s="151"/>
      <c r="K49" s="151"/>
      <c r="L49" s="188"/>
      <c r="M49" s="151"/>
      <c r="N49" s="377"/>
      <c r="O49" s="96"/>
      <c r="P49" s="96"/>
      <c r="Q49" s="281"/>
      <c r="R49" s="281"/>
      <c r="S49" s="429"/>
      <c r="T49" s="408"/>
      <c r="U49" s="543"/>
      <c r="V49" s="467"/>
      <c r="W49" s="467"/>
      <c r="X49" s="467"/>
      <c r="Y49" s="467"/>
      <c r="Z49" s="468"/>
      <c r="AA49" s="96"/>
      <c r="AB49" s="96"/>
      <c r="AC49" s="96"/>
      <c r="AD49" s="20">
        <f t="shared" ca="1" si="13"/>
        <v>8.5</v>
      </c>
      <c r="AF49" s="22">
        <f t="shared" ca="1" si="14"/>
        <v>1</v>
      </c>
      <c r="AG49" s="22">
        <f t="shared" ca="1" si="15"/>
        <v>0.5</v>
      </c>
    </row>
    <row r="50" spans="1:55" x14ac:dyDescent="0.3">
      <c r="A50" s="394" t="s">
        <v>46</v>
      </c>
      <c r="B50" s="96"/>
      <c r="C50" s="151" t="s">
        <v>220</v>
      </c>
      <c r="D50" s="151"/>
      <c r="E50" s="151"/>
      <c r="F50" s="151"/>
      <c r="G50" s="151"/>
      <c r="H50" s="151"/>
      <c r="I50" s="151"/>
      <c r="J50" s="151"/>
      <c r="K50" s="151"/>
      <c r="L50" s="151"/>
      <c r="M50" s="96"/>
      <c r="N50" s="96"/>
      <c r="O50" s="96"/>
      <c r="P50" s="96"/>
      <c r="Q50" s="96"/>
      <c r="R50" s="96"/>
      <c r="S50" s="498"/>
      <c r="T50" s="408"/>
      <c r="U50" s="408"/>
      <c r="V50" s="96"/>
      <c r="W50" s="96"/>
      <c r="X50" s="96"/>
      <c r="Y50" s="96"/>
      <c r="Z50" s="96"/>
      <c r="AA50" s="96"/>
      <c r="AB50" s="96"/>
      <c r="AC50" s="96"/>
      <c r="AD50" s="20">
        <f t="shared" ca="1" si="13"/>
        <v>6.5</v>
      </c>
      <c r="AF50" s="22">
        <f t="shared" ca="1" si="14"/>
        <v>0</v>
      </c>
      <c r="AG50" s="22">
        <f t="shared" ca="1" si="15"/>
        <v>0</v>
      </c>
    </row>
    <row r="51" spans="1:55" x14ac:dyDescent="0.3">
      <c r="A51" s="394" t="s">
        <v>47</v>
      </c>
      <c r="B51" s="96"/>
      <c r="C51" s="96"/>
      <c r="D51" s="96"/>
      <c r="E51" s="96"/>
      <c r="F51" s="96"/>
      <c r="G51" s="96"/>
      <c r="H51" s="96"/>
      <c r="I51" s="96"/>
      <c r="J51" s="96"/>
      <c r="K51" s="96"/>
      <c r="L51" s="96"/>
      <c r="M51" s="151" t="s">
        <v>80</v>
      </c>
      <c r="N51" s="377"/>
      <c r="O51" s="151"/>
      <c r="P51" s="151"/>
      <c r="Q51" s="96"/>
      <c r="R51" s="96"/>
      <c r="S51" s="499"/>
      <c r="T51" s="429"/>
      <c r="U51" s="408"/>
      <c r="V51" s="281" t="s">
        <v>136</v>
      </c>
      <c r="W51" s="281"/>
      <c r="X51" s="281"/>
      <c r="Y51" s="281"/>
      <c r="Z51" s="281"/>
      <c r="AA51" s="281"/>
      <c r="AB51" s="281"/>
      <c r="AC51" s="151"/>
      <c r="AD51" s="20">
        <f t="shared" ca="1" si="13"/>
        <v>7.5</v>
      </c>
      <c r="AF51" s="22">
        <f t="shared" ca="1" si="14"/>
        <v>3.5</v>
      </c>
      <c r="AG51" s="22">
        <f t="shared" ca="1" si="15"/>
        <v>0.5</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96"/>
      <c r="D53" s="96"/>
      <c r="E53" s="96"/>
      <c r="F53" s="96"/>
      <c r="G53" s="96"/>
      <c r="H53" s="96"/>
      <c r="I53" s="96"/>
      <c r="J53" s="96"/>
      <c r="K53" s="96"/>
      <c r="L53" s="96"/>
      <c r="M53" s="96"/>
      <c r="N53" s="396"/>
      <c r="O53" s="151"/>
      <c r="P53" s="151"/>
      <c r="Q53" s="96"/>
      <c r="R53" s="96"/>
      <c r="S53" s="408"/>
      <c r="T53" s="408"/>
      <c r="U53" s="408"/>
      <c r="V53" s="151"/>
      <c r="W53" s="151"/>
      <c r="X53" s="151"/>
      <c r="Y53" s="151"/>
      <c r="Z53" s="151"/>
      <c r="AA53" s="151"/>
      <c r="AB53" s="151"/>
      <c r="AC53" s="151"/>
      <c r="AD53" s="20">
        <f t="shared" ca="1" si="13"/>
        <v>7</v>
      </c>
      <c r="AF53" s="22">
        <f t="shared" ca="1" si="14"/>
        <v>0</v>
      </c>
      <c r="AG53" s="22">
        <f t="shared" ca="1" si="15"/>
        <v>0</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151" t="s">
        <v>131</v>
      </c>
      <c r="O55" s="281"/>
      <c r="P55" s="281"/>
      <c r="Q55" s="96"/>
      <c r="R55" s="96"/>
      <c r="S55" s="408"/>
      <c r="T55" s="408"/>
      <c r="U55" s="408"/>
      <c r="V55" s="151"/>
      <c r="W55" s="151"/>
      <c r="X55" s="151"/>
      <c r="Y55" s="151"/>
      <c r="Z55" s="151"/>
      <c r="AA55" s="151"/>
      <c r="AB55" s="151"/>
      <c r="AC55" s="151"/>
      <c r="AD55" s="20">
        <f t="shared" ca="1" si="13"/>
        <v>7</v>
      </c>
      <c r="AF55" s="22">
        <f t="shared" ca="1" si="14"/>
        <v>1</v>
      </c>
      <c r="AG55" s="22">
        <f t="shared" ca="1" si="15"/>
        <v>0</v>
      </c>
    </row>
    <row r="56" spans="1:55" ht="14.4" customHeight="1" thickBot="1" x14ac:dyDescent="0.35">
      <c r="A56" s="77" t="s">
        <v>447</v>
      </c>
      <c r="B56" s="391"/>
      <c r="C56" s="391"/>
      <c r="D56" s="391"/>
      <c r="E56" s="391"/>
      <c r="F56" s="391"/>
      <c r="G56" s="391"/>
      <c r="H56" s="391"/>
      <c r="I56" s="391"/>
      <c r="J56" s="391"/>
      <c r="K56" s="391"/>
      <c r="L56" s="391"/>
      <c r="M56" s="391"/>
      <c r="N56" s="494" t="s">
        <v>78</v>
      </c>
      <c r="O56" s="494"/>
      <c r="P56" s="494"/>
      <c r="Q56" s="391"/>
      <c r="R56" s="391"/>
      <c r="S56" s="537" t="s">
        <v>459</v>
      </c>
      <c r="T56" s="537"/>
      <c r="U56" s="537"/>
      <c r="V56" s="494"/>
      <c r="W56" s="494"/>
      <c r="X56" s="494"/>
      <c r="Y56" s="494"/>
      <c r="Z56" s="494"/>
      <c r="AA56" s="494"/>
      <c r="AB56" s="494"/>
      <c r="AC56" s="494"/>
      <c r="AD56" s="20">
        <f t="shared" ca="1" si="13"/>
        <v>7</v>
      </c>
      <c r="AF56" s="22">
        <f t="shared" ca="1" si="14"/>
        <v>1.5</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1</v>
      </c>
      <c r="O57" s="71">
        <f t="shared" ca="1" si="16"/>
        <v>1</v>
      </c>
      <c r="P57" s="71">
        <f t="shared" ca="1" si="16"/>
        <v>1</v>
      </c>
      <c r="Q57" s="71">
        <f t="shared" ca="1" si="16"/>
        <v>1</v>
      </c>
      <c r="R57" s="71">
        <f t="shared" ca="1" si="16"/>
        <v>1</v>
      </c>
      <c r="S57" s="71">
        <f t="shared" ca="1" si="16"/>
        <v>0</v>
      </c>
      <c r="T57" s="71">
        <f t="shared" ca="1" si="16"/>
        <v>0</v>
      </c>
      <c r="U57" s="71">
        <f t="shared" ca="1" si="16"/>
        <v>0</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600">
        <f ca="1">SUM(AD43:AD55)</f>
        <v>61.5</v>
      </c>
      <c r="AF57" s="612"/>
      <c r="AG57" s="613"/>
    </row>
    <row r="58" spans="1:55" x14ac:dyDescent="0.3">
      <c r="A58" s="29" t="s">
        <v>53</v>
      </c>
      <c r="B58" s="21">
        <f ca="1">NbCoulbis(B43:B55)</f>
        <v>0</v>
      </c>
      <c r="C58" s="21">
        <f ca="1">NbCoulbis(C43:C51)</f>
        <v>4</v>
      </c>
      <c r="D58" s="21">
        <f t="shared" ref="D58:M58" ca="1" si="17">NbCoulbis(D44:D51)</f>
        <v>3</v>
      </c>
      <c r="E58" s="21">
        <f t="shared" ca="1" si="17"/>
        <v>3</v>
      </c>
      <c r="F58" s="21">
        <f t="shared" ca="1" si="17"/>
        <v>3</v>
      </c>
      <c r="G58" s="21">
        <f t="shared" ca="1" si="17"/>
        <v>3</v>
      </c>
      <c r="H58" s="21">
        <f t="shared" ca="1" si="17"/>
        <v>3</v>
      </c>
      <c r="I58" s="21">
        <f t="shared" ca="1" si="17"/>
        <v>4</v>
      </c>
      <c r="J58" s="21">
        <f t="shared" ca="1" si="17"/>
        <v>4</v>
      </c>
      <c r="K58" s="21">
        <f t="shared" ca="1" si="17"/>
        <v>4</v>
      </c>
      <c r="L58" s="21">
        <f t="shared" ca="1" si="17"/>
        <v>4</v>
      </c>
      <c r="M58" s="21">
        <f t="shared" ca="1" si="17"/>
        <v>4</v>
      </c>
      <c r="N58" s="21">
        <f ca="1">NbCoulbis(N43:N51)</f>
        <v>2</v>
      </c>
      <c r="O58" s="21">
        <f t="shared" ref="O58:AC58" ca="1" si="18">NbCoulbis(O43:O52)</f>
        <v>1</v>
      </c>
      <c r="P58" s="21">
        <f t="shared" ca="1" si="18"/>
        <v>1</v>
      </c>
      <c r="Q58" s="21">
        <f t="shared" ca="1" si="18"/>
        <v>4</v>
      </c>
      <c r="R58" s="21">
        <f t="shared" ca="1" si="18"/>
        <v>4</v>
      </c>
      <c r="S58" s="21">
        <f t="shared" ca="1" si="18"/>
        <v>0</v>
      </c>
      <c r="T58" s="21">
        <f t="shared" ca="1" si="18"/>
        <v>0</v>
      </c>
      <c r="U58" s="21">
        <f t="shared" ca="1" si="18"/>
        <v>0</v>
      </c>
      <c r="V58" s="21">
        <f t="shared" ca="1" si="18"/>
        <v>2</v>
      </c>
      <c r="W58" s="21">
        <f t="shared" ca="1" si="18"/>
        <v>2</v>
      </c>
      <c r="X58" s="21">
        <f t="shared" ca="1" si="18"/>
        <v>2</v>
      </c>
      <c r="Y58" s="21">
        <f t="shared" ca="1" si="18"/>
        <v>2</v>
      </c>
      <c r="Z58" s="21">
        <f t="shared" ca="1" si="18"/>
        <v>2</v>
      </c>
      <c r="AA58" s="21">
        <f t="shared" ca="1" si="18"/>
        <v>1</v>
      </c>
      <c r="AB58" s="21">
        <f t="shared" ca="1" si="18"/>
        <v>1</v>
      </c>
      <c r="AC58" s="21">
        <f t="shared" ca="1" si="18"/>
        <v>1</v>
      </c>
      <c r="AD58" s="601">
        <f ca="1">NbCoul(D58:AB58)*0.5+NbCoul(B58:C58)*0.25+NbCoul(AC58:AC58)*0.25</f>
        <v>0</v>
      </c>
      <c r="AF58" s="614">
        <f t="shared" ref="AF58:AF75" ca="1" si="19">CompteCouleurFond(B58:AC58,6)*0.5</f>
        <v>0</v>
      </c>
      <c r="AG58" s="615"/>
    </row>
    <row r="59" spans="1:55" ht="15" thickBot="1" x14ac:dyDescent="0.35">
      <c r="A59" s="30" t="str">
        <f>A21</f>
        <v>Effectif présent</v>
      </c>
      <c r="B59" s="26">
        <f ca="1">NbCoul(B43:B55)</f>
        <v>0</v>
      </c>
      <c r="C59" s="26">
        <f ca="1">NbCoul(C43:C51)</f>
        <v>4</v>
      </c>
      <c r="D59" s="26">
        <f t="shared" ref="D59:M59" ca="1" si="20">NbCoul(D44:D51)</f>
        <v>3</v>
      </c>
      <c r="E59" s="26">
        <f t="shared" ca="1" si="20"/>
        <v>3</v>
      </c>
      <c r="F59" s="26">
        <f t="shared" ca="1" si="20"/>
        <v>3</v>
      </c>
      <c r="G59" s="26">
        <f t="shared" ca="1" si="20"/>
        <v>3</v>
      </c>
      <c r="H59" s="26">
        <f t="shared" ca="1" si="20"/>
        <v>3</v>
      </c>
      <c r="I59" s="26">
        <f t="shared" ca="1" si="20"/>
        <v>4</v>
      </c>
      <c r="J59" s="26">
        <f t="shared" ca="1" si="20"/>
        <v>4</v>
      </c>
      <c r="K59" s="26">
        <f t="shared" ca="1" si="20"/>
        <v>4</v>
      </c>
      <c r="L59" s="26">
        <f t="shared" ca="1" si="20"/>
        <v>4</v>
      </c>
      <c r="M59" s="26">
        <f t="shared" ca="1" si="20"/>
        <v>4</v>
      </c>
      <c r="N59" s="26">
        <f ca="1">NbCoul(N43:N51)</f>
        <v>5</v>
      </c>
      <c r="O59" s="26">
        <f t="shared" ref="O59:AC59" ca="1" si="21">NbCoul(O43:O52)</f>
        <v>1</v>
      </c>
      <c r="P59" s="26">
        <f t="shared" ca="1" si="21"/>
        <v>1</v>
      </c>
      <c r="Q59" s="26">
        <f t="shared" ca="1" si="21"/>
        <v>4</v>
      </c>
      <c r="R59" s="26">
        <f t="shared" ca="1" si="21"/>
        <v>4</v>
      </c>
      <c r="S59" s="26">
        <f t="shared" ca="1" si="21"/>
        <v>6</v>
      </c>
      <c r="T59" s="26">
        <f t="shared" ca="1" si="21"/>
        <v>6</v>
      </c>
      <c r="U59" s="26">
        <f t="shared" ca="1" si="21"/>
        <v>6</v>
      </c>
      <c r="V59" s="26">
        <f t="shared" ca="1" si="21"/>
        <v>2</v>
      </c>
      <c r="W59" s="26">
        <f t="shared" ca="1" si="21"/>
        <v>2</v>
      </c>
      <c r="X59" s="26">
        <f t="shared" ca="1" si="21"/>
        <v>2</v>
      </c>
      <c r="Y59" s="26">
        <f t="shared" ca="1" si="21"/>
        <v>2</v>
      </c>
      <c r="Z59" s="26">
        <f t="shared" ca="1" si="21"/>
        <v>2</v>
      </c>
      <c r="AA59" s="26">
        <f t="shared" ca="1" si="21"/>
        <v>1</v>
      </c>
      <c r="AB59" s="26">
        <f t="shared" ca="1" si="21"/>
        <v>1</v>
      </c>
      <c r="AC59" s="26">
        <f t="shared" ca="1" si="21"/>
        <v>1</v>
      </c>
      <c r="AD59" s="602">
        <f ca="1">NbCoul(D59:AB59)*0.5+NbCoul(B59:C59)*0.25+NbCoul(AC59:AC59)*0.25</f>
        <v>0</v>
      </c>
      <c r="AF59" s="614">
        <f t="shared" ca="1" si="19"/>
        <v>0</v>
      </c>
      <c r="AG59" s="615">
        <f ca="1">CompteCouleurFond(K59:AC59,23)*0.5</f>
        <v>0</v>
      </c>
    </row>
    <row r="60" spans="1:55" ht="15" customHeight="1" x14ac:dyDescent="0.3">
      <c r="A60" s="618">
        <f>A41+1</f>
        <v>44840</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620" t="s">
        <v>36</v>
      </c>
      <c r="AF60" s="614">
        <f t="shared" ca="1" si="19"/>
        <v>0</v>
      </c>
      <c r="AG60" s="615">
        <f ca="1">CompteCouleurFond(K60:AC60,23)*0.5</f>
        <v>0</v>
      </c>
    </row>
    <row r="61" spans="1:55" ht="15" customHeight="1" x14ac:dyDescent="0.3">
      <c r="A61" s="619"/>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621"/>
      <c r="AF61" s="616">
        <f t="shared" ca="1" si="19"/>
        <v>0</v>
      </c>
      <c r="AG61" s="617">
        <f ca="1">CompteCouleurFond(K61:AC61,23)*0.5</f>
        <v>0</v>
      </c>
    </row>
    <row r="62" spans="1:55" ht="14.4" customHeight="1" x14ac:dyDescent="0.3">
      <c r="A62" s="392" t="s">
        <v>41</v>
      </c>
      <c r="B62" s="96"/>
      <c r="C62" s="323"/>
      <c r="D62" s="323"/>
      <c r="E62" s="323"/>
      <c r="F62" s="323"/>
      <c r="G62" s="96"/>
      <c r="H62" s="96"/>
      <c r="I62" s="96"/>
      <c r="J62" s="96"/>
      <c r="K62" s="96"/>
      <c r="L62" s="96"/>
      <c r="M62" s="96"/>
      <c r="N62" s="419"/>
      <c r="O62" s="96"/>
      <c r="P62" s="96"/>
      <c r="Q62" s="96"/>
      <c r="R62" s="96"/>
      <c r="S62" s="151"/>
      <c r="T62" s="151"/>
      <c r="U62" s="151"/>
      <c r="V62" s="151"/>
      <c r="W62" s="151"/>
      <c r="X62" s="151"/>
      <c r="Y62" s="151"/>
      <c r="Z62" s="151"/>
      <c r="AA62" s="151"/>
      <c r="AB62" s="151"/>
      <c r="AC62" s="151"/>
      <c r="AD62" s="21">
        <f t="shared" ref="AD62:AD75" ca="1" si="22">NbCoul(B62:AC62)*0.5</f>
        <v>5.5</v>
      </c>
      <c r="AF62" s="22">
        <f t="shared" ca="1" si="19"/>
        <v>0</v>
      </c>
      <c r="AG62" s="22">
        <f t="shared" ref="AG62:AG75" ca="1" si="23">CompteCouleurFond(B62:AC62,23)*0.5</f>
        <v>0</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366"/>
      <c r="D65" s="366"/>
      <c r="E65" s="366"/>
      <c r="F65" s="366"/>
      <c r="G65" s="366"/>
      <c r="H65" s="366"/>
      <c r="I65" s="96"/>
      <c r="J65" s="96"/>
      <c r="K65" s="96"/>
      <c r="L65" s="96"/>
      <c r="M65" s="96"/>
      <c r="N65" s="151"/>
      <c r="O65" s="151"/>
      <c r="P65" s="151"/>
      <c r="Q65" s="96"/>
      <c r="R65" s="96"/>
      <c r="S65" s="378"/>
      <c r="T65" s="151"/>
      <c r="U65" s="151"/>
      <c r="V65" s="151"/>
      <c r="W65" s="151"/>
      <c r="X65" s="151"/>
      <c r="Y65" s="151"/>
      <c r="Z65" s="151"/>
      <c r="AA65" s="151"/>
      <c r="AB65" s="151"/>
      <c r="AC65" s="151"/>
      <c r="AD65" s="21">
        <f ca="1">NbCoul(B65:AC65)*0.5</f>
        <v>7</v>
      </c>
      <c r="AF65" s="22">
        <f t="shared" ca="1" si="19"/>
        <v>0</v>
      </c>
      <c r="AG65" s="22">
        <f t="shared" ca="1" si="23"/>
        <v>0</v>
      </c>
    </row>
    <row r="66" spans="1:33" x14ac:dyDescent="0.3">
      <c r="A66" s="394" t="s">
        <v>44</v>
      </c>
      <c r="B66" s="96"/>
      <c r="C66" s="541"/>
      <c r="D66" s="294"/>
      <c r="E66" s="294"/>
      <c r="F66" s="151" t="s">
        <v>80</v>
      </c>
      <c r="G66" s="295"/>
      <c r="H66" s="295"/>
      <c r="I66" s="281" t="s">
        <v>136</v>
      </c>
      <c r="J66" s="357"/>
      <c r="K66" s="357"/>
      <c r="L66" s="357"/>
      <c r="M66" s="357"/>
      <c r="N66" s="281" t="s">
        <v>147</v>
      </c>
      <c r="O66" s="357"/>
      <c r="P66" s="357"/>
      <c r="Q66" s="294"/>
      <c r="R66" s="294"/>
      <c r="S66" s="295"/>
      <c r="T66" s="295"/>
      <c r="U66" s="295"/>
      <c r="V66" s="295"/>
      <c r="W66" s="295"/>
      <c r="X66" s="295"/>
      <c r="Y66" s="295"/>
      <c r="Z66" s="295"/>
      <c r="AA66" s="295"/>
      <c r="AB66" s="294"/>
      <c r="AC66" s="294"/>
      <c r="AD66" s="21">
        <f t="shared" ca="1" si="22"/>
        <v>10</v>
      </c>
      <c r="AF66" s="22">
        <f t="shared" ca="1" si="19"/>
        <v>4</v>
      </c>
      <c r="AG66" s="22">
        <f t="shared" ca="1" si="23"/>
        <v>0</v>
      </c>
    </row>
    <row r="67" spans="1:33" x14ac:dyDescent="0.3">
      <c r="A67" s="394" t="s">
        <v>45</v>
      </c>
      <c r="B67" s="96"/>
      <c r="C67" s="151"/>
      <c r="D67" s="151"/>
      <c r="E67" s="151"/>
      <c r="F67" s="151"/>
      <c r="G67" s="151"/>
      <c r="H67" s="378"/>
      <c r="I67" s="378"/>
      <c r="J67" s="378"/>
      <c r="K67" s="378"/>
      <c r="L67" s="378"/>
      <c r="M67" s="378"/>
      <c r="N67" s="378"/>
      <c r="O67" s="419"/>
      <c r="P67" s="419"/>
      <c r="Q67" s="423"/>
      <c r="R67" s="423"/>
      <c r="S67" s="193"/>
      <c r="T67" s="419"/>
      <c r="U67" s="419"/>
      <c r="V67" s="419"/>
      <c r="W67" s="419"/>
      <c r="X67" s="96"/>
      <c r="Y67" s="96"/>
      <c r="Z67" s="96"/>
      <c r="AA67" s="96"/>
      <c r="AB67" s="96"/>
      <c r="AC67" s="96"/>
      <c r="AD67" s="21">
        <f ca="1">NbCoul(B67:AC67)*0.5</f>
        <v>7.5</v>
      </c>
      <c r="AF67" s="22">
        <f ca="1">CompteCouleurFond(B67:AC67,6)*0.5</f>
        <v>1</v>
      </c>
      <c r="AG67" s="22">
        <f ca="1">CompteCouleurFond(B67:AC67,23)*0.5</f>
        <v>0.5</v>
      </c>
    </row>
    <row r="68" spans="1:33" x14ac:dyDescent="0.3">
      <c r="A68" s="394" t="s">
        <v>70</v>
      </c>
      <c r="B68" s="96"/>
      <c r="C68" s="96"/>
      <c r="D68" s="96"/>
      <c r="E68" s="96"/>
      <c r="F68" s="96"/>
      <c r="G68" s="96"/>
      <c r="H68" s="96"/>
      <c r="I68" s="96"/>
      <c r="J68" s="96"/>
      <c r="K68" s="96"/>
      <c r="L68" s="96"/>
      <c r="M68" s="96"/>
      <c r="N68" s="400"/>
      <c r="O68" s="151"/>
      <c r="P68" s="151"/>
      <c r="Q68" s="96"/>
      <c r="R68" s="96"/>
      <c r="S68" s="281"/>
      <c r="T68" s="281"/>
      <c r="U68" s="151"/>
      <c r="V68" s="151"/>
      <c r="W68" s="151"/>
      <c r="X68" s="151"/>
      <c r="Y68" s="151"/>
      <c r="Z68" s="151"/>
      <c r="AA68" s="151"/>
      <c r="AB68" s="151"/>
      <c r="AC68" s="151"/>
      <c r="AD68" s="21">
        <f t="shared" ca="1" si="22"/>
        <v>6.5</v>
      </c>
      <c r="AF68" s="22">
        <f t="shared" ca="1" si="19"/>
        <v>1</v>
      </c>
      <c r="AG68" s="22">
        <f t="shared" ca="1" si="23"/>
        <v>0</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5"/>
      <c r="U69" s="281" t="s">
        <v>136</v>
      </c>
      <c r="V69" s="357"/>
      <c r="W69" s="357"/>
      <c r="X69" s="357"/>
      <c r="Y69" s="357"/>
      <c r="Z69" s="357"/>
      <c r="AA69" s="357"/>
      <c r="AB69" s="357"/>
      <c r="AC69" s="295"/>
      <c r="AD69" s="21">
        <f t="shared" ca="1" si="22"/>
        <v>5</v>
      </c>
      <c r="AF69" s="22">
        <f t="shared" ca="1" si="19"/>
        <v>4</v>
      </c>
      <c r="AG69" s="22">
        <f t="shared" ca="1" si="23"/>
        <v>0</v>
      </c>
    </row>
    <row r="70" spans="1:33" x14ac:dyDescent="0.3">
      <c r="A70" s="394" t="s">
        <v>47</v>
      </c>
      <c r="B70" s="96"/>
      <c r="C70" s="151"/>
      <c r="D70" s="151"/>
      <c r="E70" s="151"/>
      <c r="F70" s="151"/>
      <c r="G70" s="151"/>
      <c r="H70" s="121"/>
      <c r="I70" s="121"/>
      <c r="J70" s="121"/>
      <c r="K70" s="121"/>
      <c r="L70" s="121"/>
      <c r="M70" s="151"/>
      <c r="N70" s="378"/>
      <c r="O70" s="96"/>
      <c r="P70" s="96"/>
      <c r="Q70" s="151"/>
      <c r="R70" s="151"/>
      <c r="S70" s="398"/>
      <c r="T70" s="96"/>
      <c r="U70" s="96"/>
      <c r="V70" s="96"/>
      <c r="W70" s="96"/>
      <c r="X70" s="96"/>
      <c r="Y70" s="96"/>
      <c r="Z70" s="96"/>
      <c r="AA70" s="96"/>
      <c r="AB70" s="96"/>
      <c r="AC70" s="96"/>
      <c r="AD70" s="20">
        <f ca="1">NbCoul(B70:AC70)*0.5</f>
        <v>7.5</v>
      </c>
      <c r="AF70" s="22">
        <f t="shared" ca="1" si="19"/>
        <v>0</v>
      </c>
      <c r="AG70" s="22">
        <f ca="1">CompteCouleurFond(B70:AC70,23)*0.5</f>
        <v>0.5</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151"/>
      <c r="D72" s="151"/>
      <c r="E72" s="151"/>
      <c r="F72" s="151"/>
      <c r="G72" s="151"/>
      <c r="H72" s="151"/>
      <c r="I72" s="151"/>
      <c r="J72" s="151"/>
      <c r="K72" s="151"/>
      <c r="L72" s="151"/>
      <c r="M72" s="151"/>
      <c r="N72" s="377"/>
      <c r="O72" s="96"/>
      <c r="P72" s="96"/>
      <c r="Q72" s="151"/>
      <c r="R72" s="151"/>
      <c r="S72" s="96"/>
      <c r="T72" s="96"/>
      <c r="U72" s="96"/>
      <c r="V72" s="96"/>
      <c r="W72" s="96"/>
      <c r="X72" s="96"/>
      <c r="Y72" s="96"/>
      <c r="Z72" s="96"/>
      <c r="AA72" s="96"/>
      <c r="AB72" s="96"/>
      <c r="AC72" s="96"/>
      <c r="AD72" s="21">
        <f t="shared" ca="1" si="22"/>
        <v>7</v>
      </c>
      <c r="AF72" s="22">
        <f t="shared" ca="1" si="19"/>
        <v>0</v>
      </c>
      <c r="AG72" s="22">
        <f t="shared" ca="1" si="23"/>
        <v>0.5</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447</v>
      </c>
      <c r="B75" s="528"/>
      <c r="C75" s="494" t="s">
        <v>78</v>
      </c>
      <c r="D75" s="545"/>
      <c r="E75" s="545"/>
      <c r="F75" s="545"/>
      <c r="G75" s="533"/>
      <c r="H75" s="533"/>
      <c r="I75" s="533"/>
      <c r="J75" s="533"/>
      <c r="K75" s="533"/>
      <c r="L75" s="533"/>
      <c r="M75" s="533"/>
      <c r="N75" s="494"/>
      <c r="O75" s="530"/>
      <c r="P75" s="530"/>
      <c r="Q75" s="533"/>
      <c r="R75" s="533"/>
      <c r="S75" s="391"/>
      <c r="T75" s="391"/>
      <c r="U75" s="391"/>
      <c r="V75" s="391"/>
      <c r="W75" s="391"/>
      <c r="X75" s="391"/>
      <c r="Y75" s="391"/>
      <c r="Z75" s="391"/>
      <c r="AA75" s="391"/>
      <c r="AB75" s="391"/>
      <c r="AC75" s="391"/>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0</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600">
        <f ca="1">SUM(AD62:AD74)</f>
        <v>56</v>
      </c>
      <c r="AF76" s="612"/>
      <c r="AG76" s="613"/>
    </row>
    <row r="77" spans="1:33" x14ac:dyDescent="0.3">
      <c r="A77" s="29" t="s">
        <v>53</v>
      </c>
      <c r="B77" s="21">
        <f ca="1">NbCoulbis(B62:B74)</f>
        <v>0</v>
      </c>
      <c r="C77" s="21">
        <f ca="1">NbCoulbis(C62:C71)</f>
        <v>2</v>
      </c>
      <c r="D77" s="21">
        <f t="shared" ref="D77:N77" ca="1" si="26">NbCoulbis(D65:D70)</f>
        <v>2</v>
      </c>
      <c r="E77" s="21">
        <f t="shared" ca="1" si="26"/>
        <v>2</v>
      </c>
      <c r="F77" s="21">
        <f t="shared" ca="1" si="26"/>
        <v>3</v>
      </c>
      <c r="G77" s="21">
        <f t="shared" ca="1" si="26"/>
        <v>3</v>
      </c>
      <c r="H77" s="21">
        <f ca="1">NbCoulbis(H65:H70)</f>
        <v>3</v>
      </c>
      <c r="I77" s="21">
        <f t="shared" ca="1" si="26"/>
        <v>3</v>
      </c>
      <c r="J77" s="21">
        <f t="shared" ca="1" si="26"/>
        <v>3</v>
      </c>
      <c r="K77" s="21">
        <f t="shared" ca="1" si="26"/>
        <v>3</v>
      </c>
      <c r="L77" s="21">
        <f t="shared" ca="1" si="26"/>
        <v>3</v>
      </c>
      <c r="M77" s="21">
        <f t="shared" ca="1" si="26"/>
        <v>3</v>
      </c>
      <c r="N77" s="21">
        <f t="shared" ca="1" si="26"/>
        <v>4</v>
      </c>
      <c r="O77" s="21">
        <f ca="1">NbCoulbis(O62:O70)</f>
        <v>3</v>
      </c>
      <c r="P77" s="21">
        <f ca="1">NbCoulbis(P62:P70)</f>
        <v>3</v>
      </c>
      <c r="Q77" s="21">
        <f ca="1">NbCoulbis(Q62:Q70)</f>
        <v>2</v>
      </c>
      <c r="R77" s="21">
        <f ca="1">NbCoulbis(R62:R70)</f>
        <v>2</v>
      </c>
      <c r="S77" s="21">
        <f ca="1">NbCoulbis(S62:S69)</f>
        <v>4</v>
      </c>
      <c r="T77" s="21">
        <f ca="1">NbCoulbis(T62:T70)</f>
        <v>5</v>
      </c>
      <c r="U77" s="21">
        <f ca="1">NbCoulbis(U66:U74)</f>
        <v>3</v>
      </c>
      <c r="V77" s="21">
        <f ca="1">NbCoulbis(V66:V74)</f>
        <v>3</v>
      </c>
      <c r="W77" s="21">
        <f ca="1">NbCoulbis(W66:W74)</f>
        <v>3</v>
      </c>
      <c r="X77" s="21">
        <f t="shared" ref="X77:AC77" ca="1" si="27">NbCoulbis(X62:X74)</f>
        <v>5</v>
      </c>
      <c r="Y77" s="21">
        <f t="shared" ca="1" si="27"/>
        <v>5</v>
      </c>
      <c r="Z77" s="21">
        <f t="shared" ca="1" si="27"/>
        <v>5</v>
      </c>
      <c r="AA77" s="21">
        <f t="shared" ca="1" si="27"/>
        <v>5</v>
      </c>
      <c r="AB77" s="21">
        <f t="shared" ca="1" si="27"/>
        <v>4</v>
      </c>
      <c r="AC77" s="21">
        <f t="shared" ca="1" si="27"/>
        <v>4</v>
      </c>
      <c r="AD77" s="601">
        <f ca="1">NbCoul(D77:AB77)*0.5+NbCoul(B77:C77)*0.25+NbCoul(AC77:AC77)*0.25</f>
        <v>0</v>
      </c>
      <c r="AF77" s="614">
        <f t="shared" ref="AF77:AF92" ca="1" si="28">CompteCouleurFond(B77:AC77,6)*0.5</f>
        <v>0</v>
      </c>
      <c r="AG77" s="615"/>
    </row>
    <row r="78" spans="1:33" ht="15" thickBot="1" x14ac:dyDescent="0.35">
      <c r="A78" s="30" t="str">
        <f>A21</f>
        <v>Effectif présent</v>
      </c>
      <c r="B78" s="26">
        <f ca="1">NbCoul(B62:B74)</f>
        <v>0</v>
      </c>
      <c r="C78" s="26">
        <f ca="1">NbCoul(C62:C71)</f>
        <v>2</v>
      </c>
      <c r="D78" s="26">
        <f t="shared" ref="D78:N78" ca="1" si="29">NbCoul(D65:D70)</f>
        <v>2</v>
      </c>
      <c r="E78" s="26">
        <f t="shared" ca="1" si="29"/>
        <v>2</v>
      </c>
      <c r="F78" s="26">
        <f t="shared" ca="1" si="29"/>
        <v>3</v>
      </c>
      <c r="G78" s="26">
        <f t="shared" ca="1" si="29"/>
        <v>3</v>
      </c>
      <c r="H78" s="26">
        <f ca="1">NbCoul(H65:H70)</f>
        <v>3</v>
      </c>
      <c r="I78" s="26">
        <f t="shared" ca="1" si="29"/>
        <v>3</v>
      </c>
      <c r="J78" s="26">
        <f t="shared" ca="1" si="29"/>
        <v>3</v>
      </c>
      <c r="K78" s="26">
        <f t="shared" ca="1" si="29"/>
        <v>3</v>
      </c>
      <c r="L78" s="26">
        <f t="shared" ca="1" si="29"/>
        <v>3</v>
      </c>
      <c r="M78" s="26">
        <f t="shared" ca="1" si="29"/>
        <v>3</v>
      </c>
      <c r="N78" s="26">
        <f t="shared" ca="1" si="29"/>
        <v>4</v>
      </c>
      <c r="O78" s="26">
        <f ca="1">NbCoul(O62:O70)</f>
        <v>3</v>
      </c>
      <c r="P78" s="26">
        <f ca="1">NbCoul(P62:P70)</f>
        <v>3</v>
      </c>
      <c r="Q78" s="26">
        <f ca="1">NbCoul(Q62:Q70)</f>
        <v>2</v>
      </c>
      <c r="R78" s="26">
        <f ca="1">NbCoul(R62:R70)</f>
        <v>2</v>
      </c>
      <c r="S78" s="26">
        <f ca="1">NbCoul(S62:S69)</f>
        <v>5</v>
      </c>
      <c r="T78" s="26">
        <f ca="1">NbCoul(T62:T70)</f>
        <v>5</v>
      </c>
      <c r="U78" s="26">
        <f ca="1">NbCoul(U66:U74)</f>
        <v>3</v>
      </c>
      <c r="V78" s="26">
        <f ca="1">NbCoul(V66:V74)</f>
        <v>3</v>
      </c>
      <c r="W78" s="26">
        <f ca="1">NbCoul(W66:W74)</f>
        <v>3</v>
      </c>
      <c r="X78" s="26">
        <f t="shared" ref="X78:AC78" ca="1" si="30">NbCoul(X62:X74)</f>
        <v>5</v>
      </c>
      <c r="Y78" s="26">
        <f t="shared" ca="1" si="30"/>
        <v>5</v>
      </c>
      <c r="Z78" s="26">
        <f t="shared" ca="1" si="30"/>
        <v>5</v>
      </c>
      <c r="AA78" s="26">
        <f t="shared" ca="1" si="30"/>
        <v>5</v>
      </c>
      <c r="AB78" s="26">
        <f t="shared" ca="1" si="30"/>
        <v>4</v>
      </c>
      <c r="AC78" s="26">
        <f t="shared" ca="1" si="30"/>
        <v>4</v>
      </c>
      <c r="AD78" s="602">
        <f ca="1">NbCoul(D78:AB78)*0.5+NbCoul(B78:C78)*0.25+NbCoul(AC78:AC78)*0.25</f>
        <v>0</v>
      </c>
      <c r="AF78" s="614">
        <f t="shared" ca="1" si="28"/>
        <v>0</v>
      </c>
      <c r="AG78" s="615">
        <f ca="1">CompteCouleurFond(K78:AC78,23)*0.5</f>
        <v>0</v>
      </c>
    </row>
    <row r="79" spans="1:33" ht="15" customHeight="1" x14ac:dyDescent="0.3">
      <c r="A79" s="618">
        <f>A60+1</f>
        <v>44841</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620" t="s">
        <v>36</v>
      </c>
      <c r="AF79" s="614">
        <f t="shared" ca="1" si="28"/>
        <v>0</v>
      </c>
      <c r="AG79" s="615">
        <f ca="1">CompteCouleurFond(K79:AC79,23)*0.5</f>
        <v>0</v>
      </c>
    </row>
    <row r="80" spans="1:33" ht="15" customHeight="1" x14ac:dyDescent="0.3">
      <c r="A80" s="619"/>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621"/>
      <c r="AF80" s="616">
        <f t="shared" ca="1" si="28"/>
        <v>0</v>
      </c>
      <c r="AG80" s="617">
        <f ca="1">CompteCouleurFond(K80:AC80,23)*0.5</f>
        <v>0</v>
      </c>
    </row>
    <row r="81" spans="1:33" x14ac:dyDescent="0.3">
      <c r="A81" s="401" t="s">
        <v>41</v>
      </c>
      <c r="B81" s="96"/>
      <c r="C81" s="151"/>
      <c r="D81" s="151"/>
      <c r="E81" s="151"/>
      <c r="F81" s="151"/>
      <c r="G81" s="151"/>
      <c r="H81" s="151"/>
      <c r="I81" s="151"/>
      <c r="J81" s="151"/>
      <c r="K81" s="151"/>
      <c r="L81" s="151"/>
      <c r="M81" s="151"/>
      <c r="N81" s="193"/>
      <c r="O81" s="96"/>
      <c r="P81" s="96"/>
      <c r="Q81" s="96"/>
      <c r="R81" s="96"/>
      <c r="S81" s="96"/>
      <c r="T81" s="96"/>
      <c r="U81" s="96"/>
      <c r="V81" s="96"/>
      <c r="W81" s="96"/>
      <c r="X81" s="96"/>
      <c r="Y81" s="96"/>
      <c r="Z81" s="96"/>
      <c r="AA81" s="96"/>
      <c r="AB81" s="96"/>
      <c r="AC81" s="96"/>
      <c r="AD81" s="21">
        <f t="shared" ref="AD81:AD91" ca="1" si="31">NbCoul(B81:AC81)*0.5</f>
        <v>6</v>
      </c>
      <c r="AF81" s="22">
        <f t="shared" ca="1" si="28"/>
        <v>0</v>
      </c>
      <c r="AG81" s="22">
        <f t="shared" ref="AG81:AG92" ca="1" si="32">CompteCouleurFond(B81:AC81,23)*0.5</f>
        <v>0.5</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96"/>
      <c r="K83" s="151" t="s">
        <v>80</v>
      </c>
      <c r="L83" s="151"/>
      <c r="M83" s="151"/>
      <c r="N83" s="151"/>
      <c r="O83" s="151"/>
      <c r="P83" s="151"/>
      <c r="Q83" s="96"/>
      <c r="R83" s="96"/>
      <c r="S83" s="281"/>
      <c r="T83" s="281"/>
      <c r="U83" s="151"/>
      <c r="V83" s="151"/>
      <c r="W83" s="151"/>
      <c r="X83" s="151"/>
      <c r="Y83" s="151"/>
      <c r="Z83" s="151"/>
      <c r="AA83" s="151"/>
      <c r="AB83" s="151"/>
      <c r="AC83" s="151"/>
      <c r="AD83" s="21">
        <f t="shared" ca="1" si="31"/>
        <v>8.5</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284</v>
      </c>
      <c r="D85" s="151"/>
      <c r="E85" s="151"/>
      <c r="F85" s="151"/>
      <c r="G85" s="151"/>
      <c r="H85" s="151"/>
      <c r="I85" s="151"/>
      <c r="J85" s="151"/>
      <c r="K85" s="151"/>
      <c r="L85" s="151"/>
      <c r="M85" s="151"/>
      <c r="N85" s="134"/>
      <c r="O85" s="281"/>
      <c r="P85" s="281"/>
      <c r="Q85" s="96"/>
      <c r="R85" s="96"/>
      <c r="S85" s="151"/>
      <c r="T85" s="151"/>
      <c r="U85" s="151"/>
      <c r="V85" s="151"/>
      <c r="W85" s="151"/>
      <c r="X85" s="151"/>
      <c r="Y85" s="151"/>
      <c r="Z85" s="151"/>
      <c r="AA85" s="151"/>
      <c r="AB85" s="96"/>
      <c r="AC85" s="96"/>
      <c r="AD85" s="21">
        <f ca="1">NbCoul(B85:AC85)*0.5</f>
        <v>11</v>
      </c>
      <c r="AF85" s="22">
        <f t="shared" ca="1" si="28"/>
        <v>1</v>
      </c>
      <c r="AG85" s="22">
        <f t="shared" ca="1" si="32"/>
        <v>0</v>
      </c>
    </row>
    <row r="86" spans="1:33" x14ac:dyDescent="0.3">
      <c r="A86" s="394" t="s">
        <v>45</v>
      </c>
      <c r="B86" s="96"/>
      <c r="C86" s="151"/>
      <c r="D86" s="151"/>
      <c r="E86" s="151"/>
      <c r="F86" s="151"/>
      <c r="G86" s="151"/>
      <c r="H86" s="151"/>
      <c r="I86" s="281" t="s">
        <v>136</v>
      </c>
      <c r="J86" s="281"/>
      <c r="K86" s="281"/>
      <c r="L86" s="281"/>
      <c r="M86" s="151"/>
      <c r="N86" s="193"/>
      <c r="O86" s="96"/>
      <c r="P86" s="96"/>
      <c r="Q86" s="151"/>
      <c r="R86" s="151"/>
      <c r="S86" s="378"/>
      <c r="T86" s="96"/>
      <c r="U86" s="96"/>
      <c r="V86" s="96"/>
      <c r="W86" s="96"/>
      <c r="X86" s="96"/>
      <c r="Y86" s="96"/>
      <c r="Z86" s="96"/>
      <c r="AA86" s="96"/>
      <c r="AB86" s="96"/>
      <c r="AC86" s="96"/>
      <c r="AD86" s="21">
        <f ca="1">NbCoul(B86:AC86)*0.5</f>
        <v>7.5</v>
      </c>
      <c r="AF86" s="22">
        <f t="shared" ca="1" si="28"/>
        <v>2</v>
      </c>
      <c r="AG86" s="22">
        <f t="shared" ca="1" si="32"/>
        <v>0.5</v>
      </c>
    </row>
    <row r="87" spans="1:33" x14ac:dyDescent="0.3">
      <c r="A87" s="394" t="s">
        <v>70</v>
      </c>
      <c r="B87" s="96"/>
      <c r="C87" s="151"/>
      <c r="D87" s="151"/>
      <c r="E87" s="151"/>
      <c r="F87" s="151"/>
      <c r="G87" s="151"/>
      <c r="H87" s="151"/>
      <c r="I87" s="151"/>
      <c r="J87" s="151"/>
      <c r="K87" s="151"/>
      <c r="L87" s="151"/>
      <c r="M87" s="151"/>
      <c r="N87" s="396"/>
      <c r="O87" s="96"/>
      <c r="P87" s="96"/>
      <c r="Q87" s="281"/>
      <c r="R87" s="281"/>
      <c r="S87" s="96"/>
      <c r="T87" s="96"/>
      <c r="U87" s="96"/>
      <c r="V87" s="96"/>
      <c r="W87" s="96"/>
      <c r="X87" s="96"/>
      <c r="Y87" s="96"/>
      <c r="Z87" s="96"/>
      <c r="AA87" s="96"/>
      <c r="AB87" s="96"/>
      <c r="AC87" s="96"/>
      <c r="AD87" s="21">
        <f ca="1">NbCoul(B87:AC87)*0.5</f>
        <v>7</v>
      </c>
      <c r="AF87" s="22">
        <f t="shared" ca="1" si="28"/>
        <v>1</v>
      </c>
      <c r="AG87" s="22">
        <f t="shared" ca="1" si="32"/>
        <v>0</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136</v>
      </c>
      <c r="V88" s="281"/>
      <c r="W88" s="281"/>
      <c r="X88" s="281"/>
      <c r="Y88" s="281"/>
      <c r="Z88" s="281"/>
      <c r="AA88" s="281"/>
      <c r="AB88" s="281"/>
      <c r="AC88" s="151"/>
      <c r="AD88" s="21">
        <f ca="1">NbCoul(B88:AC88)*0.5</f>
        <v>5</v>
      </c>
      <c r="AF88" s="22">
        <f t="shared" ca="1" si="28"/>
        <v>4</v>
      </c>
      <c r="AG88" s="22">
        <f t="shared" ca="1" si="32"/>
        <v>0</v>
      </c>
    </row>
    <row r="89" spans="1:33" x14ac:dyDescent="0.3">
      <c r="A89" s="394" t="s">
        <v>47</v>
      </c>
      <c r="B89" s="96"/>
      <c r="C89" s="151"/>
      <c r="D89" s="151"/>
      <c r="E89" s="151"/>
      <c r="F89" s="151"/>
      <c r="G89" s="151"/>
      <c r="H89" s="151"/>
      <c r="I89" s="151"/>
      <c r="J89" s="151"/>
      <c r="K89" s="151"/>
      <c r="L89" s="151"/>
      <c r="M89" s="281"/>
      <c r="N89" s="423"/>
      <c r="O89" s="96"/>
      <c r="P89" s="96"/>
      <c r="Q89" s="151"/>
      <c r="R89" s="151"/>
      <c r="S89" s="193" t="s">
        <v>332</v>
      </c>
      <c r="T89" s="96"/>
      <c r="U89" s="96"/>
      <c r="V89" s="96"/>
      <c r="W89" s="96"/>
      <c r="X89" s="96"/>
      <c r="Y89" s="96"/>
      <c r="Z89" s="96"/>
      <c r="AA89" s="96"/>
      <c r="AB89" s="96"/>
      <c r="AC89" s="96"/>
      <c r="AD89" s="21">
        <f t="shared" ca="1" si="31"/>
        <v>7.5</v>
      </c>
      <c r="AF89" s="22">
        <f t="shared" ca="1" si="28"/>
        <v>1</v>
      </c>
      <c r="AG89" s="22">
        <f t="shared" ca="1" si="32"/>
        <v>0.5</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96"/>
      <c r="D91" s="96"/>
      <c r="E91" s="96"/>
      <c r="F91" s="96"/>
      <c r="G91" s="96"/>
      <c r="H91" s="96"/>
      <c r="I91" s="96"/>
      <c r="J91" s="96"/>
      <c r="K91" s="96"/>
      <c r="L91" s="96"/>
      <c r="M91" s="96"/>
      <c r="N91" s="151"/>
      <c r="O91" s="151"/>
      <c r="P91" s="151"/>
      <c r="Q91" s="96"/>
      <c r="R91" s="96"/>
      <c r="S91" s="151"/>
      <c r="T91" s="151"/>
      <c r="U91" s="151"/>
      <c r="V91" s="151"/>
      <c r="W91" s="151"/>
      <c r="X91" s="151"/>
      <c r="Y91" s="151"/>
      <c r="Z91" s="151"/>
      <c r="AA91" s="151"/>
      <c r="AB91" s="151"/>
      <c r="AC91" s="151"/>
      <c r="AD91" s="21">
        <f t="shared" ca="1" si="31"/>
        <v>7</v>
      </c>
      <c r="AF91" s="22">
        <f t="shared" ca="1" si="28"/>
        <v>0</v>
      </c>
      <c r="AG91" s="22">
        <f t="shared" ca="1" si="32"/>
        <v>0</v>
      </c>
    </row>
    <row r="92" spans="1:33" ht="14.4" customHeight="1" x14ac:dyDescent="0.3">
      <c r="A92" s="402" t="s">
        <v>276</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21">
        <f ca="1">NbCoul(B92:AC92)*0.5</f>
        <v>0</v>
      </c>
      <c r="AF92" s="22">
        <f t="shared" ca="1" si="28"/>
        <v>0</v>
      </c>
      <c r="AG92" s="22">
        <f t="shared" ca="1" si="32"/>
        <v>0</v>
      </c>
    </row>
    <row r="93" spans="1:33" ht="15" customHeight="1" x14ac:dyDescent="0.3">
      <c r="A93" s="527" t="s">
        <v>73</v>
      </c>
      <c r="B93" s="390"/>
      <c r="C93" s="390"/>
      <c r="D93" s="390"/>
      <c r="E93" s="390"/>
      <c r="F93" s="390"/>
      <c r="G93" s="390"/>
      <c r="H93" s="390"/>
      <c r="I93" s="390"/>
      <c r="J93" s="390"/>
      <c r="K93" s="390"/>
      <c r="L93" s="390"/>
      <c r="M93" s="390"/>
      <c r="N93" s="390"/>
      <c r="O93" s="390"/>
      <c r="P93" s="390"/>
      <c r="Q93" s="390"/>
      <c r="R93" s="390"/>
      <c r="S93" s="390"/>
      <c r="T93" s="390"/>
      <c r="U93" s="390"/>
      <c r="V93" s="390"/>
      <c r="W93" s="390"/>
      <c r="X93" s="390"/>
      <c r="Y93" s="390"/>
      <c r="Z93" s="390"/>
      <c r="AA93" s="390"/>
      <c r="AB93" s="390"/>
      <c r="AC93" s="390"/>
      <c r="AD93" s="21">
        <f ca="1">NbCoul(B93:AC93)*0.5</f>
        <v>0</v>
      </c>
      <c r="AF93" s="22">
        <f ca="1">CompteCouleurFond(B93:AC93,6)*0.5</f>
        <v>0</v>
      </c>
      <c r="AG93" s="22">
        <f ca="1">CompteCouleurFond(B93:AC93,23)*0.5</f>
        <v>0</v>
      </c>
    </row>
    <row r="94" spans="1:33" ht="15" customHeight="1" thickBot="1" x14ac:dyDescent="0.35">
      <c r="A94" s="77" t="s">
        <v>447</v>
      </c>
      <c r="B94" s="96"/>
      <c r="C94" s="96"/>
      <c r="D94" s="96"/>
      <c r="E94" s="96"/>
      <c r="F94" s="96"/>
      <c r="G94" s="96"/>
      <c r="H94" s="96"/>
      <c r="I94" s="96"/>
      <c r="J94" s="96"/>
      <c r="K94" s="96"/>
      <c r="L94" s="96"/>
      <c r="M94" s="96"/>
      <c r="N94" s="151"/>
      <c r="O94" s="151"/>
      <c r="P94" s="151"/>
      <c r="Q94" s="96"/>
      <c r="R94" s="96"/>
      <c r="S94" s="151"/>
      <c r="T94" s="151"/>
      <c r="U94" s="151"/>
      <c r="V94" s="151"/>
      <c r="W94" s="151"/>
      <c r="X94" s="151"/>
      <c r="Y94" s="151"/>
      <c r="Z94" s="151"/>
      <c r="AA94" s="151"/>
      <c r="AB94" s="151"/>
      <c r="AC94" s="151"/>
      <c r="AD94" s="21">
        <f ca="1">NbCoul(B94:AC94)*0.5</f>
        <v>7</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600">
        <f ca="1">SUM(AD81:AD93)</f>
        <v>59.5</v>
      </c>
      <c r="AF95" s="612"/>
      <c r="AG95" s="613"/>
    </row>
    <row r="96" spans="1:33" s="15" customFormat="1" x14ac:dyDescent="0.3">
      <c r="A96" s="29" t="s">
        <v>53</v>
      </c>
      <c r="B96" s="21">
        <f ca="1">NbCoulbis(B81:B93)</f>
        <v>0</v>
      </c>
      <c r="C96" s="21">
        <f ca="1">NbCoulbis(C81:C92)</f>
        <v>5</v>
      </c>
      <c r="D96" s="21">
        <f t="shared" ref="D96:M96" ca="1" si="34">NbCoulbis(D81:D90)</f>
        <v>5</v>
      </c>
      <c r="E96" s="21">
        <f t="shared" ca="1" si="34"/>
        <v>5</v>
      </c>
      <c r="F96" s="21">
        <f t="shared" ca="1" si="34"/>
        <v>5</v>
      </c>
      <c r="G96" s="21">
        <f t="shared" ca="1" si="34"/>
        <v>5</v>
      </c>
      <c r="H96" s="21">
        <f t="shared" ca="1" si="34"/>
        <v>5</v>
      </c>
      <c r="I96" s="21">
        <f t="shared" ca="1" si="34"/>
        <v>5</v>
      </c>
      <c r="J96" s="21">
        <f t="shared" ca="1" si="34"/>
        <v>5</v>
      </c>
      <c r="K96" s="21">
        <f t="shared" ca="1" si="34"/>
        <v>6</v>
      </c>
      <c r="L96" s="21">
        <f t="shared" ca="1" si="34"/>
        <v>6</v>
      </c>
      <c r="M96" s="21">
        <f t="shared" ca="1" si="34"/>
        <v>6</v>
      </c>
      <c r="N96" s="21">
        <f ca="1">NbCoulbis(N81:N88)</f>
        <v>2</v>
      </c>
      <c r="O96" s="21">
        <f ca="1">NbCoulbis(O81:O88)</f>
        <v>2</v>
      </c>
      <c r="P96" s="21">
        <f ca="1">NbCoulbis(P81:P88)</f>
        <v>2</v>
      </c>
      <c r="Q96" s="21">
        <f ca="1">NbCoulbis(Q81:Q86)</f>
        <v>1</v>
      </c>
      <c r="R96" s="21">
        <f ca="1">NbCoulbis(R81:R86)</f>
        <v>1</v>
      </c>
      <c r="S96" s="21">
        <f ca="1">NbCoulbis(S81:S86)</f>
        <v>3</v>
      </c>
      <c r="T96" s="21">
        <f t="shared" ref="T96:Y96" ca="1" si="35">NbCoulbis(T82:T86)</f>
        <v>2</v>
      </c>
      <c r="U96" s="21">
        <f t="shared" ca="1" si="35"/>
        <v>2</v>
      </c>
      <c r="V96" s="21">
        <f t="shared" ca="1" si="35"/>
        <v>2</v>
      </c>
      <c r="W96" s="21">
        <f t="shared" ca="1" si="35"/>
        <v>2</v>
      </c>
      <c r="X96" s="21">
        <f t="shared" ca="1" si="35"/>
        <v>2</v>
      </c>
      <c r="Y96" s="21">
        <f t="shared" ca="1" si="35"/>
        <v>2</v>
      </c>
      <c r="Z96" s="21">
        <f ca="1">NbCoulbis(Z82:Z88)</f>
        <v>3</v>
      </c>
      <c r="AA96" s="21">
        <f ca="1">NbCoulbis(AA82:AA88)</f>
        <v>3</v>
      </c>
      <c r="AB96" s="21">
        <f ca="1">NbCoulbis(AB82:AB88)</f>
        <v>2</v>
      </c>
      <c r="AC96" s="21">
        <f ca="1">NbCoulbis(AC82:AC88)</f>
        <v>2</v>
      </c>
      <c r="AD96" s="601">
        <f ca="1">NbCoul(D96:AB96)*0.5+NbCoul(C96:C96)*0.25+NbCoul(AC96:AC96)*0.25</f>
        <v>0</v>
      </c>
      <c r="AF96" s="614">
        <f ca="1">CompteCouleurFond(C96:AC96,6)*0.5</f>
        <v>0</v>
      </c>
      <c r="AG96" s="615"/>
    </row>
    <row r="97" spans="1:34" ht="15" thickBot="1" x14ac:dyDescent="0.35">
      <c r="A97" s="30" t="str">
        <f>A21</f>
        <v>Effectif présent</v>
      </c>
      <c r="B97" s="26">
        <f ca="1">NbCoul(B81:B93)</f>
        <v>0</v>
      </c>
      <c r="C97" s="26">
        <f ca="1">NbCoul(C81:C92)</f>
        <v>5</v>
      </c>
      <c r="D97" s="26">
        <f t="shared" ref="D97:M97" ca="1" si="36">NbCoul(D81:D90)</f>
        <v>5</v>
      </c>
      <c r="E97" s="26">
        <f t="shared" ca="1" si="36"/>
        <v>5</v>
      </c>
      <c r="F97" s="26">
        <f t="shared" ca="1" si="36"/>
        <v>5</v>
      </c>
      <c r="G97" s="26">
        <f t="shared" ca="1" si="36"/>
        <v>5</v>
      </c>
      <c r="H97" s="26">
        <f t="shared" ca="1" si="36"/>
        <v>5</v>
      </c>
      <c r="I97" s="26">
        <f t="shared" ca="1" si="36"/>
        <v>5</v>
      </c>
      <c r="J97" s="26">
        <f t="shared" ca="1" si="36"/>
        <v>5</v>
      </c>
      <c r="K97" s="26">
        <f t="shared" ca="1" si="36"/>
        <v>6</v>
      </c>
      <c r="L97" s="26">
        <f t="shared" ca="1" si="36"/>
        <v>6</v>
      </c>
      <c r="M97" s="26">
        <f t="shared" ca="1" si="36"/>
        <v>6</v>
      </c>
      <c r="N97" s="26">
        <f ca="1">NbCoul(N81:N88)</f>
        <v>4</v>
      </c>
      <c r="O97" s="26">
        <f ca="1">NbCoul(O81:O88)</f>
        <v>2</v>
      </c>
      <c r="P97" s="26">
        <f ca="1">NbCoul(P81:P88)</f>
        <v>2</v>
      </c>
      <c r="Q97" s="26">
        <f ca="1">NbCoul(Q81:Q86)</f>
        <v>1</v>
      </c>
      <c r="R97" s="26">
        <f ca="1">NbCoul(R81:R86)</f>
        <v>1</v>
      </c>
      <c r="S97" s="26">
        <f ca="1">NbCoul(S81:S86)</f>
        <v>3</v>
      </c>
      <c r="T97" s="26">
        <f t="shared" ref="T97:Y97" ca="1" si="37">NbCoul(T82:T86)</f>
        <v>2</v>
      </c>
      <c r="U97" s="26">
        <f t="shared" ca="1" si="37"/>
        <v>2</v>
      </c>
      <c r="V97" s="26">
        <f t="shared" ca="1" si="37"/>
        <v>2</v>
      </c>
      <c r="W97" s="26">
        <f t="shared" ca="1" si="37"/>
        <v>2</v>
      </c>
      <c r="X97" s="26">
        <f t="shared" ca="1" si="37"/>
        <v>2</v>
      </c>
      <c r="Y97" s="26">
        <f t="shared" ca="1" si="37"/>
        <v>2</v>
      </c>
      <c r="Z97" s="26">
        <f ca="1">NbCoul(Z82:Z88)</f>
        <v>3</v>
      </c>
      <c r="AA97" s="26">
        <f ca="1">NbCoul(AA82:AA88)</f>
        <v>3</v>
      </c>
      <c r="AB97" s="26">
        <f ca="1">NbCoul(AB82:AB88)</f>
        <v>2</v>
      </c>
      <c r="AC97" s="26">
        <f ca="1">NbCoul(AC82:AC88)</f>
        <v>2</v>
      </c>
      <c r="AD97" s="602">
        <f ca="1">NbCoul(D97:AB97)*0.5+NbCoul(B97:C97)*0.25+NbCoul(AC97:AC97)*0.25</f>
        <v>0</v>
      </c>
      <c r="AE97" s="21"/>
      <c r="AF97" s="614">
        <f ca="1">CompteCouleurFond(B97:AC97,6)*0.5</f>
        <v>0</v>
      </c>
      <c r="AG97" s="615">
        <f ca="1">CompteCouleurFond(K97:AC97,23)*0.5</f>
        <v>0</v>
      </c>
    </row>
    <row r="98" spans="1:34" ht="15" customHeight="1" x14ac:dyDescent="0.3">
      <c r="A98" s="618">
        <f>A79+1</f>
        <v>44842</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620" t="s">
        <v>36</v>
      </c>
      <c r="AF98" s="614">
        <f ca="1">CompteCouleurFond(B98:AC98,6)*0.5</f>
        <v>0</v>
      </c>
      <c r="AG98" s="615">
        <f ca="1">CompteCouleurFond(K98:AC98,23)*0.5</f>
        <v>0</v>
      </c>
    </row>
    <row r="99" spans="1:34" ht="15" customHeight="1" x14ac:dyDescent="0.3">
      <c r="A99" s="619"/>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621"/>
      <c r="AF99" s="616">
        <f ca="1">CompteCouleurFond(B99:AC99,6)*0.5</f>
        <v>0</v>
      </c>
      <c r="AG99" s="617">
        <f ca="1">CompteCouleurFond(K99:AC99,23)*0.5</f>
        <v>0</v>
      </c>
    </row>
    <row r="100" spans="1:34" ht="14.4" customHeight="1" x14ac:dyDescent="0.3">
      <c r="A100" s="401" t="s">
        <v>41</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ref="AD100:AD111" ca="1" si="38">NbCoul(B100:AC100)*0.5</f>
        <v>0</v>
      </c>
      <c r="AF100" s="22">
        <f t="shared" ref="AF100:AF113" ca="1" si="39">CompteCouleurFond(B100:AC100,6)*0.5</f>
        <v>0</v>
      </c>
      <c r="AG100" s="22">
        <f t="shared" ref="AG100:AG113" ca="1" si="40">CompteCouleurFond(B100:AC100,23)*0.5</f>
        <v>0</v>
      </c>
    </row>
    <row r="101" spans="1:34" ht="14.4" customHeight="1" x14ac:dyDescent="0.3">
      <c r="A101" s="392" t="s">
        <v>65</v>
      </c>
      <c r="B101" s="96"/>
      <c r="C101" s="96"/>
      <c r="D101" s="96"/>
      <c r="E101" s="96"/>
      <c r="F101" s="96"/>
      <c r="G101" s="96"/>
      <c r="H101" s="96"/>
      <c r="I101" s="96"/>
      <c r="J101" s="96"/>
      <c r="K101" s="96"/>
      <c r="L101" s="96"/>
      <c r="M101" s="96"/>
      <c r="N101" s="96"/>
      <c r="O101" s="281" t="s">
        <v>78</v>
      </c>
      <c r="P101" s="281"/>
      <c r="Q101" s="96"/>
      <c r="R101" s="96"/>
      <c r="S101" s="151"/>
      <c r="T101" s="151"/>
      <c r="U101" s="281"/>
      <c r="V101" s="281"/>
      <c r="W101" s="151"/>
      <c r="X101" s="151"/>
      <c r="Y101" s="281"/>
      <c r="Z101" s="281"/>
      <c r="AA101" s="151"/>
      <c r="AB101" s="151"/>
      <c r="AC101" s="151"/>
      <c r="AD101" s="21">
        <f t="shared" ca="1" si="38"/>
        <v>6.5</v>
      </c>
      <c r="AF101" s="22">
        <f t="shared" ca="1" si="39"/>
        <v>3</v>
      </c>
      <c r="AG101" s="22">
        <f t="shared" ca="1" si="40"/>
        <v>0</v>
      </c>
    </row>
    <row r="102" spans="1:34" ht="14.4" customHeight="1" x14ac:dyDescent="0.3">
      <c r="A102" s="393" t="s">
        <v>246</v>
      </c>
      <c r="B102" s="96"/>
      <c r="C102" s="96"/>
      <c r="D102" s="96"/>
      <c r="E102" s="96"/>
      <c r="F102" s="96"/>
      <c r="G102" s="96"/>
      <c r="H102" s="96"/>
      <c r="I102" s="96"/>
      <c r="J102" s="96"/>
      <c r="K102" s="151" t="s">
        <v>80</v>
      </c>
      <c r="L102" s="151"/>
      <c r="M102" s="151"/>
      <c r="N102" s="151"/>
      <c r="O102" s="151"/>
      <c r="P102" s="151"/>
      <c r="Q102" s="96"/>
      <c r="R102" s="96"/>
      <c r="S102" s="281"/>
      <c r="T102" s="281"/>
      <c r="U102" s="151"/>
      <c r="V102" s="151"/>
      <c r="W102" s="281"/>
      <c r="X102" s="281"/>
      <c r="Y102" s="151"/>
      <c r="Z102" s="151"/>
      <c r="AA102" s="281"/>
      <c r="AB102" s="281"/>
      <c r="AC102" s="151"/>
      <c r="AD102" s="21">
        <f t="shared" ca="1" si="38"/>
        <v>8.5</v>
      </c>
      <c r="AF102" s="22">
        <f ca="1">CompteCouleurFond(B102:AC102,6)*0.5</f>
        <v>3</v>
      </c>
      <c r="AG102" s="22">
        <f t="shared" ca="1" si="40"/>
        <v>0</v>
      </c>
    </row>
    <row r="103" spans="1:34" ht="14.4" customHeight="1" x14ac:dyDescent="0.3">
      <c r="A103" s="394" t="s">
        <v>43</v>
      </c>
      <c r="B103" s="96"/>
      <c r="C103" s="151"/>
      <c r="D103" s="151"/>
      <c r="E103" s="151"/>
      <c r="F103" s="151"/>
      <c r="G103" s="151"/>
      <c r="H103" s="151"/>
      <c r="I103" s="151"/>
      <c r="J103" s="151"/>
      <c r="K103" s="151"/>
      <c r="L103" s="151"/>
      <c r="M103" s="281"/>
      <c r="N103" s="423"/>
      <c r="O103" s="96"/>
      <c r="P103" s="96"/>
      <c r="Q103" s="151"/>
      <c r="R103" s="151"/>
      <c r="S103" s="377"/>
      <c r="T103" s="96"/>
      <c r="U103" s="96"/>
      <c r="V103" s="96"/>
      <c r="W103" s="96"/>
      <c r="X103" s="96"/>
      <c r="Y103" s="96"/>
      <c r="Z103" s="96"/>
      <c r="AA103" s="96"/>
      <c r="AB103" s="96"/>
      <c r="AC103" s="96"/>
      <c r="AD103" s="21">
        <f t="shared" ca="1" si="38"/>
        <v>7.5</v>
      </c>
      <c r="AF103" s="22">
        <f t="shared" ca="1" si="39"/>
        <v>1</v>
      </c>
      <c r="AG103" s="22">
        <f t="shared" ca="1" si="40"/>
        <v>0.5</v>
      </c>
    </row>
    <row r="104" spans="1:34" ht="14.4" customHeight="1" x14ac:dyDescent="0.3">
      <c r="A104" s="394" t="s">
        <v>44</v>
      </c>
      <c r="B104" s="96"/>
      <c r="C104" s="151" t="s">
        <v>84</v>
      </c>
      <c r="D104" s="151"/>
      <c r="E104" s="151"/>
      <c r="F104" s="151"/>
      <c r="G104" s="151"/>
      <c r="H104" s="151"/>
      <c r="I104" s="281" t="s">
        <v>136</v>
      </c>
      <c r="J104" s="281"/>
      <c r="K104" s="281"/>
      <c r="L104" s="281"/>
      <c r="M104" s="151"/>
      <c r="N104" s="419"/>
      <c r="O104" s="151"/>
      <c r="P104" s="151"/>
      <c r="Q104" s="96"/>
      <c r="R104" s="96"/>
      <c r="S104" s="135" t="s">
        <v>220</v>
      </c>
      <c r="T104" s="151"/>
      <c r="U104" s="151"/>
      <c r="V104" s="151"/>
      <c r="W104" s="151"/>
      <c r="X104" s="151"/>
      <c r="Y104" s="151"/>
      <c r="Z104" s="151"/>
      <c r="AA104" s="151"/>
      <c r="AB104" s="96"/>
      <c r="AC104" s="96"/>
      <c r="AD104" s="21">
        <f t="shared" ca="1" si="38"/>
        <v>11</v>
      </c>
      <c r="AF104" s="22">
        <f t="shared" ca="1" si="39"/>
        <v>2</v>
      </c>
      <c r="AG104" s="22">
        <f t="shared" ca="1" si="40"/>
        <v>0</v>
      </c>
    </row>
    <row r="105" spans="1:34" ht="14.4" customHeight="1" x14ac:dyDescent="0.3">
      <c r="A105" s="394" t="s">
        <v>45</v>
      </c>
      <c r="B105" s="96"/>
      <c r="C105" s="295"/>
      <c r="D105" s="295"/>
      <c r="E105" s="295"/>
      <c r="F105" s="295"/>
      <c r="G105" s="295"/>
      <c r="H105" s="295"/>
      <c r="I105" s="295"/>
      <c r="J105" s="295"/>
      <c r="K105" s="295"/>
      <c r="L105" s="295"/>
      <c r="M105" s="356"/>
      <c r="N105" s="281"/>
      <c r="O105" s="294"/>
      <c r="P105" s="294"/>
      <c r="Q105" s="357"/>
      <c r="R105" s="357"/>
      <c r="S105" s="377"/>
      <c r="T105" s="96"/>
      <c r="U105" s="96"/>
      <c r="V105" s="96"/>
      <c r="W105" s="96"/>
      <c r="X105" s="96"/>
      <c r="Y105" s="96"/>
      <c r="Z105" s="96"/>
      <c r="AA105" s="96"/>
      <c r="AB105" s="96"/>
      <c r="AC105" s="96"/>
      <c r="AD105" s="21">
        <f t="shared" ca="1" si="38"/>
        <v>7.5</v>
      </c>
      <c r="AF105" s="22">
        <f t="shared" ca="1" si="39"/>
        <v>2</v>
      </c>
      <c r="AG105" s="22">
        <f t="shared" ca="1" si="40"/>
        <v>0.5</v>
      </c>
    </row>
    <row r="106" spans="1:34" ht="14.4" customHeight="1" x14ac:dyDescent="0.3">
      <c r="A106" s="394" t="s">
        <v>70</v>
      </c>
      <c r="B106" s="96"/>
      <c r="C106" s="96"/>
      <c r="D106" s="96"/>
      <c r="E106" s="96"/>
      <c r="F106" s="96"/>
      <c r="G106" s="96"/>
      <c r="H106" s="96"/>
      <c r="I106" s="96"/>
      <c r="J106" s="96"/>
      <c r="K106" s="96"/>
      <c r="L106" s="96"/>
      <c r="M106" s="96"/>
      <c r="N106" s="96"/>
      <c r="O106" s="96"/>
      <c r="P106" s="96"/>
      <c r="Q106" s="419"/>
      <c r="R106" s="96"/>
      <c r="S106" s="281"/>
      <c r="T106" s="281"/>
      <c r="U106" s="151"/>
      <c r="V106" s="151"/>
      <c r="W106" s="281"/>
      <c r="X106" s="281"/>
      <c r="Y106" s="151"/>
      <c r="Z106" s="151"/>
      <c r="AA106" s="281"/>
      <c r="AB106" s="281"/>
      <c r="AC106" s="151"/>
      <c r="AD106" s="21">
        <f t="shared" ca="1" si="38"/>
        <v>5.5</v>
      </c>
      <c r="AF106" s="22">
        <f t="shared" ca="1" si="39"/>
        <v>3</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T108" s="96"/>
      <c r="U108" s="96"/>
      <c r="V108" s="96"/>
      <c r="W108" s="96"/>
      <c r="X108" s="96"/>
      <c r="Y108" s="96"/>
      <c r="Z108" s="96"/>
      <c r="AA108" s="96"/>
      <c r="AB108" s="96"/>
      <c r="AC108" s="96"/>
      <c r="AD108" s="21">
        <f t="shared" ca="1" si="38"/>
        <v>0</v>
      </c>
      <c r="AF108" s="22">
        <f t="shared" ca="1" si="39"/>
        <v>0</v>
      </c>
      <c r="AG108" s="22">
        <f t="shared" ca="1" si="40"/>
        <v>0</v>
      </c>
    </row>
    <row r="109" spans="1:34" ht="14.4" customHeight="1" x14ac:dyDescent="0.3">
      <c r="A109" s="394" t="s">
        <v>66</v>
      </c>
      <c r="B109" s="96"/>
      <c r="C109" s="151"/>
      <c r="D109" s="151"/>
      <c r="E109" s="151"/>
      <c r="F109" s="151"/>
      <c r="G109" s="151"/>
      <c r="H109" s="151"/>
      <c r="I109" s="151"/>
      <c r="J109" s="151"/>
      <c r="K109" s="151"/>
      <c r="L109" s="151"/>
      <c r="M109" s="151"/>
      <c r="N109" s="447"/>
      <c r="O109" s="96"/>
      <c r="P109" s="96"/>
      <c r="Q109" s="281"/>
      <c r="R109" s="281"/>
      <c r="S109" s="96"/>
      <c r="T109" s="96"/>
      <c r="U109" s="96"/>
      <c r="V109" s="96"/>
      <c r="W109" s="96"/>
      <c r="X109" s="96"/>
      <c r="Y109" s="96"/>
      <c r="Z109" s="96"/>
      <c r="AA109" s="96"/>
      <c r="AB109" s="96"/>
      <c r="AC109" s="96"/>
      <c r="AD109" s="21">
        <f ca="1">NbCoul(B109:AC109)*0.5</f>
        <v>7</v>
      </c>
      <c r="AF109" s="22">
        <f t="shared" ca="1" si="39"/>
        <v>1</v>
      </c>
      <c r="AG109" s="22">
        <f t="shared" ca="1" si="40"/>
        <v>0.5</v>
      </c>
    </row>
    <row r="110" spans="1:34" ht="14.4" customHeight="1" x14ac:dyDescent="0.3">
      <c r="A110" s="402" t="s">
        <v>71</v>
      </c>
      <c r="B110" s="96"/>
      <c r="C110" s="96"/>
      <c r="D110" s="96"/>
      <c r="E110" s="96"/>
      <c r="F110" s="96"/>
      <c r="G110" s="96"/>
      <c r="H110" s="96"/>
      <c r="I110" s="96"/>
      <c r="J110" s="96"/>
      <c r="K110" s="96"/>
      <c r="L110" s="96"/>
      <c r="M110" s="96"/>
      <c r="N110" s="151"/>
      <c r="O110" s="281"/>
      <c r="P110" s="281"/>
      <c r="Q110" s="96"/>
      <c r="R110" s="96"/>
      <c r="S110" s="151"/>
      <c r="T110" s="151"/>
      <c r="U110" s="281"/>
      <c r="V110" s="281"/>
      <c r="W110" s="151"/>
      <c r="X110" s="151"/>
      <c r="Y110" s="281"/>
      <c r="Z110" s="281"/>
      <c r="AA110" s="151"/>
      <c r="AB110" s="151"/>
      <c r="AC110" s="151"/>
      <c r="AD110" s="21">
        <f ca="1">NbCoul(B110:AC110)*0.5</f>
        <v>7</v>
      </c>
      <c r="AF110" s="22">
        <f t="shared" ca="1" si="39"/>
        <v>3</v>
      </c>
      <c r="AG110" s="22">
        <f t="shared" ca="1" si="40"/>
        <v>0</v>
      </c>
    </row>
    <row r="111" spans="1:34" ht="15.75" customHeight="1" x14ac:dyDescent="0.3">
      <c r="A111" s="395" t="s">
        <v>276</v>
      </c>
      <c r="B111" s="96"/>
      <c r="C111" s="151" t="s">
        <v>80</v>
      </c>
      <c r="D111" s="151"/>
      <c r="E111" s="151"/>
      <c r="F111" s="151"/>
      <c r="G111" s="151"/>
      <c r="H111" s="151"/>
      <c r="I111" s="281" t="s">
        <v>136</v>
      </c>
      <c r="J111" s="281"/>
      <c r="K111" s="281"/>
      <c r="L111" s="281"/>
      <c r="M111" s="151"/>
      <c r="N111" s="151"/>
      <c r="O111" s="96"/>
      <c r="P111" s="96"/>
      <c r="Q111" s="151"/>
      <c r="R111" s="151"/>
      <c r="S111" s="96"/>
      <c r="T111" s="96"/>
      <c r="U111" s="96"/>
      <c r="V111" s="96"/>
      <c r="W111" s="96"/>
      <c r="X111" s="96"/>
      <c r="Y111" s="96"/>
      <c r="Z111" s="96"/>
      <c r="AA111" s="96"/>
      <c r="AB111" s="96"/>
      <c r="AC111" s="96"/>
      <c r="AD111" s="21">
        <f t="shared" ca="1" si="38"/>
        <v>7</v>
      </c>
      <c r="AF111" s="22">
        <f t="shared" ca="1" si="39"/>
        <v>2</v>
      </c>
      <c r="AG111" s="22">
        <f t="shared" ca="1" si="40"/>
        <v>0</v>
      </c>
    </row>
    <row r="112" spans="1:34" ht="15" customHeight="1" thickBot="1" x14ac:dyDescent="0.35">
      <c r="A112" s="422" t="s">
        <v>73</v>
      </c>
      <c r="B112" s="96"/>
      <c r="C112" s="96"/>
      <c r="D112" s="96"/>
      <c r="E112" s="96"/>
      <c r="F112" s="96"/>
      <c r="G112" s="96"/>
      <c r="H112" s="96"/>
      <c r="I112" s="96"/>
      <c r="J112" s="96"/>
      <c r="K112" s="96"/>
      <c r="L112" s="96"/>
      <c r="M112" s="96"/>
      <c r="N112" s="96"/>
      <c r="O112" s="96"/>
      <c r="P112" s="96"/>
      <c r="Q112" s="96"/>
      <c r="R112" s="96"/>
      <c r="S112" s="96"/>
      <c r="T112" s="96"/>
      <c r="U112" s="96"/>
      <c r="V112" s="96"/>
      <c r="W112" s="96"/>
      <c r="X112" s="96"/>
      <c r="Y112" s="96"/>
      <c r="Z112" s="96"/>
      <c r="AA112" s="96"/>
      <c r="AB112" s="96"/>
      <c r="AC112" s="96"/>
      <c r="AD112" s="21">
        <f ca="1">NbCoul(B112:AC112)*0.5</f>
        <v>0</v>
      </c>
      <c r="AF112" s="22">
        <f t="shared" ca="1" si="39"/>
        <v>0</v>
      </c>
      <c r="AG112" s="22">
        <f t="shared" ca="1" si="40"/>
        <v>0</v>
      </c>
    </row>
    <row r="113" spans="1:33" ht="15" customHeight="1" thickBot="1" x14ac:dyDescent="0.35">
      <c r="A113" s="524" t="s">
        <v>447</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21">
        <f ca="1">NbCoul(B113:AC113)*0.5</f>
        <v>0</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2</v>
      </c>
      <c r="K114" s="71">
        <f ca="1">CompteCouleurFond(K101:K112,6)</f>
        <v>2</v>
      </c>
      <c r="L114" s="71">
        <f ca="1">CompteCouleurFond(L101:L112,6)</f>
        <v>2</v>
      </c>
      <c r="M114" s="71">
        <f ca="1">CompteCouleurFond(M101:M112,6)</f>
        <v>2</v>
      </c>
      <c r="N114" s="71">
        <f t="shared" ref="N114:W114" ca="1" si="41">CompteCouleurFond(N100:N109,6)</f>
        <v>2</v>
      </c>
      <c r="O114" s="71">
        <f t="shared" ca="1" si="41"/>
        <v>1</v>
      </c>
      <c r="P114" s="71">
        <f t="shared" ca="1" si="41"/>
        <v>1</v>
      </c>
      <c r="Q114" s="71">
        <f t="shared" ca="1" si="41"/>
        <v>2</v>
      </c>
      <c r="R114" s="71">
        <f t="shared" ca="1" si="41"/>
        <v>2</v>
      </c>
      <c r="S114" s="71">
        <f t="shared" ca="1" si="41"/>
        <v>2</v>
      </c>
      <c r="T114" s="71">
        <f t="shared" ca="1" si="41"/>
        <v>2</v>
      </c>
      <c r="U114" s="71">
        <f t="shared" ca="1" si="41"/>
        <v>1</v>
      </c>
      <c r="V114" s="71">
        <f t="shared" ca="1" si="41"/>
        <v>1</v>
      </c>
      <c r="W114" s="71">
        <f t="shared" ca="1" si="41"/>
        <v>2</v>
      </c>
      <c r="X114" s="71">
        <f t="shared" ref="X114:AC114" ca="1" si="42">CompteCouleurFond(X100:X111,6)</f>
        <v>2</v>
      </c>
      <c r="Y114" s="71">
        <f t="shared" ca="1" si="42"/>
        <v>2</v>
      </c>
      <c r="Z114" s="71">
        <f t="shared" ca="1" si="42"/>
        <v>2</v>
      </c>
      <c r="AA114" s="71">
        <f t="shared" ca="1" si="42"/>
        <v>2</v>
      </c>
      <c r="AB114" s="71">
        <f t="shared" ca="1" si="42"/>
        <v>2</v>
      </c>
      <c r="AC114" s="71">
        <f t="shared" ca="1" si="42"/>
        <v>0</v>
      </c>
      <c r="AD114" s="600">
        <f ca="1">SUM(AD100:AD112)</f>
        <v>67.5</v>
      </c>
      <c r="AF114" s="612"/>
      <c r="AG114" s="613"/>
    </row>
    <row r="115" spans="1:33" x14ac:dyDescent="0.3">
      <c r="A115" s="29" t="s">
        <v>53</v>
      </c>
      <c r="B115" s="21">
        <f ca="1">NbCoulbis(B100:B112)</f>
        <v>0</v>
      </c>
      <c r="C115" s="21">
        <f ca="1">NbCoulbis(C100:C112)</f>
        <v>5</v>
      </c>
      <c r="D115" s="21">
        <f t="shared" ref="D115:R115" ca="1" si="43">NbCoulbis(D100:D106)</f>
        <v>3</v>
      </c>
      <c r="E115" s="21">
        <f t="shared" ca="1" si="43"/>
        <v>3</v>
      </c>
      <c r="F115" s="21">
        <f t="shared" ca="1" si="43"/>
        <v>3</v>
      </c>
      <c r="G115" s="21">
        <f t="shared" ca="1" si="43"/>
        <v>3</v>
      </c>
      <c r="H115" s="21">
        <f t="shared" ca="1" si="43"/>
        <v>3</v>
      </c>
      <c r="I115" s="21">
        <f t="shared" ca="1" si="43"/>
        <v>3</v>
      </c>
      <c r="J115" s="21">
        <f t="shared" ca="1" si="43"/>
        <v>3</v>
      </c>
      <c r="K115" s="21">
        <f t="shared" ca="1" si="43"/>
        <v>4</v>
      </c>
      <c r="L115" s="21">
        <f t="shared" ca="1" si="43"/>
        <v>4</v>
      </c>
      <c r="M115" s="21">
        <f t="shared" ca="1" si="43"/>
        <v>4</v>
      </c>
      <c r="N115" s="21">
        <f t="shared" ca="1" si="43"/>
        <v>3</v>
      </c>
      <c r="O115" s="21">
        <f t="shared" ca="1" si="43"/>
        <v>3</v>
      </c>
      <c r="P115" s="21">
        <f t="shared" ca="1" si="43"/>
        <v>3</v>
      </c>
      <c r="Q115" s="21">
        <f t="shared" ca="1" si="43"/>
        <v>2</v>
      </c>
      <c r="R115" s="21">
        <f t="shared" ca="1" si="43"/>
        <v>2</v>
      </c>
      <c r="S115" s="21">
        <f ca="1">NbCoulbis(S105:S111)</f>
        <v>2</v>
      </c>
      <c r="T115" s="21">
        <f ca="1">NbCoulbis(T105:T111)</f>
        <v>2</v>
      </c>
      <c r="U115" s="21">
        <f ca="1">NbCoulbis(U100:U109)</f>
        <v>4</v>
      </c>
      <c r="V115" s="21">
        <f ca="1">NbCoulbis(V100:V109)</f>
        <v>4</v>
      </c>
      <c r="W115" s="21">
        <f ca="1">NbCoulbis(W100:W109)</f>
        <v>4</v>
      </c>
      <c r="X115" s="21">
        <f ca="1">NbCoulbis(X100:X109)</f>
        <v>4</v>
      </c>
      <c r="Y115" s="21">
        <f ca="1">NbCoulbis(Y100:Y109)</f>
        <v>4</v>
      </c>
      <c r="Z115" s="21">
        <f ca="1">NbCoulbis(Z101:Z109)</f>
        <v>4</v>
      </c>
      <c r="AA115" s="21">
        <f ca="1">NbCoulbis(AA101:AA109)</f>
        <v>4</v>
      </c>
      <c r="AB115" s="21">
        <f ca="1">NbCoulbis(AB101:AB109)</f>
        <v>3</v>
      </c>
      <c r="AC115" s="21">
        <f ca="1">NbCoulbis(AC101:AC109)</f>
        <v>3</v>
      </c>
      <c r="AD115" s="601">
        <f ca="1">NbCoul(D115:AB115)*0.5+NbCoul(B115:C115)*0.25+NbCoul(AC115:AC115)*0.25</f>
        <v>0</v>
      </c>
      <c r="AF115" s="614">
        <f t="shared" ref="AF115:AF129" ca="1" si="44">CompteCouleurFond(B115:AC115,6)*0.5</f>
        <v>0</v>
      </c>
      <c r="AG115" s="615"/>
    </row>
    <row r="116" spans="1:33" ht="15" thickBot="1" x14ac:dyDescent="0.35">
      <c r="A116" s="30" t="str">
        <f>A21</f>
        <v>Effectif présent</v>
      </c>
      <c r="B116" s="26">
        <f ca="1">NbCoul(B100:B112)</f>
        <v>0</v>
      </c>
      <c r="C116" s="26">
        <f ca="1">NbCoul(C100:C112)</f>
        <v>5</v>
      </c>
      <c r="D116" s="26">
        <f t="shared" ref="D116:R116" ca="1" si="45">NbCoul(D100:D106)</f>
        <v>3</v>
      </c>
      <c r="E116" s="26">
        <f t="shared" ca="1" si="45"/>
        <v>3</v>
      </c>
      <c r="F116" s="26">
        <f t="shared" ca="1" si="45"/>
        <v>3</v>
      </c>
      <c r="G116" s="26">
        <f t="shared" ca="1" si="45"/>
        <v>3</v>
      </c>
      <c r="H116" s="26">
        <f t="shared" ca="1" si="45"/>
        <v>3</v>
      </c>
      <c r="I116" s="26">
        <f t="shared" ca="1" si="45"/>
        <v>3</v>
      </c>
      <c r="J116" s="26">
        <f t="shared" ca="1" si="45"/>
        <v>3</v>
      </c>
      <c r="K116" s="26">
        <f t="shared" ca="1" si="45"/>
        <v>4</v>
      </c>
      <c r="L116" s="26">
        <f t="shared" ca="1" si="45"/>
        <v>4</v>
      </c>
      <c r="M116" s="26">
        <f t="shared" ca="1" si="45"/>
        <v>4</v>
      </c>
      <c r="N116" s="26">
        <f t="shared" ca="1" si="45"/>
        <v>3</v>
      </c>
      <c r="O116" s="26">
        <f t="shared" ca="1" si="45"/>
        <v>3</v>
      </c>
      <c r="P116" s="26">
        <f t="shared" ca="1" si="45"/>
        <v>3</v>
      </c>
      <c r="Q116" s="26">
        <f t="shared" ca="1" si="45"/>
        <v>2</v>
      </c>
      <c r="R116" s="26">
        <f t="shared" ca="1" si="45"/>
        <v>2</v>
      </c>
      <c r="S116" s="26">
        <f ca="1">NbCoul(S105:S111)</f>
        <v>3</v>
      </c>
      <c r="T116" s="26">
        <f ca="1">NbCoul(T105:T111)</f>
        <v>2</v>
      </c>
      <c r="U116" s="26">
        <f ca="1">NbCoul(U100:U109)</f>
        <v>4</v>
      </c>
      <c r="V116" s="26">
        <f ca="1">NbCoul(V100:V109)</f>
        <v>4</v>
      </c>
      <c r="W116" s="26">
        <f ca="1">NbCoul(W100:W109)</f>
        <v>4</v>
      </c>
      <c r="X116" s="26">
        <f ca="1">NbCoul(X100:X109)</f>
        <v>4</v>
      </c>
      <c r="Y116" s="26">
        <f ca="1">NbCoul(Y100:Y109)</f>
        <v>4</v>
      </c>
      <c r="Z116" s="26">
        <f ca="1">NbCoul(Z101:Z109)</f>
        <v>4</v>
      </c>
      <c r="AA116" s="26">
        <f ca="1">NbCoul(AA101:AA109)</f>
        <v>4</v>
      </c>
      <c r="AB116" s="26">
        <f ca="1">NbCoul(AB101:AB109)</f>
        <v>3</v>
      </c>
      <c r="AC116" s="26">
        <f ca="1">NbCoul(AC101:AC109)</f>
        <v>3</v>
      </c>
      <c r="AD116" s="602">
        <f ca="1">NbCoul(D116:AB116)*0.5+NbCoul(B116:C116)*0.25+NbCoul(AC116:AC116)*0.25</f>
        <v>0</v>
      </c>
      <c r="AF116" s="614">
        <f t="shared" ca="1" si="44"/>
        <v>0</v>
      </c>
      <c r="AG116" s="615">
        <f ca="1">CompteCouleurFond(K116:AC116,23)*0.5</f>
        <v>0</v>
      </c>
    </row>
    <row r="117" spans="1:33" ht="15" customHeight="1" x14ac:dyDescent="0.3">
      <c r="A117" s="618">
        <f>A98+1</f>
        <v>44843</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620" t="s">
        <v>36</v>
      </c>
      <c r="AF117" s="614">
        <f t="shared" ca="1" si="44"/>
        <v>0</v>
      </c>
      <c r="AG117" s="615">
        <f ca="1">CompteCouleurFond(K117:AC117,23)*0.5</f>
        <v>0</v>
      </c>
    </row>
    <row r="118" spans="1:33" ht="15" customHeight="1" x14ac:dyDescent="0.3">
      <c r="A118" s="619"/>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621"/>
      <c r="AF118" s="616">
        <f t="shared" ca="1" si="44"/>
        <v>0</v>
      </c>
      <c r="AG118" s="617">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136</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151"/>
      <c r="G128" s="151"/>
      <c r="H128" s="151"/>
      <c r="I128" s="151"/>
      <c r="J128" s="151"/>
      <c r="K128" s="151"/>
      <c r="L128" s="151"/>
      <c r="M128" s="151"/>
      <c r="N128" s="151"/>
      <c r="O128" s="151"/>
      <c r="P128" s="96"/>
      <c r="Q128" s="96"/>
      <c r="R128" s="96"/>
      <c r="S128" s="96"/>
      <c r="T128" s="96"/>
      <c r="U128" s="96"/>
      <c r="V128" s="96"/>
      <c r="W128" s="96"/>
      <c r="X128" s="96"/>
      <c r="Y128" s="96"/>
      <c r="Z128" s="96"/>
      <c r="AA128" s="96"/>
      <c r="AB128" s="96"/>
      <c r="AC128" s="96"/>
      <c r="AD128" s="21">
        <f t="shared" ca="1" si="46"/>
        <v>5</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24" t="s">
        <v>447</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600">
        <f ca="1">SUM(AD119:AD131)</f>
        <v>25</v>
      </c>
      <c r="AF133" s="603"/>
      <c r="AG133" s="604"/>
    </row>
    <row r="134" spans="1:40" x14ac:dyDescent="0.3">
      <c r="A134" s="29" t="s">
        <v>53</v>
      </c>
      <c r="B134" s="21">
        <f ca="1">NbCoulbis(B119:B131)</f>
        <v>0</v>
      </c>
      <c r="C134" s="21">
        <f ca="1">NbCoulbis(C119:C131)</f>
        <v>0</v>
      </c>
      <c r="D134" s="21">
        <f ca="1">NbCoulbis(D119:D131)</f>
        <v>0</v>
      </c>
      <c r="E134" s="21">
        <f ca="1">NbCoulbis(E119:E131)</f>
        <v>0</v>
      </c>
      <c r="F134" s="21">
        <f ca="1">NbCoulbis(F119:F131)</f>
        <v>5</v>
      </c>
      <c r="G134" s="21">
        <f t="shared" ref="G134:O134" ca="1" si="50">NbCoulbis(G119:G130)</f>
        <v>5</v>
      </c>
      <c r="H134" s="21">
        <f t="shared" ca="1" si="50"/>
        <v>5</v>
      </c>
      <c r="I134" s="21">
        <f t="shared" ca="1" si="50"/>
        <v>5</v>
      </c>
      <c r="J134" s="21">
        <f t="shared" ca="1" si="50"/>
        <v>5</v>
      </c>
      <c r="K134" s="21">
        <f t="shared" ca="1" si="50"/>
        <v>5</v>
      </c>
      <c r="L134" s="21">
        <f t="shared" ca="1" si="50"/>
        <v>5</v>
      </c>
      <c r="M134" s="21">
        <f t="shared" ca="1" si="50"/>
        <v>5</v>
      </c>
      <c r="N134" s="21">
        <f t="shared" ca="1" si="50"/>
        <v>5</v>
      </c>
      <c r="O134" s="21">
        <f t="shared" ca="1" si="50"/>
        <v>5</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601">
        <f ca="1">NbCoul(D134:AB134)*0.5+NbCoul(B134:C134)*0.25+NbCoul(AC134:AC134)*0.25</f>
        <v>0</v>
      </c>
      <c r="AF134" s="605"/>
      <c r="AG134" s="606"/>
    </row>
    <row r="135" spans="1:40" ht="15" thickBot="1" x14ac:dyDescent="0.35">
      <c r="A135" s="30" t="s">
        <v>51</v>
      </c>
      <c r="B135" s="26">
        <f ca="1">NbCoul(B119:B131)</f>
        <v>0</v>
      </c>
      <c r="C135" s="26">
        <f ca="1">NbCoul(C119:C131)</f>
        <v>0</v>
      </c>
      <c r="D135" s="26">
        <f ca="1">NbCoul(D119:D131)</f>
        <v>0</v>
      </c>
      <c r="E135" s="26">
        <f ca="1">NbCoul(E119:E131)</f>
        <v>0</v>
      </c>
      <c r="F135" s="26">
        <f ca="1">NbCoul(F119:F131)</f>
        <v>5</v>
      </c>
      <c r="G135" s="26">
        <f t="shared" ref="G135:O135" ca="1" si="52">NbCoul(G119:G130)</f>
        <v>5</v>
      </c>
      <c r="H135" s="26">
        <f t="shared" ca="1" si="52"/>
        <v>5</v>
      </c>
      <c r="I135" s="26">
        <f t="shared" ca="1" si="52"/>
        <v>5</v>
      </c>
      <c r="J135" s="26">
        <f t="shared" ca="1" si="52"/>
        <v>5</v>
      </c>
      <c r="K135" s="26">
        <f t="shared" ca="1" si="52"/>
        <v>5</v>
      </c>
      <c r="L135" s="26">
        <f t="shared" ca="1" si="52"/>
        <v>5</v>
      </c>
      <c r="M135" s="26">
        <f t="shared" ca="1" si="52"/>
        <v>5</v>
      </c>
      <c r="N135" s="26">
        <f t="shared" ca="1" si="52"/>
        <v>5</v>
      </c>
      <c r="O135" s="26">
        <f t="shared" ca="1" si="52"/>
        <v>5</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602">
        <f ca="1">SUM(AD119:AD131)</f>
        <v>25</v>
      </c>
      <c r="AF135" s="607"/>
      <c r="AG135" s="608"/>
    </row>
    <row r="136" spans="1:40" ht="15" thickBot="1" x14ac:dyDescent="0.35"/>
    <row r="137" spans="1:40" ht="29.25" customHeight="1" thickBot="1" x14ac:dyDescent="0.35">
      <c r="A137" s="37" t="s">
        <v>56</v>
      </c>
      <c r="B137" s="609" t="s">
        <v>57</v>
      </c>
      <c r="C137" s="609"/>
      <c r="D137" s="609"/>
      <c r="E137" s="610" t="s">
        <v>58</v>
      </c>
      <c r="F137" s="610"/>
      <c r="G137" s="610" t="s">
        <v>59</v>
      </c>
      <c r="H137" s="610"/>
      <c r="I137" s="611" t="s">
        <v>60</v>
      </c>
      <c r="J137" s="611"/>
      <c r="K137" s="611"/>
      <c r="L137" s="611"/>
      <c r="M137" s="611"/>
      <c r="N137" s="611"/>
      <c r="O137" s="611"/>
      <c r="P137" s="611"/>
      <c r="AF137" s="45"/>
      <c r="AG137" s="50"/>
      <c r="AH137" s="79"/>
      <c r="AI137" s="79"/>
      <c r="AJ137" s="50"/>
      <c r="AK137" s="50"/>
      <c r="AL137" s="51"/>
      <c r="AM137" s="52"/>
      <c r="AN137" s="53"/>
    </row>
    <row r="138" spans="1:40" ht="15" thickBot="1" x14ac:dyDescent="0.35">
      <c r="A138" s="39" t="s">
        <v>41</v>
      </c>
      <c r="B138" s="579">
        <v>35</v>
      </c>
      <c r="C138" s="580"/>
      <c r="D138" s="581"/>
      <c r="E138" s="582">
        <f t="shared" ref="E138:E150" ca="1" si="54">SUM(AD5,AD24,AD43,AD62,AD81,AD100,AD119)</f>
        <v>35</v>
      </c>
      <c r="F138" s="582"/>
      <c r="G138" s="583">
        <f t="shared" ref="G138:G151" ca="1" si="55">E138-B138</f>
        <v>0</v>
      </c>
      <c r="H138" s="583"/>
      <c r="I138" s="735"/>
      <c r="J138" s="736"/>
      <c r="K138" s="736"/>
      <c r="L138" s="736"/>
      <c r="M138" s="736"/>
      <c r="N138" s="736"/>
      <c r="O138" s="736"/>
      <c r="P138" s="737"/>
      <c r="AF138" s="46"/>
      <c r="AG138" s="50"/>
      <c r="AH138" s="50"/>
      <c r="AI138" s="50"/>
      <c r="AJ138" s="50"/>
      <c r="AK138" s="50"/>
      <c r="AL138" s="50"/>
      <c r="AM138" s="54"/>
      <c r="AN138" s="50"/>
    </row>
    <row r="139" spans="1:40" ht="15" thickBot="1" x14ac:dyDescent="0.35">
      <c r="A139" s="63" t="s">
        <v>65</v>
      </c>
      <c r="B139" s="596">
        <v>21</v>
      </c>
      <c r="C139" s="596"/>
      <c r="D139" s="596"/>
      <c r="E139" s="582">
        <f t="shared" ca="1" si="54"/>
        <v>21</v>
      </c>
      <c r="F139" s="582"/>
      <c r="G139" s="583">
        <f ca="1">E139-B139</f>
        <v>0</v>
      </c>
      <c r="H139" s="583"/>
      <c r="I139" s="583"/>
      <c r="J139" s="583"/>
      <c r="K139" s="583"/>
      <c r="L139" s="583"/>
      <c r="M139" s="583"/>
      <c r="N139" s="583"/>
      <c r="O139" s="583"/>
      <c r="P139" s="583"/>
      <c r="AF139" s="47"/>
      <c r="AG139" s="50"/>
      <c r="AH139" s="50"/>
      <c r="AI139" s="50"/>
      <c r="AJ139" s="50"/>
      <c r="AK139" s="50"/>
      <c r="AL139" s="50"/>
      <c r="AM139" s="54"/>
      <c r="AN139" s="50"/>
    </row>
    <row r="140" spans="1:40" ht="15" thickBot="1" x14ac:dyDescent="0.35">
      <c r="A140" s="63" t="s">
        <v>245</v>
      </c>
      <c r="B140" s="579">
        <v>21</v>
      </c>
      <c r="C140" s="580"/>
      <c r="D140" s="581"/>
      <c r="E140" s="582">
        <f t="shared" ca="1" si="54"/>
        <v>22</v>
      </c>
      <c r="F140" s="582"/>
      <c r="G140" s="583">
        <f ca="1">E140-B140</f>
        <v>1</v>
      </c>
      <c r="H140" s="583"/>
      <c r="I140" s="594" t="s">
        <v>457</v>
      </c>
      <c r="J140" s="589"/>
      <c r="K140" s="589"/>
      <c r="L140" s="589"/>
      <c r="M140" s="589"/>
      <c r="N140" s="589"/>
      <c r="O140" s="589"/>
      <c r="P140" s="595"/>
      <c r="AF140" s="47"/>
      <c r="AG140" s="50"/>
      <c r="AH140" s="50"/>
      <c r="AI140" s="50"/>
      <c r="AJ140" s="50"/>
      <c r="AK140" s="50"/>
      <c r="AL140" s="50"/>
      <c r="AM140" s="54"/>
      <c r="AN140" s="50"/>
    </row>
    <row r="141" spans="1:40" ht="18" customHeight="1" thickBot="1" x14ac:dyDescent="0.35">
      <c r="A141" s="64" t="s">
        <v>43</v>
      </c>
      <c r="B141" s="587">
        <v>35</v>
      </c>
      <c r="C141" s="587"/>
      <c r="D141" s="587"/>
      <c r="E141" s="582">
        <f t="shared" ca="1" si="54"/>
        <v>35</v>
      </c>
      <c r="F141" s="582"/>
      <c r="G141" s="583">
        <f t="shared" ca="1" si="55"/>
        <v>0</v>
      </c>
      <c r="H141" s="583"/>
      <c r="I141" s="584"/>
      <c r="J141" s="585"/>
      <c r="K141" s="585"/>
      <c r="L141" s="585"/>
      <c r="M141" s="585"/>
      <c r="N141" s="585"/>
      <c r="O141" s="585"/>
      <c r="P141" s="586"/>
      <c r="AF141" s="48"/>
      <c r="AG141" s="50"/>
      <c r="AH141" s="50"/>
      <c r="AI141" s="50"/>
      <c r="AJ141" s="50"/>
      <c r="AK141" s="50"/>
      <c r="AL141" s="50"/>
      <c r="AM141" s="54"/>
      <c r="AN141" s="50"/>
    </row>
    <row r="142" spans="1:40" ht="15" thickBot="1" x14ac:dyDescent="0.35">
      <c r="A142" s="62" t="s">
        <v>44</v>
      </c>
      <c r="B142" s="579">
        <v>38</v>
      </c>
      <c r="C142" s="580"/>
      <c r="D142" s="581"/>
      <c r="E142" s="582">
        <f t="shared" ca="1" si="54"/>
        <v>32</v>
      </c>
      <c r="F142" s="582"/>
      <c r="G142" s="583">
        <f t="shared" ca="1" si="55"/>
        <v>-6</v>
      </c>
      <c r="H142" s="583"/>
      <c r="I142" s="584" t="s">
        <v>458</v>
      </c>
      <c r="J142" s="585"/>
      <c r="K142" s="585"/>
      <c r="L142" s="585"/>
      <c r="M142" s="585"/>
      <c r="N142" s="585"/>
      <c r="O142" s="585"/>
      <c r="P142" s="586"/>
      <c r="AF142" s="48"/>
      <c r="AG142" s="50"/>
      <c r="AH142" s="50"/>
      <c r="AI142" s="50"/>
      <c r="AJ142" s="50"/>
      <c r="AK142" s="50"/>
      <c r="AL142" s="50"/>
      <c r="AM142" s="54"/>
      <c r="AN142" s="50"/>
    </row>
    <row r="143" spans="1:40" ht="15" thickBot="1" x14ac:dyDescent="0.35">
      <c r="A143" s="62" t="s">
        <v>45</v>
      </c>
      <c r="B143" s="579">
        <v>38</v>
      </c>
      <c r="C143" s="580"/>
      <c r="D143" s="581"/>
      <c r="E143" s="582">
        <f t="shared" ca="1" si="54"/>
        <v>38</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40" ht="15" thickBot="1" x14ac:dyDescent="0.35">
      <c r="A144" s="64" t="s">
        <v>70</v>
      </c>
      <c r="B144" s="587">
        <v>35</v>
      </c>
      <c r="C144" s="587"/>
      <c r="D144" s="587"/>
      <c r="E144" s="582">
        <f t="shared" ca="1" si="54"/>
        <v>35</v>
      </c>
      <c r="F144" s="582"/>
      <c r="G144" s="583">
        <f t="shared" ca="1" si="55"/>
        <v>0</v>
      </c>
      <c r="H144" s="583"/>
      <c r="I144" s="584"/>
      <c r="J144" s="585"/>
      <c r="K144" s="585"/>
      <c r="L144" s="585"/>
      <c r="M144" s="585"/>
      <c r="N144" s="585"/>
      <c r="O144" s="585"/>
      <c r="P144" s="586"/>
      <c r="AF144" s="48"/>
      <c r="AG144" s="50"/>
      <c r="AH144" s="50"/>
      <c r="AI144" s="50"/>
      <c r="AJ144" s="50"/>
      <c r="AK144" s="50"/>
      <c r="AL144" s="50"/>
      <c r="AM144" s="54"/>
      <c r="AN144" s="50"/>
    </row>
    <row r="145" spans="1:53" ht="15" thickBot="1" x14ac:dyDescent="0.35">
      <c r="A145" s="64" t="s">
        <v>46</v>
      </c>
      <c r="B145" s="587">
        <v>35</v>
      </c>
      <c r="C145" s="587"/>
      <c r="D145" s="587"/>
      <c r="E145" s="582">
        <f t="shared" ca="1" si="54"/>
        <v>21.5</v>
      </c>
      <c r="F145" s="582"/>
      <c r="G145" s="583">
        <f t="shared" ca="1" si="55"/>
        <v>-13.5</v>
      </c>
      <c r="H145" s="583"/>
      <c r="I145" s="583"/>
      <c r="J145" s="583"/>
      <c r="K145" s="583"/>
      <c r="L145" s="583"/>
      <c r="M145" s="583"/>
      <c r="N145" s="583"/>
      <c r="O145" s="583"/>
      <c r="P145" s="583"/>
      <c r="AF145" s="48"/>
      <c r="AG145" s="50"/>
      <c r="AH145" s="50"/>
      <c r="AI145" s="50"/>
      <c r="AJ145" s="50"/>
      <c r="AK145" s="50"/>
      <c r="AL145" s="50"/>
      <c r="AM145" s="54"/>
      <c r="AN145" s="50"/>
    </row>
    <row r="146" spans="1:53" ht="15.75" customHeight="1" thickBot="1" x14ac:dyDescent="0.35">
      <c r="A146" s="64" t="s">
        <v>47</v>
      </c>
      <c r="B146" s="587">
        <v>38</v>
      </c>
      <c r="C146" s="587"/>
      <c r="D146" s="587"/>
      <c r="E146" s="582">
        <f t="shared" ca="1" si="54"/>
        <v>38</v>
      </c>
      <c r="F146" s="582"/>
      <c r="G146" s="583">
        <f t="shared" ca="1" si="55"/>
        <v>0</v>
      </c>
      <c r="H146" s="583"/>
      <c r="I146" s="583"/>
      <c r="J146" s="583"/>
      <c r="K146" s="583"/>
      <c r="L146" s="583"/>
      <c r="M146" s="583"/>
      <c r="N146" s="583"/>
      <c r="O146" s="583"/>
      <c r="P146" s="583"/>
      <c r="AF146" s="48"/>
      <c r="AG146" s="50"/>
      <c r="AH146" s="50"/>
      <c r="AI146" s="50"/>
      <c r="AJ146" s="50"/>
      <c r="AK146" s="50"/>
      <c r="AL146" s="50"/>
      <c r="AM146" s="54"/>
      <c r="AN146" s="50"/>
      <c r="AT146" s="594"/>
      <c r="AU146" s="589"/>
      <c r="AV146" s="589"/>
      <c r="AW146" s="589"/>
      <c r="AX146" s="589"/>
      <c r="AY146" s="589"/>
      <c r="AZ146" s="589"/>
      <c r="BA146" s="595"/>
    </row>
    <row r="147" spans="1:53" ht="15" thickBot="1" x14ac:dyDescent="0.35">
      <c r="A147" s="64" t="s">
        <v>66</v>
      </c>
      <c r="B147" s="587">
        <v>21</v>
      </c>
      <c r="C147" s="587"/>
      <c r="D147" s="587"/>
      <c r="E147" s="582">
        <f t="shared" ca="1" si="54"/>
        <v>21</v>
      </c>
      <c r="F147" s="582"/>
      <c r="G147" s="583">
        <f t="shared" ca="1" si="55"/>
        <v>0</v>
      </c>
      <c r="H147" s="583"/>
      <c r="I147" s="583"/>
      <c r="J147" s="583"/>
      <c r="K147" s="583"/>
      <c r="L147" s="583"/>
      <c r="M147" s="583"/>
      <c r="N147" s="583"/>
      <c r="O147" s="583"/>
      <c r="P147" s="583"/>
      <c r="AF147" s="48"/>
      <c r="AG147" s="50"/>
      <c r="AH147" s="50"/>
      <c r="AI147" s="50"/>
      <c r="AJ147" s="50"/>
      <c r="AK147" s="50"/>
      <c r="AL147" s="50"/>
      <c r="AM147" s="54"/>
      <c r="AN147" s="50"/>
    </row>
    <row r="148" spans="1:53" ht="15" thickBot="1" x14ac:dyDescent="0.35">
      <c r="A148" s="64" t="s">
        <v>71</v>
      </c>
      <c r="B148" s="579">
        <v>35</v>
      </c>
      <c r="C148" s="580"/>
      <c r="D148" s="581"/>
      <c r="E148" s="582">
        <f t="shared" ca="1" si="54"/>
        <v>35</v>
      </c>
      <c r="F148" s="582"/>
      <c r="G148" s="583">
        <f t="shared" ca="1" si="55"/>
        <v>0</v>
      </c>
      <c r="H148" s="583"/>
      <c r="I148" s="584"/>
      <c r="J148" s="585"/>
      <c r="K148" s="585"/>
      <c r="L148" s="585"/>
      <c r="M148" s="585"/>
      <c r="N148" s="585"/>
      <c r="O148" s="585"/>
      <c r="P148" s="586"/>
      <c r="AF148" s="48"/>
      <c r="AG148" s="50"/>
      <c r="AH148" s="50"/>
      <c r="AI148" s="50"/>
      <c r="AJ148" s="50"/>
      <c r="AK148" s="50"/>
      <c r="AL148" s="50"/>
      <c r="AM148" s="54"/>
      <c r="AN148" s="50"/>
    </row>
    <row r="149" spans="1:53" ht="15.75" customHeight="1" thickBot="1" x14ac:dyDescent="0.35">
      <c r="A149" s="64" t="s">
        <v>276</v>
      </c>
      <c r="B149" s="579">
        <v>21</v>
      </c>
      <c r="C149" s="580"/>
      <c r="D149" s="581"/>
      <c r="E149" s="582">
        <f t="shared" ca="1" si="54"/>
        <v>22</v>
      </c>
      <c r="F149" s="582"/>
      <c r="G149" s="583">
        <f t="shared" ca="1" si="55"/>
        <v>1</v>
      </c>
      <c r="H149" s="583"/>
      <c r="I149" s="584" t="s">
        <v>407</v>
      </c>
      <c r="J149" s="585"/>
      <c r="K149" s="585"/>
      <c r="L149" s="585"/>
      <c r="M149" s="585"/>
      <c r="N149" s="585"/>
      <c r="O149" s="585"/>
      <c r="P149" s="586"/>
      <c r="AF149" s="48"/>
      <c r="AG149" s="50"/>
      <c r="AH149" s="50"/>
      <c r="AI149" s="50"/>
      <c r="AJ149" s="50"/>
      <c r="AK149" s="50"/>
      <c r="AL149" s="50"/>
      <c r="AM149" s="54"/>
      <c r="AN149" s="50"/>
    </row>
    <row r="150" spans="1:53" ht="21.75" customHeight="1" thickBot="1" x14ac:dyDescent="0.35">
      <c r="A150" s="531" t="s">
        <v>73</v>
      </c>
      <c r="B150" s="805">
        <v>19</v>
      </c>
      <c r="C150" s="805"/>
      <c r="D150" s="805"/>
      <c r="E150" s="806">
        <f t="shared" ca="1" si="54"/>
        <v>19</v>
      </c>
      <c r="F150" s="806"/>
      <c r="G150" s="807">
        <f t="shared" ca="1" si="55"/>
        <v>0</v>
      </c>
      <c r="H150" s="807"/>
      <c r="I150" s="808"/>
      <c r="J150" s="808"/>
      <c r="K150" s="808"/>
      <c r="L150" s="808"/>
      <c r="M150" s="808"/>
      <c r="N150" s="808"/>
      <c r="O150" s="808"/>
      <c r="P150" s="808"/>
      <c r="AF150" s="49"/>
      <c r="AG150" s="50"/>
      <c r="AH150" s="50"/>
      <c r="AI150" s="50"/>
      <c r="AJ150" s="50"/>
      <c r="AK150" s="50"/>
      <c r="AL150" s="50"/>
      <c r="AM150" s="54"/>
      <c r="AN150" s="50"/>
    </row>
    <row r="151" spans="1:53" ht="15.6" customHeight="1" thickBot="1" x14ac:dyDescent="0.35">
      <c r="A151" s="427" t="s">
        <v>447</v>
      </c>
      <c r="B151" s="810">
        <v>28</v>
      </c>
      <c r="C151" s="811"/>
      <c r="D151" s="811"/>
      <c r="E151" s="812">
        <f ca="1">SUM(AD18,AD94,AD113,AD37,AD56,AD75,AD132)</f>
        <v>28</v>
      </c>
      <c r="F151" s="813"/>
      <c r="G151" s="814">
        <f t="shared" ca="1" si="55"/>
        <v>0</v>
      </c>
      <c r="H151" s="815"/>
      <c r="I151" s="816"/>
      <c r="J151" s="817"/>
      <c r="K151" s="817"/>
      <c r="L151" s="817"/>
      <c r="M151" s="817"/>
      <c r="N151" s="817"/>
      <c r="O151" s="817"/>
      <c r="P151" s="818"/>
      <c r="AF151" s="49"/>
      <c r="AG151" s="50"/>
      <c r="AH151" s="50"/>
      <c r="AI151" s="50"/>
      <c r="AJ151" s="50"/>
      <c r="AK151" s="50"/>
      <c r="AL151" s="50"/>
      <c r="AM151" s="54"/>
      <c r="AN151" s="50"/>
    </row>
    <row r="152" spans="1:53" ht="15" thickBot="1" x14ac:dyDescent="0.35">
      <c r="E152" s="809">
        <f ca="1">SUM(AD19,AD38,AD57,AD76,AD95)</f>
        <v>230.5</v>
      </c>
      <c r="F152" s="809"/>
      <c r="AF152" s="45"/>
      <c r="AG152" s="50"/>
      <c r="AH152" s="50"/>
      <c r="AI152" s="50"/>
      <c r="AJ152" s="50"/>
      <c r="AK152" s="50"/>
      <c r="AL152" s="50"/>
      <c r="AM152" s="50"/>
      <c r="AN152" s="50"/>
    </row>
    <row r="153" spans="1:53" ht="15" thickBot="1" x14ac:dyDescent="0.35">
      <c r="B153" s="38" t="s">
        <v>61</v>
      </c>
      <c r="C153" s="590">
        <f>SUM(B138:D151)/35</f>
        <v>12</v>
      </c>
      <c r="D153" s="591"/>
      <c r="E153" s="38" t="s">
        <v>61</v>
      </c>
      <c r="F153" s="592">
        <f ca="1">SUM(E138:F151)/35</f>
        <v>11.5</v>
      </c>
      <c r="G153" s="593"/>
      <c r="AF153" s="45"/>
      <c r="AG153" s="45"/>
      <c r="AH153" s="45"/>
      <c r="AI153" s="45"/>
    </row>
    <row r="154" spans="1:53" x14ac:dyDescent="0.3">
      <c r="H154" t="s">
        <v>62</v>
      </c>
    </row>
    <row r="155" spans="1:53" ht="21" customHeight="1" x14ac:dyDescent="0.35">
      <c r="A155" s="574"/>
      <c r="B155" s="574"/>
      <c r="C155" s="574"/>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8"/>
    </row>
    <row r="156" spans="1:53" ht="21" customHeight="1" x14ac:dyDescent="0.3">
      <c r="A156" s="575"/>
      <c r="B156" s="577"/>
      <c r="C156" s="577"/>
      <c r="D156" s="577"/>
      <c r="E156" s="577"/>
      <c r="F156" s="577"/>
      <c r="G156" s="577"/>
      <c r="H156" s="577"/>
      <c r="I156" s="577"/>
      <c r="J156" s="577"/>
      <c r="K156" s="577"/>
      <c r="L156" s="577"/>
      <c r="M156" s="577"/>
      <c r="N156" s="577"/>
      <c r="O156" s="577"/>
      <c r="P156" s="577"/>
      <c r="Q156" s="577"/>
      <c r="R156" s="577"/>
      <c r="S156" s="577"/>
      <c r="T156" s="577"/>
      <c r="U156" s="577"/>
      <c r="V156" s="577"/>
      <c r="W156" s="577"/>
      <c r="X156" s="577"/>
      <c r="Y156" s="577"/>
      <c r="Z156" s="577"/>
      <c r="AA156" s="577"/>
      <c r="AB156" s="577"/>
      <c r="AC156" s="577"/>
      <c r="AD156" s="577"/>
      <c r="AE156" s="577"/>
    </row>
    <row r="157" spans="1:53" ht="15.6" x14ac:dyDescent="0.3">
      <c r="A157" s="576"/>
      <c r="B157" s="578"/>
      <c r="C157" s="578"/>
      <c r="D157" s="578"/>
      <c r="E157" s="578"/>
      <c r="F157" s="578"/>
      <c r="G157" s="578"/>
      <c r="H157" s="578"/>
      <c r="I157" s="578"/>
      <c r="J157" s="578"/>
      <c r="K157" s="578"/>
      <c r="L157" s="578"/>
      <c r="M157" s="578"/>
      <c r="N157" s="578"/>
      <c r="O157" s="578"/>
      <c r="P157" s="578"/>
      <c r="Q157" s="578"/>
      <c r="R157" s="578"/>
      <c r="S157" s="578"/>
      <c r="T157" s="578"/>
      <c r="U157" s="578"/>
      <c r="V157" s="578"/>
      <c r="W157" s="578"/>
      <c r="X157" s="578"/>
      <c r="Y157" s="578"/>
      <c r="Z157" s="578"/>
      <c r="AA157" s="578"/>
      <c r="AB157" s="578"/>
      <c r="AC157" s="578"/>
      <c r="AD157" s="578"/>
      <c r="AE157" s="578"/>
    </row>
    <row r="158" spans="1:53" ht="15.6" x14ac:dyDescent="0.3">
      <c r="A158" s="576"/>
      <c r="B158" s="578"/>
      <c r="C158" s="578"/>
      <c r="D158" s="578"/>
      <c r="E158" s="578"/>
      <c r="F158" s="578"/>
      <c r="G158" s="578"/>
      <c r="H158" s="578"/>
      <c r="I158" s="578"/>
      <c r="J158" s="578"/>
      <c r="K158" s="578"/>
      <c r="L158" s="578"/>
      <c r="M158" s="578"/>
      <c r="N158" s="578"/>
      <c r="O158" s="578"/>
      <c r="P158" s="578"/>
      <c r="Q158" s="578"/>
      <c r="R158" s="578"/>
      <c r="S158" s="578"/>
      <c r="T158" s="578"/>
      <c r="U158" s="578"/>
      <c r="V158" s="578"/>
      <c r="W158" s="578"/>
      <c r="X158" s="578"/>
      <c r="Y158" s="578"/>
      <c r="Z158" s="578"/>
      <c r="AA158" s="578"/>
      <c r="AB158" s="578"/>
      <c r="AC158" s="578"/>
      <c r="AD158" s="578"/>
      <c r="AE158" s="578"/>
    </row>
    <row r="159" spans="1:53" ht="27.75" customHeight="1" x14ac:dyDescent="0.3">
      <c r="A159" s="59"/>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53"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59"/>
      <c r="B161" s="571"/>
      <c r="C161" s="571"/>
      <c r="D161" s="539"/>
      <c r="E161" s="539"/>
      <c r="F161" s="539"/>
      <c r="G161" s="539"/>
      <c r="H161" s="539"/>
      <c r="I161" s="539"/>
      <c r="J161" s="539"/>
      <c r="K161" s="539"/>
      <c r="L161" s="571"/>
      <c r="M161" s="571"/>
      <c r="N161" s="539"/>
      <c r="O161" s="539"/>
      <c r="P161" s="539"/>
      <c r="Q161" s="539"/>
      <c r="R161" s="539"/>
      <c r="S161" s="539"/>
      <c r="T161" s="539"/>
      <c r="U161" s="539"/>
      <c r="V161" s="571"/>
      <c r="W161" s="571"/>
      <c r="X161" s="539"/>
      <c r="Y161" s="539"/>
      <c r="Z161" s="539"/>
      <c r="AA161" s="539"/>
      <c r="AB161" s="539"/>
      <c r="AC161" s="539"/>
      <c r="AD161" s="539"/>
      <c r="AE161" s="539"/>
    </row>
    <row r="162" spans="1:31" ht="27.75" customHeight="1" x14ac:dyDescent="0.3">
      <c r="A162" s="59"/>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39"/>
      <c r="G163" s="539"/>
      <c r="H163" s="539"/>
      <c r="I163" s="539"/>
      <c r="J163" s="539"/>
      <c r="K163" s="539"/>
      <c r="L163" s="571"/>
      <c r="M163" s="571"/>
      <c r="N163" s="539"/>
      <c r="O163" s="539"/>
      <c r="P163" s="539"/>
      <c r="Q163" s="539"/>
      <c r="R163" s="539"/>
      <c r="S163" s="539"/>
      <c r="T163" s="539"/>
      <c r="U163" s="539"/>
      <c r="V163" s="571"/>
      <c r="W163" s="571"/>
      <c r="X163" s="539"/>
      <c r="Y163" s="539"/>
      <c r="Z163" s="539"/>
      <c r="AA163" s="539"/>
      <c r="AB163" s="539"/>
      <c r="AC163" s="539"/>
      <c r="AD163" s="539"/>
      <c r="AE163" s="539"/>
    </row>
    <row r="164" spans="1:31" ht="27.75" customHeight="1" x14ac:dyDescent="0.3">
      <c r="A164" s="59"/>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59"/>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72"/>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ht="27.75" customHeight="1" x14ac:dyDescent="0.3">
      <c r="A173" s="60"/>
      <c r="B173" s="571"/>
      <c r="C173" s="571"/>
      <c r="D173" s="572"/>
      <c r="E173" s="572"/>
      <c r="F173" s="572"/>
      <c r="G173" s="572"/>
      <c r="H173" s="572"/>
      <c r="I173" s="572"/>
      <c r="J173" s="572"/>
      <c r="K173" s="572"/>
      <c r="L173" s="571"/>
      <c r="M173" s="571"/>
      <c r="N173" s="572"/>
      <c r="O173" s="572"/>
      <c r="P173" s="572"/>
      <c r="Q173" s="572"/>
      <c r="R173" s="572"/>
      <c r="S173" s="572"/>
      <c r="T173" s="572"/>
      <c r="U173" s="572"/>
      <c r="V173" s="571"/>
      <c r="W173" s="571"/>
      <c r="X173" s="572"/>
      <c r="Y173" s="572"/>
      <c r="Z173" s="572"/>
      <c r="AA173" s="572"/>
      <c r="AB173" s="572"/>
      <c r="AC173" s="572"/>
      <c r="AD173" s="572"/>
      <c r="AE173" s="572"/>
    </row>
    <row r="174" spans="1:31" ht="27.75" customHeight="1" x14ac:dyDescent="0.3">
      <c r="A174" s="60"/>
      <c r="B174" s="571"/>
      <c r="C174" s="571"/>
      <c r="D174" s="572"/>
      <c r="E174" s="572"/>
      <c r="F174" s="572"/>
      <c r="G174" s="572"/>
      <c r="H174" s="572"/>
      <c r="I174" s="572"/>
      <c r="J174" s="572"/>
      <c r="K174" s="572"/>
      <c r="L174" s="571"/>
      <c r="M174" s="571"/>
      <c r="N174" s="572"/>
      <c r="O174" s="572"/>
      <c r="P174" s="572"/>
      <c r="Q174" s="572"/>
      <c r="R174" s="572"/>
      <c r="S174" s="572"/>
      <c r="T174" s="572"/>
      <c r="U174" s="572"/>
      <c r="V174" s="571"/>
      <c r="W174" s="571"/>
      <c r="X174" s="572"/>
      <c r="Y174" s="572"/>
      <c r="Z174" s="572"/>
      <c r="AA174" s="572"/>
      <c r="AB174" s="572"/>
      <c r="AC174" s="572"/>
      <c r="AD174" s="572"/>
      <c r="AE174" s="572"/>
    </row>
    <row r="175" spans="1:31" ht="27.75" customHeight="1" x14ac:dyDescent="0.3">
      <c r="A175" s="60"/>
      <c r="B175" s="571"/>
      <c r="C175" s="571"/>
      <c r="D175" s="572"/>
      <c r="E175" s="572"/>
      <c r="F175" s="572"/>
      <c r="G175" s="572"/>
      <c r="H175" s="572"/>
      <c r="I175" s="572"/>
      <c r="J175" s="572"/>
      <c r="K175" s="572"/>
      <c r="L175" s="571"/>
      <c r="M175" s="571"/>
      <c r="N175" s="572"/>
      <c r="O175" s="572"/>
      <c r="P175" s="572"/>
      <c r="Q175" s="572"/>
      <c r="R175" s="572"/>
      <c r="S175" s="572"/>
      <c r="T175" s="572"/>
      <c r="U175" s="572"/>
      <c r="V175" s="571"/>
      <c r="W175" s="571"/>
      <c r="X175" s="572"/>
      <c r="Y175" s="572"/>
      <c r="Z175" s="572"/>
      <c r="AA175" s="572"/>
      <c r="AB175" s="572"/>
      <c r="AC175" s="572"/>
      <c r="AD175" s="572"/>
      <c r="AE175" s="539"/>
    </row>
    <row r="176" spans="1:31" ht="27.75" customHeight="1" x14ac:dyDescent="0.3">
      <c r="A176" s="60"/>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573"/>
      <c r="B178" s="574"/>
      <c r="C178" s="574"/>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8"/>
    </row>
    <row r="179" spans="1:31" ht="18" x14ac:dyDescent="0.3">
      <c r="A179" s="575"/>
      <c r="B179" s="577"/>
      <c r="C179" s="577"/>
      <c r="D179" s="577"/>
      <c r="E179" s="577"/>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row>
    <row r="180" spans="1:31" ht="15.6" x14ac:dyDescent="0.3">
      <c r="A180" s="576"/>
      <c r="B180" s="578"/>
      <c r="C180" s="578"/>
      <c r="D180" s="578"/>
      <c r="E180" s="578"/>
      <c r="F180" s="578"/>
      <c r="G180" s="578"/>
      <c r="H180" s="578"/>
      <c r="I180" s="578"/>
      <c r="J180" s="578"/>
      <c r="K180" s="578"/>
      <c r="L180" s="578"/>
      <c r="M180" s="578"/>
      <c r="N180" s="578"/>
      <c r="O180" s="578"/>
      <c r="P180" s="578"/>
      <c r="Q180" s="578"/>
      <c r="R180" s="578"/>
      <c r="S180" s="578"/>
      <c r="T180" s="578"/>
      <c r="U180" s="578"/>
      <c r="V180" s="578"/>
      <c r="W180" s="578"/>
      <c r="X180" s="578"/>
      <c r="Y180" s="578"/>
      <c r="Z180" s="578"/>
      <c r="AA180" s="578"/>
      <c r="AB180" s="578"/>
      <c r="AC180" s="578"/>
      <c r="AD180" s="578"/>
      <c r="AE180" s="578"/>
    </row>
    <row r="181" spans="1:31" ht="15.6" x14ac:dyDescent="0.3">
      <c r="A181" s="576"/>
      <c r="B181" s="578"/>
      <c r="C181" s="578"/>
      <c r="D181" s="578"/>
      <c r="E181" s="578"/>
      <c r="F181" s="578"/>
      <c r="G181" s="578"/>
      <c r="H181" s="578"/>
      <c r="I181" s="578"/>
      <c r="J181" s="578"/>
      <c r="K181" s="578"/>
      <c r="L181" s="578"/>
      <c r="M181" s="578"/>
      <c r="N181" s="578"/>
      <c r="O181" s="578"/>
      <c r="P181" s="578"/>
      <c r="Q181" s="578"/>
      <c r="R181" s="578"/>
      <c r="S181" s="578"/>
      <c r="T181" s="578"/>
      <c r="U181" s="578"/>
      <c r="V181" s="578"/>
      <c r="W181" s="578"/>
      <c r="X181" s="578"/>
      <c r="Y181" s="578"/>
      <c r="Z181" s="578"/>
      <c r="AA181" s="578"/>
      <c r="AB181" s="578"/>
      <c r="AC181" s="578"/>
      <c r="AD181" s="578"/>
      <c r="AE181" s="578"/>
    </row>
    <row r="182" spans="1:31" ht="27" customHeight="1" x14ac:dyDescent="0.3">
      <c r="A182" s="59"/>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59"/>
      <c r="B184" s="571"/>
      <c r="C184" s="571"/>
      <c r="D184" s="539"/>
      <c r="E184" s="539"/>
      <c r="F184" s="539"/>
      <c r="G184" s="539"/>
      <c r="H184" s="539"/>
      <c r="I184" s="539"/>
      <c r="J184" s="539"/>
      <c r="K184" s="539"/>
      <c r="L184" s="571"/>
      <c r="M184" s="571"/>
      <c r="N184" s="539"/>
      <c r="O184" s="539"/>
      <c r="P184" s="539"/>
      <c r="Q184" s="539"/>
      <c r="R184" s="539"/>
      <c r="S184" s="539"/>
      <c r="T184" s="539"/>
      <c r="U184" s="539"/>
      <c r="V184" s="571"/>
      <c r="W184" s="571"/>
      <c r="X184" s="539"/>
      <c r="Y184" s="539"/>
      <c r="Z184" s="539"/>
      <c r="AA184" s="539"/>
      <c r="AB184" s="539"/>
      <c r="AC184" s="539"/>
      <c r="AD184" s="539"/>
      <c r="AE184" s="539"/>
    </row>
    <row r="185" spans="1:31" ht="27" customHeight="1" x14ac:dyDescent="0.3">
      <c r="A185" s="59"/>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s="44" customFormat="1" ht="27" customHeight="1" x14ac:dyDescent="0.3">
      <c r="A186" s="59"/>
      <c r="B186" s="571"/>
      <c r="C186" s="571"/>
      <c r="D186" s="539"/>
      <c r="E186" s="539"/>
      <c r="F186" s="539"/>
      <c r="G186" s="539"/>
      <c r="H186" s="539"/>
      <c r="I186" s="539"/>
      <c r="J186" s="539"/>
      <c r="K186" s="539"/>
      <c r="L186" s="571"/>
      <c r="M186" s="571"/>
      <c r="N186" s="539"/>
      <c r="O186" s="539"/>
      <c r="P186" s="539"/>
      <c r="Q186" s="539"/>
      <c r="R186" s="539"/>
      <c r="S186" s="539"/>
      <c r="T186" s="539"/>
      <c r="U186" s="539"/>
      <c r="V186" s="571"/>
      <c r="W186" s="571"/>
      <c r="X186" s="539"/>
      <c r="Y186" s="539"/>
      <c r="Z186" s="539"/>
      <c r="AA186" s="539"/>
      <c r="AB186" s="539"/>
      <c r="AC186" s="539"/>
      <c r="AD186" s="539"/>
      <c r="AE186" s="539"/>
    </row>
    <row r="187" spans="1:31" ht="27" customHeight="1" x14ac:dyDescent="0.3">
      <c r="A187" s="59"/>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row r="196" spans="1:31" ht="27" customHeight="1" x14ac:dyDescent="0.3">
      <c r="A196" s="60"/>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39"/>
      <c r="AD198" s="539"/>
      <c r="AE198" s="539"/>
    </row>
    <row r="199" spans="1:31" ht="27"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sheetData>
  <autoFilter ref="A1:A154" xr:uid="{00000000-0009-0000-0000-000008000000}"/>
  <mergeCells count="539">
    <mergeCell ref="V199:W199"/>
    <mergeCell ref="X199:Y199"/>
    <mergeCell ref="Z199:AB199"/>
    <mergeCell ref="AC199:AE199"/>
    <mergeCell ref="S44:U45"/>
    <mergeCell ref="X198:Y198"/>
    <mergeCell ref="Z198:AB198"/>
    <mergeCell ref="B199:C199"/>
    <mergeCell ref="D199:E199"/>
    <mergeCell ref="F199:H199"/>
    <mergeCell ref="I199:K199"/>
    <mergeCell ref="L199:M199"/>
    <mergeCell ref="N199:O199"/>
    <mergeCell ref="P199:R199"/>
    <mergeCell ref="S199:U199"/>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S196:U196"/>
    <mergeCell ref="V196:W196"/>
    <mergeCell ref="X196:Y196"/>
    <mergeCell ref="Z196:AB196"/>
    <mergeCell ref="AC196:AE196"/>
    <mergeCell ref="B197:C197"/>
    <mergeCell ref="D197:E197"/>
    <mergeCell ref="F197:H197"/>
    <mergeCell ref="I197:K197"/>
    <mergeCell ref="L197:M197"/>
    <mergeCell ref="X195:Y195"/>
    <mergeCell ref="Z195:AB195"/>
    <mergeCell ref="AC195:AE195"/>
    <mergeCell ref="B196:C196"/>
    <mergeCell ref="D196:E196"/>
    <mergeCell ref="F196:H196"/>
    <mergeCell ref="I196:K196"/>
    <mergeCell ref="L196:M196"/>
    <mergeCell ref="N196:O196"/>
    <mergeCell ref="P196:R196"/>
    <mergeCell ref="B195:C195"/>
    <mergeCell ref="D195:E195"/>
    <mergeCell ref="F195:H195"/>
    <mergeCell ref="I195:K195"/>
    <mergeCell ref="L195:M195"/>
    <mergeCell ref="N195:O195"/>
    <mergeCell ref="P195:R195"/>
    <mergeCell ref="S195:U195"/>
    <mergeCell ref="V195:W195"/>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N183:O183"/>
    <mergeCell ref="P183:R183"/>
    <mergeCell ref="S183:U183"/>
    <mergeCell ref="V183:W183"/>
    <mergeCell ref="X183:Y183"/>
    <mergeCell ref="Z183:AB183"/>
    <mergeCell ref="B186:C186"/>
    <mergeCell ref="L186:M186"/>
    <mergeCell ref="V186:W186"/>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B182:C182"/>
    <mergeCell ref="D182:E182"/>
    <mergeCell ref="F182:H182"/>
    <mergeCell ref="I182:K182"/>
    <mergeCell ref="L182:M182"/>
    <mergeCell ref="N182:O182"/>
    <mergeCell ref="P182:R182"/>
    <mergeCell ref="S182:U182"/>
    <mergeCell ref="V182:W182"/>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X162:Y162"/>
    <mergeCell ref="Z162:AB162"/>
    <mergeCell ref="AC162:AE162"/>
    <mergeCell ref="B163:C163"/>
    <mergeCell ref="D163:E163"/>
    <mergeCell ref="L163:M163"/>
    <mergeCell ref="V163:W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B161:C161"/>
    <mergeCell ref="L161:M161"/>
    <mergeCell ref="V161:W161"/>
    <mergeCell ref="B162:C162"/>
    <mergeCell ref="D162:E162"/>
    <mergeCell ref="F162:H162"/>
    <mergeCell ref="I162:K162"/>
    <mergeCell ref="L162:M162"/>
    <mergeCell ref="N162:O162"/>
    <mergeCell ref="P162:R162"/>
    <mergeCell ref="S162:U162"/>
    <mergeCell ref="V162:W162"/>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Z158:AB158"/>
    <mergeCell ref="AC158:AE158"/>
    <mergeCell ref="L157:O157"/>
    <mergeCell ref="P157:U157"/>
    <mergeCell ref="V157:Y157"/>
    <mergeCell ref="Z157:AE157"/>
    <mergeCell ref="B158:C158"/>
    <mergeCell ref="D158:E158"/>
    <mergeCell ref="F158:H158"/>
    <mergeCell ref="I158:K158"/>
    <mergeCell ref="B150:D150"/>
    <mergeCell ref="E150:F150"/>
    <mergeCell ref="G150:H150"/>
    <mergeCell ref="I150:P150"/>
    <mergeCell ref="B151:D151"/>
    <mergeCell ref="E151:F151"/>
    <mergeCell ref="G151:H151"/>
    <mergeCell ref="I151:P151"/>
    <mergeCell ref="L158:M158"/>
    <mergeCell ref="N158:O158"/>
    <mergeCell ref="E152:F152"/>
    <mergeCell ref="C153:D153"/>
    <mergeCell ref="F153:G153"/>
    <mergeCell ref="A155:AD155"/>
    <mergeCell ref="A156:A158"/>
    <mergeCell ref="B156:K156"/>
    <mergeCell ref="L156:U156"/>
    <mergeCell ref="V156:AE156"/>
    <mergeCell ref="B157:E157"/>
    <mergeCell ref="F157:K157"/>
    <mergeCell ref="P158:R158"/>
    <mergeCell ref="S158:U158"/>
    <mergeCell ref="V158:W158"/>
    <mergeCell ref="X158:Y158"/>
    <mergeCell ref="B148:D148"/>
    <mergeCell ref="E148:F148"/>
    <mergeCell ref="G148:H148"/>
    <mergeCell ref="I148:P148"/>
    <mergeCell ref="B149:D149"/>
    <mergeCell ref="E149:F149"/>
    <mergeCell ref="G149:H149"/>
    <mergeCell ref="I149:P149"/>
    <mergeCell ref="B146:D146"/>
    <mergeCell ref="E146:F146"/>
    <mergeCell ref="G146:H146"/>
    <mergeCell ref="I146:P146"/>
    <mergeCell ref="AT146:BA146"/>
    <mergeCell ref="B147:D147"/>
    <mergeCell ref="E147:F147"/>
    <mergeCell ref="G147:H147"/>
    <mergeCell ref="I147:P147"/>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AD133:AD135"/>
    <mergeCell ref="AF133:AG135"/>
    <mergeCell ref="B137:D137"/>
    <mergeCell ref="E137:F137"/>
    <mergeCell ref="G137:H137"/>
    <mergeCell ref="I137:P137"/>
    <mergeCell ref="AD95:AD97"/>
    <mergeCell ref="AF95:AG99"/>
    <mergeCell ref="A98:A99"/>
    <mergeCell ref="AD98:AD99"/>
    <mergeCell ref="AD114:AD116"/>
    <mergeCell ref="AF114:AG118"/>
    <mergeCell ref="A117:A118"/>
    <mergeCell ref="AD117:AD118"/>
    <mergeCell ref="AD57:AD59"/>
    <mergeCell ref="AF57:AG61"/>
    <mergeCell ref="A60:A61"/>
    <mergeCell ref="AD60:AD61"/>
    <mergeCell ref="AD76:AD78"/>
    <mergeCell ref="AF76:AG80"/>
    <mergeCell ref="A79:A80"/>
    <mergeCell ref="AD79:AD80"/>
    <mergeCell ref="K36:M36"/>
    <mergeCell ref="AD38:AD40"/>
    <mergeCell ref="AF38:AG42"/>
    <mergeCell ref="A41:A42"/>
    <mergeCell ref="AD41:AD42"/>
    <mergeCell ref="W1:X1"/>
    <mergeCell ref="Z1:AB1"/>
    <mergeCell ref="A3:A4"/>
    <mergeCell ref="AD3:AD4"/>
    <mergeCell ref="AF3:AF4"/>
    <mergeCell ref="AD19:AD21"/>
    <mergeCell ref="AF19:AG23"/>
    <mergeCell ref="A22:A23"/>
    <mergeCell ref="AD22:AD23"/>
  </mergeCells>
  <conditionalFormatting sqref="G138:H150 G151">
    <cfRule type="cellIs" dxfId="3"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C4711-3D70-4FC9-964E-49E802102965}">
  <sheetPr codeName="Feuil193"/>
  <dimension ref="A1:BC199"/>
  <sheetViews>
    <sheetView showGridLines="0" topLeftCell="A109" zoomScale="90" zoomScaleNormal="90" workbookViewId="0">
      <selection activeCell="Q122" sqref="Q122"/>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3"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3" ht="24" customHeight="1" thickBot="1" x14ac:dyDescent="0.35">
      <c r="A2" s="16" t="s">
        <v>460</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3" ht="15" customHeight="1" x14ac:dyDescent="0.3">
      <c r="A3" s="618">
        <v>44844</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3"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3" ht="15" customHeight="1" x14ac:dyDescent="0.3">
      <c r="A5" s="392" t="s">
        <v>41</v>
      </c>
      <c r="B5" s="450"/>
      <c r="C5" s="469"/>
      <c r="D5" s="469"/>
      <c r="E5" s="469"/>
      <c r="F5" s="469"/>
      <c r="G5" s="469"/>
      <c r="H5" s="436"/>
      <c r="I5" s="436"/>
      <c r="J5" s="436"/>
      <c r="K5" s="325"/>
      <c r="L5" s="151"/>
      <c r="M5" s="151"/>
      <c r="N5" s="96"/>
      <c r="O5" s="388"/>
      <c r="P5" s="151"/>
      <c r="Q5" s="151"/>
      <c r="R5" s="281"/>
      <c r="S5" s="96"/>
      <c r="T5" s="151"/>
      <c r="U5" s="281"/>
      <c r="V5" s="281"/>
      <c r="W5" s="151"/>
      <c r="X5" s="151"/>
      <c r="Y5" s="96"/>
      <c r="Z5" s="96"/>
      <c r="AA5" s="96"/>
      <c r="AB5" s="96"/>
      <c r="AC5" s="96"/>
      <c r="AD5" s="21">
        <f t="shared" ref="AD5:AD18" ca="1" si="0">NbCoul(B5:AC5)*0.5</f>
        <v>9.5</v>
      </c>
      <c r="AF5" s="22">
        <f ca="1">CompteCouleurFond(B5:AC5,6)*0.5</f>
        <v>1.5</v>
      </c>
      <c r="AG5" s="22">
        <f ca="1">CompteCouleurFond(B5:AC5,23)*0.5</f>
        <v>0</v>
      </c>
    </row>
    <row r="6" spans="1:33" ht="15" customHeight="1" x14ac:dyDescent="0.3">
      <c r="A6" s="392" t="s">
        <v>65</v>
      </c>
      <c r="B6" s="450"/>
      <c r="C6" s="450"/>
      <c r="D6" s="450"/>
      <c r="E6" s="450"/>
      <c r="F6" s="450"/>
      <c r="G6" s="450"/>
      <c r="H6" s="227"/>
      <c r="I6" s="446" t="s">
        <v>78</v>
      </c>
      <c r="J6" s="221"/>
      <c r="K6" s="325"/>
      <c r="L6" s="151"/>
      <c r="M6" s="151"/>
      <c r="N6" s="96"/>
      <c r="O6" s="388"/>
      <c r="P6" s="151"/>
      <c r="Q6" s="151"/>
      <c r="R6" s="96"/>
      <c r="S6" s="151"/>
      <c r="T6" s="151"/>
      <c r="U6" s="151"/>
      <c r="V6" s="151"/>
      <c r="W6" s="151"/>
      <c r="X6" s="151"/>
      <c r="Y6" s="151"/>
      <c r="Z6" s="151"/>
      <c r="AA6" s="151"/>
      <c r="AB6" s="151"/>
      <c r="AC6" s="151"/>
      <c r="AD6" s="21">
        <f t="shared" ca="1" si="0"/>
        <v>9</v>
      </c>
      <c r="AE6" t="str">
        <f>IFERROR(INDEX($B$3:$AC$3,MATCH(TRUE,INDEX(B6:AC6&gt;0,0),0)),"")</f>
        <v>10h</v>
      </c>
      <c r="AF6" s="22">
        <f t="shared" ref="AF6:AF18" ca="1" si="1">CompteCouleurFond(B6:AC6,6)*0.5</f>
        <v>0</v>
      </c>
      <c r="AG6" s="22">
        <f t="shared" ref="AG6:AG18" ca="1" si="2">CompteCouleurFond(B6:AC6,23)*0.5</f>
        <v>0</v>
      </c>
    </row>
    <row r="7" spans="1:33" ht="15" customHeight="1" x14ac:dyDescent="0.3">
      <c r="A7" s="393" t="s">
        <v>246</v>
      </c>
      <c r="B7" s="450"/>
      <c r="C7" s="830" t="s">
        <v>461</v>
      </c>
      <c r="D7" s="831"/>
      <c r="E7" s="831"/>
      <c r="F7" s="832"/>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3" ht="15" customHeight="1" x14ac:dyDescent="0.3">
      <c r="A8" s="394" t="s">
        <v>43</v>
      </c>
      <c r="B8" s="450"/>
      <c r="C8" s="833"/>
      <c r="D8" s="834"/>
      <c r="E8" s="834"/>
      <c r="F8" s="835"/>
      <c r="G8" s="450"/>
      <c r="H8" s="120"/>
      <c r="I8" s="120"/>
      <c r="J8" s="120"/>
      <c r="K8" s="120"/>
      <c r="L8" s="120"/>
      <c r="M8" s="120"/>
      <c r="N8" s="15"/>
      <c r="O8" s="15"/>
      <c r="P8" s="120"/>
      <c r="Q8" s="120"/>
      <c r="R8" s="120"/>
      <c r="S8" s="120"/>
      <c r="T8" s="15"/>
      <c r="U8" s="120"/>
      <c r="V8" s="120"/>
      <c r="W8" s="553" t="s">
        <v>136</v>
      </c>
      <c r="X8" s="552"/>
      <c r="Y8" s="552"/>
      <c r="Z8" s="552"/>
      <c r="AA8" s="552"/>
      <c r="AB8" s="552"/>
      <c r="AC8" s="120"/>
      <c r="AD8" s="21">
        <f t="shared" ca="1" si="0"/>
        <v>9.5</v>
      </c>
      <c r="AE8" t="str">
        <f>IFERROR(INDEX($B$3:$AC$3,MATCH(TRUE,INDEX(B8:AC8&gt;0,0),0)),"")</f>
        <v>17h</v>
      </c>
      <c r="AF8" s="22">
        <f ca="1">CompteCouleurFond(B8:AC8,6)*0.5</f>
        <v>3</v>
      </c>
      <c r="AG8" s="22">
        <f ca="1">CompteCouleurFond(B8:AC8,23)*0.5</f>
        <v>0</v>
      </c>
    </row>
    <row r="9" spans="1:33" ht="15" customHeight="1" x14ac:dyDescent="0.3">
      <c r="A9" s="394" t="s">
        <v>44</v>
      </c>
      <c r="B9" s="450"/>
      <c r="C9" s="833"/>
      <c r="D9" s="834"/>
      <c r="E9" s="834"/>
      <c r="F9" s="835"/>
      <c r="G9" s="450"/>
      <c r="H9" s="449"/>
      <c r="I9" s="449"/>
      <c r="J9" s="449"/>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row>
    <row r="10" spans="1:33" ht="15" customHeight="1" x14ac:dyDescent="0.3">
      <c r="A10" s="394" t="s">
        <v>45</v>
      </c>
      <c r="B10" s="450"/>
      <c r="C10" s="833"/>
      <c r="D10" s="834"/>
      <c r="E10" s="834"/>
      <c r="F10" s="835"/>
      <c r="G10" s="450"/>
      <c r="H10" s="263"/>
      <c r="I10" s="263"/>
      <c r="J10" s="263"/>
      <c r="K10" s="263"/>
      <c r="L10" s="77"/>
      <c r="M10" s="77"/>
      <c r="N10" s="77"/>
      <c r="O10" s="461"/>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3" ht="15" customHeight="1" x14ac:dyDescent="0.3">
      <c r="A11" s="394" t="s">
        <v>70</v>
      </c>
      <c r="B11" s="450"/>
      <c r="C11" s="833"/>
      <c r="D11" s="834"/>
      <c r="E11" s="834"/>
      <c r="F11" s="835"/>
      <c r="G11" s="450"/>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3" ht="15" customHeight="1" x14ac:dyDescent="0.3">
      <c r="A12" s="394" t="s">
        <v>46</v>
      </c>
      <c r="B12" s="450"/>
      <c r="C12" s="833"/>
      <c r="D12" s="834"/>
      <c r="E12" s="834"/>
      <c r="F12" s="835"/>
      <c r="G12" s="450"/>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3" ht="15" customHeight="1" x14ac:dyDescent="0.3">
      <c r="A13" s="394" t="s">
        <v>47</v>
      </c>
      <c r="B13" s="450"/>
      <c r="C13" s="833"/>
      <c r="D13" s="834"/>
      <c r="E13" s="834"/>
      <c r="F13" s="835"/>
      <c r="G13" s="450"/>
      <c r="H13" s="443"/>
      <c r="I13" s="443"/>
      <c r="J13" s="263"/>
      <c r="K13" s="263"/>
      <c r="L13" s="96"/>
      <c r="M13" s="96"/>
      <c r="N13" s="96"/>
      <c r="O13" s="388"/>
      <c r="P13" s="96"/>
      <c r="Q13" s="96"/>
      <c r="R13" s="96"/>
      <c r="S13" s="96"/>
      <c r="T13" s="96"/>
      <c r="U13" s="96"/>
      <c r="V13" s="96"/>
      <c r="W13" s="96"/>
      <c r="X13" s="96"/>
      <c r="Y13" s="96"/>
      <c r="Z13" s="96"/>
      <c r="AA13" s="96"/>
      <c r="AB13" s="96"/>
      <c r="AC13" s="96"/>
      <c r="AD13" s="21">
        <f ca="1">NbCoul(B13:AC13)*0.5</f>
        <v>0</v>
      </c>
      <c r="AE13" t="str">
        <f>IFERROR(INDEX($B$3:$AC$3,MATCH(TRUE,INDEX(B13:AC13&gt;0,0),0)),"")</f>
        <v/>
      </c>
      <c r="AF13" s="22">
        <f ca="1">CompteCouleurFond(B13:AC13,6)*0.5</f>
        <v>0</v>
      </c>
      <c r="AG13" s="22">
        <f ca="1">CompteCouleurFond(B13:AC13,23)*0.5</f>
        <v>0</v>
      </c>
    </row>
    <row r="14" spans="1:33" ht="15" customHeight="1" x14ac:dyDescent="0.3">
      <c r="A14" s="394" t="s">
        <v>66</v>
      </c>
      <c r="B14" s="263"/>
      <c r="C14" s="836"/>
      <c r="D14" s="837"/>
      <c r="E14" s="837"/>
      <c r="F14" s="838"/>
      <c r="G14" s="263"/>
      <c r="H14" s="221" t="s">
        <v>84</v>
      </c>
      <c r="I14" s="446"/>
      <c r="J14" s="446"/>
      <c r="K14" s="446"/>
      <c r="L14" s="446"/>
      <c r="M14" s="446"/>
      <c r="N14" s="96"/>
      <c r="O14" s="388"/>
      <c r="P14" s="151"/>
      <c r="Q14" s="151"/>
      <c r="R14" s="151"/>
      <c r="S14" s="151"/>
      <c r="T14" s="151"/>
      <c r="U14" s="151"/>
      <c r="V14" s="151"/>
      <c r="W14" s="151"/>
      <c r="X14" s="151"/>
      <c r="Y14" s="151"/>
      <c r="Z14" s="151"/>
      <c r="AA14" s="151"/>
      <c r="AB14" s="151"/>
      <c r="AC14" s="151"/>
      <c r="AD14" s="21">
        <f t="shared" ca="1" si="0"/>
        <v>10</v>
      </c>
      <c r="AE14" t="str">
        <f>IFERROR(INDEX($B$3:$AC$3,MATCH(TRUE,INDEX(B14:AC14&gt;0,0),0)),"")</f>
        <v>9h30</v>
      </c>
      <c r="AF14" s="22">
        <f ca="1">CompteCouleurFond(B14:AC14,6)*0.5</f>
        <v>0</v>
      </c>
      <c r="AG14" s="22">
        <f ca="1">CompteCouleurFond(B14:AC14,23)*0.5</f>
        <v>0</v>
      </c>
    </row>
    <row r="15" spans="1:33"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3" ht="15" customHeight="1" x14ac:dyDescent="0.3">
      <c r="A16" s="402" t="s">
        <v>276</v>
      </c>
      <c r="B16" s="391"/>
      <c r="C16" s="491"/>
      <c r="D16" s="491"/>
      <c r="E16" s="491"/>
      <c r="F16" s="491"/>
      <c r="G16" s="492"/>
      <c r="H16" s="493"/>
      <c r="I16" s="446"/>
      <c r="J16" s="221"/>
      <c r="K16" s="325"/>
      <c r="L16" s="151"/>
      <c r="M16" s="151"/>
      <c r="N16" s="96"/>
      <c r="O16" s="388"/>
      <c r="P16" s="151"/>
      <c r="Q16" s="151"/>
      <c r="R16" s="151"/>
      <c r="S16" s="281"/>
      <c r="T16" s="281"/>
      <c r="U16" s="151"/>
      <c r="V16" s="151"/>
      <c r="W16" s="151"/>
      <c r="X16" s="96"/>
      <c r="Y16" s="96"/>
      <c r="Z16" s="96"/>
      <c r="AA16" s="96"/>
      <c r="AB16" s="96"/>
      <c r="AC16" s="96"/>
      <c r="AD16" s="21">
        <f t="shared" ca="1" si="0"/>
        <v>9.5</v>
      </c>
      <c r="AE16" t="str">
        <f t="shared" si="3"/>
        <v/>
      </c>
      <c r="AF16" s="22">
        <f t="shared" ca="1" si="1"/>
        <v>1</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05" t="s">
        <v>78</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62" t="s">
        <v>447</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1</v>
      </c>
      <c r="S19" s="84">
        <f t="shared" ca="1" si="4"/>
        <v>1</v>
      </c>
      <c r="T19" s="84">
        <f t="shared" ca="1" si="4"/>
        <v>1</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6</v>
      </c>
      <c r="X20" s="20">
        <f t="shared" ca="1" si="5"/>
        <v>5</v>
      </c>
      <c r="Y20" s="20">
        <f t="shared" ca="1" si="5"/>
        <v>4</v>
      </c>
      <c r="Z20" s="20">
        <f t="shared" ca="1" si="5"/>
        <v>4</v>
      </c>
      <c r="AA20" s="20">
        <f t="shared" ca="1" si="5"/>
        <v>4</v>
      </c>
      <c r="AB20" s="20">
        <f t="shared" ca="1" si="5"/>
        <v>4</v>
      </c>
      <c r="AC20" s="20">
        <f t="shared" ca="1" si="5"/>
        <v>4</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6</v>
      </c>
      <c r="X21" s="25">
        <f t="shared" ca="1" si="6"/>
        <v>5</v>
      </c>
      <c r="Y21" s="25">
        <f t="shared" ca="1" si="6"/>
        <v>4</v>
      </c>
      <c r="Z21" s="25">
        <f t="shared" ca="1" si="6"/>
        <v>4</v>
      </c>
      <c r="AA21" s="25">
        <f t="shared" ca="1" si="6"/>
        <v>4</v>
      </c>
      <c r="AB21" s="25">
        <f t="shared" ca="1" si="6"/>
        <v>4</v>
      </c>
      <c r="AC21" s="25">
        <f t="shared" ca="1" si="6"/>
        <v>4</v>
      </c>
      <c r="AD21" s="602"/>
      <c r="AF21" s="614"/>
      <c r="AG21" s="615"/>
    </row>
    <row r="22" spans="1:33" ht="15" customHeight="1" x14ac:dyDescent="0.3">
      <c r="A22" s="618">
        <f>A3+1</f>
        <v>44845</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151"/>
      <c r="D24" s="151"/>
      <c r="E24" s="151"/>
      <c r="F24" s="151"/>
      <c r="G24" s="151"/>
      <c r="H24" s="151"/>
      <c r="I24" s="151"/>
      <c r="J24" s="151"/>
      <c r="K24" s="151"/>
      <c r="L24" s="151"/>
      <c r="M24" s="151"/>
      <c r="N24" s="334"/>
      <c r="O24" s="294"/>
      <c r="P24" s="294"/>
      <c r="Q24" s="96"/>
      <c r="R24" s="96"/>
      <c r="S24" s="96"/>
      <c r="T24" s="96"/>
      <c r="U24" s="96"/>
      <c r="V24" s="96"/>
      <c r="W24" s="96"/>
      <c r="X24" s="96"/>
      <c r="Y24" s="96"/>
      <c r="Z24" s="96"/>
      <c r="AA24" s="96"/>
      <c r="AB24" s="96"/>
      <c r="AC24" s="416"/>
      <c r="AD24" s="21">
        <f t="shared" ref="AD24:AD33" ca="1" si="7">NbCoul(B24:AC24)*0.5</f>
        <v>6</v>
      </c>
      <c r="AF24" s="22">
        <f t="shared" ref="AF24:AF34" ca="1" si="8">CompteCouleurFond(B24:AC24,6)*0.5</f>
        <v>0</v>
      </c>
      <c r="AG24" s="22">
        <f t="shared" ref="AG24:AG37"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96"/>
      <c r="D26" s="96"/>
      <c r="E26" s="96"/>
      <c r="F26" s="96"/>
      <c r="G26" s="96"/>
      <c r="H26" s="96"/>
      <c r="I26" s="96"/>
      <c r="J26" s="96"/>
      <c r="K26" s="96"/>
      <c r="L26" s="96"/>
      <c r="M26" s="96"/>
      <c r="N26" s="96"/>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96"/>
      <c r="O27" s="188"/>
      <c r="P27" s="151"/>
      <c r="Q27" s="96"/>
      <c r="R27" s="96"/>
      <c r="S27" s="385"/>
      <c r="T27" s="188"/>
      <c r="U27" s="151"/>
      <c r="V27" s="151"/>
      <c r="W27" s="151"/>
      <c r="X27" s="151"/>
      <c r="Y27" s="151"/>
      <c r="Z27" s="151"/>
      <c r="AA27" s="151"/>
      <c r="AB27" s="151"/>
      <c r="AC27" s="151"/>
      <c r="AD27" s="21">
        <f t="shared" ca="1" si="7"/>
        <v>6.5</v>
      </c>
      <c r="AF27" s="22">
        <f t="shared" ca="1" si="8"/>
        <v>0</v>
      </c>
      <c r="AG27" s="22">
        <f t="shared" ca="1" si="9"/>
        <v>0</v>
      </c>
    </row>
    <row r="28" spans="1:33" x14ac:dyDescent="0.3">
      <c r="A28" s="394" t="s">
        <v>44</v>
      </c>
      <c r="B28" s="96"/>
      <c r="C28" s="252"/>
      <c r="D28" s="96"/>
      <c r="E28" s="96"/>
      <c r="F28" s="96"/>
      <c r="G28" s="151" t="s">
        <v>220</v>
      </c>
      <c r="H28" s="151"/>
      <c r="I28" s="281" t="s">
        <v>464</v>
      </c>
      <c r="J28" s="281"/>
      <c r="K28" s="281"/>
      <c r="L28" s="281"/>
      <c r="M28" s="281"/>
      <c r="N28" s="281"/>
      <c r="O28" s="281"/>
      <c r="P28" s="281"/>
      <c r="Q28" s="96"/>
      <c r="R28" s="96"/>
      <c r="S28" s="396"/>
      <c r="T28" s="151"/>
      <c r="U28" s="151"/>
      <c r="V28" s="151"/>
      <c r="W28" s="151"/>
      <c r="X28" s="151"/>
      <c r="Y28" s="151"/>
      <c r="Z28" s="151"/>
      <c r="AA28" s="151"/>
      <c r="AB28" s="96"/>
      <c r="AC28" s="96"/>
      <c r="AD28" s="21">
        <f t="shared" ca="1" si="7"/>
        <v>9.5</v>
      </c>
      <c r="AF28" s="22">
        <f t="shared" ca="1" si="8"/>
        <v>4</v>
      </c>
      <c r="AG28" s="22">
        <f t="shared" ca="1" si="9"/>
        <v>0</v>
      </c>
    </row>
    <row r="29" spans="1:33" x14ac:dyDescent="0.3">
      <c r="A29" s="394" t="s">
        <v>45</v>
      </c>
      <c r="B29" s="96"/>
      <c r="C29" s="151"/>
      <c r="D29" s="151"/>
      <c r="E29" s="151"/>
      <c r="F29" s="151"/>
      <c r="G29" s="151"/>
      <c r="H29" s="151"/>
      <c r="I29" s="142"/>
      <c r="J29" s="142"/>
      <c r="K29" s="142"/>
      <c r="L29" s="142"/>
      <c r="M29" s="396"/>
      <c r="N29" s="334" t="s">
        <v>332</v>
      </c>
      <c r="O29" s="96"/>
      <c r="P29" s="96"/>
      <c r="Q29" s="281"/>
      <c r="R29" s="281"/>
      <c r="S29" s="385"/>
      <c r="T29" s="398"/>
      <c r="U29" s="96"/>
      <c r="V29" s="96"/>
      <c r="W29" s="96"/>
      <c r="X29" s="96"/>
      <c r="Y29" s="96"/>
      <c r="Z29" s="96"/>
      <c r="AA29" s="96"/>
      <c r="AB29" s="96"/>
      <c r="AC29" s="96"/>
      <c r="AD29" s="21">
        <f t="shared" ca="1" si="7"/>
        <v>8</v>
      </c>
      <c r="AF29" s="22">
        <f t="shared" ca="1" si="8"/>
        <v>1</v>
      </c>
      <c r="AG29" s="22">
        <f t="shared" ca="1" si="9"/>
        <v>1</v>
      </c>
    </row>
    <row r="30" spans="1:33" x14ac:dyDescent="0.3">
      <c r="A30" s="394" t="s">
        <v>70</v>
      </c>
      <c r="B30" s="96"/>
      <c r="C30" s="151" t="s">
        <v>94</v>
      </c>
      <c r="D30" s="151"/>
      <c r="E30" s="151"/>
      <c r="F30" s="151"/>
      <c r="G30" s="151"/>
      <c r="H30" s="151"/>
      <c r="I30" s="151"/>
      <c r="J30" s="151"/>
      <c r="K30" s="151"/>
      <c r="L30" s="151"/>
      <c r="M30" s="151"/>
      <c r="N30" s="151"/>
      <c r="O30" s="96"/>
      <c r="P30" s="96"/>
      <c r="Q30" s="151"/>
      <c r="R30" s="151"/>
      <c r="S30" s="96"/>
      <c r="T30" s="96"/>
      <c r="U30" s="96"/>
      <c r="V30" s="96"/>
      <c r="W30" s="96"/>
      <c r="X30" s="96"/>
      <c r="Y30" s="96"/>
      <c r="Z30" s="96"/>
      <c r="AA30" s="96"/>
      <c r="AB30" s="96"/>
      <c r="AC30" s="96"/>
      <c r="AD30" s="21">
        <f t="shared" ca="1" si="7"/>
        <v>7</v>
      </c>
      <c r="AF30" s="22">
        <f t="shared" ca="1" si="8"/>
        <v>0</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151"/>
      <c r="U31" s="281" t="s">
        <v>464</v>
      </c>
      <c r="V31" s="281"/>
      <c r="W31" s="281"/>
      <c r="X31" s="281"/>
      <c r="Y31" s="281"/>
      <c r="Z31" s="281"/>
      <c r="AA31" s="281"/>
      <c r="AB31" s="281"/>
      <c r="AC31" s="151"/>
      <c r="AD31" s="21">
        <f ca="1">NbCoul(B31:AC31)*0.5</f>
        <v>5</v>
      </c>
      <c r="AF31" s="22">
        <f t="shared" ca="1" si="8"/>
        <v>4</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c r="T32" s="496"/>
      <c r="U32" s="96"/>
      <c r="V32" s="96"/>
      <c r="W32" s="96"/>
      <c r="X32" s="96"/>
      <c r="Y32" s="96"/>
      <c r="Z32" s="96"/>
      <c r="AA32" s="96"/>
      <c r="AB32" s="96"/>
      <c r="AC32" s="96"/>
      <c r="AD32" s="21">
        <f ca="1">NbCoul(B32:AC32)*0.5</f>
        <v>7.5</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96"/>
      <c r="D34" s="96"/>
      <c r="E34" s="96"/>
      <c r="F34" s="96"/>
      <c r="G34" s="96"/>
      <c r="H34" s="419"/>
      <c r="I34" s="419"/>
      <c r="J34" s="419"/>
      <c r="K34" s="419"/>
      <c r="L34" s="419"/>
      <c r="M34" s="419"/>
      <c r="N34" s="378"/>
      <c r="O34" s="378"/>
      <c r="P34" s="378"/>
      <c r="Q34" s="419"/>
      <c r="R34" s="419"/>
      <c r="S34" s="423"/>
      <c r="T34" s="423"/>
      <c r="U34" s="378"/>
      <c r="V34" s="378"/>
      <c r="W34" s="378"/>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96"/>
      <c r="D36" s="96"/>
      <c r="E36" s="96"/>
      <c r="F36" s="96"/>
      <c r="G36" s="96"/>
      <c r="H36" s="96"/>
      <c r="I36" s="96"/>
      <c r="J36" s="96"/>
      <c r="K36" s="797"/>
      <c r="L36" s="798"/>
      <c r="M36" s="799"/>
      <c r="N36" s="96"/>
      <c r="O36" s="96"/>
      <c r="P36" s="96"/>
      <c r="Q36" s="96"/>
      <c r="R36" s="96"/>
      <c r="S36" s="96"/>
      <c r="T36" s="96"/>
      <c r="U36" s="96"/>
      <c r="V36" s="96"/>
      <c r="W36" s="96"/>
      <c r="X36" s="96"/>
      <c r="Y36" s="96"/>
      <c r="Z36" s="96"/>
      <c r="AA36" s="96"/>
      <c r="AB36" s="96"/>
      <c r="AC36" s="96"/>
      <c r="AD36" s="21">
        <f ca="1">NbCoul(B36:AC36)*0.5</f>
        <v>0</v>
      </c>
      <c r="AF36" s="22">
        <f ca="1">CompteCouleurFond(B36:AC36,6)*0.5</f>
        <v>0</v>
      </c>
      <c r="AG36" s="22">
        <f t="shared" ca="1" si="9"/>
        <v>0</v>
      </c>
    </row>
    <row r="37" spans="1:33" ht="15" customHeight="1" thickBot="1" x14ac:dyDescent="0.35">
      <c r="A37" s="77" t="s">
        <v>447</v>
      </c>
      <c r="B37" s="391"/>
      <c r="C37" s="391"/>
      <c r="D37" s="391"/>
      <c r="E37" s="391"/>
      <c r="F37" s="391"/>
      <c r="G37" s="391"/>
      <c r="H37" s="391"/>
      <c r="I37" s="391"/>
      <c r="J37" s="391"/>
      <c r="K37" s="542"/>
      <c r="L37" s="542"/>
      <c r="M37" s="419"/>
      <c r="N37" s="387" t="s">
        <v>78</v>
      </c>
      <c r="O37" s="494"/>
      <c r="P37" s="494"/>
      <c r="Q37" s="391"/>
      <c r="R37" s="391"/>
      <c r="S37" s="494"/>
      <c r="T37" s="494"/>
      <c r="U37" s="494"/>
      <c r="V37" s="494"/>
      <c r="W37" s="494"/>
      <c r="X37" s="494"/>
      <c r="Y37" s="494"/>
      <c r="Z37" s="494"/>
      <c r="AA37" s="494"/>
      <c r="AB37" s="494"/>
      <c r="AC37" s="494"/>
      <c r="AD37" s="21">
        <f ca="1">NbCoul(B37:AC37)*0.5</f>
        <v>7</v>
      </c>
      <c r="AF37" s="22">
        <f ca="1">CompteCouleurFond(B37:AC37,6)*0.5</f>
        <v>0</v>
      </c>
      <c r="AG37" s="22">
        <f t="shared" ca="1" si="9"/>
        <v>0</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1</v>
      </c>
      <c r="T38" s="71">
        <f t="shared" ca="1" si="10"/>
        <v>1</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600">
        <f ca="1">SUM(AD24:AD36)</f>
        <v>56.5</v>
      </c>
      <c r="AF38" s="612"/>
      <c r="AG38" s="613"/>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5</v>
      </c>
      <c r="H39" s="21">
        <f t="shared" ca="1" si="11"/>
        <v>5</v>
      </c>
      <c r="I39" s="21">
        <f t="shared" ca="1" si="11"/>
        <v>5</v>
      </c>
      <c r="J39" s="21">
        <f t="shared" ca="1" si="11"/>
        <v>5</v>
      </c>
      <c r="K39" s="21">
        <f t="shared" ca="1" si="11"/>
        <v>5</v>
      </c>
      <c r="L39" s="21">
        <f t="shared" ca="1" si="11"/>
        <v>5</v>
      </c>
      <c r="M39" s="21">
        <f t="shared" ca="1" si="11"/>
        <v>5</v>
      </c>
      <c r="N39" s="21">
        <f t="shared" ca="1" si="11"/>
        <v>4</v>
      </c>
      <c r="O39" s="21">
        <f t="shared" ca="1" si="11"/>
        <v>3</v>
      </c>
      <c r="P39" s="21">
        <f t="shared" ca="1" si="11"/>
        <v>3</v>
      </c>
      <c r="Q39" s="21">
        <f t="shared" ca="1" si="11"/>
        <v>3</v>
      </c>
      <c r="R39" s="21">
        <f t="shared" ca="1" si="11"/>
        <v>3</v>
      </c>
      <c r="S39" s="21">
        <f t="shared" ca="1" si="11"/>
        <v>4</v>
      </c>
      <c r="T39" s="21">
        <f t="shared" ca="1" si="11"/>
        <v>4</v>
      </c>
      <c r="U39" s="21">
        <f t="shared" ca="1" si="11"/>
        <v>4</v>
      </c>
      <c r="V39" s="21">
        <f t="shared" ca="1" si="11"/>
        <v>4</v>
      </c>
      <c r="W39" s="21">
        <f t="shared" ca="1" si="11"/>
        <v>4</v>
      </c>
      <c r="X39" s="21">
        <f t="shared" ca="1" si="11"/>
        <v>4</v>
      </c>
      <c r="Y39" s="21">
        <f t="shared" ca="1" si="11"/>
        <v>4</v>
      </c>
      <c r="Z39" s="21">
        <f t="shared" ca="1" si="11"/>
        <v>4</v>
      </c>
      <c r="AA39" s="21">
        <f t="shared" ca="1" si="11"/>
        <v>4</v>
      </c>
      <c r="AB39" s="21">
        <f t="shared" ca="1" si="11"/>
        <v>3</v>
      </c>
      <c r="AC39" s="21">
        <f t="shared" ca="1" si="11"/>
        <v>3</v>
      </c>
      <c r="AD39" s="601"/>
      <c r="AF39" s="614">
        <f ca="1">CompteCouleurFond(B39:AC39,6)*0.5</f>
        <v>0</v>
      </c>
      <c r="AG39" s="615">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5</v>
      </c>
      <c r="H40" s="26">
        <f t="shared" ca="1" si="12"/>
        <v>5</v>
      </c>
      <c r="I40" s="26">
        <f t="shared" ca="1" si="12"/>
        <v>5</v>
      </c>
      <c r="J40" s="26">
        <f t="shared" ca="1" si="12"/>
        <v>5</v>
      </c>
      <c r="K40" s="26">
        <f t="shared" ca="1" si="12"/>
        <v>5</v>
      </c>
      <c r="L40" s="26">
        <f t="shared" ca="1" si="12"/>
        <v>5</v>
      </c>
      <c r="M40" s="26">
        <f t="shared" ca="1" si="12"/>
        <v>5</v>
      </c>
      <c r="N40" s="26">
        <f t="shared" ca="1" si="12"/>
        <v>6</v>
      </c>
      <c r="O40" s="26">
        <f t="shared" ca="1" si="12"/>
        <v>3</v>
      </c>
      <c r="P40" s="26">
        <f t="shared" ca="1" si="12"/>
        <v>3</v>
      </c>
      <c r="Q40" s="26">
        <f t="shared" ca="1" si="12"/>
        <v>3</v>
      </c>
      <c r="R40" s="26">
        <f t="shared" ca="1" si="12"/>
        <v>3</v>
      </c>
      <c r="S40" s="26">
        <f t="shared" ca="1" si="12"/>
        <v>5</v>
      </c>
      <c r="T40" s="26">
        <f t="shared" ca="1" si="12"/>
        <v>5</v>
      </c>
      <c r="U40" s="26">
        <f t="shared" ca="1" si="12"/>
        <v>4</v>
      </c>
      <c r="V40" s="26">
        <f t="shared" ca="1" si="12"/>
        <v>4</v>
      </c>
      <c r="W40" s="26">
        <f t="shared" ca="1" si="12"/>
        <v>4</v>
      </c>
      <c r="X40" s="26">
        <f t="shared" ca="1" si="12"/>
        <v>4</v>
      </c>
      <c r="Y40" s="26">
        <f t="shared" ca="1" si="12"/>
        <v>4</v>
      </c>
      <c r="Z40" s="26">
        <f t="shared" ca="1" si="12"/>
        <v>4</v>
      </c>
      <c r="AA40" s="26">
        <f t="shared" ca="1" si="12"/>
        <v>4</v>
      </c>
      <c r="AB40" s="26">
        <f t="shared" ca="1" si="12"/>
        <v>3</v>
      </c>
      <c r="AC40" s="26">
        <f t="shared" ca="1" si="12"/>
        <v>3</v>
      </c>
      <c r="AD40" s="602"/>
      <c r="AF40" s="614">
        <f ca="1">CompteCouleurFond(B40:AC40,6)*0.5</f>
        <v>0</v>
      </c>
      <c r="AG40" s="615">
        <f ca="1">CompteCouleurFond(K40:AC40,23)*0.5</f>
        <v>0</v>
      </c>
    </row>
    <row r="41" spans="1:33" ht="15" customHeight="1" x14ac:dyDescent="0.3">
      <c r="A41" s="618">
        <f>A22+1</f>
        <v>44846</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620" t="s">
        <v>36</v>
      </c>
      <c r="AF41" s="614"/>
      <c r="AG41" s="615"/>
    </row>
    <row r="42" spans="1:33" x14ac:dyDescent="0.3">
      <c r="A42" s="619"/>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621"/>
      <c r="AF42" s="616"/>
      <c r="AG42" s="617"/>
    </row>
    <row r="43" spans="1:33" ht="14.4" customHeight="1" x14ac:dyDescent="0.65">
      <c r="A43" s="490" t="s">
        <v>41</v>
      </c>
      <c r="B43" s="839" t="s">
        <v>462</v>
      </c>
      <c r="C43" s="840"/>
      <c r="D43" s="840"/>
      <c r="E43" s="840"/>
      <c r="F43" s="840"/>
      <c r="G43" s="840"/>
      <c r="H43" s="840"/>
      <c r="I43" s="841"/>
      <c r="J43" s="96"/>
      <c r="K43" s="96"/>
      <c r="L43" s="96"/>
      <c r="M43" s="96"/>
      <c r="N43" s="550"/>
      <c r="O43" s="295"/>
      <c r="P43" s="295"/>
      <c r="Q43" s="294"/>
      <c r="R43" s="294"/>
      <c r="S43" s="520"/>
      <c r="T43" s="479"/>
      <c r="U43" s="479"/>
      <c r="V43" s="295"/>
      <c r="W43" s="295"/>
      <c r="X43" s="295"/>
      <c r="Y43" s="295"/>
      <c r="Z43" s="295"/>
      <c r="AA43" s="295"/>
      <c r="AB43" s="295"/>
      <c r="AC43" s="295"/>
      <c r="AD43" s="544">
        <f t="shared" ref="AD43:AD56" ca="1" si="13">NbCoul(B43:AC43)*0.5</f>
        <v>6.5</v>
      </c>
      <c r="AF43" s="22">
        <f t="shared" ref="AF43:AF56" ca="1" si="14">CompteCouleurFond(B43:AC43,6)*0.5</f>
        <v>0</v>
      </c>
      <c r="AG43" s="22">
        <f t="shared" ref="AG43:AG56" ca="1" si="15">CompteCouleurFond(B43:AC43,23)*0.5</f>
        <v>0</v>
      </c>
    </row>
    <row r="44" spans="1:33" ht="14.4" customHeight="1" x14ac:dyDescent="0.3">
      <c r="A44" s="490" t="s">
        <v>65</v>
      </c>
      <c r="B44" s="842"/>
      <c r="C44" s="843"/>
      <c r="D44" s="843"/>
      <c r="E44" s="843"/>
      <c r="F44" s="843"/>
      <c r="G44" s="843"/>
      <c r="H44" s="843"/>
      <c r="I44" s="844"/>
      <c r="J44" s="96"/>
      <c r="K44" s="96"/>
      <c r="L44" s="96"/>
      <c r="M44" s="96"/>
      <c r="N44" s="96"/>
      <c r="O44" s="96"/>
      <c r="P44" s="96"/>
      <c r="Q44" s="96"/>
      <c r="R44" s="96"/>
      <c r="S44" s="824"/>
      <c r="T44" s="825"/>
      <c r="U44" s="826"/>
      <c r="V44" s="96"/>
      <c r="W44" s="96"/>
      <c r="X44" s="96"/>
      <c r="Y44" s="96"/>
      <c r="Z44" s="96"/>
      <c r="AA44" s="96"/>
      <c r="AB44" s="96"/>
      <c r="AC44" s="96"/>
      <c r="AD44" s="20">
        <f t="shared" ca="1" si="13"/>
        <v>0</v>
      </c>
      <c r="AF44" s="22">
        <f t="shared" ca="1" si="14"/>
        <v>0</v>
      </c>
      <c r="AG44" s="22">
        <f t="shared" ca="1" si="15"/>
        <v>0</v>
      </c>
    </row>
    <row r="45" spans="1:33" ht="14.4" customHeight="1" x14ac:dyDescent="0.3">
      <c r="A45" s="490" t="s">
        <v>246</v>
      </c>
      <c r="B45" s="842"/>
      <c r="C45" s="843"/>
      <c r="D45" s="843"/>
      <c r="E45" s="843"/>
      <c r="F45" s="843"/>
      <c r="G45" s="843"/>
      <c r="H45" s="843"/>
      <c r="I45" s="844"/>
      <c r="J45" s="390"/>
      <c r="K45" s="96"/>
      <c r="L45" s="96"/>
      <c r="M45" s="96"/>
      <c r="N45" s="96"/>
      <c r="O45" s="96"/>
      <c r="P45" s="96"/>
      <c r="Q45" s="96"/>
      <c r="R45" s="96"/>
      <c r="S45" s="827"/>
      <c r="T45" s="828"/>
      <c r="U45" s="829"/>
      <c r="V45" s="96"/>
      <c r="W45" s="96"/>
      <c r="X45" s="96"/>
      <c r="Y45" s="96"/>
      <c r="Z45" s="96"/>
      <c r="AA45" s="96"/>
      <c r="AB45" s="96"/>
      <c r="AC45" s="96"/>
      <c r="AD45" s="20">
        <f t="shared" ca="1" si="13"/>
        <v>0</v>
      </c>
      <c r="AF45" s="22">
        <f t="shared" ca="1" si="14"/>
        <v>0</v>
      </c>
      <c r="AG45" s="22">
        <f t="shared" ca="1" si="15"/>
        <v>0</v>
      </c>
    </row>
    <row r="46" spans="1:33" ht="14.4" customHeight="1" x14ac:dyDescent="0.3">
      <c r="A46" s="394" t="s">
        <v>43</v>
      </c>
      <c r="B46" s="548"/>
      <c r="C46" s="549"/>
      <c r="D46" s="549"/>
      <c r="E46" s="549"/>
      <c r="F46" s="549"/>
      <c r="G46" s="549"/>
      <c r="H46" s="549"/>
      <c r="I46" s="549"/>
      <c r="J46" s="151"/>
      <c r="K46" s="472"/>
      <c r="L46" s="473"/>
      <c r="M46" s="387"/>
      <c r="N46" s="151"/>
      <c r="O46" s="96"/>
      <c r="P46" s="96"/>
      <c r="Q46" s="151"/>
      <c r="R46" s="151"/>
      <c r="S46" s="96"/>
      <c r="T46" s="96"/>
      <c r="U46" s="96"/>
      <c r="V46" s="96"/>
      <c r="W46" s="96"/>
      <c r="X46" s="96"/>
      <c r="Y46" s="96"/>
      <c r="Z46" s="96"/>
      <c r="AA46" s="96"/>
      <c r="AB46" s="96"/>
      <c r="AC46" s="96"/>
      <c r="AD46" s="20">
        <f t="shared" ca="1" si="13"/>
        <v>7</v>
      </c>
      <c r="AF46" s="22">
        <f t="shared" ca="1" si="14"/>
        <v>0</v>
      </c>
      <c r="AG46" s="22">
        <f t="shared" ca="1" si="15"/>
        <v>0</v>
      </c>
    </row>
    <row r="47" spans="1:33" x14ac:dyDescent="0.3">
      <c r="A47" s="394" t="s">
        <v>44</v>
      </c>
      <c r="B47" s="96"/>
      <c r="C47" s="151"/>
      <c r="D47" s="151"/>
      <c r="E47" s="151"/>
      <c r="F47" s="151"/>
      <c r="G47" s="151"/>
      <c r="H47" s="151"/>
      <c r="I47" s="151"/>
      <c r="J47" s="151"/>
      <c r="K47" s="151"/>
      <c r="L47" s="151"/>
      <c r="M47" s="151"/>
      <c r="N47" s="396"/>
      <c r="O47" s="96"/>
      <c r="P47" s="96"/>
      <c r="Q47" s="151"/>
      <c r="R47" s="151"/>
      <c r="S47" s="419"/>
      <c r="T47" s="134"/>
      <c r="U47" s="96"/>
      <c r="V47" s="96"/>
      <c r="W47" s="96"/>
      <c r="X47" s="96"/>
      <c r="Y47" s="96"/>
      <c r="Z47" s="96"/>
      <c r="AA47" s="96"/>
      <c r="AB47" s="96"/>
      <c r="AC47" s="96"/>
      <c r="AD47" s="20">
        <f t="shared" ca="1" si="13"/>
        <v>7</v>
      </c>
      <c r="AF47" s="22">
        <f t="shared" ca="1" si="14"/>
        <v>0</v>
      </c>
      <c r="AG47" s="22">
        <f t="shared" ca="1" si="15"/>
        <v>0</v>
      </c>
    </row>
    <row r="48" spans="1:33" x14ac:dyDescent="0.3">
      <c r="A48" s="394" t="s">
        <v>45</v>
      </c>
      <c r="B48" s="96"/>
      <c r="C48" s="96"/>
      <c r="D48" s="96"/>
      <c r="E48" s="96"/>
      <c r="F48" s="96"/>
      <c r="G48" s="96"/>
      <c r="H48" s="96"/>
      <c r="I48" s="96"/>
      <c r="J48" s="96"/>
      <c r="K48" s="96"/>
      <c r="L48" s="96"/>
      <c r="M48" s="377"/>
      <c r="N48" s="378"/>
      <c r="O48" s="151"/>
      <c r="P48" s="151"/>
      <c r="Q48" s="96"/>
      <c r="R48" s="96"/>
      <c r="S48" s="281"/>
      <c r="T48" s="281"/>
      <c r="U48" s="151"/>
      <c r="V48" s="151"/>
      <c r="W48" s="151"/>
      <c r="X48" s="151"/>
      <c r="Y48" s="151"/>
      <c r="Z48" s="151"/>
      <c r="AA48" s="151"/>
      <c r="AB48" s="151"/>
      <c r="AC48" s="151"/>
      <c r="AD48" s="20">
        <f t="shared" ca="1" si="13"/>
        <v>7.5</v>
      </c>
      <c r="AF48" s="22">
        <f t="shared" ca="1" si="14"/>
        <v>1</v>
      </c>
      <c r="AG48" s="22">
        <f t="shared" ca="1" si="15"/>
        <v>0.5</v>
      </c>
    </row>
    <row r="49" spans="1:55" x14ac:dyDescent="0.3">
      <c r="A49" s="394" t="s">
        <v>70</v>
      </c>
      <c r="B49" s="96"/>
      <c r="C49" s="151"/>
      <c r="D49" s="151"/>
      <c r="E49" s="151"/>
      <c r="F49" s="151"/>
      <c r="G49" s="151"/>
      <c r="H49" s="151"/>
      <c r="I49" s="151"/>
      <c r="J49" s="151"/>
      <c r="K49" s="151"/>
      <c r="L49" s="188"/>
      <c r="M49" s="151"/>
      <c r="N49" s="151"/>
      <c r="O49" s="96"/>
      <c r="P49" s="96"/>
      <c r="Q49" s="151"/>
      <c r="R49" s="151"/>
      <c r="S49" s="419"/>
      <c r="T49" s="96"/>
      <c r="U49" s="466"/>
      <c r="V49" s="467"/>
      <c r="W49" s="467"/>
      <c r="X49" s="467"/>
      <c r="Y49" s="467"/>
      <c r="Z49" s="468"/>
      <c r="AA49" s="96"/>
      <c r="AB49" s="96"/>
      <c r="AC49" s="96"/>
      <c r="AD49" s="20">
        <f t="shared" ca="1" si="13"/>
        <v>7</v>
      </c>
      <c r="AF49" s="22">
        <f t="shared" ca="1" si="14"/>
        <v>0</v>
      </c>
      <c r="AG49" s="22">
        <f t="shared" ca="1" si="15"/>
        <v>0</v>
      </c>
    </row>
    <row r="50" spans="1:55" x14ac:dyDescent="0.3">
      <c r="A50" s="394" t="s">
        <v>46</v>
      </c>
      <c r="B50" s="96"/>
      <c r="C50" s="96"/>
      <c r="D50" s="96"/>
      <c r="E50" s="96"/>
      <c r="F50" s="96"/>
      <c r="G50" s="96"/>
      <c r="H50" s="96"/>
      <c r="I50" s="96"/>
      <c r="J50" s="96"/>
      <c r="K50" s="96"/>
      <c r="L50" s="96"/>
      <c r="M50" s="96"/>
      <c r="N50" s="96"/>
      <c r="O50" s="96"/>
      <c r="P50" s="96"/>
      <c r="Q50" s="96"/>
      <c r="R50" s="96"/>
      <c r="S50" s="400"/>
      <c r="T50" s="96"/>
      <c r="U50" s="281" t="s">
        <v>464</v>
      </c>
      <c r="V50" s="281"/>
      <c r="W50" s="281"/>
      <c r="X50" s="281"/>
      <c r="Y50" s="281"/>
      <c r="Z50" s="281"/>
      <c r="AA50" s="281"/>
      <c r="AB50" s="281"/>
      <c r="AC50" s="151"/>
      <c r="AD50" s="20">
        <f t="shared" ca="1" si="13"/>
        <v>4.5</v>
      </c>
      <c r="AF50" s="22">
        <f t="shared" ca="1" si="14"/>
        <v>4</v>
      </c>
      <c r="AG50" s="22">
        <f t="shared" ca="1" si="15"/>
        <v>0</v>
      </c>
    </row>
    <row r="51" spans="1:55" x14ac:dyDescent="0.3">
      <c r="A51" s="394" t="s">
        <v>47</v>
      </c>
      <c r="B51" s="96"/>
      <c r="C51" s="96"/>
      <c r="D51" s="96"/>
      <c r="E51" s="96"/>
      <c r="F51" s="96"/>
      <c r="G51" s="96"/>
      <c r="H51" s="151" t="s">
        <v>80</v>
      </c>
      <c r="I51" s="281" t="s">
        <v>464</v>
      </c>
      <c r="J51" s="281"/>
      <c r="K51" s="281"/>
      <c r="L51" s="281"/>
      <c r="M51" s="281"/>
      <c r="N51" s="377"/>
      <c r="O51" s="281"/>
      <c r="P51" s="281"/>
      <c r="Q51" s="96"/>
      <c r="R51" s="96"/>
      <c r="S51" s="135"/>
      <c r="T51" s="378"/>
      <c r="U51" s="151"/>
      <c r="V51" s="151"/>
      <c r="W51" s="151"/>
      <c r="X51" s="151"/>
      <c r="Y51" s="151"/>
      <c r="Z51" s="151"/>
      <c r="AA51" s="96"/>
      <c r="AB51" s="96"/>
      <c r="AC51" s="96"/>
      <c r="AD51" s="20">
        <f t="shared" ca="1" si="13"/>
        <v>8.5</v>
      </c>
      <c r="AF51" s="22">
        <f t="shared" ca="1" si="14"/>
        <v>3.5</v>
      </c>
      <c r="AG51" s="22">
        <f t="shared" ca="1" si="15"/>
        <v>0.5</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151"/>
      <c r="D53" s="151"/>
      <c r="E53" s="151"/>
      <c r="F53" s="151"/>
      <c r="G53" s="151"/>
      <c r="H53" s="151"/>
      <c r="I53" s="151"/>
      <c r="J53" s="151"/>
      <c r="K53" s="151"/>
      <c r="L53" s="151"/>
      <c r="M53" s="151"/>
      <c r="N53" s="398"/>
      <c r="O53" s="96"/>
      <c r="P53" s="96"/>
      <c r="Q53" s="281"/>
      <c r="R53" s="281"/>
      <c r="S53" s="96"/>
      <c r="T53" s="96"/>
      <c r="U53" s="96"/>
      <c r="V53" s="96"/>
      <c r="W53" s="96"/>
      <c r="X53" s="96"/>
      <c r="Y53" s="96"/>
      <c r="Z53" s="96"/>
      <c r="AA53" s="96"/>
      <c r="AB53" s="96"/>
      <c r="AC53" s="96"/>
      <c r="AD53" s="20">
        <f t="shared" ca="1" si="13"/>
        <v>7</v>
      </c>
      <c r="AF53" s="22">
        <f t="shared" ca="1" si="14"/>
        <v>1</v>
      </c>
      <c r="AG53" s="22">
        <f t="shared" ca="1" si="15"/>
        <v>0.5</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3"/>
        <v>0</v>
      </c>
      <c r="AF55" s="22">
        <f t="shared" ca="1" si="14"/>
        <v>0</v>
      </c>
      <c r="AG55" s="22">
        <f t="shared" ca="1" si="15"/>
        <v>0</v>
      </c>
    </row>
    <row r="56" spans="1:55" ht="14.4" customHeight="1" thickBot="1" x14ac:dyDescent="0.35">
      <c r="A56" s="77" t="s">
        <v>447</v>
      </c>
      <c r="B56" s="391"/>
      <c r="C56" s="391"/>
      <c r="D56" s="391"/>
      <c r="E56" s="391"/>
      <c r="F56" s="391"/>
      <c r="G56" s="391"/>
      <c r="H56" s="391"/>
      <c r="I56" s="391"/>
      <c r="J56" s="391"/>
      <c r="K56" s="391"/>
      <c r="L56" s="391"/>
      <c r="M56" s="391"/>
      <c r="N56" s="494" t="s">
        <v>78</v>
      </c>
      <c r="O56" s="494"/>
      <c r="P56" s="494"/>
      <c r="Q56" s="391"/>
      <c r="R56" s="391"/>
      <c r="S56" s="494"/>
      <c r="T56" s="494"/>
      <c r="U56" s="494"/>
      <c r="V56" s="494"/>
      <c r="W56" s="494"/>
      <c r="X56" s="494"/>
      <c r="Y56" s="494"/>
      <c r="Z56" s="494"/>
      <c r="AA56" s="494"/>
      <c r="AB56" s="494"/>
      <c r="AC56" s="494"/>
      <c r="AD56" s="20">
        <f t="shared" ca="1" si="13"/>
        <v>7</v>
      </c>
      <c r="AF56" s="22">
        <f t="shared" ca="1" si="14"/>
        <v>0</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0</v>
      </c>
      <c r="O57" s="71">
        <f t="shared" ca="1" si="16"/>
        <v>1</v>
      </c>
      <c r="P57" s="71">
        <f t="shared" ca="1" si="16"/>
        <v>1</v>
      </c>
      <c r="Q57" s="71">
        <f t="shared" ca="1" si="16"/>
        <v>1</v>
      </c>
      <c r="R57" s="71">
        <f t="shared" ca="1" si="16"/>
        <v>1</v>
      </c>
      <c r="S57" s="71">
        <f t="shared" ca="1" si="16"/>
        <v>1</v>
      </c>
      <c r="T57" s="71">
        <f t="shared" ca="1" si="16"/>
        <v>1</v>
      </c>
      <c r="U57" s="71">
        <f t="shared" ca="1" si="16"/>
        <v>1</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600">
        <f ca="1">SUM(AD43:AD55)</f>
        <v>55</v>
      </c>
      <c r="AF57" s="612"/>
      <c r="AG57" s="613"/>
    </row>
    <row r="58" spans="1:55" x14ac:dyDescent="0.3">
      <c r="A58" s="29" t="s">
        <v>53</v>
      </c>
      <c r="B58" s="21">
        <f ca="1">NbCoulbis(B43:B55)</f>
        <v>0</v>
      </c>
      <c r="C58" s="21">
        <f ca="1">NbCoulbis(C43:C51)</f>
        <v>3</v>
      </c>
      <c r="D58" s="21">
        <f t="shared" ref="D58:M58" ca="1" si="17">NbCoulbis(D44:D51)</f>
        <v>3</v>
      </c>
      <c r="E58" s="21">
        <f t="shared" ca="1" si="17"/>
        <v>3</v>
      </c>
      <c r="F58" s="21">
        <f t="shared" ca="1" si="17"/>
        <v>3</v>
      </c>
      <c r="G58" s="21">
        <f t="shared" ca="1" si="17"/>
        <v>3</v>
      </c>
      <c r="H58" s="21">
        <f t="shared" ca="1" si="17"/>
        <v>4</v>
      </c>
      <c r="I58" s="21">
        <f t="shared" ca="1" si="17"/>
        <v>4</v>
      </c>
      <c r="J58" s="21">
        <f t="shared" ca="1" si="17"/>
        <v>4</v>
      </c>
      <c r="K58" s="21">
        <f t="shared" ca="1" si="17"/>
        <v>4</v>
      </c>
      <c r="L58" s="21">
        <f t="shared" ca="1" si="17"/>
        <v>4</v>
      </c>
      <c r="M58" s="21">
        <f t="shared" ca="1" si="17"/>
        <v>4</v>
      </c>
      <c r="N58" s="21">
        <f ca="1">NbCoulbis(N43:N51)</f>
        <v>4</v>
      </c>
      <c r="O58" s="21">
        <f t="shared" ref="O58:AC58" ca="1" si="18">NbCoulbis(O43:O52)</f>
        <v>3</v>
      </c>
      <c r="P58" s="21">
        <f t="shared" ca="1" si="18"/>
        <v>3</v>
      </c>
      <c r="Q58" s="21">
        <f t="shared" ca="1" si="18"/>
        <v>3</v>
      </c>
      <c r="R58" s="21">
        <f t="shared" ca="1" si="18"/>
        <v>3</v>
      </c>
      <c r="S58" s="21">
        <f t="shared" ca="1" si="18"/>
        <v>3</v>
      </c>
      <c r="T58" s="21">
        <f t="shared" ca="1" si="18"/>
        <v>3</v>
      </c>
      <c r="U58" s="21">
        <f t="shared" ca="1" si="18"/>
        <v>4</v>
      </c>
      <c r="V58" s="21">
        <f t="shared" ca="1" si="18"/>
        <v>4</v>
      </c>
      <c r="W58" s="21">
        <f t="shared" ca="1" si="18"/>
        <v>4</v>
      </c>
      <c r="X58" s="21">
        <f t="shared" ca="1" si="18"/>
        <v>4</v>
      </c>
      <c r="Y58" s="21">
        <f t="shared" ca="1" si="18"/>
        <v>4</v>
      </c>
      <c r="Z58" s="21">
        <f t="shared" ca="1" si="18"/>
        <v>4</v>
      </c>
      <c r="AA58" s="21">
        <f t="shared" ca="1" si="18"/>
        <v>3</v>
      </c>
      <c r="AB58" s="21">
        <f t="shared" ca="1" si="18"/>
        <v>3</v>
      </c>
      <c r="AC58" s="21">
        <f t="shared" ca="1" si="18"/>
        <v>3</v>
      </c>
      <c r="AD58" s="601">
        <f ca="1">NbCoul(D58:AB58)*0.5+NbCoul(B58:C58)*0.25+NbCoul(AC58:AC58)*0.25</f>
        <v>0</v>
      </c>
      <c r="AF58" s="614">
        <f t="shared" ref="AF58:AF75" ca="1" si="19">CompteCouleurFond(B58:AC58,6)*0.5</f>
        <v>0</v>
      </c>
      <c r="AG58" s="615"/>
    </row>
    <row r="59" spans="1:55" ht="15" thickBot="1" x14ac:dyDescent="0.35">
      <c r="A59" s="30" t="str">
        <f>A21</f>
        <v>Effectif présent</v>
      </c>
      <c r="B59" s="26">
        <f ca="1">NbCoul(B43:B55)</f>
        <v>0</v>
      </c>
      <c r="C59" s="26">
        <f ca="1">NbCoul(C43:C51)</f>
        <v>3</v>
      </c>
      <c r="D59" s="26">
        <f t="shared" ref="D59:M59" ca="1" si="20">NbCoul(D44:D51)</f>
        <v>3</v>
      </c>
      <c r="E59" s="26">
        <f t="shared" ca="1" si="20"/>
        <v>3</v>
      </c>
      <c r="F59" s="26">
        <f t="shared" ca="1" si="20"/>
        <v>3</v>
      </c>
      <c r="G59" s="26">
        <f t="shared" ca="1" si="20"/>
        <v>3</v>
      </c>
      <c r="H59" s="26">
        <f t="shared" ca="1" si="20"/>
        <v>4</v>
      </c>
      <c r="I59" s="26">
        <f t="shared" ca="1" si="20"/>
        <v>4</v>
      </c>
      <c r="J59" s="26">
        <f t="shared" ca="1" si="20"/>
        <v>4</v>
      </c>
      <c r="K59" s="26">
        <f t="shared" ca="1" si="20"/>
        <v>4</v>
      </c>
      <c r="L59" s="26">
        <f t="shared" ca="1" si="20"/>
        <v>4</v>
      </c>
      <c r="M59" s="26">
        <f t="shared" ca="1" si="20"/>
        <v>5</v>
      </c>
      <c r="N59" s="26">
        <f ca="1">NbCoul(N43:N51)</f>
        <v>5</v>
      </c>
      <c r="O59" s="26">
        <f t="shared" ref="O59:AC59" ca="1" si="21">NbCoul(O43:O52)</f>
        <v>3</v>
      </c>
      <c r="P59" s="26">
        <f t="shared" ca="1" si="21"/>
        <v>3</v>
      </c>
      <c r="Q59" s="26">
        <f t="shared" ca="1" si="21"/>
        <v>3</v>
      </c>
      <c r="R59" s="26">
        <f t="shared" ca="1" si="21"/>
        <v>3</v>
      </c>
      <c r="S59" s="26">
        <f t="shared" ca="1" si="21"/>
        <v>3</v>
      </c>
      <c r="T59" s="26">
        <f t="shared" ca="1" si="21"/>
        <v>3</v>
      </c>
      <c r="U59" s="26">
        <f t="shared" ca="1" si="21"/>
        <v>4</v>
      </c>
      <c r="V59" s="26">
        <f t="shared" ca="1" si="21"/>
        <v>4</v>
      </c>
      <c r="W59" s="26">
        <f t="shared" ca="1" si="21"/>
        <v>4</v>
      </c>
      <c r="X59" s="26">
        <f t="shared" ca="1" si="21"/>
        <v>4</v>
      </c>
      <c r="Y59" s="26">
        <f t="shared" ca="1" si="21"/>
        <v>4</v>
      </c>
      <c r="Z59" s="26">
        <f t="shared" ca="1" si="21"/>
        <v>4</v>
      </c>
      <c r="AA59" s="26">
        <f t="shared" ca="1" si="21"/>
        <v>3</v>
      </c>
      <c r="AB59" s="26">
        <f t="shared" ca="1" si="21"/>
        <v>3</v>
      </c>
      <c r="AC59" s="26">
        <f t="shared" ca="1" si="21"/>
        <v>3</v>
      </c>
      <c r="AD59" s="602">
        <f ca="1">NbCoul(D59:AB59)*0.5+NbCoul(B59:C59)*0.25+NbCoul(AC59:AC59)*0.25</f>
        <v>0</v>
      </c>
      <c r="AF59" s="614">
        <f t="shared" ca="1" si="19"/>
        <v>0</v>
      </c>
      <c r="AG59" s="615">
        <f ca="1">CompteCouleurFond(K59:AC59,23)*0.5</f>
        <v>0</v>
      </c>
    </row>
    <row r="60" spans="1:55" ht="15" customHeight="1" x14ac:dyDescent="0.3">
      <c r="A60" s="618">
        <f>A41+1</f>
        <v>44847</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620" t="s">
        <v>36</v>
      </c>
      <c r="AF60" s="614">
        <f t="shared" ca="1" si="19"/>
        <v>0</v>
      </c>
      <c r="AG60" s="615">
        <f ca="1">CompteCouleurFond(K60:AC60,23)*0.5</f>
        <v>0</v>
      </c>
    </row>
    <row r="61" spans="1:55" ht="15" customHeight="1" x14ac:dyDescent="0.3">
      <c r="A61" s="619"/>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621"/>
      <c r="AF61" s="616">
        <f t="shared" ca="1" si="19"/>
        <v>0</v>
      </c>
      <c r="AG61" s="617">
        <f ca="1">CompteCouleurFond(K61:AC61,23)*0.5</f>
        <v>0</v>
      </c>
    </row>
    <row r="62" spans="1:55" ht="14.4" customHeight="1" x14ac:dyDescent="0.3">
      <c r="A62" s="392" t="s">
        <v>41</v>
      </c>
      <c r="B62" s="96"/>
      <c r="C62" s="324"/>
      <c r="D62" s="324"/>
      <c r="E62" s="324"/>
      <c r="F62" s="324"/>
      <c r="G62" s="151"/>
      <c r="H62" s="151"/>
      <c r="I62" s="151"/>
      <c r="J62" s="151"/>
      <c r="K62" s="151"/>
      <c r="L62" s="151"/>
      <c r="M62" s="151"/>
      <c r="N62" s="193"/>
      <c r="O62" s="96"/>
      <c r="P62" s="96"/>
      <c r="Q62" s="96"/>
      <c r="R62" s="96"/>
      <c r="S62" s="96"/>
      <c r="T62" s="96"/>
      <c r="U62" s="96"/>
      <c r="V62" s="96"/>
      <c r="W62" s="96"/>
      <c r="X62" s="96"/>
      <c r="Y62" s="96"/>
      <c r="Z62" s="96"/>
      <c r="AA62" s="96"/>
      <c r="AB62" s="96"/>
      <c r="AC62" s="96"/>
      <c r="AD62" s="21">
        <f t="shared" ref="AD62:AD75" ca="1" si="22">NbCoul(B62:AC62)*0.5</f>
        <v>6</v>
      </c>
      <c r="AF62" s="22">
        <f t="shared" ca="1" si="19"/>
        <v>0</v>
      </c>
      <c r="AG62" s="22">
        <f t="shared" ref="AG62:AG75" ca="1" si="23">CompteCouleurFond(B62:AC62,23)*0.5</f>
        <v>0.5</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436"/>
      <c r="D65" s="436"/>
      <c r="E65" s="436"/>
      <c r="F65" s="436"/>
      <c r="G65" s="436"/>
      <c r="H65" s="436"/>
      <c r="I65" s="151"/>
      <c r="J65" s="151"/>
      <c r="K65" s="151"/>
      <c r="L65" s="151"/>
      <c r="M65" s="151"/>
      <c r="N65" s="151"/>
      <c r="O65" s="96"/>
      <c r="P65" s="96"/>
      <c r="Q65" s="151"/>
      <c r="R65" s="151"/>
      <c r="S65" s="419"/>
      <c r="T65" s="96"/>
      <c r="U65" s="96"/>
      <c r="V65" s="96"/>
      <c r="W65" s="96"/>
      <c r="X65" s="96"/>
      <c r="Y65" s="96"/>
      <c r="Z65" s="96"/>
      <c r="AA65" s="96"/>
      <c r="AB65" s="96"/>
      <c r="AC65" s="96"/>
      <c r="AD65" s="21">
        <f ca="1">NbCoul(B65:AC65)*0.5</f>
        <v>7</v>
      </c>
      <c r="AF65" s="22">
        <f t="shared" ca="1" si="19"/>
        <v>0</v>
      </c>
      <c r="AG65" s="22">
        <f t="shared" ca="1" si="23"/>
        <v>0</v>
      </c>
    </row>
    <row r="66" spans="1:33" x14ac:dyDescent="0.3">
      <c r="A66" s="394" t="s">
        <v>44</v>
      </c>
      <c r="B66" s="96"/>
      <c r="C66" s="541"/>
      <c r="D66" s="294"/>
      <c r="E66" s="294"/>
      <c r="F66" s="96"/>
      <c r="G66" s="294"/>
      <c r="H66" s="294"/>
      <c r="I66" s="96"/>
      <c r="J66" s="294"/>
      <c r="K66" s="294"/>
      <c r="L66" s="294"/>
      <c r="M66" s="294"/>
      <c r="N66" s="193" t="s">
        <v>332</v>
      </c>
      <c r="O66" s="295"/>
      <c r="P66" s="295"/>
      <c r="Q66" s="294"/>
      <c r="R66" s="294"/>
      <c r="S66" s="281" t="s">
        <v>464</v>
      </c>
      <c r="T66" s="357"/>
      <c r="U66" s="357"/>
      <c r="V66" s="357"/>
      <c r="W66" s="357"/>
      <c r="X66" s="357"/>
      <c r="Y66" s="357"/>
      <c r="Z66" s="357"/>
      <c r="AA66" s="357"/>
      <c r="AB66" s="357"/>
      <c r="AC66" s="295"/>
      <c r="AD66" s="21">
        <f t="shared" ca="1" si="22"/>
        <v>7</v>
      </c>
      <c r="AF66" s="22">
        <f t="shared" ca="1" si="19"/>
        <v>5</v>
      </c>
      <c r="AG66" s="22">
        <f t="shared" ca="1" si="23"/>
        <v>0.5</v>
      </c>
    </row>
    <row r="67" spans="1:33" x14ac:dyDescent="0.3">
      <c r="A67" s="394" t="s">
        <v>45</v>
      </c>
      <c r="B67" s="96"/>
      <c r="C67" s="96"/>
      <c r="D67" s="96"/>
      <c r="E67" s="96"/>
      <c r="F67" s="96"/>
      <c r="G67" s="96"/>
      <c r="H67" s="419"/>
      <c r="I67" s="281" t="s">
        <v>464</v>
      </c>
      <c r="J67" s="423"/>
      <c r="K67" s="423"/>
      <c r="L67" s="423"/>
      <c r="M67" s="423"/>
      <c r="N67" s="193"/>
      <c r="O67" s="419"/>
      <c r="P67" s="419"/>
      <c r="Q67" s="378"/>
      <c r="R67" s="378"/>
      <c r="S67" s="378"/>
      <c r="T67" s="378"/>
      <c r="U67" s="378"/>
      <c r="V67" s="378"/>
      <c r="W67" s="378"/>
      <c r="X67" s="151"/>
      <c r="Y67" s="151"/>
      <c r="Z67" s="151"/>
      <c r="AA67" s="96"/>
      <c r="AB67" s="96"/>
      <c r="AC67" s="96"/>
      <c r="AD67" s="21">
        <f ca="1">NbCoul(B67:AC67)*0.5</f>
        <v>8</v>
      </c>
      <c r="AF67" s="22">
        <f ca="1">CompteCouleurFond(B67:AC67,6)*0.5</f>
        <v>2.5</v>
      </c>
      <c r="AG67" s="22">
        <f ca="1">CompteCouleurFond(B67:AC67,23)*0.5</f>
        <v>0.5</v>
      </c>
    </row>
    <row r="68" spans="1:33" x14ac:dyDescent="0.3">
      <c r="A68" s="394" t="s">
        <v>70</v>
      </c>
      <c r="B68" s="96"/>
      <c r="C68" s="151"/>
      <c r="D68" s="151"/>
      <c r="E68" s="151"/>
      <c r="F68" s="151"/>
      <c r="G68" s="151"/>
      <c r="H68" s="151"/>
      <c r="I68" s="151"/>
      <c r="J68" s="151"/>
      <c r="K68" s="151"/>
      <c r="L68" s="151"/>
      <c r="M68" s="151"/>
      <c r="N68" s="396"/>
      <c r="O68" s="96"/>
      <c r="P68" s="96"/>
      <c r="Q68" s="151"/>
      <c r="R68" s="151"/>
      <c r="S68" s="96"/>
      <c r="T68" s="96"/>
      <c r="U68" s="96"/>
      <c r="V68" s="96"/>
      <c r="W68" s="96"/>
      <c r="X68" s="96"/>
      <c r="Y68" s="96"/>
      <c r="Z68" s="96"/>
      <c r="AA68" s="96"/>
      <c r="AB68" s="96"/>
      <c r="AC68" s="96"/>
      <c r="AD68" s="21">
        <f t="shared" ca="1" si="22"/>
        <v>7</v>
      </c>
      <c r="AF68" s="22">
        <f t="shared" ca="1" si="19"/>
        <v>0</v>
      </c>
      <c r="AG68" s="22">
        <f t="shared" ca="1" si="23"/>
        <v>0</v>
      </c>
    </row>
    <row r="69" spans="1:33" ht="15.6" customHeight="1" x14ac:dyDescent="0.3">
      <c r="A69" s="394" t="s">
        <v>46</v>
      </c>
      <c r="B69" s="96"/>
      <c r="C69" s="151" t="s">
        <v>220</v>
      </c>
      <c r="D69" s="151"/>
      <c r="E69" s="151"/>
      <c r="F69" s="151"/>
      <c r="G69" s="151"/>
      <c r="H69" s="151"/>
      <c r="I69" s="378"/>
      <c r="J69" s="378"/>
      <c r="K69" s="378"/>
      <c r="L69" s="378"/>
      <c r="M69" s="378"/>
      <c r="N69" s="378"/>
      <c r="O69" s="419"/>
      <c r="P69" s="419"/>
      <c r="Q69" s="423"/>
      <c r="R69" s="423"/>
      <c r="S69" s="294"/>
      <c r="T69" s="294"/>
      <c r="U69" s="96"/>
      <c r="V69" s="294"/>
      <c r="W69" s="294"/>
      <c r="X69" s="294"/>
      <c r="Y69" s="294"/>
      <c r="Z69" s="294"/>
      <c r="AA69" s="294"/>
      <c r="AB69" s="294"/>
      <c r="AC69" s="294"/>
      <c r="AD69" s="21">
        <f t="shared" ca="1" si="22"/>
        <v>7</v>
      </c>
      <c r="AF69" s="22">
        <f t="shared" ca="1" si="19"/>
        <v>1</v>
      </c>
      <c r="AG69" s="22">
        <f t="shared" ca="1" si="23"/>
        <v>0</v>
      </c>
    </row>
    <row r="70" spans="1:33" x14ac:dyDescent="0.3">
      <c r="A70" s="394" t="s">
        <v>47</v>
      </c>
      <c r="B70" s="96"/>
      <c r="C70" s="96"/>
      <c r="D70" s="96"/>
      <c r="E70" s="96"/>
      <c r="F70" s="96"/>
      <c r="G70" s="96"/>
      <c r="H70" s="97"/>
      <c r="I70" s="97"/>
      <c r="J70" s="97"/>
      <c r="K70" s="97"/>
      <c r="L70" s="97"/>
      <c r="M70" s="96"/>
      <c r="N70" s="193"/>
      <c r="O70" s="151"/>
      <c r="P70" s="151"/>
      <c r="Q70" s="96"/>
      <c r="R70" s="96"/>
      <c r="S70" s="396"/>
      <c r="T70" s="151"/>
      <c r="U70" s="151"/>
      <c r="V70" s="151"/>
      <c r="W70" s="151"/>
      <c r="X70" s="151"/>
      <c r="Y70" s="151"/>
      <c r="Z70" s="151"/>
      <c r="AA70" s="151"/>
      <c r="AB70" s="151"/>
      <c r="AC70" s="151"/>
      <c r="AD70" s="20">
        <f ca="1">NbCoul(B70:AC70)*0.5</f>
        <v>7</v>
      </c>
      <c r="AF70" s="22">
        <f t="shared" ca="1" si="19"/>
        <v>0</v>
      </c>
      <c r="AG70" s="22">
        <f ca="1">CompteCouleurFond(B70:AC70,23)*0.5</f>
        <v>0.5</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96"/>
      <c r="D72" s="96"/>
      <c r="E72" s="96"/>
      <c r="F72" s="96"/>
      <c r="G72" s="96"/>
      <c r="H72" s="96"/>
      <c r="I72" s="96"/>
      <c r="J72" s="96"/>
      <c r="K72" s="96"/>
      <c r="L72" s="96"/>
      <c r="M72" s="96"/>
      <c r="N72" s="151"/>
      <c r="O72" s="281"/>
      <c r="P72" s="281"/>
      <c r="Q72" s="96"/>
      <c r="R72" s="96"/>
      <c r="S72" s="151"/>
      <c r="T72" s="151"/>
      <c r="U72" s="151"/>
      <c r="V72" s="151"/>
      <c r="W72" s="151"/>
      <c r="X72" s="151"/>
      <c r="Y72" s="151"/>
      <c r="Z72" s="151"/>
      <c r="AA72" s="151"/>
      <c r="AB72" s="151"/>
      <c r="AC72" s="151"/>
      <c r="AD72" s="21">
        <f t="shared" ca="1" si="22"/>
        <v>7</v>
      </c>
      <c r="AF72" s="22">
        <f t="shared" ca="1" si="19"/>
        <v>1</v>
      </c>
      <c r="AG72" s="22">
        <f t="shared" ca="1" si="23"/>
        <v>0</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447</v>
      </c>
      <c r="B75" s="528"/>
      <c r="C75" s="391"/>
      <c r="D75" s="529"/>
      <c r="E75" s="529"/>
      <c r="F75" s="529"/>
      <c r="G75" s="530"/>
      <c r="H75" s="530"/>
      <c r="I75" s="530"/>
      <c r="J75" s="530"/>
      <c r="K75" s="530"/>
      <c r="L75" s="530"/>
      <c r="M75" s="530"/>
      <c r="N75" s="494" t="s">
        <v>78</v>
      </c>
      <c r="O75" s="533"/>
      <c r="P75" s="533"/>
      <c r="Q75" s="530"/>
      <c r="R75" s="530"/>
      <c r="S75" s="494"/>
      <c r="T75" s="494"/>
      <c r="U75" s="494"/>
      <c r="V75" s="494"/>
      <c r="W75" s="494"/>
      <c r="X75" s="494"/>
      <c r="Y75" s="494"/>
      <c r="Z75" s="494"/>
      <c r="AA75" s="494"/>
      <c r="AB75" s="494"/>
      <c r="AC75" s="494"/>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0</v>
      </c>
      <c r="I76" s="71">
        <f t="shared" ca="1" si="24"/>
        <v>1</v>
      </c>
      <c r="J76" s="71">
        <f t="shared" ca="1" si="24"/>
        <v>1</v>
      </c>
      <c r="K76" s="71">
        <f t="shared" ca="1" si="24"/>
        <v>1</v>
      </c>
      <c r="L76" s="71">
        <f t="shared" ca="1" si="24"/>
        <v>1</v>
      </c>
      <c r="M76" s="71">
        <f t="shared" ca="1" si="24"/>
        <v>1</v>
      </c>
      <c r="N76" s="71">
        <f t="shared" ca="1" si="24"/>
        <v>0</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600">
        <f ca="1">SUM(AD62:AD74)</f>
        <v>56</v>
      </c>
      <c r="AF76" s="612"/>
      <c r="AG76" s="613"/>
    </row>
    <row r="77" spans="1:33" x14ac:dyDescent="0.3">
      <c r="A77" s="29" t="s">
        <v>53</v>
      </c>
      <c r="B77" s="21">
        <f ca="1">NbCoulbis(B62:B74)</f>
        <v>0</v>
      </c>
      <c r="C77" s="21">
        <f ca="1">NbCoulbis(C62:C71)</f>
        <v>4</v>
      </c>
      <c r="D77" s="21">
        <f t="shared" ref="D77:N77" ca="1" si="26">NbCoulbis(D65:D70)</f>
        <v>3</v>
      </c>
      <c r="E77" s="21">
        <f t="shared" ca="1" si="26"/>
        <v>3</v>
      </c>
      <c r="F77" s="21">
        <f t="shared" ca="1" si="26"/>
        <v>3</v>
      </c>
      <c r="G77" s="21">
        <f t="shared" ca="1" si="26"/>
        <v>3</v>
      </c>
      <c r="H77" s="21">
        <f ca="1">NbCoulbis(H65:H70)</f>
        <v>3</v>
      </c>
      <c r="I77" s="21">
        <f t="shared" ca="1" si="26"/>
        <v>4</v>
      </c>
      <c r="J77" s="21">
        <f t="shared" ca="1" si="26"/>
        <v>4</v>
      </c>
      <c r="K77" s="21">
        <f t="shared" ca="1" si="26"/>
        <v>4</v>
      </c>
      <c r="L77" s="21">
        <f t="shared" ca="1" si="26"/>
        <v>4</v>
      </c>
      <c r="M77" s="21">
        <f t="shared" ca="1" si="26"/>
        <v>4</v>
      </c>
      <c r="N77" s="21">
        <f t="shared" ca="1" si="26"/>
        <v>3</v>
      </c>
      <c r="O77" s="21">
        <f ca="1">NbCoulbis(O62:O70)</f>
        <v>2</v>
      </c>
      <c r="P77" s="21">
        <f ca="1">NbCoulbis(P62:P70)</f>
        <v>2</v>
      </c>
      <c r="Q77" s="21">
        <f ca="1">NbCoulbis(Q62:Q70)</f>
        <v>4</v>
      </c>
      <c r="R77" s="21">
        <f ca="1">NbCoulbis(R62:R70)</f>
        <v>4</v>
      </c>
      <c r="S77" s="21">
        <f ca="1">NbCoulbis(S62:S69)</f>
        <v>2</v>
      </c>
      <c r="T77" s="21">
        <f ca="1">NbCoulbis(T62:T70)</f>
        <v>3</v>
      </c>
      <c r="U77" s="21">
        <f ca="1">NbCoulbis(U66:U74)</f>
        <v>4</v>
      </c>
      <c r="V77" s="21">
        <f ca="1">NbCoulbis(V66:V74)</f>
        <v>4</v>
      </c>
      <c r="W77" s="21">
        <f ca="1">NbCoulbis(W66:W74)</f>
        <v>4</v>
      </c>
      <c r="X77" s="21">
        <f t="shared" ref="X77:AC77" ca="1" si="27">NbCoulbis(X62:X74)</f>
        <v>4</v>
      </c>
      <c r="Y77" s="21">
        <f t="shared" ca="1" si="27"/>
        <v>4</v>
      </c>
      <c r="Z77" s="21">
        <f t="shared" ca="1" si="27"/>
        <v>4</v>
      </c>
      <c r="AA77" s="21">
        <f t="shared" ca="1" si="27"/>
        <v>3</v>
      </c>
      <c r="AB77" s="21">
        <f t="shared" ca="1" si="27"/>
        <v>3</v>
      </c>
      <c r="AC77" s="21">
        <f t="shared" ca="1" si="27"/>
        <v>3</v>
      </c>
      <c r="AD77" s="601">
        <f ca="1">NbCoul(D77:AB77)*0.5+NbCoul(B77:C77)*0.25+NbCoul(AC77:AC77)*0.25</f>
        <v>0</v>
      </c>
      <c r="AF77" s="614">
        <f t="shared" ref="AF77:AF92" ca="1" si="28">CompteCouleurFond(B77:AC77,6)*0.5</f>
        <v>0</v>
      </c>
      <c r="AG77" s="615"/>
    </row>
    <row r="78" spans="1:33" ht="15" thickBot="1" x14ac:dyDescent="0.35">
      <c r="A78" s="30" t="str">
        <f>A21</f>
        <v>Effectif présent</v>
      </c>
      <c r="B78" s="26">
        <f ca="1">NbCoul(B62:B74)</f>
        <v>0</v>
      </c>
      <c r="C78" s="26">
        <f ca="1">NbCoul(C62:C71)</f>
        <v>4</v>
      </c>
      <c r="D78" s="26">
        <f t="shared" ref="D78:N78" ca="1" si="29">NbCoul(D65:D70)</f>
        <v>3</v>
      </c>
      <c r="E78" s="26">
        <f t="shared" ca="1" si="29"/>
        <v>3</v>
      </c>
      <c r="F78" s="26">
        <f t="shared" ca="1" si="29"/>
        <v>3</v>
      </c>
      <c r="G78" s="26">
        <f t="shared" ca="1" si="29"/>
        <v>3</v>
      </c>
      <c r="H78" s="26">
        <f ca="1">NbCoul(H65:H70)</f>
        <v>3</v>
      </c>
      <c r="I78" s="26">
        <f t="shared" ca="1" si="29"/>
        <v>4</v>
      </c>
      <c r="J78" s="26">
        <f t="shared" ca="1" si="29"/>
        <v>4</v>
      </c>
      <c r="K78" s="26">
        <f t="shared" ca="1" si="29"/>
        <v>4</v>
      </c>
      <c r="L78" s="26">
        <f t="shared" ca="1" si="29"/>
        <v>4</v>
      </c>
      <c r="M78" s="26">
        <f t="shared" ca="1" si="29"/>
        <v>4</v>
      </c>
      <c r="N78" s="26">
        <f t="shared" ca="1" si="29"/>
        <v>6</v>
      </c>
      <c r="O78" s="26">
        <f ca="1">NbCoul(O62:O70)</f>
        <v>2</v>
      </c>
      <c r="P78" s="26">
        <f ca="1">NbCoul(P62:P70)</f>
        <v>2</v>
      </c>
      <c r="Q78" s="26">
        <f ca="1">NbCoul(Q62:Q70)</f>
        <v>4</v>
      </c>
      <c r="R78" s="26">
        <f ca="1">NbCoul(R62:R70)</f>
        <v>4</v>
      </c>
      <c r="S78" s="26">
        <f ca="1">NbCoul(S62:S69)</f>
        <v>2</v>
      </c>
      <c r="T78" s="26">
        <f ca="1">NbCoul(T62:T70)</f>
        <v>3</v>
      </c>
      <c r="U78" s="26">
        <f ca="1">NbCoul(U66:U74)</f>
        <v>4</v>
      </c>
      <c r="V78" s="26">
        <f ca="1">NbCoul(V66:V74)</f>
        <v>4</v>
      </c>
      <c r="W78" s="26">
        <f ca="1">NbCoul(W66:W74)</f>
        <v>4</v>
      </c>
      <c r="X78" s="26">
        <f t="shared" ref="X78:AC78" ca="1" si="30">NbCoul(X62:X74)</f>
        <v>4</v>
      </c>
      <c r="Y78" s="26">
        <f t="shared" ca="1" si="30"/>
        <v>4</v>
      </c>
      <c r="Z78" s="26">
        <f t="shared" ca="1" si="30"/>
        <v>4</v>
      </c>
      <c r="AA78" s="26">
        <f t="shared" ca="1" si="30"/>
        <v>3</v>
      </c>
      <c r="AB78" s="26">
        <f t="shared" ca="1" si="30"/>
        <v>3</v>
      </c>
      <c r="AC78" s="26">
        <f t="shared" ca="1" si="30"/>
        <v>3</v>
      </c>
      <c r="AD78" s="602">
        <f ca="1">NbCoul(D78:AB78)*0.5+NbCoul(B78:C78)*0.25+NbCoul(AC78:AC78)*0.25</f>
        <v>0</v>
      </c>
      <c r="AF78" s="614">
        <f t="shared" ca="1" si="28"/>
        <v>0</v>
      </c>
      <c r="AG78" s="615">
        <f ca="1">CompteCouleurFond(K78:AC78,23)*0.5</f>
        <v>0</v>
      </c>
    </row>
    <row r="79" spans="1:33" ht="15" customHeight="1" x14ac:dyDescent="0.3">
      <c r="A79" s="618">
        <f>A60+1</f>
        <v>44848</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620" t="s">
        <v>36</v>
      </c>
      <c r="AF79" s="614">
        <f t="shared" ca="1" si="28"/>
        <v>0</v>
      </c>
      <c r="AG79" s="615">
        <f ca="1">CompteCouleurFond(K79:AC79,23)*0.5</f>
        <v>0</v>
      </c>
    </row>
    <row r="80" spans="1:33" ht="15" customHeight="1" x14ac:dyDescent="0.3">
      <c r="A80" s="619"/>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621"/>
      <c r="AF80" s="616">
        <f t="shared" ca="1" si="28"/>
        <v>0</v>
      </c>
      <c r="AG80" s="617">
        <f ca="1">CompteCouleurFond(K80:AC80,23)*0.5</f>
        <v>0</v>
      </c>
    </row>
    <row r="81" spans="1:33" x14ac:dyDescent="0.3">
      <c r="A81" s="401" t="s">
        <v>41</v>
      </c>
      <c r="B81" s="96"/>
      <c r="C81" s="96"/>
      <c r="D81" s="96"/>
      <c r="E81" s="96"/>
      <c r="F81" s="96"/>
      <c r="G81" s="96"/>
      <c r="H81" s="96"/>
      <c r="I81" s="96"/>
      <c r="J81" s="96"/>
      <c r="K81" s="96"/>
      <c r="L81" s="96"/>
      <c r="M81" s="96"/>
      <c r="N81" s="378"/>
      <c r="O81" s="151"/>
      <c r="P81" s="151"/>
      <c r="Q81" s="96"/>
      <c r="R81" s="96"/>
      <c r="S81" s="281"/>
      <c r="T81" s="281"/>
      <c r="U81" s="151"/>
      <c r="V81" s="151"/>
      <c r="W81" s="151"/>
      <c r="X81" s="151"/>
      <c r="Y81" s="151"/>
      <c r="Z81" s="151"/>
      <c r="AA81" s="151"/>
      <c r="AB81" s="151"/>
      <c r="AC81" s="151"/>
      <c r="AD81" s="21">
        <f t="shared" ref="AD81:AD91" ca="1" si="31">NbCoul(B81:AC81)*0.5</f>
        <v>7</v>
      </c>
      <c r="AF81" s="22">
        <f t="shared" ca="1" si="28"/>
        <v>1</v>
      </c>
      <c r="AG81" s="22">
        <f t="shared" ref="AG81:AG92" ca="1" si="32">CompteCouleurFond(B81:AC81,23)*0.5</f>
        <v>0</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151" t="s">
        <v>80</v>
      </c>
      <c r="K83" s="151"/>
      <c r="L83" s="151"/>
      <c r="M83" s="281"/>
      <c r="N83" s="281"/>
      <c r="O83" s="151"/>
      <c r="P83" s="151"/>
      <c r="Q83" s="96"/>
      <c r="R83" s="96"/>
      <c r="S83" s="151"/>
      <c r="T83" s="151"/>
      <c r="U83" s="151"/>
      <c r="V83" s="151"/>
      <c r="W83" s="151"/>
      <c r="X83" s="151"/>
      <c r="Y83" s="151"/>
      <c r="Z83" s="151"/>
      <c r="AA83" s="151"/>
      <c r="AB83" s="151"/>
      <c r="AC83" s="151"/>
      <c r="AD83" s="21">
        <f t="shared" ca="1" si="31"/>
        <v>9</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80</v>
      </c>
      <c r="D85" s="151"/>
      <c r="E85" s="151"/>
      <c r="F85" s="151"/>
      <c r="G85" s="151"/>
      <c r="H85" s="151"/>
      <c r="I85" s="281" t="s">
        <v>464</v>
      </c>
      <c r="J85" s="281"/>
      <c r="K85" s="281"/>
      <c r="L85" s="281"/>
      <c r="M85" s="151"/>
      <c r="N85" s="134"/>
      <c r="O85" s="151"/>
      <c r="P85" s="151"/>
      <c r="Q85" s="96"/>
      <c r="R85" s="96"/>
      <c r="S85" s="151"/>
      <c r="T85" s="151"/>
      <c r="U85" s="96"/>
      <c r="V85" s="96"/>
      <c r="W85" s="96"/>
      <c r="X85" s="96"/>
      <c r="Y85" s="96"/>
      <c r="Z85" s="96"/>
      <c r="AA85" s="96"/>
      <c r="AB85" s="96"/>
      <c r="AC85" s="96"/>
      <c r="AD85" s="21">
        <f ca="1">NbCoul(B85:AC85)*0.5</f>
        <v>7.5</v>
      </c>
      <c r="AF85" s="22">
        <f t="shared" ca="1" si="28"/>
        <v>2</v>
      </c>
      <c r="AG85" s="22">
        <f t="shared" ca="1" si="32"/>
        <v>0</v>
      </c>
    </row>
    <row r="86" spans="1:33" x14ac:dyDescent="0.3">
      <c r="A86" s="394" t="s">
        <v>45</v>
      </c>
      <c r="B86" s="96"/>
      <c r="C86" s="151"/>
      <c r="D86" s="151"/>
      <c r="E86" s="151"/>
      <c r="F86" s="151"/>
      <c r="G86" s="151"/>
      <c r="H86" s="151"/>
      <c r="I86" s="151"/>
      <c r="J86" s="151"/>
      <c r="K86" s="151"/>
      <c r="L86" s="151"/>
      <c r="M86" s="151"/>
      <c r="N86" s="378"/>
      <c r="O86" s="96"/>
      <c r="P86" s="96"/>
      <c r="Q86" s="151"/>
      <c r="R86" s="151"/>
      <c r="S86" s="193"/>
      <c r="T86" s="96"/>
      <c r="U86" s="96"/>
      <c r="V86" s="96"/>
      <c r="W86" s="96"/>
      <c r="X86" s="96"/>
      <c r="Y86" s="96"/>
      <c r="Z86" s="96"/>
      <c r="AA86" s="96"/>
      <c r="AB86" s="96"/>
      <c r="AC86" s="96"/>
      <c r="AD86" s="21">
        <f ca="1">NbCoul(B86:AC86)*0.5</f>
        <v>7.5</v>
      </c>
      <c r="AF86" s="22">
        <f t="shared" ca="1" si="28"/>
        <v>0</v>
      </c>
      <c r="AG86" s="22">
        <f t="shared" ca="1" si="32"/>
        <v>0.5</v>
      </c>
    </row>
    <row r="87" spans="1:33" x14ac:dyDescent="0.3">
      <c r="A87" s="394" t="s">
        <v>70</v>
      </c>
      <c r="B87" s="96"/>
      <c r="C87" s="96"/>
      <c r="D87" s="96"/>
      <c r="E87" s="96"/>
      <c r="F87" s="96"/>
      <c r="G87" s="96"/>
      <c r="H87" s="96"/>
      <c r="I87" s="96"/>
      <c r="J87" s="96"/>
      <c r="K87" s="96"/>
      <c r="L87" s="96"/>
      <c r="M87" s="96"/>
      <c r="N87" s="398" t="s">
        <v>332</v>
      </c>
      <c r="O87" s="151"/>
      <c r="P87" s="151"/>
      <c r="Q87" s="96"/>
      <c r="R87" s="96"/>
      <c r="S87" s="151"/>
      <c r="T87" s="151"/>
      <c r="U87" s="151"/>
      <c r="V87" s="151"/>
      <c r="W87" s="151"/>
      <c r="X87" s="151"/>
      <c r="Y87" s="151"/>
      <c r="Z87" s="151"/>
      <c r="AA87" s="151"/>
      <c r="AB87" s="151"/>
      <c r="AC87" s="151"/>
      <c r="AD87" s="21">
        <f ca="1">NbCoul(B87:AC87)*0.5</f>
        <v>7</v>
      </c>
      <c r="AF87" s="22">
        <f t="shared" ca="1" si="28"/>
        <v>0</v>
      </c>
      <c r="AG87" s="22">
        <f t="shared" ca="1" si="32"/>
        <v>0.5</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464</v>
      </c>
      <c r="V88" s="281"/>
      <c r="W88" s="281"/>
      <c r="X88" s="281"/>
      <c r="Y88" s="281"/>
      <c r="Z88" s="281"/>
      <c r="AA88" s="281"/>
      <c r="AB88" s="281"/>
      <c r="AC88" s="151"/>
      <c r="AD88" s="21">
        <f ca="1">NbCoul(B88:AC88)*0.5</f>
        <v>5</v>
      </c>
      <c r="AF88" s="22">
        <f t="shared" ca="1" si="28"/>
        <v>4</v>
      </c>
      <c r="AG88" s="22">
        <f t="shared" ca="1" si="32"/>
        <v>0</v>
      </c>
    </row>
    <row r="89" spans="1:33" x14ac:dyDescent="0.3">
      <c r="A89" s="394" t="s">
        <v>47</v>
      </c>
      <c r="B89" s="96"/>
      <c r="C89" s="151"/>
      <c r="D89" s="151"/>
      <c r="E89" s="151"/>
      <c r="F89" s="151"/>
      <c r="G89" s="151"/>
      <c r="H89" s="151"/>
      <c r="I89" s="151"/>
      <c r="J89" s="151"/>
      <c r="K89" s="151"/>
      <c r="L89" s="151"/>
      <c r="M89" s="151"/>
      <c r="N89" s="378"/>
      <c r="O89" s="96"/>
      <c r="P89" s="96"/>
      <c r="Q89" s="151"/>
      <c r="R89" s="151"/>
      <c r="S89" s="193"/>
      <c r="T89" s="96"/>
      <c r="U89" s="96"/>
      <c r="V89" s="96"/>
      <c r="W89" s="96"/>
      <c r="X89" s="96"/>
      <c r="Y89" s="96"/>
      <c r="Z89" s="96"/>
      <c r="AA89" s="96"/>
      <c r="AB89" s="96"/>
      <c r="AC89" s="96"/>
      <c r="AD89" s="21">
        <f t="shared" ca="1" si="31"/>
        <v>7.5</v>
      </c>
      <c r="AF89" s="22">
        <f t="shared" ca="1" si="28"/>
        <v>0</v>
      </c>
      <c r="AG89" s="22">
        <f t="shared" ca="1" si="32"/>
        <v>0.5</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151"/>
      <c r="D91" s="151"/>
      <c r="E91" s="151"/>
      <c r="F91" s="151"/>
      <c r="G91" s="151"/>
      <c r="H91" s="151"/>
      <c r="I91" s="151"/>
      <c r="J91" s="151"/>
      <c r="K91" s="151"/>
      <c r="L91" s="151"/>
      <c r="M91" s="151"/>
      <c r="N91" s="377"/>
      <c r="O91" s="96"/>
      <c r="P91" s="96"/>
      <c r="Q91" s="151"/>
      <c r="R91" s="151"/>
      <c r="S91" s="96"/>
      <c r="T91" s="96"/>
      <c r="U91" s="96"/>
      <c r="V91" s="96"/>
      <c r="W91" s="96"/>
      <c r="X91" s="96"/>
      <c r="Y91" s="96"/>
      <c r="Z91" s="96"/>
      <c r="AA91" s="96"/>
      <c r="AB91" s="96"/>
      <c r="AC91" s="96"/>
      <c r="AD91" s="21">
        <f t="shared" ca="1" si="31"/>
        <v>7</v>
      </c>
      <c r="AF91" s="22">
        <f t="shared" ca="1" si="28"/>
        <v>0</v>
      </c>
      <c r="AG91" s="22">
        <f t="shared" ca="1" si="32"/>
        <v>0.5</v>
      </c>
    </row>
    <row r="92" spans="1:33" ht="14.4" customHeight="1" x14ac:dyDescent="0.3">
      <c r="A92" s="402" t="s">
        <v>276</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21">
        <f ca="1">NbCoul(B92:AC92)*0.5</f>
        <v>0</v>
      </c>
      <c r="AF92" s="22">
        <f t="shared" ca="1" si="28"/>
        <v>0</v>
      </c>
      <c r="AG92" s="22">
        <f t="shared" ca="1" si="32"/>
        <v>0</v>
      </c>
    </row>
    <row r="93" spans="1:33" ht="15" customHeight="1" x14ac:dyDescent="0.3">
      <c r="A93" s="527" t="s">
        <v>73</v>
      </c>
      <c r="B93" s="390"/>
      <c r="C93" s="510"/>
      <c r="D93" s="510"/>
      <c r="E93" s="510"/>
      <c r="F93" s="510"/>
      <c r="G93" s="510"/>
      <c r="H93" s="510"/>
      <c r="I93" s="510"/>
      <c r="J93" s="510"/>
      <c r="K93" s="510"/>
      <c r="L93" s="510"/>
      <c r="M93" s="510"/>
      <c r="N93" s="510"/>
      <c r="O93" s="390"/>
      <c r="P93" s="390"/>
      <c r="Q93" s="514"/>
      <c r="R93" s="514"/>
      <c r="S93" s="390"/>
      <c r="T93" s="390"/>
      <c r="U93" s="390"/>
      <c r="V93" s="390"/>
      <c r="W93" s="390"/>
      <c r="X93" s="390"/>
      <c r="Y93" s="390"/>
      <c r="Z93" s="390"/>
      <c r="AA93" s="390"/>
      <c r="AB93" s="390"/>
      <c r="AC93" s="390"/>
      <c r="AD93" s="21">
        <f ca="1">NbCoul(B93:AC93)*0.5</f>
        <v>7</v>
      </c>
      <c r="AF93" s="22">
        <f ca="1">CompteCouleurFond(B93:AC93,6)*0.5</f>
        <v>1</v>
      </c>
      <c r="AG93" s="22">
        <f ca="1">CompteCouleurFond(B93:AC93,23)*0.5</f>
        <v>0</v>
      </c>
    </row>
    <row r="94" spans="1:33" ht="15" customHeight="1" thickBot="1" x14ac:dyDescent="0.35">
      <c r="A94" s="77" t="s">
        <v>447</v>
      </c>
      <c r="B94" s="96"/>
      <c r="C94" s="96"/>
      <c r="D94" s="96"/>
      <c r="E94" s="96"/>
      <c r="F94" s="96"/>
      <c r="G94" s="96"/>
      <c r="H94" s="96"/>
      <c r="I94" s="96"/>
      <c r="J94" s="96"/>
      <c r="K94" s="96"/>
      <c r="L94" s="96"/>
      <c r="M94" s="96"/>
      <c r="N94" s="151" t="s">
        <v>78</v>
      </c>
      <c r="O94" s="281"/>
      <c r="P94" s="281"/>
      <c r="Q94" s="96"/>
      <c r="R94" s="96"/>
      <c r="S94" s="151"/>
      <c r="T94" s="151"/>
      <c r="U94" s="151"/>
      <c r="V94" s="151"/>
      <c r="W94" s="151"/>
      <c r="X94" s="151"/>
      <c r="Y94" s="151"/>
      <c r="Z94" s="151"/>
      <c r="AA94" s="151"/>
      <c r="AB94" s="151"/>
      <c r="AC94" s="151"/>
      <c r="AD94" s="21">
        <f ca="1">NbCoul(B94:AC94)*0.5</f>
        <v>7</v>
      </c>
      <c r="AF94" s="22">
        <f ca="1">CompteCouleurFond(B94:AC94,6)*0.5</f>
        <v>1</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0</v>
      </c>
      <c r="P95" s="94">
        <f t="shared" ca="1" si="33"/>
        <v>0</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600">
        <f ca="1">SUM(AD81:AD93)</f>
        <v>64.5</v>
      </c>
      <c r="AF95" s="612"/>
      <c r="AG95" s="613"/>
    </row>
    <row r="96" spans="1:33" s="15" customFormat="1" x14ac:dyDescent="0.3">
      <c r="A96" s="29" t="s">
        <v>53</v>
      </c>
      <c r="B96" s="21">
        <f ca="1">NbCoulbis(B81:B93)</f>
        <v>0</v>
      </c>
      <c r="C96" s="21">
        <f ca="1">NbCoulbis(C81:C92)</f>
        <v>4</v>
      </c>
      <c r="D96" s="21">
        <f t="shared" ref="D96:M96" ca="1" si="34">NbCoulbis(D81:D90)</f>
        <v>3</v>
      </c>
      <c r="E96" s="21">
        <f t="shared" ca="1" si="34"/>
        <v>3</v>
      </c>
      <c r="F96" s="21">
        <f t="shared" ca="1" si="34"/>
        <v>3</v>
      </c>
      <c r="G96" s="21">
        <f t="shared" ca="1" si="34"/>
        <v>3</v>
      </c>
      <c r="H96" s="21">
        <f t="shared" ca="1" si="34"/>
        <v>3</v>
      </c>
      <c r="I96" s="21">
        <f t="shared" ca="1" si="34"/>
        <v>3</v>
      </c>
      <c r="J96" s="21">
        <f t="shared" ca="1" si="34"/>
        <v>4</v>
      </c>
      <c r="K96" s="21">
        <f t="shared" ca="1" si="34"/>
        <v>4</v>
      </c>
      <c r="L96" s="21">
        <f t="shared" ca="1" si="34"/>
        <v>4</v>
      </c>
      <c r="M96" s="21">
        <f t="shared" ca="1" si="34"/>
        <v>4</v>
      </c>
      <c r="N96" s="21">
        <f ca="1">NbCoulbis(N81:N88)</f>
        <v>3</v>
      </c>
      <c r="O96" s="21">
        <f ca="1">NbCoulbis(O81:O88)</f>
        <v>4</v>
      </c>
      <c r="P96" s="21">
        <f ca="1">NbCoulbis(P81:P88)</f>
        <v>4</v>
      </c>
      <c r="Q96" s="21">
        <f ca="1">NbCoulbis(Q81:Q86)</f>
        <v>1</v>
      </c>
      <c r="R96" s="21">
        <f ca="1">NbCoulbis(R81:R86)</f>
        <v>1</v>
      </c>
      <c r="S96" s="21">
        <f ca="1">NbCoulbis(S81:S86)</f>
        <v>3</v>
      </c>
      <c r="T96" s="21">
        <f t="shared" ref="T96:Y96" ca="1" si="35">NbCoulbis(T82:T86)</f>
        <v>2</v>
      </c>
      <c r="U96" s="21">
        <f t="shared" ca="1" si="35"/>
        <v>1</v>
      </c>
      <c r="V96" s="21">
        <f t="shared" ca="1" si="35"/>
        <v>1</v>
      </c>
      <c r="W96" s="21">
        <f t="shared" ca="1" si="35"/>
        <v>1</v>
      </c>
      <c r="X96" s="21">
        <f t="shared" ca="1" si="35"/>
        <v>1</v>
      </c>
      <c r="Y96" s="21">
        <f t="shared" ca="1" si="35"/>
        <v>1</v>
      </c>
      <c r="Z96" s="21">
        <f ca="1">NbCoulbis(Z82:Z88)</f>
        <v>3</v>
      </c>
      <c r="AA96" s="21">
        <f ca="1">NbCoulbis(AA82:AA88)</f>
        <v>3</v>
      </c>
      <c r="AB96" s="21">
        <f ca="1">NbCoulbis(AB82:AB88)</f>
        <v>3</v>
      </c>
      <c r="AC96" s="21">
        <f ca="1">NbCoulbis(AC82:AC88)</f>
        <v>3</v>
      </c>
      <c r="AD96" s="601">
        <f ca="1">NbCoul(D96:AB96)*0.5+NbCoul(C96:C96)*0.25+NbCoul(AC96:AC96)*0.25</f>
        <v>0</v>
      </c>
      <c r="AF96" s="614">
        <f ca="1">CompteCouleurFond(C96:AC96,6)*0.5</f>
        <v>0</v>
      </c>
      <c r="AG96" s="615"/>
    </row>
    <row r="97" spans="1:34" ht="15" thickBot="1" x14ac:dyDescent="0.35">
      <c r="A97" s="30" t="str">
        <f>A21</f>
        <v>Effectif présent</v>
      </c>
      <c r="B97" s="26">
        <f ca="1">NbCoul(B81:B93)</f>
        <v>0</v>
      </c>
      <c r="C97" s="26">
        <f ca="1">NbCoul(C81:C92)</f>
        <v>4</v>
      </c>
      <c r="D97" s="26">
        <f t="shared" ref="D97:M97" ca="1" si="36">NbCoul(D81:D90)</f>
        <v>3</v>
      </c>
      <c r="E97" s="26">
        <f t="shared" ca="1" si="36"/>
        <v>3</v>
      </c>
      <c r="F97" s="26">
        <f t="shared" ca="1" si="36"/>
        <v>3</v>
      </c>
      <c r="G97" s="26">
        <f t="shared" ca="1" si="36"/>
        <v>3</v>
      </c>
      <c r="H97" s="26">
        <f t="shared" ca="1" si="36"/>
        <v>3</v>
      </c>
      <c r="I97" s="26">
        <f t="shared" ca="1" si="36"/>
        <v>3</v>
      </c>
      <c r="J97" s="26">
        <f t="shared" ca="1" si="36"/>
        <v>4</v>
      </c>
      <c r="K97" s="26">
        <f t="shared" ca="1" si="36"/>
        <v>4</v>
      </c>
      <c r="L97" s="26">
        <f t="shared" ca="1" si="36"/>
        <v>4</v>
      </c>
      <c r="M97" s="26">
        <f t="shared" ca="1" si="36"/>
        <v>4</v>
      </c>
      <c r="N97" s="26">
        <f ca="1">NbCoul(N81:N88)</f>
        <v>4</v>
      </c>
      <c r="O97" s="26">
        <f ca="1">NbCoul(O81:O88)</f>
        <v>4</v>
      </c>
      <c r="P97" s="26">
        <f ca="1">NbCoul(P81:P88)</f>
        <v>4</v>
      </c>
      <c r="Q97" s="26">
        <f ca="1">NbCoul(Q81:Q86)</f>
        <v>1</v>
      </c>
      <c r="R97" s="26">
        <f ca="1">NbCoul(R81:R86)</f>
        <v>1</v>
      </c>
      <c r="S97" s="26">
        <f ca="1">NbCoul(S81:S86)</f>
        <v>4</v>
      </c>
      <c r="T97" s="26">
        <f t="shared" ref="T97:Y97" ca="1" si="37">NbCoul(T82:T86)</f>
        <v>2</v>
      </c>
      <c r="U97" s="26">
        <f t="shared" ca="1" si="37"/>
        <v>1</v>
      </c>
      <c r="V97" s="26">
        <f t="shared" ca="1" si="37"/>
        <v>1</v>
      </c>
      <c r="W97" s="26">
        <f t="shared" ca="1" si="37"/>
        <v>1</v>
      </c>
      <c r="X97" s="26">
        <f t="shared" ca="1" si="37"/>
        <v>1</v>
      </c>
      <c r="Y97" s="26">
        <f t="shared" ca="1" si="37"/>
        <v>1</v>
      </c>
      <c r="Z97" s="26">
        <f ca="1">NbCoul(Z82:Z88)</f>
        <v>3</v>
      </c>
      <c r="AA97" s="26">
        <f ca="1">NbCoul(AA82:AA88)</f>
        <v>3</v>
      </c>
      <c r="AB97" s="26">
        <f ca="1">NbCoul(AB82:AB88)</f>
        <v>3</v>
      </c>
      <c r="AC97" s="26">
        <f ca="1">NbCoul(AC82:AC88)</f>
        <v>3</v>
      </c>
      <c r="AD97" s="602">
        <f ca="1">NbCoul(D97:AB97)*0.5+NbCoul(B97:C97)*0.25+NbCoul(AC97:AC97)*0.25</f>
        <v>0</v>
      </c>
      <c r="AE97" s="21"/>
      <c r="AF97" s="614">
        <f ca="1">CompteCouleurFond(B97:AC97,6)*0.5</f>
        <v>0</v>
      </c>
      <c r="AG97" s="615">
        <f ca="1">CompteCouleurFond(K97:AC97,23)*0.5</f>
        <v>0</v>
      </c>
    </row>
    <row r="98" spans="1:34" ht="15" customHeight="1" x14ac:dyDescent="0.3">
      <c r="A98" s="618">
        <f>A79+1</f>
        <v>44849</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620" t="s">
        <v>36</v>
      </c>
      <c r="AF98" s="614">
        <f ca="1">CompteCouleurFond(B98:AC98,6)*0.5</f>
        <v>0</v>
      </c>
      <c r="AG98" s="615">
        <f ca="1">CompteCouleurFond(K98:AC98,23)*0.5</f>
        <v>0</v>
      </c>
    </row>
    <row r="99" spans="1:34" ht="15" customHeight="1" x14ac:dyDescent="0.3">
      <c r="A99" s="619"/>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621"/>
      <c r="AF99" s="616">
        <f ca="1">CompteCouleurFond(B99:AC99,6)*0.5</f>
        <v>0</v>
      </c>
      <c r="AG99" s="617">
        <f ca="1">CompteCouleurFond(K99:AC99,23)*0.5</f>
        <v>0</v>
      </c>
    </row>
    <row r="100" spans="1:34" ht="14.4" customHeight="1" x14ac:dyDescent="0.3">
      <c r="A100" s="401" t="s">
        <v>41</v>
      </c>
      <c r="B100" s="96"/>
      <c r="C100" s="96"/>
      <c r="D100" s="96"/>
      <c r="E100" s="96"/>
      <c r="F100" s="96"/>
      <c r="G100" s="96"/>
      <c r="H100" s="96"/>
      <c r="I100" s="96"/>
      <c r="J100" s="96"/>
      <c r="K100" s="96"/>
      <c r="L100" s="96"/>
      <c r="M100" s="96"/>
      <c r="N100" s="96"/>
      <c r="O100" s="96"/>
      <c r="P100" s="96"/>
      <c r="Q100" s="96"/>
      <c r="R100" s="96"/>
      <c r="S100" s="96"/>
      <c r="T100" s="96"/>
      <c r="U100" s="96"/>
      <c r="V100" s="96"/>
      <c r="W100" s="96"/>
      <c r="X100" s="96"/>
      <c r="Y100" s="96"/>
      <c r="Z100" s="96"/>
      <c r="AA100" s="96"/>
      <c r="AB100" s="96"/>
      <c r="AC100" s="96"/>
      <c r="AD100" s="21">
        <f t="shared" ref="AD100:AD111" ca="1" si="38">NbCoul(B100:AC100)*0.5</f>
        <v>0</v>
      </c>
      <c r="AF100" s="22">
        <f t="shared" ref="AF100:AF113" ca="1" si="39">CompteCouleurFond(B100:AC100,6)*0.5</f>
        <v>0</v>
      </c>
      <c r="AG100" s="22">
        <f t="shared" ref="AG100:AG113" ca="1" si="40">CompteCouleurFond(B100:AC100,23)*0.5</f>
        <v>0</v>
      </c>
    </row>
    <row r="101" spans="1:34" ht="14.4" customHeight="1" x14ac:dyDescent="0.3">
      <c r="A101" s="392" t="s">
        <v>65</v>
      </c>
      <c r="B101" s="96"/>
      <c r="C101" s="96"/>
      <c r="D101" s="96"/>
      <c r="E101" s="96"/>
      <c r="F101" s="96"/>
      <c r="G101" s="96"/>
      <c r="H101" s="96"/>
      <c r="I101" s="96"/>
      <c r="J101" s="96"/>
      <c r="K101" s="96"/>
      <c r="L101" s="96"/>
      <c r="M101" s="96"/>
      <c r="N101" s="151" t="s">
        <v>78</v>
      </c>
      <c r="O101" s="281"/>
      <c r="P101" s="281"/>
      <c r="Q101" s="96"/>
      <c r="R101" s="96"/>
      <c r="S101" s="151"/>
      <c r="T101" s="151"/>
      <c r="U101" s="151"/>
      <c r="V101" s="151"/>
      <c r="W101" s="151"/>
      <c r="X101" s="151"/>
      <c r="Y101" s="151"/>
      <c r="Z101" s="151"/>
      <c r="AA101" s="151"/>
      <c r="AB101" s="151"/>
      <c r="AC101" s="151"/>
      <c r="AD101" s="21">
        <f t="shared" ca="1" si="38"/>
        <v>7</v>
      </c>
      <c r="AF101" s="22">
        <f t="shared" ca="1" si="39"/>
        <v>1</v>
      </c>
      <c r="AG101" s="22">
        <f t="shared" ca="1" si="40"/>
        <v>0</v>
      </c>
    </row>
    <row r="102" spans="1:34" ht="14.4" customHeight="1" x14ac:dyDescent="0.3">
      <c r="A102" s="393" t="s">
        <v>246</v>
      </c>
      <c r="B102" s="96"/>
      <c r="C102" s="96"/>
      <c r="D102" s="96"/>
      <c r="E102" s="96"/>
      <c r="F102" s="96"/>
      <c r="G102" s="96"/>
      <c r="H102" s="96"/>
      <c r="I102" s="96"/>
      <c r="J102" s="96"/>
      <c r="K102" s="151" t="s">
        <v>80</v>
      </c>
      <c r="L102" s="151"/>
      <c r="M102" s="151"/>
      <c r="N102" s="151"/>
      <c r="O102" s="281"/>
      <c r="P102" s="281"/>
      <c r="Q102" s="96"/>
      <c r="R102" s="96"/>
      <c r="S102" s="151"/>
      <c r="T102" s="151"/>
      <c r="U102" s="151"/>
      <c r="V102" s="151"/>
      <c r="W102" s="151"/>
      <c r="X102" s="151"/>
      <c r="Y102" s="151"/>
      <c r="Z102" s="151"/>
      <c r="AA102" s="151"/>
      <c r="AB102" s="151"/>
      <c r="AC102" s="151"/>
      <c r="AD102" s="21">
        <f t="shared" ca="1" si="38"/>
        <v>8.5</v>
      </c>
      <c r="AF102" s="22">
        <f ca="1">CompteCouleurFond(B102:AC102,6)*0.5</f>
        <v>1</v>
      </c>
      <c r="AG102" s="22">
        <f t="shared" ca="1" si="40"/>
        <v>0</v>
      </c>
    </row>
    <row r="103" spans="1:34" ht="14.4" customHeight="1" x14ac:dyDescent="0.3">
      <c r="A103" s="394" t="s">
        <v>43</v>
      </c>
      <c r="B103" s="96"/>
      <c r="C103" s="96"/>
      <c r="D103" s="96"/>
      <c r="E103" s="96"/>
      <c r="F103" s="96"/>
      <c r="G103" s="96"/>
      <c r="H103" s="96"/>
      <c r="I103" s="96"/>
      <c r="J103" s="96"/>
      <c r="K103" s="96"/>
      <c r="L103" s="96"/>
      <c r="M103" s="96"/>
      <c r="N103" s="419"/>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44</v>
      </c>
      <c r="B104" s="96"/>
      <c r="C104" s="151" t="s">
        <v>80</v>
      </c>
      <c r="D104" s="151"/>
      <c r="E104" s="151"/>
      <c r="F104" s="151"/>
      <c r="G104" s="151"/>
      <c r="H104" s="151"/>
      <c r="I104" s="281"/>
      <c r="J104" s="281"/>
      <c r="K104" s="151"/>
      <c r="L104" s="151"/>
      <c r="M104" s="281"/>
      <c r="N104" s="423"/>
      <c r="O104" s="96"/>
      <c r="P104" s="96"/>
      <c r="Q104" s="151"/>
      <c r="R104" s="151"/>
      <c r="S104" s="134"/>
      <c r="T104" s="96"/>
      <c r="U104" s="96"/>
      <c r="V104" s="96"/>
      <c r="W104" s="96"/>
      <c r="X104" s="96"/>
      <c r="Y104" s="96"/>
      <c r="Z104" s="96"/>
      <c r="AA104" s="96"/>
      <c r="AB104" s="96"/>
      <c r="AC104" s="96"/>
      <c r="AD104" s="21">
        <f t="shared" ca="1" si="38"/>
        <v>7</v>
      </c>
      <c r="AF104" s="22">
        <f t="shared" ca="1" si="39"/>
        <v>2</v>
      </c>
      <c r="AG104" s="22">
        <f t="shared" ca="1" si="40"/>
        <v>0</v>
      </c>
    </row>
    <row r="105" spans="1:34" ht="14.4" customHeight="1" x14ac:dyDescent="0.3">
      <c r="A105" s="394" t="s">
        <v>45</v>
      </c>
      <c r="B105" s="96"/>
      <c r="C105" s="294"/>
      <c r="D105" s="294"/>
      <c r="E105" s="294"/>
      <c r="F105" s="294"/>
      <c r="G105" s="294"/>
      <c r="H105" s="294"/>
      <c r="I105" s="294"/>
      <c r="J105" s="294"/>
      <c r="K105" s="294"/>
      <c r="L105" s="294"/>
      <c r="M105" s="541"/>
      <c r="N105" s="151" t="s">
        <v>78</v>
      </c>
      <c r="O105" s="295"/>
      <c r="P105" s="295"/>
      <c r="Q105" s="294"/>
      <c r="R105" s="294"/>
      <c r="S105" s="281" t="s">
        <v>136</v>
      </c>
      <c r="T105" s="281"/>
      <c r="U105" s="281"/>
      <c r="V105" s="281"/>
      <c r="W105" s="281"/>
      <c r="X105" s="281"/>
      <c r="Y105" s="281"/>
      <c r="Z105" s="281"/>
      <c r="AA105" s="281"/>
      <c r="AB105" s="281"/>
      <c r="AC105" s="151"/>
      <c r="AD105" s="21">
        <f t="shared" ca="1" si="38"/>
        <v>7</v>
      </c>
      <c r="AF105" s="22">
        <f t="shared" ca="1" si="39"/>
        <v>5</v>
      </c>
      <c r="AG105" s="22">
        <f t="shared" ca="1" si="40"/>
        <v>0</v>
      </c>
    </row>
    <row r="106" spans="1:34" ht="14.4" customHeight="1" x14ac:dyDescent="0.3">
      <c r="A106" s="394" t="s">
        <v>70</v>
      </c>
      <c r="B106" s="96"/>
      <c r="C106" s="151"/>
      <c r="D106" s="151"/>
      <c r="E106" s="151"/>
      <c r="F106" s="151"/>
      <c r="G106" s="151"/>
      <c r="H106" s="151"/>
      <c r="I106" s="281"/>
      <c r="J106" s="281"/>
      <c r="K106" s="151"/>
      <c r="L106" s="151"/>
      <c r="M106" s="281"/>
      <c r="N106" s="281"/>
      <c r="O106" s="96"/>
      <c r="P106" s="96"/>
      <c r="Q106" s="378"/>
      <c r="R106" s="151"/>
      <c r="S106" s="96"/>
      <c r="T106" s="96"/>
      <c r="U106" s="96"/>
      <c r="V106" s="96"/>
      <c r="W106" s="96"/>
      <c r="X106" s="96"/>
      <c r="Y106" s="96"/>
      <c r="Z106" s="96"/>
      <c r="AA106" s="96"/>
      <c r="AB106" s="96"/>
      <c r="AC106" s="96"/>
      <c r="AD106" s="21">
        <f t="shared" ca="1" si="38"/>
        <v>7</v>
      </c>
      <c r="AF106" s="22">
        <f t="shared" ca="1" si="39"/>
        <v>2</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C108" s="120"/>
      <c r="D108" s="120"/>
      <c r="E108" s="120"/>
      <c r="F108" s="120"/>
      <c r="G108" s="120"/>
      <c r="H108" s="120"/>
      <c r="I108" s="120"/>
      <c r="J108" s="120"/>
      <c r="K108" s="552"/>
      <c r="L108" s="552"/>
      <c r="M108" s="120"/>
      <c r="N108" s="120"/>
      <c r="O108" s="15"/>
      <c r="P108" s="15"/>
      <c r="Q108" s="552"/>
      <c r="R108" s="552"/>
      <c r="S108" s="551"/>
      <c r="T108" s="96"/>
      <c r="U108" s="96"/>
      <c r="V108" s="96"/>
      <c r="W108" s="96"/>
      <c r="X108" s="96"/>
      <c r="Y108" s="96"/>
      <c r="Z108" s="96"/>
      <c r="AA108" s="96"/>
      <c r="AB108" s="96"/>
      <c r="AC108" s="96"/>
      <c r="AD108" s="21">
        <f t="shared" ca="1" si="38"/>
        <v>7.5</v>
      </c>
      <c r="AF108" s="22">
        <f t="shared" ca="1" si="39"/>
        <v>2</v>
      </c>
      <c r="AG108" s="22">
        <f t="shared" ca="1" si="40"/>
        <v>0.5</v>
      </c>
    </row>
    <row r="109" spans="1:34" ht="14.4" customHeight="1" x14ac:dyDescent="0.3">
      <c r="A109" s="394" t="s">
        <v>66</v>
      </c>
      <c r="B109" s="96"/>
      <c r="C109" s="151"/>
      <c r="D109" s="151"/>
      <c r="E109" s="151"/>
      <c r="F109" s="151"/>
      <c r="G109" s="151"/>
      <c r="H109" s="151"/>
      <c r="I109" s="151"/>
      <c r="J109" s="151"/>
      <c r="K109" s="151"/>
      <c r="L109" s="151"/>
      <c r="M109" s="151"/>
      <c r="N109" s="135"/>
      <c r="O109" s="96"/>
      <c r="P109" s="96"/>
      <c r="Q109" s="96"/>
      <c r="R109" s="96"/>
      <c r="S109" s="96"/>
      <c r="T109" s="96"/>
      <c r="U109" s="96"/>
      <c r="V109" s="96"/>
      <c r="W109" s="96"/>
      <c r="X109" s="96"/>
      <c r="Y109" s="96"/>
      <c r="Z109" s="96"/>
      <c r="AA109" s="96"/>
      <c r="AB109" s="96"/>
      <c r="AC109" s="96"/>
      <c r="AD109" s="21">
        <f ca="1">NbCoul(B109:AC109)*0.5</f>
        <v>6</v>
      </c>
      <c r="AF109" s="22">
        <f t="shared" ca="1" si="39"/>
        <v>0</v>
      </c>
      <c r="AG109" s="22">
        <f t="shared" ca="1" si="40"/>
        <v>0</v>
      </c>
    </row>
    <row r="110" spans="1:34" ht="14.4" customHeight="1" x14ac:dyDescent="0.3">
      <c r="A110" s="402" t="s">
        <v>71</v>
      </c>
      <c r="B110" s="96"/>
      <c r="C110" s="96"/>
      <c r="D110" s="96"/>
      <c r="E110" s="96"/>
      <c r="F110" s="96"/>
      <c r="G110" s="96"/>
      <c r="H110" s="96"/>
      <c r="I110" s="96"/>
      <c r="J110" s="96"/>
      <c r="K110" s="96"/>
      <c r="L110" s="96"/>
      <c r="M110" s="96"/>
      <c r="N110" s="151" t="s">
        <v>79</v>
      </c>
      <c r="O110" s="151"/>
      <c r="P110" s="151"/>
      <c r="Q110" s="96"/>
      <c r="R110" s="96"/>
      <c r="S110" s="151"/>
      <c r="T110" s="151"/>
      <c r="U110" s="151"/>
      <c r="V110" s="151"/>
      <c r="W110" s="151"/>
      <c r="X110" s="151"/>
      <c r="Y110" s="151"/>
      <c r="Z110" s="151"/>
      <c r="AA110" s="151"/>
      <c r="AB110" s="151"/>
      <c r="AC110" s="151"/>
      <c r="AD110" s="21">
        <f ca="1">NbCoul(B110:AC110)*0.5</f>
        <v>7</v>
      </c>
      <c r="AF110" s="22">
        <f t="shared" ca="1" si="39"/>
        <v>0</v>
      </c>
      <c r="AG110" s="22">
        <f t="shared" ca="1" si="40"/>
        <v>0</v>
      </c>
    </row>
    <row r="111" spans="1:34" ht="15.75" customHeight="1" x14ac:dyDescent="0.3">
      <c r="A111" s="395" t="s">
        <v>276</v>
      </c>
      <c r="B111" s="96"/>
      <c r="C111" s="96"/>
      <c r="D111" s="96"/>
      <c r="E111" s="96"/>
      <c r="F111" s="96"/>
      <c r="G111" s="96"/>
      <c r="H111" s="96"/>
      <c r="I111" s="96"/>
      <c r="J111" s="96"/>
      <c r="K111" s="96"/>
      <c r="L111" s="96"/>
      <c r="M111" s="96"/>
      <c r="N111" s="96"/>
      <c r="O111" s="151" t="s">
        <v>80</v>
      </c>
      <c r="P111" s="151"/>
      <c r="Q111" s="96"/>
      <c r="R111" s="96"/>
      <c r="S111" s="151"/>
      <c r="T111" s="151"/>
      <c r="U111" s="151"/>
      <c r="V111" s="151"/>
      <c r="W111" s="151"/>
      <c r="X111" s="151"/>
      <c r="Y111" s="151"/>
      <c r="Z111" s="151"/>
      <c r="AA111" s="151"/>
      <c r="AB111" s="151"/>
      <c r="AC111" s="151"/>
      <c r="AD111" s="21">
        <f t="shared" ca="1" si="38"/>
        <v>6.5</v>
      </c>
      <c r="AF111" s="22">
        <f t="shared" ca="1" si="39"/>
        <v>0</v>
      </c>
      <c r="AG111" s="22">
        <f t="shared" ca="1" si="40"/>
        <v>0</v>
      </c>
    </row>
    <row r="112" spans="1:34" ht="15" customHeight="1" thickBot="1" x14ac:dyDescent="0.35">
      <c r="A112" s="422" t="s">
        <v>73</v>
      </c>
      <c r="B112" s="96"/>
      <c r="C112" s="151"/>
      <c r="D112" s="151"/>
      <c r="E112" s="151"/>
      <c r="F112" s="151"/>
      <c r="G112" s="151"/>
      <c r="H112" s="151"/>
      <c r="I112" s="151"/>
      <c r="J112" s="151"/>
      <c r="K112" s="281"/>
      <c r="L112" s="281"/>
      <c r="M112" s="151"/>
      <c r="N112" s="151"/>
      <c r="O112" s="96"/>
      <c r="P112" s="96"/>
      <c r="Q112" s="281"/>
      <c r="R112" s="281"/>
      <c r="S112" s="96"/>
      <c r="T112" s="96"/>
      <c r="U112" s="96"/>
      <c r="V112" s="96"/>
      <c r="W112" s="96"/>
      <c r="X112" s="96"/>
      <c r="Y112" s="96"/>
      <c r="Z112" s="96"/>
      <c r="AA112" s="96"/>
      <c r="AB112" s="96"/>
      <c r="AC112" s="96"/>
      <c r="AD112" s="21">
        <f ca="1">NbCoul(B112:AC112)*0.5</f>
        <v>7</v>
      </c>
      <c r="AF112" s="22">
        <f t="shared" ca="1" si="39"/>
        <v>2</v>
      </c>
      <c r="AG112" s="22">
        <f t="shared" ca="1" si="40"/>
        <v>0</v>
      </c>
    </row>
    <row r="113" spans="1:33" ht="15" customHeight="1" thickBot="1" x14ac:dyDescent="0.35">
      <c r="A113" s="524" t="s">
        <v>447</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21">
        <f ca="1">NbCoul(B113:AC113)*0.5</f>
        <v>0</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2</v>
      </c>
      <c r="J114" s="71">
        <f ca="1">CompteCouleurFond(J101:J112,6)</f>
        <v>2</v>
      </c>
      <c r="K114" s="71">
        <f ca="1">CompteCouleurFond(K101:K112,6)</f>
        <v>2</v>
      </c>
      <c r="L114" s="71">
        <f ca="1">CompteCouleurFond(L101:L112,6)</f>
        <v>2</v>
      </c>
      <c r="M114" s="71">
        <f ca="1">CompteCouleurFond(M101:M112,6)</f>
        <v>2</v>
      </c>
      <c r="N114" s="71">
        <f t="shared" ref="N114:W114" ca="1" si="41">CompteCouleurFond(N100:N109,6)</f>
        <v>2</v>
      </c>
      <c r="O114" s="71">
        <f t="shared" ca="1" si="41"/>
        <v>2</v>
      </c>
      <c r="P114" s="71">
        <f t="shared" ca="1" si="41"/>
        <v>2</v>
      </c>
      <c r="Q114" s="71">
        <f t="shared" ca="1" si="41"/>
        <v>1</v>
      </c>
      <c r="R114" s="71">
        <f t="shared" ca="1" si="41"/>
        <v>1</v>
      </c>
      <c r="S114" s="71">
        <f t="shared" ca="1" si="41"/>
        <v>1</v>
      </c>
      <c r="T114" s="71">
        <f t="shared" ca="1" si="41"/>
        <v>1</v>
      </c>
      <c r="U114" s="71">
        <f t="shared" ca="1" si="41"/>
        <v>1</v>
      </c>
      <c r="V114" s="71">
        <f t="shared" ca="1" si="41"/>
        <v>1</v>
      </c>
      <c r="W114" s="71">
        <f t="shared" ca="1" si="41"/>
        <v>1</v>
      </c>
      <c r="X114" s="71">
        <f t="shared" ref="X114:AC114" ca="1" si="42">CompteCouleurFond(X100:X111,6)</f>
        <v>1</v>
      </c>
      <c r="Y114" s="71">
        <f t="shared" ca="1" si="42"/>
        <v>1</v>
      </c>
      <c r="Z114" s="71">
        <f t="shared" ca="1" si="42"/>
        <v>1</v>
      </c>
      <c r="AA114" s="71">
        <f t="shared" ca="1" si="42"/>
        <v>1</v>
      </c>
      <c r="AB114" s="71">
        <f t="shared" ca="1" si="42"/>
        <v>1</v>
      </c>
      <c r="AC114" s="71">
        <f t="shared" ca="1" si="42"/>
        <v>0</v>
      </c>
      <c r="AD114" s="600">
        <f ca="1">SUM(AD100:AD112)</f>
        <v>70.5</v>
      </c>
      <c r="AF114" s="612"/>
      <c r="AG114" s="613"/>
    </row>
    <row r="115" spans="1:33" x14ac:dyDescent="0.3">
      <c r="A115" s="29" t="s">
        <v>53</v>
      </c>
      <c r="B115" s="21">
        <f ca="1">NbCoulbis(B100:B112)</f>
        <v>0</v>
      </c>
      <c r="C115" s="21">
        <f ca="1">NbCoulbis(C100:C112)</f>
        <v>5</v>
      </c>
      <c r="D115" s="21">
        <f t="shared" ref="D115:R115" ca="1" si="43">NbCoulbis(D100:D106)</f>
        <v>2</v>
      </c>
      <c r="E115" s="21">
        <f t="shared" ca="1" si="43"/>
        <v>2</v>
      </c>
      <c r="F115" s="21">
        <f t="shared" ca="1" si="43"/>
        <v>2</v>
      </c>
      <c r="G115" s="21">
        <f t="shared" ca="1" si="43"/>
        <v>2</v>
      </c>
      <c r="H115" s="21">
        <f t="shared" ca="1" si="43"/>
        <v>2</v>
      </c>
      <c r="I115" s="21">
        <f t="shared" ca="1" si="43"/>
        <v>2</v>
      </c>
      <c r="J115" s="21">
        <f t="shared" ca="1" si="43"/>
        <v>2</v>
      </c>
      <c r="K115" s="21">
        <f t="shared" ca="1" si="43"/>
        <v>3</v>
      </c>
      <c r="L115" s="21">
        <f t="shared" ca="1" si="43"/>
        <v>3</v>
      </c>
      <c r="M115" s="21">
        <f t="shared" ca="1" si="43"/>
        <v>3</v>
      </c>
      <c r="N115" s="21">
        <f t="shared" ca="1" si="43"/>
        <v>5</v>
      </c>
      <c r="O115" s="21">
        <f t="shared" ca="1" si="43"/>
        <v>3</v>
      </c>
      <c r="P115" s="21">
        <f t="shared" ca="1" si="43"/>
        <v>3</v>
      </c>
      <c r="Q115" s="21">
        <f t="shared" ca="1" si="43"/>
        <v>2</v>
      </c>
      <c r="R115" s="21">
        <f t="shared" ca="1" si="43"/>
        <v>2</v>
      </c>
      <c r="S115" s="21">
        <f ca="1">NbCoulbis(S105:S111)</f>
        <v>3</v>
      </c>
      <c r="T115" s="21">
        <f ca="1">NbCoulbis(T105:T111)</f>
        <v>3</v>
      </c>
      <c r="U115" s="21">
        <f ca="1">NbCoulbis(U100:U109)</f>
        <v>3</v>
      </c>
      <c r="V115" s="21">
        <f ca="1">NbCoulbis(V100:V109)</f>
        <v>3</v>
      </c>
      <c r="W115" s="21">
        <f ca="1">NbCoulbis(W100:W109)</f>
        <v>3</v>
      </c>
      <c r="X115" s="21">
        <f ca="1">NbCoulbis(X100:X109)</f>
        <v>3</v>
      </c>
      <c r="Y115" s="21">
        <f ca="1">NbCoulbis(Y100:Y109)</f>
        <v>3</v>
      </c>
      <c r="Z115" s="21">
        <f ca="1">NbCoulbis(Z101:Z109)</f>
        <v>3</v>
      </c>
      <c r="AA115" s="21">
        <f ca="1">NbCoulbis(AA101:AA109)</f>
        <v>3</v>
      </c>
      <c r="AB115" s="21">
        <f ca="1">NbCoulbis(AB101:AB109)</f>
        <v>3</v>
      </c>
      <c r="AC115" s="21">
        <f ca="1">NbCoulbis(AC101:AC109)</f>
        <v>3</v>
      </c>
      <c r="AD115" s="601">
        <f ca="1">NbCoul(D115:AB115)*0.5+NbCoul(B115:C115)*0.25+NbCoul(AC115:AC115)*0.25</f>
        <v>0</v>
      </c>
      <c r="AF115" s="614">
        <f t="shared" ref="AF115:AF129" ca="1" si="44">CompteCouleurFond(B115:AC115,6)*0.5</f>
        <v>0</v>
      </c>
      <c r="AG115" s="615"/>
    </row>
    <row r="116" spans="1:33" ht="15" thickBot="1" x14ac:dyDescent="0.35">
      <c r="A116" s="30" t="str">
        <f>A21</f>
        <v>Effectif présent</v>
      </c>
      <c r="B116" s="26">
        <f ca="1">NbCoul(B100:B112)</f>
        <v>0</v>
      </c>
      <c r="C116" s="26">
        <f ca="1">NbCoul(C100:C112)</f>
        <v>5</v>
      </c>
      <c r="D116" s="26">
        <f t="shared" ref="D116:R116" ca="1" si="45">NbCoul(D100:D106)</f>
        <v>2</v>
      </c>
      <c r="E116" s="26">
        <f t="shared" ca="1" si="45"/>
        <v>2</v>
      </c>
      <c r="F116" s="26">
        <f t="shared" ca="1" si="45"/>
        <v>2</v>
      </c>
      <c r="G116" s="26">
        <f t="shared" ca="1" si="45"/>
        <v>2</v>
      </c>
      <c r="H116" s="26">
        <f t="shared" ca="1" si="45"/>
        <v>2</v>
      </c>
      <c r="I116" s="26">
        <f t="shared" ca="1" si="45"/>
        <v>2</v>
      </c>
      <c r="J116" s="26">
        <f t="shared" ca="1" si="45"/>
        <v>2</v>
      </c>
      <c r="K116" s="26">
        <f t="shared" ca="1" si="45"/>
        <v>3</v>
      </c>
      <c r="L116" s="26">
        <f t="shared" ca="1" si="45"/>
        <v>3</v>
      </c>
      <c r="M116" s="26">
        <f t="shared" ca="1" si="45"/>
        <v>3</v>
      </c>
      <c r="N116" s="26">
        <f t="shared" ca="1" si="45"/>
        <v>5</v>
      </c>
      <c r="O116" s="26">
        <f t="shared" ca="1" si="45"/>
        <v>3</v>
      </c>
      <c r="P116" s="26">
        <f t="shared" ca="1" si="45"/>
        <v>3</v>
      </c>
      <c r="Q116" s="26">
        <f t="shared" ca="1" si="45"/>
        <v>2</v>
      </c>
      <c r="R116" s="26">
        <f t="shared" ca="1" si="45"/>
        <v>2</v>
      </c>
      <c r="S116" s="26">
        <f ca="1">NbCoul(S105:S111)</f>
        <v>4</v>
      </c>
      <c r="T116" s="26">
        <f ca="1">NbCoul(T105:T111)</f>
        <v>3</v>
      </c>
      <c r="U116" s="26">
        <f ca="1">NbCoul(U100:U109)</f>
        <v>3</v>
      </c>
      <c r="V116" s="26">
        <f ca="1">NbCoul(V100:V109)</f>
        <v>3</v>
      </c>
      <c r="W116" s="26">
        <f ca="1">NbCoul(W100:W109)</f>
        <v>3</v>
      </c>
      <c r="X116" s="26">
        <f ca="1">NbCoul(X100:X109)</f>
        <v>3</v>
      </c>
      <c r="Y116" s="26">
        <f ca="1">NbCoul(Y100:Y109)</f>
        <v>3</v>
      </c>
      <c r="Z116" s="26">
        <f ca="1">NbCoul(Z101:Z109)</f>
        <v>3</v>
      </c>
      <c r="AA116" s="26">
        <f ca="1">NbCoul(AA101:AA109)</f>
        <v>3</v>
      </c>
      <c r="AB116" s="26">
        <f ca="1">NbCoul(AB101:AB109)</f>
        <v>3</v>
      </c>
      <c r="AC116" s="26">
        <f ca="1">NbCoul(AC101:AC109)</f>
        <v>3</v>
      </c>
      <c r="AD116" s="602">
        <f ca="1">NbCoul(D116:AB116)*0.5+NbCoul(B116:C116)*0.25+NbCoul(AC116:AC116)*0.25</f>
        <v>0</v>
      </c>
      <c r="AF116" s="614">
        <f t="shared" ca="1" si="44"/>
        <v>0</v>
      </c>
      <c r="AG116" s="615">
        <f ca="1">CompteCouleurFond(K116:AC116,23)*0.5</f>
        <v>0</v>
      </c>
    </row>
    <row r="117" spans="1:33" ht="15" customHeight="1" x14ac:dyDescent="0.3">
      <c r="A117" s="618">
        <f>A98+1</f>
        <v>44850</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620" t="s">
        <v>36</v>
      </c>
      <c r="AF117" s="614">
        <f t="shared" ca="1" si="44"/>
        <v>0</v>
      </c>
      <c r="AG117" s="615">
        <f ca="1">CompteCouleurFond(K117:AC117,23)*0.5</f>
        <v>0</v>
      </c>
    </row>
    <row r="118" spans="1:33" ht="15" customHeight="1" x14ac:dyDescent="0.3">
      <c r="A118" s="619"/>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621"/>
      <c r="AF118" s="616">
        <f t="shared" ca="1" si="44"/>
        <v>0</v>
      </c>
      <c r="AG118" s="617">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136</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151"/>
      <c r="G128" s="151"/>
      <c r="H128" s="151"/>
      <c r="I128" s="151"/>
      <c r="J128" s="151"/>
      <c r="K128" s="151"/>
      <c r="L128" s="151"/>
      <c r="M128" s="151"/>
      <c r="N128" s="151"/>
      <c r="O128" s="151"/>
      <c r="P128" s="96"/>
      <c r="Q128" s="96"/>
      <c r="R128" s="96"/>
      <c r="S128" s="96"/>
      <c r="T128" s="96"/>
      <c r="U128" s="96"/>
      <c r="V128" s="96"/>
      <c r="W128" s="96"/>
      <c r="X128" s="96"/>
      <c r="Y128" s="96"/>
      <c r="Z128" s="96"/>
      <c r="AA128" s="96"/>
      <c r="AB128" s="96"/>
      <c r="AC128" s="96"/>
      <c r="AD128" s="21">
        <f t="shared" ca="1" si="46"/>
        <v>5</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24" t="s">
        <v>447</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600">
        <f ca="1">SUM(AD119:AD131)</f>
        <v>25</v>
      </c>
      <c r="AF133" s="603"/>
      <c r="AG133" s="604"/>
    </row>
    <row r="134" spans="1:40" x14ac:dyDescent="0.3">
      <c r="A134" s="29" t="s">
        <v>53</v>
      </c>
      <c r="B134" s="21">
        <f ca="1">NbCoulbis(B119:B131)</f>
        <v>0</v>
      </c>
      <c r="C134" s="21">
        <f ca="1">NbCoulbis(C119:C131)</f>
        <v>0</v>
      </c>
      <c r="D134" s="21">
        <f ca="1">NbCoulbis(D119:D131)</f>
        <v>0</v>
      </c>
      <c r="E134" s="21">
        <f ca="1">NbCoulbis(E119:E131)</f>
        <v>0</v>
      </c>
      <c r="F134" s="21">
        <f ca="1">NbCoulbis(F119:F131)</f>
        <v>5</v>
      </c>
      <c r="G134" s="21">
        <f t="shared" ref="G134:O134" ca="1" si="50">NbCoulbis(G119:G130)</f>
        <v>5</v>
      </c>
      <c r="H134" s="21">
        <f t="shared" ca="1" si="50"/>
        <v>5</v>
      </c>
      <c r="I134" s="21">
        <f t="shared" ca="1" si="50"/>
        <v>5</v>
      </c>
      <c r="J134" s="21">
        <f t="shared" ca="1" si="50"/>
        <v>5</v>
      </c>
      <c r="K134" s="21">
        <f t="shared" ca="1" si="50"/>
        <v>5</v>
      </c>
      <c r="L134" s="21">
        <f t="shared" ca="1" si="50"/>
        <v>5</v>
      </c>
      <c r="M134" s="21">
        <f t="shared" ca="1" si="50"/>
        <v>5</v>
      </c>
      <c r="N134" s="21">
        <f t="shared" ca="1" si="50"/>
        <v>5</v>
      </c>
      <c r="O134" s="21">
        <f t="shared" ca="1" si="50"/>
        <v>5</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601">
        <f ca="1">NbCoul(D134:AB134)*0.5+NbCoul(B134:C134)*0.25+NbCoul(AC134:AC134)*0.25</f>
        <v>0</v>
      </c>
      <c r="AF134" s="605"/>
      <c r="AG134" s="606"/>
    </row>
    <row r="135" spans="1:40" ht="15" thickBot="1" x14ac:dyDescent="0.35">
      <c r="A135" s="30" t="s">
        <v>51</v>
      </c>
      <c r="B135" s="26">
        <f ca="1">NbCoul(B119:B131)</f>
        <v>0</v>
      </c>
      <c r="C135" s="26">
        <f ca="1">NbCoul(C119:C131)</f>
        <v>0</v>
      </c>
      <c r="D135" s="26">
        <f ca="1">NbCoul(D119:D131)</f>
        <v>0</v>
      </c>
      <c r="E135" s="26">
        <f ca="1">NbCoul(E119:E131)</f>
        <v>0</v>
      </c>
      <c r="F135" s="26">
        <f ca="1">NbCoul(F119:F131)</f>
        <v>5</v>
      </c>
      <c r="G135" s="26">
        <f t="shared" ref="G135:O135" ca="1" si="52">NbCoul(G119:G130)</f>
        <v>5</v>
      </c>
      <c r="H135" s="26">
        <f t="shared" ca="1" si="52"/>
        <v>5</v>
      </c>
      <c r="I135" s="26">
        <f t="shared" ca="1" si="52"/>
        <v>5</v>
      </c>
      <c r="J135" s="26">
        <f t="shared" ca="1" si="52"/>
        <v>5</v>
      </c>
      <c r="K135" s="26">
        <f t="shared" ca="1" si="52"/>
        <v>5</v>
      </c>
      <c r="L135" s="26">
        <f t="shared" ca="1" si="52"/>
        <v>5</v>
      </c>
      <c r="M135" s="26">
        <f t="shared" ca="1" si="52"/>
        <v>5</v>
      </c>
      <c r="N135" s="26">
        <f t="shared" ca="1" si="52"/>
        <v>5</v>
      </c>
      <c r="O135" s="26">
        <f t="shared" ca="1" si="52"/>
        <v>5</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602">
        <f ca="1">SUM(AD119:AD131)</f>
        <v>25</v>
      </c>
      <c r="AF135" s="607"/>
      <c r="AG135" s="608"/>
    </row>
    <row r="136" spans="1:40" ht="15" thickBot="1" x14ac:dyDescent="0.35"/>
    <row r="137" spans="1:40" ht="29.25" customHeight="1" thickBot="1" x14ac:dyDescent="0.35">
      <c r="A137" s="37" t="s">
        <v>56</v>
      </c>
      <c r="B137" s="609" t="s">
        <v>57</v>
      </c>
      <c r="C137" s="609"/>
      <c r="D137" s="609"/>
      <c r="E137" s="610" t="s">
        <v>58</v>
      </c>
      <c r="F137" s="610"/>
      <c r="G137" s="610" t="s">
        <v>59</v>
      </c>
      <c r="H137" s="610"/>
      <c r="I137" s="611" t="s">
        <v>60</v>
      </c>
      <c r="J137" s="611"/>
      <c r="K137" s="611"/>
      <c r="L137" s="611"/>
      <c r="M137" s="611"/>
      <c r="N137" s="611"/>
      <c r="O137" s="611"/>
      <c r="P137" s="611"/>
      <c r="AF137" s="45"/>
      <c r="AG137" s="50"/>
      <c r="AH137" s="79"/>
      <c r="AI137" s="79"/>
      <c r="AJ137" s="50"/>
      <c r="AK137" s="50"/>
      <c r="AL137" s="51"/>
      <c r="AM137" s="52"/>
      <c r="AN137" s="53"/>
    </row>
    <row r="138" spans="1:40" ht="15" thickBot="1" x14ac:dyDescent="0.35">
      <c r="A138" s="39" t="s">
        <v>41</v>
      </c>
      <c r="B138" s="579">
        <v>35</v>
      </c>
      <c r="C138" s="580"/>
      <c r="D138" s="581"/>
      <c r="E138" s="582">
        <f t="shared" ref="E138:E150" ca="1" si="54">SUM(AD5,AD24,AD43,AD62,AD81,AD100,AD119)</f>
        <v>35</v>
      </c>
      <c r="F138" s="582"/>
      <c r="G138" s="583">
        <f t="shared" ref="G138:G151" ca="1" si="55">E138-B138</f>
        <v>0</v>
      </c>
      <c r="H138" s="583"/>
      <c r="I138" s="735"/>
      <c r="J138" s="736"/>
      <c r="K138" s="736"/>
      <c r="L138" s="736"/>
      <c r="M138" s="736"/>
      <c r="N138" s="736"/>
      <c r="O138" s="736"/>
      <c r="P138" s="737"/>
      <c r="AF138" s="46"/>
      <c r="AG138" s="50"/>
      <c r="AH138" s="50"/>
      <c r="AI138" s="50"/>
      <c r="AJ138" s="50"/>
      <c r="AK138" s="50"/>
      <c r="AL138" s="50"/>
      <c r="AM138" s="54"/>
      <c r="AN138" s="50"/>
    </row>
    <row r="139" spans="1:40" ht="15" thickBot="1" x14ac:dyDescent="0.35">
      <c r="A139" s="63" t="s">
        <v>65</v>
      </c>
      <c r="B139" s="596">
        <v>21</v>
      </c>
      <c r="C139" s="596"/>
      <c r="D139" s="596"/>
      <c r="E139" s="582">
        <f t="shared" ca="1" si="54"/>
        <v>21</v>
      </c>
      <c r="F139" s="582"/>
      <c r="G139" s="583">
        <f ca="1">E139-B139</f>
        <v>0</v>
      </c>
      <c r="H139" s="583"/>
      <c r="I139" s="583"/>
      <c r="J139" s="583"/>
      <c r="K139" s="583"/>
      <c r="L139" s="583"/>
      <c r="M139" s="583"/>
      <c r="N139" s="583"/>
      <c r="O139" s="583"/>
      <c r="P139" s="583"/>
      <c r="AF139" s="47"/>
      <c r="AG139" s="50"/>
      <c r="AH139" s="50"/>
      <c r="AI139" s="50"/>
      <c r="AJ139" s="50"/>
      <c r="AK139" s="50"/>
      <c r="AL139" s="50"/>
      <c r="AM139" s="54"/>
      <c r="AN139" s="50"/>
    </row>
    <row r="140" spans="1:40" ht="15" thickBot="1" x14ac:dyDescent="0.35">
      <c r="A140" s="63" t="s">
        <v>245</v>
      </c>
      <c r="B140" s="579">
        <v>21</v>
      </c>
      <c r="C140" s="580"/>
      <c r="D140" s="581"/>
      <c r="E140" s="582">
        <f t="shared" ca="1" si="54"/>
        <v>22.5</v>
      </c>
      <c r="F140" s="582"/>
      <c r="G140" s="583">
        <f ca="1">E140-B140</f>
        <v>1.5</v>
      </c>
      <c r="H140" s="583"/>
      <c r="I140" s="594" t="s">
        <v>463</v>
      </c>
      <c r="J140" s="589"/>
      <c r="K140" s="589"/>
      <c r="L140" s="589"/>
      <c r="M140" s="589"/>
      <c r="N140" s="589"/>
      <c r="O140" s="589"/>
      <c r="P140" s="595"/>
      <c r="AF140" s="47"/>
      <c r="AG140" s="50"/>
      <c r="AH140" s="50"/>
      <c r="AI140" s="50"/>
      <c r="AJ140" s="50"/>
      <c r="AK140" s="50"/>
      <c r="AL140" s="50"/>
      <c r="AM140" s="54"/>
      <c r="AN140" s="50"/>
    </row>
    <row r="141" spans="1:40" ht="18" customHeight="1" thickBot="1" x14ac:dyDescent="0.35">
      <c r="A141" s="64" t="s">
        <v>43</v>
      </c>
      <c r="B141" s="587">
        <v>35</v>
      </c>
      <c r="C141" s="587"/>
      <c r="D141" s="587"/>
      <c r="E141" s="582">
        <f t="shared" ca="1" si="54"/>
        <v>35</v>
      </c>
      <c r="F141" s="582"/>
      <c r="G141" s="583">
        <f t="shared" ca="1" si="55"/>
        <v>0</v>
      </c>
      <c r="H141" s="583"/>
      <c r="I141" s="584"/>
      <c r="J141" s="585"/>
      <c r="K141" s="585"/>
      <c r="L141" s="585"/>
      <c r="M141" s="585"/>
      <c r="N141" s="585"/>
      <c r="O141" s="585"/>
      <c r="P141" s="586"/>
      <c r="AF141" s="48"/>
      <c r="AG141" s="50"/>
      <c r="AH141" s="50"/>
      <c r="AI141" s="50"/>
      <c r="AJ141" s="50"/>
      <c r="AK141" s="50"/>
      <c r="AL141" s="50"/>
      <c r="AM141" s="54"/>
      <c r="AN141" s="50"/>
    </row>
    <row r="142" spans="1:40" ht="15" thickBot="1" x14ac:dyDescent="0.35">
      <c r="A142" s="62" t="s">
        <v>44</v>
      </c>
      <c r="B142" s="579">
        <v>38</v>
      </c>
      <c r="C142" s="580"/>
      <c r="D142" s="581"/>
      <c r="E142" s="582">
        <f t="shared" ca="1" si="54"/>
        <v>38</v>
      </c>
      <c r="F142" s="582"/>
      <c r="G142" s="583">
        <f t="shared" ca="1" si="55"/>
        <v>0</v>
      </c>
      <c r="H142" s="583"/>
      <c r="I142" s="584"/>
      <c r="J142" s="585"/>
      <c r="K142" s="585"/>
      <c r="L142" s="585"/>
      <c r="M142" s="585"/>
      <c r="N142" s="585"/>
      <c r="O142" s="585"/>
      <c r="P142" s="586"/>
      <c r="AF142" s="48"/>
      <c r="AG142" s="50"/>
      <c r="AH142" s="50"/>
      <c r="AI142" s="50"/>
      <c r="AJ142" s="50"/>
      <c r="AK142" s="50"/>
      <c r="AL142" s="50"/>
      <c r="AM142" s="54"/>
      <c r="AN142" s="50"/>
    </row>
    <row r="143" spans="1:40" ht="15" thickBot="1" x14ac:dyDescent="0.35">
      <c r="A143" s="62" t="s">
        <v>45</v>
      </c>
      <c r="B143" s="579">
        <v>38</v>
      </c>
      <c r="C143" s="580"/>
      <c r="D143" s="581"/>
      <c r="E143" s="582">
        <f t="shared" ca="1" si="54"/>
        <v>38</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40" ht="15" thickBot="1" x14ac:dyDescent="0.35">
      <c r="A144" s="64" t="s">
        <v>70</v>
      </c>
      <c r="B144" s="587">
        <v>35</v>
      </c>
      <c r="C144" s="587"/>
      <c r="D144" s="587"/>
      <c r="E144" s="582">
        <f t="shared" ca="1" si="54"/>
        <v>35</v>
      </c>
      <c r="F144" s="582"/>
      <c r="G144" s="583">
        <f t="shared" ca="1" si="55"/>
        <v>0</v>
      </c>
      <c r="H144" s="583"/>
      <c r="I144" s="584"/>
      <c r="J144" s="585"/>
      <c r="K144" s="585"/>
      <c r="L144" s="585"/>
      <c r="M144" s="585"/>
      <c r="N144" s="585"/>
      <c r="O144" s="585"/>
      <c r="P144" s="586"/>
      <c r="AF144" s="48"/>
      <c r="AG144" s="50"/>
      <c r="AH144" s="50"/>
      <c r="AI144" s="50"/>
      <c r="AJ144" s="50"/>
      <c r="AK144" s="50"/>
      <c r="AL144" s="50"/>
      <c r="AM144" s="54"/>
      <c r="AN144" s="50"/>
    </row>
    <row r="145" spans="1:53" ht="15" thickBot="1" x14ac:dyDescent="0.35">
      <c r="A145" s="64" t="s">
        <v>46</v>
      </c>
      <c r="B145" s="587">
        <v>35</v>
      </c>
      <c r="C145" s="587"/>
      <c r="D145" s="587"/>
      <c r="E145" s="582">
        <f t="shared" ca="1" si="54"/>
        <v>21.5</v>
      </c>
      <c r="F145" s="582"/>
      <c r="G145" s="583">
        <f t="shared" ca="1" si="55"/>
        <v>-13.5</v>
      </c>
      <c r="H145" s="583"/>
      <c r="I145" s="583"/>
      <c r="J145" s="583"/>
      <c r="K145" s="583"/>
      <c r="L145" s="583"/>
      <c r="M145" s="583"/>
      <c r="N145" s="583"/>
      <c r="O145" s="583"/>
      <c r="P145" s="583"/>
      <c r="AF145" s="48"/>
      <c r="AG145" s="50"/>
      <c r="AH145" s="50"/>
      <c r="AI145" s="50"/>
      <c r="AJ145" s="50"/>
      <c r="AK145" s="50"/>
      <c r="AL145" s="50"/>
      <c r="AM145" s="54"/>
      <c r="AN145" s="50"/>
    </row>
    <row r="146" spans="1:53" ht="15.75" customHeight="1" thickBot="1" x14ac:dyDescent="0.35">
      <c r="A146" s="64" t="s">
        <v>47</v>
      </c>
      <c r="B146" s="587">
        <v>38</v>
      </c>
      <c r="C146" s="587"/>
      <c r="D146" s="587"/>
      <c r="E146" s="582">
        <f t="shared" ca="1" si="54"/>
        <v>38</v>
      </c>
      <c r="F146" s="582"/>
      <c r="G146" s="583">
        <f t="shared" ca="1" si="55"/>
        <v>0</v>
      </c>
      <c r="H146" s="583"/>
      <c r="I146" s="583"/>
      <c r="J146" s="583"/>
      <c r="K146" s="583"/>
      <c r="L146" s="583"/>
      <c r="M146" s="583"/>
      <c r="N146" s="583"/>
      <c r="O146" s="583"/>
      <c r="P146" s="583"/>
      <c r="AF146" s="48"/>
      <c r="AG146" s="50"/>
      <c r="AH146" s="50"/>
      <c r="AI146" s="50"/>
      <c r="AJ146" s="50"/>
      <c r="AK146" s="50"/>
      <c r="AL146" s="50"/>
      <c r="AM146" s="54"/>
      <c r="AN146" s="50"/>
      <c r="AT146" s="594"/>
      <c r="AU146" s="589"/>
      <c r="AV146" s="589"/>
      <c r="AW146" s="589"/>
      <c r="AX146" s="589"/>
      <c r="AY146" s="589"/>
      <c r="AZ146" s="589"/>
      <c r="BA146" s="595"/>
    </row>
    <row r="147" spans="1:53" ht="15" thickBot="1" x14ac:dyDescent="0.35">
      <c r="A147" s="64" t="s">
        <v>66</v>
      </c>
      <c r="B147" s="587">
        <v>21</v>
      </c>
      <c r="C147" s="587"/>
      <c r="D147" s="587"/>
      <c r="E147" s="582">
        <f t="shared" ca="1" si="54"/>
        <v>21</v>
      </c>
      <c r="F147" s="582"/>
      <c r="G147" s="583">
        <f t="shared" ca="1" si="55"/>
        <v>0</v>
      </c>
      <c r="H147" s="583"/>
      <c r="I147" s="583"/>
      <c r="J147" s="583"/>
      <c r="K147" s="583"/>
      <c r="L147" s="583"/>
      <c r="M147" s="583"/>
      <c r="N147" s="583"/>
      <c r="O147" s="583"/>
      <c r="P147" s="583"/>
      <c r="AF147" s="48"/>
      <c r="AG147" s="50"/>
      <c r="AH147" s="50"/>
      <c r="AI147" s="50"/>
      <c r="AJ147" s="50"/>
      <c r="AK147" s="50"/>
      <c r="AL147" s="50"/>
      <c r="AM147" s="54"/>
      <c r="AN147" s="50"/>
    </row>
    <row r="148" spans="1:53" ht="15" thickBot="1" x14ac:dyDescent="0.35">
      <c r="A148" s="64" t="s">
        <v>71</v>
      </c>
      <c r="B148" s="579">
        <v>35</v>
      </c>
      <c r="C148" s="580"/>
      <c r="D148" s="581"/>
      <c r="E148" s="582">
        <f t="shared" ca="1" si="54"/>
        <v>35</v>
      </c>
      <c r="F148" s="582"/>
      <c r="G148" s="583">
        <f t="shared" ca="1" si="55"/>
        <v>0</v>
      </c>
      <c r="H148" s="583"/>
      <c r="I148" s="584"/>
      <c r="J148" s="585"/>
      <c r="K148" s="585"/>
      <c r="L148" s="585"/>
      <c r="M148" s="585"/>
      <c r="N148" s="585"/>
      <c r="O148" s="585"/>
      <c r="P148" s="586"/>
      <c r="AF148" s="48"/>
      <c r="AG148" s="50"/>
      <c r="AH148" s="50"/>
      <c r="AI148" s="50"/>
      <c r="AJ148" s="50"/>
      <c r="AK148" s="50"/>
      <c r="AL148" s="50"/>
      <c r="AM148" s="54"/>
      <c r="AN148" s="50"/>
    </row>
    <row r="149" spans="1:53" ht="15.75" customHeight="1" thickBot="1" x14ac:dyDescent="0.35">
      <c r="A149" s="64" t="s">
        <v>276</v>
      </c>
      <c r="B149" s="579">
        <v>21</v>
      </c>
      <c r="C149" s="580"/>
      <c r="D149" s="581"/>
      <c r="E149" s="582">
        <f t="shared" ca="1" si="54"/>
        <v>21</v>
      </c>
      <c r="F149" s="582"/>
      <c r="G149" s="583">
        <f t="shared" ca="1" si="55"/>
        <v>0</v>
      </c>
      <c r="H149" s="583"/>
      <c r="I149" s="584"/>
      <c r="J149" s="585"/>
      <c r="K149" s="585"/>
      <c r="L149" s="585"/>
      <c r="M149" s="585"/>
      <c r="N149" s="585"/>
      <c r="O149" s="585"/>
      <c r="P149" s="586"/>
      <c r="AF149" s="48"/>
      <c r="AG149" s="50"/>
      <c r="AH149" s="50"/>
      <c r="AI149" s="50"/>
      <c r="AJ149" s="50"/>
      <c r="AK149" s="50"/>
      <c r="AL149" s="50"/>
      <c r="AM149" s="54"/>
      <c r="AN149" s="50"/>
    </row>
    <row r="150" spans="1:53" ht="21.75" customHeight="1" thickBot="1" x14ac:dyDescent="0.35">
      <c r="A150" s="531" t="s">
        <v>73</v>
      </c>
      <c r="B150" s="805">
        <v>19</v>
      </c>
      <c r="C150" s="805"/>
      <c r="D150" s="805"/>
      <c r="E150" s="806">
        <f t="shared" ca="1" si="54"/>
        <v>19</v>
      </c>
      <c r="F150" s="806"/>
      <c r="G150" s="807">
        <f t="shared" ca="1" si="55"/>
        <v>0</v>
      </c>
      <c r="H150" s="807"/>
      <c r="I150" s="808"/>
      <c r="J150" s="808"/>
      <c r="K150" s="808"/>
      <c r="L150" s="808"/>
      <c r="M150" s="808"/>
      <c r="N150" s="808"/>
      <c r="O150" s="808"/>
      <c r="P150" s="808"/>
      <c r="AF150" s="49"/>
      <c r="AG150" s="50"/>
      <c r="AH150" s="50"/>
      <c r="AI150" s="50"/>
      <c r="AJ150" s="50"/>
      <c r="AK150" s="50"/>
      <c r="AL150" s="50"/>
      <c r="AM150" s="54"/>
      <c r="AN150" s="50"/>
    </row>
    <row r="151" spans="1:53" ht="15.6" customHeight="1" thickBot="1" x14ac:dyDescent="0.35">
      <c r="A151" s="427" t="s">
        <v>447</v>
      </c>
      <c r="B151" s="810">
        <v>28</v>
      </c>
      <c r="C151" s="811"/>
      <c r="D151" s="811"/>
      <c r="E151" s="812">
        <f ca="1">SUM(AD18,AD94,AD113,AD37,AD56,AD75,AD132)</f>
        <v>28</v>
      </c>
      <c r="F151" s="813"/>
      <c r="G151" s="814">
        <f t="shared" ca="1" si="55"/>
        <v>0</v>
      </c>
      <c r="H151" s="815"/>
      <c r="I151" s="816"/>
      <c r="J151" s="817"/>
      <c r="K151" s="817"/>
      <c r="L151" s="817"/>
      <c r="M151" s="817"/>
      <c r="N151" s="817"/>
      <c r="O151" s="817"/>
      <c r="P151" s="818"/>
      <c r="AF151" s="49"/>
      <c r="AG151" s="50"/>
      <c r="AH151" s="50"/>
      <c r="AI151" s="50"/>
      <c r="AJ151" s="50"/>
      <c r="AK151" s="50"/>
      <c r="AL151" s="50"/>
      <c r="AM151" s="54"/>
      <c r="AN151" s="50"/>
    </row>
    <row r="152" spans="1:53" ht="15" thickBot="1" x14ac:dyDescent="0.35">
      <c r="E152" s="809">
        <f ca="1">SUM(AD19,AD38,AD57,AD76,AD95)</f>
        <v>232</v>
      </c>
      <c r="F152" s="809"/>
      <c r="AF152" s="45"/>
      <c r="AG152" s="50"/>
      <c r="AH152" s="50"/>
      <c r="AI152" s="50"/>
      <c r="AJ152" s="50"/>
      <c r="AK152" s="50"/>
      <c r="AL152" s="50"/>
      <c r="AM152" s="50"/>
      <c r="AN152" s="50"/>
    </row>
    <row r="153" spans="1:53" ht="15" thickBot="1" x14ac:dyDescent="0.35">
      <c r="B153" s="38" t="s">
        <v>61</v>
      </c>
      <c r="C153" s="590">
        <f>SUM(B138:D151)/35</f>
        <v>12</v>
      </c>
      <c r="D153" s="591"/>
      <c r="E153" s="38" t="s">
        <v>61</v>
      </c>
      <c r="F153" s="592">
        <f ca="1">SUM(E138:F151)/35</f>
        <v>11.657142857142857</v>
      </c>
      <c r="G153" s="593"/>
      <c r="AF153" s="45"/>
      <c r="AG153" s="45"/>
      <c r="AH153" s="45"/>
      <c r="AI153" s="45"/>
    </row>
    <row r="154" spans="1:53" x14ac:dyDescent="0.3">
      <c r="H154" t="s">
        <v>62</v>
      </c>
    </row>
    <row r="155" spans="1:53" ht="21" customHeight="1" x14ac:dyDescent="0.35">
      <c r="A155" s="574"/>
      <c r="B155" s="574"/>
      <c r="C155" s="574"/>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8"/>
    </row>
    <row r="156" spans="1:53" ht="21" customHeight="1" x14ac:dyDescent="0.3">
      <c r="A156" s="575"/>
      <c r="B156" s="577"/>
      <c r="C156" s="577"/>
      <c r="D156" s="577"/>
      <c r="E156" s="577"/>
      <c r="F156" s="577"/>
      <c r="G156" s="577"/>
      <c r="H156" s="577"/>
      <c r="I156" s="577"/>
      <c r="J156" s="577"/>
      <c r="K156" s="577"/>
      <c r="L156" s="577"/>
      <c r="M156" s="577"/>
      <c r="N156" s="577"/>
      <c r="O156" s="577"/>
      <c r="P156" s="577"/>
      <c r="Q156" s="577"/>
      <c r="R156" s="577"/>
      <c r="S156" s="577"/>
      <c r="T156" s="577"/>
      <c r="U156" s="577"/>
      <c r="V156" s="577"/>
      <c r="W156" s="577"/>
      <c r="X156" s="577"/>
      <c r="Y156" s="577"/>
      <c r="Z156" s="577"/>
      <c r="AA156" s="577"/>
      <c r="AB156" s="577"/>
      <c r="AC156" s="577"/>
      <c r="AD156" s="577"/>
      <c r="AE156" s="577"/>
    </row>
    <row r="157" spans="1:53" ht="15.6" x14ac:dyDescent="0.3">
      <c r="A157" s="576"/>
      <c r="B157" s="578"/>
      <c r="C157" s="578"/>
      <c r="D157" s="578"/>
      <c r="E157" s="578"/>
      <c r="F157" s="578"/>
      <c r="G157" s="578"/>
      <c r="H157" s="578"/>
      <c r="I157" s="578"/>
      <c r="J157" s="578"/>
      <c r="K157" s="578"/>
      <c r="L157" s="578"/>
      <c r="M157" s="578"/>
      <c r="N157" s="578"/>
      <c r="O157" s="578"/>
      <c r="P157" s="578"/>
      <c r="Q157" s="578"/>
      <c r="R157" s="578"/>
      <c r="S157" s="578"/>
      <c r="T157" s="578"/>
      <c r="U157" s="578"/>
      <c r="V157" s="578"/>
      <c r="W157" s="578"/>
      <c r="X157" s="578"/>
      <c r="Y157" s="578"/>
      <c r="Z157" s="578"/>
      <c r="AA157" s="578"/>
      <c r="AB157" s="578"/>
      <c r="AC157" s="578"/>
      <c r="AD157" s="578"/>
      <c r="AE157" s="578"/>
    </row>
    <row r="158" spans="1:53" ht="15.6" x14ac:dyDescent="0.3">
      <c r="A158" s="576"/>
      <c r="B158" s="578"/>
      <c r="C158" s="578"/>
      <c r="D158" s="578"/>
      <c r="E158" s="578"/>
      <c r="F158" s="578"/>
      <c r="G158" s="578"/>
      <c r="H158" s="578"/>
      <c r="I158" s="578"/>
      <c r="J158" s="578"/>
      <c r="K158" s="578"/>
      <c r="L158" s="578"/>
      <c r="M158" s="578"/>
      <c r="N158" s="578"/>
      <c r="O158" s="578"/>
      <c r="P158" s="578"/>
      <c r="Q158" s="578"/>
      <c r="R158" s="578"/>
      <c r="S158" s="578"/>
      <c r="T158" s="578"/>
      <c r="U158" s="578"/>
      <c r="V158" s="578"/>
      <c r="W158" s="578"/>
      <c r="X158" s="578"/>
      <c r="Y158" s="578"/>
      <c r="Z158" s="578"/>
      <c r="AA158" s="578"/>
      <c r="AB158" s="578"/>
      <c r="AC158" s="578"/>
      <c r="AD158" s="578"/>
      <c r="AE158" s="578"/>
    </row>
    <row r="159" spans="1:53" ht="27.75" customHeight="1" x14ac:dyDescent="0.3">
      <c r="A159" s="59"/>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53"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59"/>
      <c r="B161" s="571"/>
      <c r="C161" s="571"/>
      <c r="D161" s="547"/>
      <c r="E161" s="547"/>
      <c r="F161" s="547"/>
      <c r="G161" s="547"/>
      <c r="H161" s="547"/>
      <c r="I161" s="547"/>
      <c r="J161" s="547"/>
      <c r="K161" s="547"/>
      <c r="L161" s="571"/>
      <c r="M161" s="571"/>
      <c r="N161" s="547"/>
      <c r="O161" s="547"/>
      <c r="P161" s="547"/>
      <c r="Q161" s="547"/>
      <c r="R161" s="547"/>
      <c r="S161" s="547"/>
      <c r="T161" s="547"/>
      <c r="U161" s="547"/>
      <c r="V161" s="571"/>
      <c r="W161" s="571"/>
      <c r="X161" s="547"/>
      <c r="Y161" s="547"/>
      <c r="Z161" s="547"/>
      <c r="AA161" s="547"/>
      <c r="AB161" s="547"/>
      <c r="AC161" s="547"/>
      <c r="AD161" s="547"/>
      <c r="AE161" s="547"/>
    </row>
    <row r="162" spans="1:31" ht="27.75" customHeight="1" x14ac:dyDescent="0.3">
      <c r="A162" s="59"/>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47"/>
      <c r="G163" s="547"/>
      <c r="H163" s="547"/>
      <c r="I163" s="547"/>
      <c r="J163" s="547"/>
      <c r="K163" s="547"/>
      <c r="L163" s="571"/>
      <c r="M163" s="571"/>
      <c r="N163" s="547"/>
      <c r="O163" s="547"/>
      <c r="P163" s="547"/>
      <c r="Q163" s="547"/>
      <c r="R163" s="547"/>
      <c r="S163" s="547"/>
      <c r="T163" s="547"/>
      <c r="U163" s="547"/>
      <c r="V163" s="571"/>
      <c r="W163" s="571"/>
      <c r="X163" s="547"/>
      <c r="Y163" s="547"/>
      <c r="Z163" s="547"/>
      <c r="AA163" s="547"/>
      <c r="AB163" s="547"/>
      <c r="AC163" s="547"/>
      <c r="AD163" s="547"/>
      <c r="AE163" s="547"/>
    </row>
    <row r="164" spans="1:31" ht="27.75" customHeight="1" x14ac:dyDescent="0.3">
      <c r="A164" s="59"/>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59"/>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72"/>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ht="27.75" customHeight="1" x14ac:dyDescent="0.3">
      <c r="A173" s="60"/>
      <c r="B173" s="571"/>
      <c r="C173" s="571"/>
      <c r="D173" s="572"/>
      <c r="E173" s="572"/>
      <c r="F173" s="572"/>
      <c r="G173" s="572"/>
      <c r="H173" s="572"/>
      <c r="I173" s="572"/>
      <c r="J173" s="572"/>
      <c r="K173" s="572"/>
      <c r="L173" s="571"/>
      <c r="M173" s="571"/>
      <c r="N173" s="572"/>
      <c r="O173" s="572"/>
      <c r="P173" s="572"/>
      <c r="Q173" s="572"/>
      <c r="R173" s="572"/>
      <c r="S173" s="572"/>
      <c r="T173" s="572"/>
      <c r="U173" s="572"/>
      <c r="V173" s="571"/>
      <c r="W173" s="571"/>
      <c r="X173" s="572"/>
      <c r="Y173" s="572"/>
      <c r="Z173" s="572"/>
      <c r="AA173" s="572"/>
      <c r="AB173" s="572"/>
      <c r="AC173" s="572"/>
      <c r="AD173" s="572"/>
      <c r="AE173" s="572"/>
    </row>
    <row r="174" spans="1:31" ht="27.75" customHeight="1" x14ac:dyDescent="0.3">
      <c r="A174" s="60"/>
      <c r="B174" s="571"/>
      <c r="C174" s="571"/>
      <c r="D174" s="572"/>
      <c r="E174" s="572"/>
      <c r="F174" s="572"/>
      <c r="G174" s="572"/>
      <c r="H174" s="572"/>
      <c r="I174" s="572"/>
      <c r="J174" s="572"/>
      <c r="K174" s="572"/>
      <c r="L174" s="571"/>
      <c r="M174" s="571"/>
      <c r="N174" s="572"/>
      <c r="O174" s="572"/>
      <c r="P174" s="572"/>
      <c r="Q174" s="572"/>
      <c r="R174" s="572"/>
      <c r="S174" s="572"/>
      <c r="T174" s="572"/>
      <c r="U174" s="572"/>
      <c r="V174" s="571"/>
      <c r="W174" s="571"/>
      <c r="X174" s="572"/>
      <c r="Y174" s="572"/>
      <c r="Z174" s="572"/>
      <c r="AA174" s="572"/>
      <c r="AB174" s="572"/>
      <c r="AC174" s="572"/>
      <c r="AD174" s="572"/>
      <c r="AE174" s="572"/>
    </row>
    <row r="175" spans="1:31" ht="27.75" customHeight="1" x14ac:dyDescent="0.3">
      <c r="A175" s="60"/>
      <c r="B175" s="571"/>
      <c r="C175" s="571"/>
      <c r="D175" s="572"/>
      <c r="E175" s="572"/>
      <c r="F175" s="572"/>
      <c r="G175" s="572"/>
      <c r="H175" s="572"/>
      <c r="I175" s="572"/>
      <c r="J175" s="572"/>
      <c r="K175" s="572"/>
      <c r="L175" s="571"/>
      <c r="M175" s="571"/>
      <c r="N175" s="572"/>
      <c r="O175" s="572"/>
      <c r="P175" s="572"/>
      <c r="Q175" s="572"/>
      <c r="R175" s="572"/>
      <c r="S175" s="572"/>
      <c r="T175" s="572"/>
      <c r="U175" s="572"/>
      <c r="V175" s="571"/>
      <c r="W175" s="571"/>
      <c r="X175" s="572"/>
      <c r="Y175" s="572"/>
      <c r="Z175" s="572"/>
      <c r="AA175" s="572"/>
      <c r="AB175" s="572"/>
      <c r="AC175" s="572"/>
      <c r="AD175" s="572"/>
      <c r="AE175" s="547"/>
    </row>
    <row r="176" spans="1:31" ht="27.75" customHeight="1" x14ac:dyDescent="0.3">
      <c r="A176" s="60"/>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573"/>
      <c r="B178" s="574"/>
      <c r="C178" s="574"/>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8"/>
    </row>
    <row r="179" spans="1:31" ht="18" x14ac:dyDescent="0.3">
      <c r="A179" s="575"/>
      <c r="B179" s="577"/>
      <c r="C179" s="577"/>
      <c r="D179" s="577"/>
      <c r="E179" s="577"/>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row>
    <row r="180" spans="1:31" ht="15.6" x14ac:dyDescent="0.3">
      <c r="A180" s="576"/>
      <c r="B180" s="578"/>
      <c r="C180" s="578"/>
      <c r="D180" s="578"/>
      <c r="E180" s="578"/>
      <c r="F180" s="578"/>
      <c r="G180" s="578"/>
      <c r="H180" s="578"/>
      <c r="I180" s="578"/>
      <c r="J180" s="578"/>
      <c r="K180" s="578"/>
      <c r="L180" s="578"/>
      <c r="M180" s="578"/>
      <c r="N180" s="578"/>
      <c r="O180" s="578"/>
      <c r="P180" s="578"/>
      <c r="Q180" s="578"/>
      <c r="R180" s="578"/>
      <c r="S180" s="578"/>
      <c r="T180" s="578"/>
      <c r="U180" s="578"/>
      <c r="V180" s="578"/>
      <c r="W180" s="578"/>
      <c r="X180" s="578"/>
      <c r="Y180" s="578"/>
      <c r="Z180" s="578"/>
      <c r="AA180" s="578"/>
      <c r="AB180" s="578"/>
      <c r="AC180" s="578"/>
      <c r="AD180" s="578"/>
      <c r="AE180" s="578"/>
    </row>
    <row r="181" spans="1:31" ht="15.6" x14ac:dyDescent="0.3">
      <c r="A181" s="576"/>
      <c r="B181" s="578"/>
      <c r="C181" s="578"/>
      <c r="D181" s="578"/>
      <c r="E181" s="578"/>
      <c r="F181" s="578"/>
      <c r="G181" s="578"/>
      <c r="H181" s="578"/>
      <c r="I181" s="578"/>
      <c r="J181" s="578"/>
      <c r="K181" s="578"/>
      <c r="L181" s="578"/>
      <c r="M181" s="578"/>
      <c r="N181" s="578"/>
      <c r="O181" s="578"/>
      <c r="P181" s="578"/>
      <c r="Q181" s="578"/>
      <c r="R181" s="578"/>
      <c r="S181" s="578"/>
      <c r="T181" s="578"/>
      <c r="U181" s="578"/>
      <c r="V181" s="578"/>
      <c r="W181" s="578"/>
      <c r="X181" s="578"/>
      <c r="Y181" s="578"/>
      <c r="Z181" s="578"/>
      <c r="AA181" s="578"/>
      <c r="AB181" s="578"/>
      <c r="AC181" s="578"/>
      <c r="AD181" s="578"/>
      <c r="AE181" s="578"/>
    </row>
    <row r="182" spans="1:31" ht="27" customHeight="1" x14ac:dyDescent="0.3">
      <c r="A182" s="59"/>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59"/>
      <c r="B184" s="571"/>
      <c r="C184" s="571"/>
      <c r="D184" s="547"/>
      <c r="E184" s="547"/>
      <c r="F184" s="547"/>
      <c r="G184" s="547"/>
      <c r="H184" s="547"/>
      <c r="I184" s="547"/>
      <c r="J184" s="547"/>
      <c r="K184" s="547"/>
      <c r="L184" s="571"/>
      <c r="M184" s="571"/>
      <c r="N184" s="547"/>
      <c r="O184" s="547"/>
      <c r="P184" s="547"/>
      <c r="Q184" s="547"/>
      <c r="R184" s="547"/>
      <c r="S184" s="547"/>
      <c r="T184" s="547"/>
      <c r="U184" s="547"/>
      <c r="V184" s="571"/>
      <c r="W184" s="571"/>
      <c r="X184" s="547"/>
      <c r="Y184" s="547"/>
      <c r="Z184" s="547"/>
      <c r="AA184" s="547"/>
      <c r="AB184" s="547"/>
      <c r="AC184" s="547"/>
      <c r="AD184" s="547"/>
      <c r="AE184" s="547"/>
    </row>
    <row r="185" spans="1:31" ht="27" customHeight="1" x14ac:dyDescent="0.3">
      <c r="A185" s="59"/>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s="44" customFormat="1" ht="27" customHeight="1" x14ac:dyDescent="0.3">
      <c r="A186" s="59"/>
      <c r="B186" s="571"/>
      <c r="C186" s="571"/>
      <c r="D186" s="547"/>
      <c r="E186" s="547"/>
      <c r="F186" s="547"/>
      <c r="G186" s="547"/>
      <c r="H186" s="547"/>
      <c r="I186" s="547"/>
      <c r="J186" s="547"/>
      <c r="K186" s="547"/>
      <c r="L186" s="571"/>
      <c r="M186" s="571"/>
      <c r="N186" s="547"/>
      <c r="O186" s="547"/>
      <c r="P186" s="547"/>
      <c r="Q186" s="547"/>
      <c r="R186" s="547"/>
      <c r="S186" s="547"/>
      <c r="T186" s="547"/>
      <c r="U186" s="547"/>
      <c r="V186" s="571"/>
      <c r="W186" s="571"/>
      <c r="X186" s="547"/>
      <c r="Y186" s="547"/>
      <c r="Z186" s="547"/>
      <c r="AA186" s="547"/>
      <c r="AB186" s="547"/>
      <c r="AC186" s="547"/>
      <c r="AD186" s="547"/>
      <c r="AE186" s="547"/>
    </row>
    <row r="187" spans="1:31" ht="27" customHeight="1" x14ac:dyDescent="0.3">
      <c r="A187" s="59"/>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row r="196" spans="1:31" ht="27" customHeight="1" x14ac:dyDescent="0.3">
      <c r="A196" s="60"/>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47"/>
      <c r="AD198" s="547"/>
      <c r="AE198" s="547"/>
    </row>
    <row r="199" spans="1:31" ht="27"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sheetData>
  <autoFilter ref="A1:A154" xr:uid="{00000000-0009-0000-0000-000008000000}"/>
  <mergeCells count="541">
    <mergeCell ref="V199:W199"/>
    <mergeCell ref="X199:Y199"/>
    <mergeCell ref="Z199:AB199"/>
    <mergeCell ref="AC199:AE199"/>
    <mergeCell ref="X198:Y198"/>
    <mergeCell ref="Z198:AB198"/>
    <mergeCell ref="B199:C199"/>
    <mergeCell ref="D199:E199"/>
    <mergeCell ref="F199:H199"/>
    <mergeCell ref="I199:K199"/>
    <mergeCell ref="L199:M199"/>
    <mergeCell ref="N199:O199"/>
    <mergeCell ref="P199:R199"/>
    <mergeCell ref="S199:U199"/>
    <mergeCell ref="B197:C197"/>
    <mergeCell ref="D197:E197"/>
    <mergeCell ref="F197:H197"/>
    <mergeCell ref="I197:K197"/>
    <mergeCell ref="L197:M197"/>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X195:Y195"/>
    <mergeCell ref="Z195:AB195"/>
    <mergeCell ref="AC195:AE195"/>
    <mergeCell ref="B196:C196"/>
    <mergeCell ref="D196:E196"/>
    <mergeCell ref="F196:H196"/>
    <mergeCell ref="I196:K196"/>
    <mergeCell ref="L196:M196"/>
    <mergeCell ref="N196:O196"/>
    <mergeCell ref="P196:R196"/>
    <mergeCell ref="S196:U196"/>
    <mergeCell ref="V196:W196"/>
    <mergeCell ref="X196:Y196"/>
    <mergeCell ref="Z196:AB196"/>
    <mergeCell ref="AC196:AE196"/>
    <mergeCell ref="B195:C195"/>
    <mergeCell ref="D195:E195"/>
    <mergeCell ref="F195:H195"/>
    <mergeCell ref="I195:K195"/>
    <mergeCell ref="L195:M195"/>
    <mergeCell ref="N195:O195"/>
    <mergeCell ref="P195:R195"/>
    <mergeCell ref="S195:U195"/>
    <mergeCell ref="V195:W195"/>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N183:O183"/>
    <mergeCell ref="P183:R183"/>
    <mergeCell ref="S183:U183"/>
    <mergeCell ref="V183:W183"/>
    <mergeCell ref="X183:Y183"/>
    <mergeCell ref="Z183:AB183"/>
    <mergeCell ref="B186:C186"/>
    <mergeCell ref="L186:M186"/>
    <mergeCell ref="V186:W186"/>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B182:C182"/>
    <mergeCell ref="D182:E182"/>
    <mergeCell ref="F182:H182"/>
    <mergeCell ref="I182:K182"/>
    <mergeCell ref="L182:M182"/>
    <mergeCell ref="N182:O182"/>
    <mergeCell ref="P182:R182"/>
    <mergeCell ref="S182:U182"/>
    <mergeCell ref="V182:W182"/>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X162:Y162"/>
    <mergeCell ref="Z162:AB162"/>
    <mergeCell ref="AC162:AE162"/>
    <mergeCell ref="B163:C163"/>
    <mergeCell ref="D163:E163"/>
    <mergeCell ref="L163:M163"/>
    <mergeCell ref="V163:W163"/>
    <mergeCell ref="P164:R164"/>
    <mergeCell ref="S164:U164"/>
    <mergeCell ref="V164:W164"/>
    <mergeCell ref="X164:Y164"/>
    <mergeCell ref="Z164:AB164"/>
    <mergeCell ref="AC164:AE164"/>
    <mergeCell ref="B164:C164"/>
    <mergeCell ref="D164:E164"/>
    <mergeCell ref="F164:H164"/>
    <mergeCell ref="I164:K164"/>
    <mergeCell ref="L164:M164"/>
    <mergeCell ref="N164:O164"/>
    <mergeCell ref="B161:C161"/>
    <mergeCell ref="L161:M161"/>
    <mergeCell ref="V161:W161"/>
    <mergeCell ref="B162:C162"/>
    <mergeCell ref="D162:E162"/>
    <mergeCell ref="F162:H162"/>
    <mergeCell ref="I162:K162"/>
    <mergeCell ref="L162:M162"/>
    <mergeCell ref="N162:O162"/>
    <mergeCell ref="P162:R162"/>
    <mergeCell ref="S162:U162"/>
    <mergeCell ref="V162:W162"/>
    <mergeCell ref="P159:R159"/>
    <mergeCell ref="S159:U159"/>
    <mergeCell ref="V159:W159"/>
    <mergeCell ref="X159:Y159"/>
    <mergeCell ref="Z159:AB159"/>
    <mergeCell ref="AC159:AE159"/>
    <mergeCell ref="B159:C159"/>
    <mergeCell ref="D159:E159"/>
    <mergeCell ref="F159:H159"/>
    <mergeCell ref="I159:K159"/>
    <mergeCell ref="L159:M159"/>
    <mergeCell ref="N159:O159"/>
    <mergeCell ref="P160:R160"/>
    <mergeCell ref="S160:U160"/>
    <mergeCell ref="V160:W160"/>
    <mergeCell ref="X160:Y160"/>
    <mergeCell ref="Z160:AB160"/>
    <mergeCell ref="AC160:AE160"/>
    <mergeCell ref="B160:C160"/>
    <mergeCell ref="D160:E160"/>
    <mergeCell ref="F160:H160"/>
    <mergeCell ref="I160:K160"/>
    <mergeCell ref="L160:M160"/>
    <mergeCell ref="N160:O160"/>
    <mergeCell ref="Z158:AB158"/>
    <mergeCell ref="AC158:AE158"/>
    <mergeCell ref="L157:O157"/>
    <mergeCell ref="P157:U157"/>
    <mergeCell ref="V157:Y157"/>
    <mergeCell ref="Z157:AE157"/>
    <mergeCell ref="B158:C158"/>
    <mergeCell ref="D158:E158"/>
    <mergeCell ref="F158:H158"/>
    <mergeCell ref="I158:K158"/>
    <mergeCell ref="B150:D150"/>
    <mergeCell ref="E150:F150"/>
    <mergeCell ref="G150:H150"/>
    <mergeCell ref="I150:P150"/>
    <mergeCell ref="B151:D151"/>
    <mergeCell ref="E151:F151"/>
    <mergeCell ref="G151:H151"/>
    <mergeCell ref="I151:P151"/>
    <mergeCell ref="L158:M158"/>
    <mergeCell ref="N158:O158"/>
    <mergeCell ref="E152:F152"/>
    <mergeCell ref="C153:D153"/>
    <mergeCell ref="F153:G153"/>
    <mergeCell ref="A155:AD155"/>
    <mergeCell ref="A156:A158"/>
    <mergeCell ref="B156:K156"/>
    <mergeCell ref="L156:U156"/>
    <mergeCell ref="V156:AE156"/>
    <mergeCell ref="B157:E157"/>
    <mergeCell ref="F157:K157"/>
    <mergeCell ref="P158:R158"/>
    <mergeCell ref="S158:U158"/>
    <mergeCell ref="V158:W158"/>
    <mergeCell ref="X158:Y158"/>
    <mergeCell ref="B148:D148"/>
    <mergeCell ref="E148:F148"/>
    <mergeCell ref="G148:H148"/>
    <mergeCell ref="I148:P148"/>
    <mergeCell ref="B149:D149"/>
    <mergeCell ref="E149:F149"/>
    <mergeCell ref="G149:H149"/>
    <mergeCell ref="I149:P149"/>
    <mergeCell ref="B146:D146"/>
    <mergeCell ref="E146:F146"/>
    <mergeCell ref="G146:H146"/>
    <mergeCell ref="I146:P146"/>
    <mergeCell ref="AT146:BA146"/>
    <mergeCell ref="B147:D147"/>
    <mergeCell ref="E147:F147"/>
    <mergeCell ref="G147:H147"/>
    <mergeCell ref="I147:P147"/>
    <mergeCell ref="B144:D144"/>
    <mergeCell ref="E144:F144"/>
    <mergeCell ref="G144:H144"/>
    <mergeCell ref="I144:P144"/>
    <mergeCell ref="B145:D145"/>
    <mergeCell ref="E145:F145"/>
    <mergeCell ref="G145:H145"/>
    <mergeCell ref="I145:P145"/>
    <mergeCell ref="B142:D142"/>
    <mergeCell ref="E142:F142"/>
    <mergeCell ref="G142:H142"/>
    <mergeCell ref="I142:P142"/>
    <mergeCell ref="B143:D143"/>
    <mergeCell ref="E143:F143"/>
    <mergeCell ref="G143:H143"/>
    <mergeCell ref="I143:P143"/>
    <mergeCell ref="B140:D140"/>
    <mergeCell ref="E140:F140"/>
    <mergeCell ref="G140:H140"/>
    <mergeCell ref="I140:P140"/>
    <mergeCell ref="B141:D141"/>
    <mergeCell ref="E141:F141"/>
    <mergeCell ref="G141:H141"/>
    <mergeCell ref="I141:P141"/>
    <mergeCell ref="B138:D138"/>
    <mergeCell ref="E138:F138"/>
    <mergeCell ref="G138:H138"/>
    <mergeCell ref="I138:P138"/>
    <mergeCell ref="B139:D139"/>
    <mergeCell ref="E139:F139"/>
    <mergeCell ref="G139:H139"/>
    <mergeCell ref="I139:P139"/>
    <mergeCell ref="AD133:AD135"/>
    <mergeCell ref="AF133:AG135"/>
    <mergeCell ref="B137:D137"/>
    <mergeCell ref="E137:F137"/>
    <mergeCell ref="G137:H137"/>
    <mergeCell ref="I137:P137"/>
    <mergeCell ref="AD95:AD97"/>
    <mergeCell ref="AF95:AG99"/>
    <mergeCell ref="A98:A99"/>
    <mergeCell ref="AD98:AD99"/>
    <mergeCell ref="AD114:AD116"/>
    <mergeCell ref="AF114:AG118"/>
    <mergeCell ref="A117:A118"/>
    <mergeCell ref="AD117:AD118"/>
    <mergeCell ref="AD57:AD59"/>
    <mergeCell ref="AF57:AG61"/>
    <mergeCell ref="A60:A61"/>
    <mergeCell ref="AD60:AD61"/>
    <mergeCell ref="AD76:AD78"/>
    <mergeCell ref="AF76:AG80"/>
    <mergeCell ref="A79:A80"/>
    <mergeCell ref="AD79:AD80"/>
    <mergeCell ref="K36:M36"/>
    <mergeCell ref="AD38:AD40"/>
    <mergeCell ref="AF38:AG42"/>
    <mergeCell ref="A41:A42"/>
    <mergeCell ref="AD41:AD42"/>
    <mergeCell ref="S44:U45"/>
    <mergeCell ref="B43:I45"/>
    <mergeCell ref="W1:X1"/>
    <mergeCell ref="Z1:AB1"/>
    <mergeCell ref="A3:A4"/>
    <mergeCell ref="AD3:AD4"/>
    <mergeCell ref="AF3:AF4"/>
    <mergeCell ref="AD19:AD21"/>
    <mergeCell ref="AF19:AG23"/>
    <mergeCell ref="A22:A23"/>
    <mergeCell ref="AD22:AD23"/>
    <mergeCell ref="C7:F14"/>
  </mergeCells>
  <conditionalFormatting sqref="G138:H150 G151">
    <cfRule type="cellIs" dxfId="2"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21222-CD45-4412-9254-679904ECFCA0}">
  <sheetPr codeName="Feuil194"/>
  <dimension ref="A1:BC199"/>
  <sheetViews>
    <sheetView showGridLines="0" topLeftCell="A104" zoomScale="90" zoomScaleNormal="90" workbookViewId="0">
      <selection activeCell="O135" sqref="O135"/>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4"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4" ht="24" customHeight="1" thickBot="1" x14ac:dyDescent="0.35">
      <c r="A2" s="16" t="s">
        <v>465</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4" ht="15" customHeight="1" x14ac:dyDescent="0.3">
      <c r="A3" s="618">
        <v>44851</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4"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4" ht="15" customHeight="1" x14ac:dyDescent="0.3">
      <c r="A5" s="392" t="s">
        <v>41</v>
      </c>
      <c r="B5" s="450"/>
      <c r="C5" s="847" t="s">
        <v>474</v>
      </c>
      <c r="D5" s="848"/>
      <c r="E5" s="848"/>
      <c r="F5" s="848"/>
      <c r="G5" s="848"/>
      <c r="H5" s="849"/>
      <c r="I5" s="366"/>
      <c r="J5" s="366"/>
      <c r="K5" s="263"/>
      <c r="L5" s="96"/>
      <c r="M5" s="96"/>
      <c r="N5" s="96"/>
      <c r="O5" s="388"/>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4" ht="15" customHeight="1" x14ac:dyDescent="0.3">
      <c r="A6" s="392" t="s">
        <v>65</v>
      </c>
      <c r="B6" s="450"/>
      <c r="C6" s="850"/>
      <c r="D6" s="851"/>
      <c r="E6" s="851"/>
      <c r="F6" s="851"/>
      <c r="G6" s="851"/>
      <c r="H6" s="852"/>
      <c r="I6" s="446" t="s">
        <v>78</v>
      </c>
      <c r="J6" s="221"/>
      <c r="K6" s="325"/>
      <c r="L6" s="151"/>
      <c r="M6" s="151"/>
      <c r="N6" s="96"/>
      <c r="O6" s="388"/>
      <c r="P6" s="151"/>
      <c r="Q6" s="151"/>
      <c r="R6" s="96"/>
      <c r="S6" s="151"/>
      <c r="T6" s="151"/>
      <c r="U6" s="151"/>
      <c r="V6" s="151"/>
      <c r="W6" s="151"/>
      <c r="X6" s="151"/>
      <c r="Y6" s="151"/>
      <c r="Z6" s="151"/>
      <c r="AA6" s="151"/>
      <c r="AB6" s="151"/>
      <c r="AC6" s="151"/>
      <c r="AD6" s="21">
        <f t="shared" ca="1" si="0"/>
        <v>9</v>
      </c>
      <c r="AE6" t="str">
        <f>IFERROR(INDEX($B$3:$AC$3,MATCH(TRUE,INDEX(B6:AC6&gt;0,0),0)),"")</f>
        <v>10h</v>
      </c>
      <c r="AF6" s="22">
        <f t="shared" ref="AF6:AF18" ca="1" si="1">CompteCouleurFond(B6:AC6,6)*0.5</f>
        <v>0</v>
      </c>
      <c r="AG6" s="22">
        <f t="shared" ref="AG6:AG18" ca="1" si="2">CompteCouleurFond(B6:AC6,23)*0.5</f>
        <v>0</v>
      </c>
    </row>
    <row r="7" spans="1:34" ht="15" customHeight="1" x14ac:dyDescent="0.3">
      <c r="A7" s="393" t="s">
        <v>246</v>
      </c>
      <c r="B7" s="450"/>
      <c r="C7" s="555"/>
      <c r="D7" s="555"/>
      <c r="E7" s="555"/>
      <c r="F7" s="555"/>
      <c r="G7" s="450"/>
      <c r="H7" s="227"/>
      <c r="I7" s="456"/>
      <c r="J7" s="227"/>
      <c r="K7" s="263"/>
      <c r="L7" s="96"/>
      <c r="M7" s="96"/>
      <c r="N7" s="96"/>
      <c r="O7" s="388"/>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4" ht="15" customHeight="1" x14ac:dyDescent="0.3">
      <c r="A8" s="394" t="s">
        <v>43</v>
      </c>
      <c r="B8" s="450"/>
      <c r="C8" s="558"/>
      <c r="D8" s="558"/>
      <c r="E8" s="558"/>
      <c r="F8" s="558"/>
      <c r="G8" s="559"/>
      <c r="H8" s="187"/>
      <c r="I8" s="187"/>
      <c r="J8" s="187"/>
      <c r="K8" s="187"/>
      <c r="L8" s="187"/>
      <c r="M8" s="187"/>
      <c r="N8" s="36"/>
      <c r="O8" s="36"/>
      <c r="P8" s="187"/>
      <c r="Q8" s="187"/>
      <c r="R8" s="187"/>
      <c r="S8" s="187"/>
      <c r="T8" s="187"/>
      <c r="U8" s="187"/>
      <c r="V8" s="187"/>
      <c r="W8" s="310"/>
      <c r="X8" s="36"/>
      <c r="Y8" s="20"/>
      <c r="Z8" s="20"/>
      <c r="AA8" s="20"/>
      <c r="AB8" s="20"/>
      <c r="AC8" s="20"/>
      <c r="AD8" s="21">
        <f t="shared" ca="1" si="0"/>
        <v>9</v>
      </c>
      <c r="AE8" t="str">
        <f>IFERROR(INDEX($B$3:$AC$3,MATCH(TRUE,INDEX(B8:AC8&gt;0,0),0)),"")</f>
        <v/>
      </c>
      <c r="AF8" s="22">
        <f ca="1">CompteCouleurFond(B8:AC8,6)*0.5</f>
        <v>0</v>
      </c>
      <c r="AG8" s="22">
        <f ca="1">CompteCouleurFond(B8:AC8,23)*0.5</f>
        <v>0</v>
      </c>
    </row>
    <row r="9" spans="1:34" ht="15" customHeight="1" x14ac:dyDescent="0.3">
      <c r="A9" s="394" t="s">
        <v>44</v>
      </c>
      <c r="B9" s="450"/>
      <c r="C9" s="555"/>
      <c r="D9" s="555"/>
      <c r="E9" s="555"/>
      <c r="F9" s="555"/>
      <c r="G9" s="450"/>
      <c r="H9" s="449"/>
      <c r="I9" s="449"/>
      <c r="J9" s="449"/>
      <c r="K9" s="443"/>
      <c r="L9" s="443"/>
      <c r="M9" s="443"/>
      <c r="N9" s="96"/>
      <c r="O9" s="388"/>
      <c r="P9" s="96"/>
      <c r="Q9" s="96"/>
      <c r="R9" s="96"/>
      <c r="S9" s="96"/>
      <c r="T9" s="96"/>
      <c r="U9" s="96"/>
      <c r="V9" s="96"/>
      <c r="W9" s="252"/>
      <c r="X9" s="252"/>
      <c r="Y9" s="252"/>
      <c r="Z9" s="252"/>
      <c r="AA9" s="252"/>
      <c r="AB9" s="252"/>
      <c r="AC9" s="252"/>
      <c r="AD9" s="21">
        <f t="shared" ca="1" si="0"/>
        <v>0</v>
      </c>
      <c r="AE9" t="str">
        <f t="shared" ref="AE9:AE16" si="3">IFERROR(INDEX($B$3:$AC$3,MATCH(TRUE,INDEX(B9:AC9&gt;0,0),0)),"")</f>
        <v/>
      </c>
      <c r="AF9" s="22">
        <f t="shared" ca="1" si="1"/>
        <v>0</v>
      </c>
      <c r="AG9" s="22">
        <f t="shared" ca="1" si="2"/>
        <v>0</v>
      </c>
      <c r="AH9" s="15"/>
    </row>
    <row r="10" spans="1:34" ht="15" customHeight="1" x14ac:dyDescent="0.3">
      <c r="A10" s="394" t="s">
        <v>45</v>
      </c>
      <c r="B10" s="450"/>
      <c r="C10" s="555"/>
      <c r="D10" s="555"/>
      <c r="E10" s="555"/>
      <c r="F10" s="555"/>
      <c r="G10" s="450"/>
      <c r="H10" s="325"/>
      <c r="I10" s="325"/>
      <c r="J10" s="325"/>
      <c r="K10" s="325"/>
      <c r="L10" s="165"/>
      <c r="M10" s="165"/>
      <c r="N10" s="77"/>
      <c r="O10" s="461"/>
      <c r="P10" s="165"/>
      <c r="Q10" s="165"/>
      <c r="R10" s="165"/>
      <c r="S10" s="77"/>
      <c r="T10" s="165"/>
      <c r="U10" s="165"/>
      <c r="V10" s="165"/>
      <c r="W10" s="165"/>
      <c r="X10" s="165"/>
      <c r="Y10" s="165"/>
      <c r="Z10" s="165"/>
      <c r="AA10" s="165"/>
      <c r="AB10" s="165"/>
      <c r="AC10" s="165"/>
      <c r="AD10" s="21">
        <f t="shared" ca="1" si="0"/>
        <v>9.5</v>
      </c>
      <c r="AE10" t="str">
        <f t="shared" si="3"/>
        <v/>
      </c>
      <c r="AF10" s="22">
        <f t="shared" ca="1" si="1"/>
        <v>0</v>
      </c>
      <c r="AG10" s="22">
        <f t="shared" ca="1" si="2"/>
        <v>0</v>
      </c>
    </row>
    <row r="11" spans="1:34" ht="15" customHeight="1" x14ac:dyDescent="0.3">
      <c r="A11" s="394" t="s">
        <v>70</v>
      </c>
      <c r="B11" s="450"/>
      <c r="C11" s="683" t="s">
        <v>470</v>
      </c>
      <c r="D11" s="684"/>
      <c r="E11" s="684"/>
      <c r="F11" s="684"/>
      <c r="G11" s="685"/>
      <c r="H11" s="366"/>
      <c r="I11" s="456"/>
      <c r="J11" s="227"/>
      <c r="K11" s="263"/>
      <c r="L11" s="96"/>
      <c r="M11" s="96"/>
      <c r="N11" s="96"/>
      <c r="O11" s="388"/>
      <c r="P11" s="96"/>
      <c r="Q11" s="96"/>
      <c r="R11" s="96"/>
      <c r="S11" s="96"/>
      <c r="T11" s="96"/>
      <c r="U11" s="96"/>
      <c r="V11" s="96"/>
      <c r="W11" s="96"/>
      <c r="X11" s="96"/>
      <c r="Y11" s="96"/>
      <c r="Z11" s="96"/>
      <c r="AA11" s="96"/>
      <c r="AB11" s="96"/>
      <c r="AC11" s="96"/>
      <c r="AD11" s="21">
        <f t="shared" ca="1" si="0"/>
        <v>0</v>
      </c>
      <c r="AE11" t="str">
        <f t="shared" si="3"/>
        <v>7h00</v>
      </c>
      <c r="AF11" s="22">
        <f t="shared" ca="1" si="1"/>
        <v>0</v>
      </c>
      <c r="AG11" s="22">
        <f t="shared" ca="1" si="2"/>
        <v>0</v>
      </c>
    </row>
    <row r="12" spans="1:34" ht="15" customHeight="1" x14ac:dyDescent="0.3">
      <c r="A12" s="394" t="s">
        <v>46</v>
      </c>
      <c r="B12" s="450"/>
      <c r="C12" s="845"/>
      <c r="D12" s="744"/>
      <c r="E12" s="744"/>
      <c r="F12" s="744"/>
      <c r="G12" s="846"/>
      <c r="H12" s="263"/>
      <c r="I12" s="263"/>
      <c r="J12" s="263"/>
      <c r="K12" s="263"/>
      <c r="L12" s="96"/>
      <c r="M12" s="96"/>
      <c r="N12" s="96"/>
      <c r="O12" s="388"/>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4" ht="15" customHeight="1" x14ac:dyDescent="0.3">
      <c r="A13" s="394" t="s">
        <v>47</v>
      </c>
      <c r="B13" s="450"/>
      <c r="C13" s="686"/>
      <c r="D13" s="687"/>
      <c r="E13" s="687"/>
      <c r="F13" s="687"/>
      <c r="G13" s="688"/>
      <c r="H13" s="443"/>
      <c r="I13" s="443"/>
      <c r="J13" s="263"/>
      <c r="K13" s="263"/>
      <c r="L13" s="96"/>
      <c r="M13" s="96"/>
      <c r="N13" s="96"/>
      <c r="O13" s="388"/>
      <c r="P13" s="96"/>
      <c r="Q13" s="96"/>
      <c r="R13" s="96"/>
      <c r="S13" s="96"/>
      <c r="T13" s="96"/>
      <c r="U13" s="96"/>
      <c r="V13" s="96"/>
      <c r="W13" s="96"/>
      <c r="X13" s="96"/>
      <c r="Y13" s="96"/>
      <c r="Z13" s="96"/>
      <c r="AA13" s="96"/>
      <c r="AB13" s="96"/>
      <c r="AC13" s="96"/>
      <c r="AD13" s="21">
        <f ca="1">NbCoul(B13:AC13)*0.5</f>
        <v>0</v>
      </c>
      <c r="AE13" t="str">
        <f>IFERROR(INDEX($B$3:$AC$3,MATCH(TRUE,INDEX(B13:AC13&gt;0,0),0)),"")</f>
        <v/>
      </c>
      <c r="AF13" s="22">
        <f ca="1">CompteCouleurFond(B13:AC13,6)*0.5</f>
        <v>0</v>
      </c>
      <c r="AG13" s="22">
        <f ca="1">CompteCouleurFond(B13:AC13,23)*0.5</f>
        <v>0</v>
      </c>
    </row>
    <row r="14" spans="1:34" ht="15" customHeight="1" x14ac:dyDescent="0.3">
      <c r="A14" s="394" t="s">
        <v>66</v>
      </c>
      <c r="B14" s="263"/>
      <c r="C14" s="560"/>
      <c r="D14" s="560"/>
      <c r="E14" s="560"/>
      <c r="F14" s="560"/>
      <c r="G14" s="325"/>
      <c r="H14" s="221"/>
      <c r="I14" s="446"/>
      <c r="J14" s="446"/>
      <c r="K14" s="446"/>
      <c r="L14" s="446"/>
      <c r="M14" s="446"/>
      <c r="N14" s="96"/>
      <c r="O14" s="388"/>
      <c r="P14" s="151"/>
      <c r="Q14" s="151"/>
      <c r="R14" s="151"/>
      <c r="S14" s="151"/>
      <c r="T14" s="151"/>
      <c r="U14" s="151"/>
      <c r="V14" s="151"/>
      <c r="W14" s="151"/>
      <c r="X14" s="151"/>
      <c r="Y14" s="96"/>
      <c r="Z14" s="96"/>
      <c r="AA14" s="96"/>
      <c r="AB14" s="96"/>
      <c r="AC14" s="96"/>
      <c r="AD14" s="21">
        <f t="shared" ca="1" si="0"/>
        <v>10</v>
      </c>
      <c r="AE14" t="str">
        <f>IFERROR(INDEX($B$3:$AC$3,MATCH(TRUE,INDEX(B14:AC14&gt;0,0),0)),"")</f>
        <v/>
      </c>
      <c r="AF14" s="22">
        <f ca="1">CompteCouleurFond(B14:AC14,6)*0.5</f>
        <v>0</v>
      </c>
      <c r="AG14" s="22">
        <f ca="1">CompteCouleurFond(B14:AC14,23)*0.5</f>
        <v>0</v>
      </c>
    </row>
    <row r="15" spans="1:34" ht="15" customHeight="1" x14ac:dyDescent="0.3">
      <c r="A15" s="402" t="s">
        <v>71</v>
      </c>
      <c r="B15" s="96"/>
      <c r="C15" s="96"/>
      <c r="D15" s="96"/>
      <c r="E15" s="96"/>
      <c r="F15" s="96"/>
      <c r="G15" s="96"/>
      <c r="H15" s="96"/>
      <c r="I15" s="96"/>
      <c r="J15" s="96"/>
      <c r="K15" s="96"/>
      <c r="L15" s="96"/>
      <c r="M15" s="96"/>
      <c r="N15" s="96"/>
      <c r="O15" s="388"/>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4" ht="15" customHeight="1" x14ac:dyDescent="0.3">
      <c r="A16" s="402" t="s">
        <v>276</v>
      </c>
      <c r="B16" s="391"/>
      <c r="C16" s="462"/>
      <c r="D16" s="462"/>
      <c r="E16" s="462"/>
      <c r="F16" s="462"/>
      <c r="G16" s="463"/>
      <c r="H16" s="464"/>
      <c r="I16" s="446" t="s">
        <v>80</v>
      </c>
      <c r="J16" s="221"/>
      <c r="K16" s="325"/>
      <c r="L16" s="151"/>
      <c r="M16" s="151"/>
      <c r="N16" s="96"/>
      <c r="O16" s="388"/>
      <c r="P16" s="151"/>
      <c r="Q16" s="151"/>
      <c r="R16" s="151"/>
      <c r="S16" s="151"/>
      <c r="T16" s="96"/>
      <c r="U16" s="151"/>
      <c r="V16" s="151"/>
      <c r="W16" s="151"/>
      <c r="X16" s="151"/>
      <c r="Y16" s="151"/>
      <c r="Z16" s="151"/>
      <c r="AA16" s="151"/>
      <c r="AB16" s="151"/>
      <c r="AC16" s="151"/>
      <c r="AD16" s="21">
        <f t="shared" ca="1" si="0"/>
        <v>9</v>
      </c>
      <c r="AE16" t="str">
        <f t="shared" si="3"/>
        <v>10h</v>
      </c>
      <c r="AF16" s="22">
        <f t="shared" ca="1" si="1"/>
        <v>0</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1"/>
      <c r="S17" s="501"/>
      <c r="T17" s="505" t="s">
        <v>131</v>
      </c>
      <c r="U17" s="504"/>
      <c r="V17" s="505"/>
      <c r="W17" s="504"/>
      <c r="X17" s="504"/>
      <c r="Y17" s="504"/>
      <c r="Z17" s="494"/>
      <c r="AA17" s="494"/>
      <c r="AB17" s="494"/>
      <c r="AC17" s="494"/>
      <c r="AD17" s="21">
        <f ca="1">NbCoul(B17:AC17)*0.5</f>
        <v>5</v>
      </c>
      <c r="AE17" t="str">
        <f>IFERROR(INDEX($B$3:$AC$3,MATCH(TRUE,INDEX(B17:AC17&gt;0,0),0)),"")</f>
        <v>15h30</v>
      </c>
      <c r="AF17" s="22">
        <f ca="1">CompteCouleurFond(B17:AC17,6)*0.5</f>
        <v>0</v>
      </c>
      <c r="AG17" s="22">
        <f ca="1">CompteCouleurFond(B17:AC17,23)*0.5</f>
        <v>0</v>
      </c>
    </row>
    <row r="18" spans="1:33" ht="15" customHeight="1" thickBot="1" x14ac:dyDescent="0.35">
      <c r="A18" s="518" t="s">
        <v>466</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0</v>
      </c>
      <c r="S19" s="84">
        <f t="shared" ca="1" si="4"/>
        <v>0</v>
      </c>
      <c r="T19" s="84">
        <f t="shared" ca="1" si="4"/>
        <v>0</v>
      </c>
      <c r="U19" s="84">
        <f t="shared" ca="1" si="4"/>
        <v>0</v>
      </c>
      <c r="V19" s="84">
        <f t="shared" ca="1" si="4"/>
        <v>0</v>
      </c>
      <c r="W19" s="84">
        <f t="shared" ca="1" si="4"/>
        <v>0</v>
      </c>
      <c r="X19" s="84">
        <f t="shared" ca="1" si="4"/>
        <v>0</v>
      </c>
      <c r="Y19" s="84">
        <f t="shared" ca="1" si="4"/>
        <v>0</v>
      </c>
      <c r="Z19" s="84">
        <f t="shared" ca="1" si="4"/>
        <v>0</v>
      </c>
      <c r="AA19" s="84">
        <f t="shared" ca="1" si="4"/>
        <v>0</v>
      </c>
      <c r="AB19" s="84">
        <f t="shared" ca="1" si="4"/>
        <v>0</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3</v>
      </c>
      <c r="I20" s="20">
        <f t="shared" ca="1" si="5"/>
        <v>5</v>
      </c>
      <c r="J20" s="20">
        <f t="shared" ca="1" si="5"/>
        <v>5</v>
      </c>
      <c r="K20" s="20">
        <f t="shared" ca="1" si="5"/>
        <v>5</v>
      </c>
      <c r="L20" s="20">
        <f t="shared" ca="1" si="5"/>
        <v>5</v>
      </c>
      <c r="M20" s="20">
        <f t="shared" ca="1" si="5"/>
        <v>5</v>
      </c>
      <c r="N20" s="20">
        <f t="shared" ca="1" si="5"/>
        <v>0</v>
      </c>
      <c r="O20" s="20">
        <f t="shared" ca="1" si="5"/>
        <v>0</v>
      </c>
      <c r="P20" s="20">
        <f t="shared" ca="1" si="5"/>
        <v>5</v>
      </c>
      <c r="Q20" s="20">
        <f t="shared" ca="1" si="5"/>
        <v>5</v>
      </c>
      <c r="R20" s="20">
        <f t="shared" ca="1" si="5"/>
        <v>4</v>
      </c>
      <c r="S20" s="20">
        <f t="shared" ca="1" si="5"/>
        <v>4</v>
      </c>
      <c r="T20" s="20">
        <f t="shared" ca="1" si="5"/>
        <v>5</v>
      </c>
      <c r="U20" s="20">
        <f t="shared" ca="1" si="5"/>
        <v>6</v>
      </c>
      <c r="V20" s="20">
        <f t="shared" ca="1" si="5"/>
        <v>6</v>
      </c>
      <c r="W20" s="20">
        <f t="shared" ca="1" si="5"/>
        <v>5</v>
      </c>
      <c r="X20" s="20">
        <f t="shared" ca="1" si="5"/>
        <v>5</v>
      </c>
      <c r="Y20" s="20">
        <f t="shared" ca="1" si="5"/>
        <v>4</v>
      </c>
      <c r="Z20" s="20">
        <f t="shared" ca="1" si="5"/>
        <v>4</v>
      </c>
      <c r="AA20" s="20">
        <f t="shared" ca="1" si="5"/>
        <v>4</v>
      </c>
      <c r="AB20" s="20">
        <f t="shared" ca="1" si="5"/>
        <v>4</v>
      </c>
      <c r="AC20" s="20">
        <f t="shared" ca="1" si="5"/>
        <v>4</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3</v>
      </c>
      <c r="I21" s="25">
        <f t="shared" ca="1" si="6"/>
        <v>5</v>
      </c>
      <c r="J21" s="25">
        <f t="shared" ca="1" si="6"/>
        <v>5</v>
      </c>
      <c r="K21" s="25">
        <f t="shared" ca="1" si="6"/>
        <v>5</v>
      </c>
      <c r="L21" s="25">
        <f t="shared" ca="1" si="6"/>
        <v>5</v>
      </c>
      <c r="M21" s="25">
        <f t="shared" ca="1" si="6"/>
        <v>5</v>
      </c>
      <c r="N21" s="25">
        <f t="shared" ca="1" si="6"/>
        <v>0</v>
      </c>
      <c r="O21" s="25">
        <f t="shared" ca="1" si="6"/>
        <v>0</v>
      </c>
      <c r="P21" s="25">
        <f t="shared" ca="1" si="6"/>
        <v>5</v>
      </c>
      <c r="Q21" s="25">
        <f t="shared" ca="1" si="6"/>
        <v>5</v>
      </c>
      <c r="R21" s="25">
        <f t="shared" ca="1" si="6"/>
        <v>4</v>
      </c>
      <c r="S21" s="25">
        <f t="shared" ca="1" si="6"/>
        <v>4</v>
      </c>
      <c r="T21" s="25">
        <f t="shared" ca="1" si="6"/>
        <v>5</v>
      </c>
      <c r="U21" s="25">
        <f t="shared" ca="1" si="6"/>
        <v>6</v>
      </c>
      <c r="V21" s="25">
        <f t="shared" ca="1" si="6"/>
        <v>6</v>
      </c>
      <c r="W21" s="25">
        <f t="shared" ca="1" si="6"/>
        <v>5</v>
      </c>
      <c r="X21" s="25">
        <f t="shared" ca="1" si="6"/>
        <v>5</v>
      </c>
      <c r="Y21" s="25">
        <f t="shared" ca="1" si="6"/>
        <v>4</v>
      </c>
      <c r="Z21" s="25">
        <f t="shared" ca="1" si="6"/>
        <v>4</v>
      </c>
      <c r="AA21" s="25">
        <f t="shared" ca="1" si="6"/>
        <v>4</v>
      </c>
      <c r="AB21" s="25">
        <f t="shared" ca="1" si="6"/>
        <v>4</v>
      </c>
      <c r="AC21" s="25">
        <f t="shared" ca="1" si="6"/>
        <v>4</v>
      </c>
      <c r="AD21" s="602"/>
      <c r="AF21" s="614"/>
      <c r="AG21" s="615"/>
    </row>
    <row r="22" spans="1:33" ht="15" customHeight="1" x14ac:dyDescent="0.3">
      <c r="A22" s="618">
        <f>A3+1</f>
        <v>44852</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283" t="s">
        <v>467</v>
      </c>
      <c r="D24" s="282"/>
      <c r="E24" s="282"/>
      <c r="F24" s="282"/>
      <c r="G24" s="282"/>
      <c r="H24" s="282"/>
      <c r="I24" s="151"/>
      <c r="J24" s="151"/>
      <c r="K24" s="151"/>
      <c r="L24" s="151"/>
      <c r="M24" s="151"/>
      <c r="N24" s="334"/>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7"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21">
        <f t="shared" ca="1" si="7"/>
        <v>0</v>
      </c>
      <c r="AF25" s="22">
        <f t="shared" ca="1" si="8"/>
        <v>0</v>
      </c>
      <c r="AG25" s="22">
        <f t="shared" ca="1" si="9"/>
        <v>0</v>
      </c>
    </row>
    <row r="26" spans="1:33" x14ac:dyDescent="0.3">
      <c r="A26" s="393" t="s">
        <v>246</v>
      </c>
      <c r="B26" s="96"/>
      <c r="C26" s="713" t="s">
        <v>471</v>
      </c>
      <c r="D26" s="714"/>
      <c r="E26" s="714"/>
      <c r="F26" s="714"/>
      <c r="G26" s="714"/>
      <c r="H26" s="714"/>
      <c r="I26" s="714"/>
      <c r="J26" s="714"/>
      <c r="K26" s="714"/>
      <c r="L26" s="714"/>
      <c r="M26" s="714"/>
      <c r="N26" s="715"/>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151"/>
      <c r="D27" s="151"/>
      <c r="E27" s="151"/>
      <c r="F27" s="151"/>
      <c r="G27" s="121"/>
      <c r="H27" s="121"/>
      <c r="I27" s="121"/>
      <c r="J27" s="121"/>
      <c r="K27" s="121"/>
      <c r="L27" s="121"/>
      <c r="M27" s="332"/>
      <c r="N27" s="281"/>
      <c r="O27" s="252"/>
      <c r="P27" s="96"/>
      <c r="Q27" s="151"/>
      <c r="R27" s="151"/>
      <c r="S27" s="562" t="s">
        <v>476</v>
      </c>
      <c r="T27" s="562"/>
      <c r="U27" s="96"/>
      <c r="V27" s="96"/>
      <c r="W27" s="96"/>
      <c r="X27" s="96"/>
      <c r="Y27" s="96"/>
      <c r="Z27" s="96"/>
      <c r="AA27" s="96"/>
      <c r="AB27" s="96"/>
      <c r="AC27" s="96"/>
      <c r="AD27" s="21">
        <f t="shared" ca="1" si="7"/>
        <v>8</v>
      </c>
      <c r="AF27" s="22">
        <f t="shared" ca="1" si="8"/>
        <v>1</v>
      </c>
      <c r="AG27" s="22">
        <f t="shared" ca="1" si="9"/>
        <v>0</v>
      </c>
    </row>
    <row r="28" spans="1:33" x14ac:dyDescent="0.3">
      <c r="A28" s="394" t="s">
        <v>44</v>
      </c>
      <c r="B28" s="96"/>
      <c r="C28" s="252"/>
      <c r="D28" s="96"/>
      <c r="E28" s="96"/>
      <c r="F28" s="96"/>
      <c r="G28" s="96"/>
      <c r="H28" s="96"/>
      <c r="I28" s="281" t="s">
        <v>135</v>
      </c>
      <c r="J28" s="357"/>
      <c r="K28" s="281"/>
      <c r="L28" s="281"/>
      <c r="M28" s="151"/>
      <c r="N28" s="193" t="s">
        <v>472</v>
      </c>
      <c r="O28" s="151"/>
      <c r="P28" s="151"/>
      <c r="Q28" s="96"/>
      <c r="R28" s="96"/>
      <c r="S28" s="396"/>
      <c r="T28" s="151"/>
      <c r="U28" s="151"/>
      <c r="V28" s="151"/>
      <c r="W28" s="151"/>
      <c r="X28" s="151"/>
      <c r="Y28" s="151"/>
      <c r="Z28" s="151"/>
      <c r="AA28" s="151"/>
      <c r="AB28" s="151"/>
      <c r="AC28" s="151"/>
      <c r="AD28" s="21">
        <f t="shared" ca="1" si="7"/>
        <v>9.5</v>
      </c>
      <c r="AF28" s="22">
        <f t="shared" ca="1" si="8"/>
        <v>2</v>
      </c>
      <c r="AG28" s="22">
        <f t="shared" ca="1" si="9"/>
        <v>0.5</v>
      </c>
    </row>
    <row r="29" spans="1:33" x14ac:dyDescent="0.3">
      <c r="A29" s="394" t="s">
        <v>45</v>
      </c>
      <c r="B29" s="96"/>
      <c r="C29" s="151"/>
      <c r="D29" s="151"/>
      <c r="E29" s="151"/>
      <c r="F29" s="151"/>
      <c r="G29" s="151"/>
      <c r="H29" s="151"/>
      <c r="I29" s="142"/>
      <c r="J29" s="142"/>
      <c r="K29" s="142"/>
      <c r="L29" s="142"/>
      <c r="M29" s="396"/>
      <c r="N29" s="334"/>
      <c r="O29" s="96"/>
      <c r="P29" s="96"/>
      <c r="Q29" s="151"/>
      <c r="R29" s="151"/>
      <c r="S29" s="540"/>
      <c r="T29" s="400"/>
      <c r="U29" s="96"/>
      <c r="V29" s="96"/>
      <c r="W29" s="96"/>
      <c r="X29" s="96"/>
      <c r="Y29" s="96"/>
      <c r="Z29" s="96"/>
      <c r="AA29" s="96"/>
      <c r="AB29" s="96"/>
      <c r="AC29" s="96"/>
      <c r="AD29" s="21">
        <f t="shared" ca="1" si="7"/>
        <v>7</v>
      </c>
      <c r="AF29" s="22">
        <f t="shared" ca="1" si="8"/>
        <v>0</v>
      </c>
      <c r="AG29" s="22">
        <f t="shared" ca="1" si="9"/>
        <v>0.5</v>
      </c>
    </row>
    <row r="30" spans="1:33" x14ac:dyDescent="0.3">
      <c r="A30" s="394" t="s">
        <v>70</v>
      </c>
      <c r="B30" s="96"/>
      <c r="C30" s="96"/>
      <c r="D30" s="96"/>
      <c r="E30" s="96"/>
      <c r="F30" s="96"/>
      <c r="G30" s="96"/>
      <c r="H30" s="96"/>
      <c r="I30" s="96"/>
      <c r="J30" s="96"/>
      <c r="K30" s="96"/>
      <c r="L30" s="96"/>
      <c r="M30" s="96"/>
      <c r="N30" s="151"/>
      <c r="O30" s="281"/>
      <c r="P30" s="281"/>
      <c r="Q30" s="96"/>
      <c r="R30" s="96"/>
      <c r="S30" s="281" t="s">
        <v>135</v>
      </c>
      <c r="T30" s="281"/>
      <c r="U30" s="151"/>
      <c r="V30" s="151"/>
      <c r="W30" s="151"/>
      <c r="X30" s="151"/>
      <c r="Y30" s="151"/>
      <c r="Z30" s="151"/>
      <c r="AA30" s="151"/>
      <c r="AB30" s="151"/>
      <c r="AC30" s="151"/>
      <c r="AD30" s="21">
        <f t="shared" ca="1" si="7"/>
        <v>7</v>
      </c>
      <c r="AF30" s="22">
        <f t="shared" ca="1" si="8"/>
        <v>2</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408"/>
      <c r="T31" s="408"/>
      <c r="U31" s="281" t="s">
        <v>135</v>
      </c>
      <c r="V31" s="281"/>
      <c r="W31" s="281"/>
      <c r="X31" s="281"/>
      <c r="Y31" s="281"/>
      <c r="Z31" s="281"/>
      <c r="AA31" s="281"/>
      <c r="AB31" s="281"/>
      <c r="AC31" s="151"/>
      <c r="AD31" s="21">
        <f ca="1">NbCoul(B31:AC31)*0.5</f>
        <v>5.5</v>
      </c>
      <c r="AF31" s="22">
        <f t="shared" ca="1" si="8"/>
        <v>4</v>
      </c>
      <c r="AG31" s="22">
        <f t="shared" ca="1" si="9"/>
        <v>0</v>
      </c>
    </row>
    <row r="32" spans="1:33" x14ac:dyDescent="0.3">
      <c r="A32" s="394" t="s">
        <v>47</v>
      </c>
      <c r="B32" s="96"/>
      <c r="C32" s="96"/>
      <c r="D32" s="96"/>
      <c r="E32" s="96"/>
      <c r="F32" s="96"/>
      <c r="G32" s="96"/>
      <c r="H32" s="96"/>
      <c r="I32" s="96"/>
      <c r="J32" s="96"/>
      <c r="K32" s="134"/>
      <c r="L32" s="96"/>
      <c r="M32" s="151"/>
      <c r="N32" s="188"/>
      <c r="O32" s="151"/>
      <c r="P32" s="151"/>
      <c r="Q32" s="96"/>
      <c r="R32" s="96"/>
      <c r="S32" s="564" t="s">
        <v>476</v>
      </c>
      <c r="T32" s="563"/>
      <c r="U32" s="151"/>
      <c r="V32" s="151"/>
      <c r="W32" s="151"/>
      <c r="X32" s="151"/>
      <c r="Y32" s="151"/>
      <c r="Z32" s="151"/>
      <c r="AA32" s="151"/>
      <c r="AB32" s="151"/>
      <c r="AC32" s="151"/>
      <c r="AD32" s="21">
        <f ca="1">NbCoul(B32:AC32)*0.5</f>
        <v>7.5</v>
      </c>
      <c r="AF32" s="22">
        <f t="shared" ca="1" si="8"/>
        <v>0</v>
      </c>
      <c r="AG32" s="22">
        <f t="shared" ca="1" si="9"/>
        <v>0</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283" t="s">
        <v>468</v>
      </c>
      <c r="D34" s="282"/>
      <c r="E34" s="282"/>
      <c r="F34" s="282"/>
      <c r="G34" s="282"/>
      <c r="H34" s="283"/>
      <c r="I34" s="378"/>
      <c r="J34" s="378"/>
      <c r="K34" s="378"/>
      <c r="L34" s="378"/>
      <c r="M34" s="151"/>
      <c r="N34" s="334" t="s">
        <v>473</v>
      </c>
      <c r="O34" s="419"/>
      <c r="P34" s="419"/>
      <c r="Q34" s="423"/>
      <c r="R34" s="423"/>
      <c r="S34" s="419"/>
      <c r="T34" s="419"/>
      <c r="U34" s="419"/>
      <c r="V34" s="419"/>
      <c r="W34" s="419"/>
      <c r="X34" s="96"/>
      <c r="Y34" s="96"/>
      <c r="Z34" s="96"/>
      <c r="AA34" s="96"/>
      <c r="AB34" s="96"/>
      <c r="AC34" s="96"/>
      <c r="AD34" s="21">
        <f ca="1">NbCoul(B34:AC34)*0.5</f>
        <v>7</v>
      </c>
      <c r="AF34" s="22">
        <f t="shared" ca="1" si="8"/>
        <v>1</v>
      </c>
      <c r="AG34" s="22">
        <f t="shared" ca="1" si="9"/>
        <v>0.5</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408" t="s">
        <v>476</v>
      </c>
      <c r="T35" s="408"/>
      <c r="U35" s="96"/>
      <c r="V35" s="96"/>
      <c r="W35" s="96"/>
      <c r="X35" s="96"/>
      <c r="Y35" s="96"/>
      <c r="Z35" s="96"/>
      <c r="AA35" s="96"/>
      <c r="AB35" s="96"/>
      <c r="AC35" s="96"/>
      <c r="AD35" s="21">
        <f ca="1">NbCoul(B35:AC35)*0.5</f>
        <v>1</v>
      </c>
      <c r="AF35" s="22">
        <f ca="1">CompteCouleurFond(B35:AC35,6)*0.5</f>
        <v>0</v>
      </c>
      <c r="AG35" s="22">
        <f t="shared" ca="1" si="9"/>
        <v>0</v>
      </c>
    </row>
    <row r="36" spans="1:33" ht="15" customHeight="1" x14ac:dyDescent="0.3">
      <c r="A36" s="527" t="s">
        <v>73</v>
      </c>
      <c r="B36" s="96"/>
      <c r="C36" s="96"/>
      <c r="D36" s="96"/>
      <c r="E36" s="96"/>
      <c r="F36" s="96"/>
      <c r="G36" s="96"/>
      <c r="H36" s="96"/>
      <c r="I36" s="96"/>
      <c r="J36" s="96"/>
      <c r="K36" s="797"/>
      <c r="L36" s="798"/>
      <c r="M36" s="799"/>
      <c r="N36" s="96"/>
      <c r="O36" s="96"/>
      <c r="P36" s="96"/>
      <c r="Q36" s="96"/>
      <c r="R36" s="96"/>
      <c r="S36" s="96"/>
      <c r="T36" s="96"/>
      <c r="U36" s="96"/>
      <c r="V36" s="96"/>
      <c r="W36" s="96"/>
      <c r="X36" s="96"/>
      <c r="Y36" s="96"/>
      <c r="Z36" s="96"/>
      <c r="AA36" s="96"/>
      <c r="AB36" s="96"/>
      <c r="AC36" s="96"/>
      <c r="AD36" s="21">
        <f ca="1">NbCoul(B36:AC36)*0.5</f>
        <v>0</v>
      </c>
      <c r="AF36" s="22">
        <f ca="1">CompteCouleurFond(B36:AC36,6)*0.5</f>
        <v>0</v>
      </c>
      <c r="AG36" s="22">
        <f t="shared" ca="1" si="9"/>
        <v>0</v>
      </c>
    </row>
    <row r="37" spans="1:33" ht="15" customHeight="1" thickBot="1" x14ac:dyDescent="0.35">
      <c r="A37" s="310" t="s">
        <v>466</v>
      </c>
      <c r="B37" s="391"/>
      <c r="C37" s="391"/>
      <c r="D37" s="391"/>
      <c r="E37" s="391"/>
      <c r="F37" s="391"/>
      <c r="G37" s="391"/>
      <c r="H37" s="391"/>
      <c r="I37" s="391"/>
      <c r="J37" s="391"/>
      <c r="K37" s="542"/>
      <c r="L37" s="542"/>
      <c r="M37" s="419"/>
      <c r="N37" s="387" t="s">
        <v>131</v>
      </c>
      <c r="O37" s="494"/>
      <c r="P37" s="494"/>
      <c r="Q37" s="391"/>
      <c r="R37" s="391"/>
      <c r="S37" s="494"/>
      <c r="T37" s="494"/>
      <c r="U37" s="494"/>
      <c r="V37" s="494"/>
      <c r="W37" s="494"/>
      <c r="X37" s="494"/>
      <c r="Y37" s="494"/>
      <c r="Z37" s="494"/>
      <c r="AA37" s="494"/>
      <c r="AB37" s="494"/>
      <c r="AC37" s="494"/>
      <c r="AD37" s="21">
        <f ca="1">NbCoul(B37:AC37)*0.5</f>
        <v>7</v>
      </c>
      <c r="AF37" s="22">
        <f ca="1">CompteCouleurFond(B37:AC37,6)*0.5</f>
        <v>0</v>
      </c>
      <c r="AG37" s="22">
        <f t="shared" ca="1" si="9"/>
        <v>0</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1</v>
      </c>
      <c r="T38" s="71">
        <f t="shared" ca="1" si="10"/>
        <v>1</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600">
        <f ca="1">SUM(AD24:AD36)</f>
        <v>59.5</v>
      </c>
      <c r="AF38" s="612"/>
      <c r="AG38" s="613"/>
    </row>
    <row r="39" spans="1:33" x14ac:dyDescent="0.3">
      <c r="A39" s="29" t="s">
        <v>53</v>
      </c>
      <c r="B39" s="21">
        <f t="shared" ref="B39:AC39" ca="1" si="11">NbCoulbis(B24:B36)</f>
        <v>0</v>
      </c>
      <c r="C39" s="21">
        <f t="shared" ca="1" si="11"/>
        <v>2</v>
      </c>
      <c r="D39" s="21">
        <f t="shared" ca="1" si="11"/>
        <v>2</v>
      </c>
      <c r="E39" s="21">
        <f t="shared" ca="1" si="11"/>
        <v>2</v>
      </c>
      <c r="F39" s="21">
        <f t="shared" ca="1" si="11"/>
        <v>2</v>
      </c>
      <c r="G39" s="21">
        <f t="shared" ca="1" si="11"/>
        <v>2</v>
      </c>
      <c r="H39" s="21">
        <f t="shared" ca="1" si="11"/>
        <v>2</v>
      </c>
      <c r="I39" s="21">
        <f t="shared" ca="1" si="11"/>
        <v>5</v>
      </c>
      <c r="J39" s="21">
        <f t="shared" ca="1" si="11"/>
        <v>5</v>
      </c>
      <c r="K39" s="21">
        <f t="shared" ca="1" si="11"/>
        <v>5</v>
      </c>
      <c r="L39" s="21">
        <f t="shared" ca="1" si="11"/>
        <v>5</v>
      </c>
      <c r="M39" s="21">
        <f t="shared" ca="1" si="11"/>
        <v>6</v>
      </c>
      <c r="N39" s="21">
        <f t="shared" ca="1" si="11"/>
        <v>3</v>
      </c>
      <c r="O39" s="21">
        <f t="shared" ca="1" si="11"/>
        <v>3</v>
      </c>
      <c r="P39" s="21">
        <f t="shared" ca="1" si="11"/>
        <v>3</v>
      </c>
      <c r="Q39" s="21">
        <f t="shared" ca="1" si="11"/>
        <v>4</v>
      </c>
      <c r="R39" s="21">
        <f t="shared" ca="1" si="11"/>
        <v>4</v>
      </c>
      <c r="S39" s="21">
        <f t="shared" ca="1" si="11"/>
        <v>2</v>
      </c>
      <c r="T39" s="21">
        <f t="shared" ca="1" si="11"/>
        <v>2</v>
      </c>
      <c r="U39" s="21">
        <f t="shared" ca="1" si="11"/>
        <v>4</v>
      </c>
      <c r="V39" s="21">
        <f t="shared" ca="1" si="11"/>
        <v>4</v>
      </c>
      <c r="W39" s="21">
        <f t="shared" ca="1" si="11"/>
        <v>4</v>
      </c>
      <c r="X39" s="21">
        <f t="shared" ca="1" si="11"/>
        <v>4</v>
      </c>
      <c r="Y39" s="21">
        <f t="shared" ca="1" si="11"/>
        <v>4</v>
      </c>
      <c r="Z39" s="21">
        <f t="shared" ca="1" si="11"/>
        <v>4</v>
      </c>
      <c r="AA39" s="21">
        <f t="shared" ca="1" si="11"/>
        <v>4</v>
      </c>
      <c r="AB39" s="21">
        <f t="shared" ca="1" si="11"/>
        <v>4</v>
      </c>
      <c r="AC39" s="21">
        <f t="shared" ca="1" si="11"/>
        <v>4</v>
      </c>
      <c r="AD39" s="601"/>
      <c r="AF39" s="614">
        <f ca="1">CompteCouleurFond(B39:AC39,6)*0.5</f>
        <v>0</v>
      </c>
      <c r="AG39" s="615">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5</v>
      </c>
      <c r="J40" s="26">
        <f t="shared" ca="1" si="12"/>
        <v>5</v>
      </c>
      <c r="K40" s="26">
        <f t="shared" ca="1" si="12"/>
        <v>5</v>
      </c>
      <c r="L40" s="26">
        <f t="shared" ca="1" si="12"/>
        <v>5</v>
      </c>
      <c r="M40" s="26">
        <f t="shared" ca="1" si="12"/>
        <v>6</v>
      </c>
      <c r="N40" s="26">
        <f t="shared" ca="1" si="12"/>
        <v>7</v>
      </c>
      <c r="O40" s="26">
        <f t="shared" ca="1" si="12"/>
        <v>3</v>
      </c>
      <c r="P40" s="26">
        <f t="shared" ca="1" si="12"/>
        <v>3</v>
      </c>
      <c r="Q40" s="26">
        <f t="shared" ca="1" si="12"/>
        <v>4</v>
      </c>
      <c r="R40" s="26">
        <f t="shared" ca="1" si="12"/>
        <v>4</v>
      </c>
      <c r="S40" s="26">
        <f t="shared" ca="1" si="12"/>
        <v>6</v>
      </c>
      <c r="T40" s="26">
        <f t="shared" ca="1" si="12"/>
        <v>6</v>
      </c>
      <c r="U40" s="26">
        <f t="shared" ca="1" si="12"/>
        <v>4</v>
      </c>
      <c r="V40" s="26">
        <f t="shared" ca="1" si="12"/>
        <v>4</v>
      </c>
      <c r="W40" s="26">
        <f t="shared" ca="1" si="12"/>
        <v>4</v>
      </c>
      <c r="X40" s="26">
        <f t="shared" ca="1" si="12"/>
        <v>4</v>
      </c>
      <c r="Y40" s="26">
        <f t="shared" ca="1" si="12"/>
        <v>4</v>
      </c>
      <c r="Z40" s="26">
        <f t="shared" ca="1" si="12"/>
        <v>4</v>
      </c>
      <c r="AA40" s="26">
        <f t="shared" ca="1" si="12"/>
        <v>4</v>
      </c>
      <c r="AB40" s="26">
        <f t="shared" ca="1" si="12"/>
        <v>4</v>
      </c>
      <c r="AC40" s="26">
        <f t="shared" ca="1" si="12"/>
        <v>4</v>
      </c>
      <c r="AD40" s="602"/>
      <c r="AF40" s="614">
        <f ca="1">CompteCouleurFond(B40:AC40,6)*0.5</f>
        <v>0</v>
      </c>
      <c r="AG40" s="615">
        <f ca="1">CompteCouleurFond(K40:AC40,23)*0.5</f>
        <v>0</v>
      </c>
    </row>
    <row r="41" spans="1:33" ht="15" customHeight="1" x14ac:dyDescent="0.3">
      <c r="A41" s="618">
        <f>A22+1</f>
        <v>44853</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620" t="s">
        <v>36</v>
      </c>
      <c r="AF41" s="614"/>
      <c r="AG41" s="615"/>
    </row>
    <row r="42" spans="1:33" x14ac:dyDescent="0.3">
      <c r="A42" s="619"/>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621"/>
      <c r="AF42" s="616"/>
      <c r="AG42" s="617"/>
    </row>
    <row r="43" spans="1:33" ht="14.4" customHeight="1" x14ac:dyDescent="0.65">
      <c r="A43" s="490" t="s">
        <v>41</v>
      </c>
      <c r="B43" s="556"/>
      <c r="C43" s="556"/>
      <c r="D43" s="556"/>
      <c r="E43" s="556"/>
      <c r="F43" s="556"/>
      <c r="G43" s="556"/>
      <c r="H43" s="556"/>
      <c r="I43" s="556"/>
      <c r="J43" s="96"/>
      <c r="K43" s="96"/>
      <c r="L43" s="96"/>
      <c r="M43" s="96"/>
      <c r="N43" s="486"/>
      <c r="O43" s="295"/>
      <c r="P43" s="295"/>
      <c r="Q43" s="294"/>
      <c r="R43" s="294"/>
      <c r="S43" s="520"/>
      <c r="T43" s="479"/>
      <c r="U43" s="483"/>
      <c r="V43" s="357"/>
      <c r="W43" s="295"/>
      <c r="X43" s="295"/>
      <c r="Y43" s="295"/>
      <c r="Z43" s="295"/>
      <c r="AA43" s="295"/>
      <c r="AB43" s="295"/>
      <c r="AC43" s="295"/>
      <c r="AD43" s="544">
        <f t="shared" ref="AD43:AD56" ca="1" si="13">NbCoul(B43:AC43)*0.5</f>
        <v>7</v>
      </c>
      <c r="AF43" s="22">
        <f t="shared" ref="AF43:AF56" ca="1" si="14">CompteCouleurFond(B43:AC43,6)*0.5</f>
        <v>1</v>
      </c>
      <c r="AG43" s="22">
        <f t="shared" ref="AG43:AG56" ca="1" si="15">CompteCouleurFond(B43:AC43,23)*0.5</f>
        <v>0.5</v>
      </c>
    </row>
    <row r="44" spans="1:33" ht="14.4" customHeight="1" x14ac:dyDescent="0.3">
      <c r="A44" s="490" t="s">
        <v>65</v>
      </c>
      <c r="B44" s="556"/>
      <c r="C44" s="556"/>
      <c r="D44" s="556"/>
      <c r="E44" s="556"/>
      <c r="F44" s="556"/>
      <c r="G44" s="556"/>
      <c r="H44" s="556"/>
      <c r="I44" s="556"/>
      <c r="J44" s="96"/>
      <c r="K44" s="96"/>
      <c r="L44" s="96"/>
      <c r="M44" s="96"/>
      <c r="N44" s="96"/>
      <c r="O44" s="96"/>
      <c r="P44" s="96"/>
      <c r="Q44" s="96"/>
      <c r="R44" s="96"/>
      <c r="S44" s="557"/>
      <c r="T44" s="557"/>
      <c r="U44" s="557"/>
      <c r="V44" s="96"/>
      <c r="W44" s="96"/>
      <c r="X44" s="96"/>
      <c r="Y44" s="96"/>
      <c r="Z44" s="96"/>
      <c r="AA44" s="96"/>
      <c r="AB44" s="96"/>
      <c r="AC44" s="96"/>
      <c r="AD44" s="20">
        <f t="shared" ca="1" si="13"/>
        <v>0</v>
      </c>
      <c r="AF44" s="22">
        <f t="shared" ca="1" si="14"/>
        <v>0</v>
      </c>
      <c r="AG44" s="22">
        <f t="shared" ca="1" si="15"/>
        <v>0</v>
      </c>
    </row>
    <row r="45" spans="1:33" ht="14.4" customHeight="1" x14ac:dyDescent="0.3">
      <c r="A45" s="490" t="s">
        <v>246</v>
      </c>
      <c r="B45" s="556"/>
      <c r="C45" s="556"/>
      <c r="D45" s="556"/>
      <c r="E45" s="556"/>
      <c r="F45" s="556"/>
      <c r="G45" s="556"/>
      <c r="H45" s="556"/>
      <c r="I45" s="556"/>
      <c r="J45" s="390"/>
      <c r="K45" s="96"/>
      <c r="L45" s="96"/>
      <c r="M45" s="96"/>
      <c r="N45" s="96"/>
      <c r="O45" s="96"/>
      <c r="P45" s="96"/>
      <c r="Q45" s="96"/>
      <c r="R45" s="96"/>
      <c r="S45" s="557"/>
      <c r="T45" s="557"/>
      <c r="U45" s="557"/>
      <c r="V45" s="96"/>
      <c r="W45" s="96"/>
      <c r="X45" s="96"/>
      <c r="Y45" s="96"/>
      <c r="Z45" s="96"/>
      <c r="AA45" s="96"/>
      <c r="AB45" s="96"/>
      <c r="AC45" s="96"/>
      <c r="AD45" s="20">
        <f t="shared" ca="1" si="13"/>
        <v>0</v>
      </c>
      <c r="AF45" s="22">
        <f t="shared" ca="1" si="14"/>
        <v>0</v>
      </c>
      <c r="AG45" s="22">
        <f t="shared" ca="1" si="15"/>
        <v>0</v>
      </c>
    </row>
    <row r="46" spans="1:33" ht="14.4" customHeight="1" x14ac:dyDescent="0.3">
      <c r="A46" s="394" t="s">
        <v>43</v>
      </c>
      <c r="B46" s="548"/>
      <c r="C46" s="548"/>
      <c r="D46" s="548"/>
      <c r="E46" s="548"/>
      <c r="F46" s="548"/>
      <c r="G46" s="548"/>
      <c r="H46" s="548"/>
      <c r="I46" s="548"/>
      <c r="J46" s="96"/>
      <c r="K46" s="410"/>
      <c r="L46" s="475"/>
      <c r="M46" s="388"/>
      <c r="N46" s="151"/>
      <c r="O46" s="151"/>
      <c r="P46" s="151"/>
      <c r="Q46" s="96"/>
      <c r="R46" s="96"/>
      <c r="S46" s="281"/>
      <c r="T46" s="281"/>
      <c r="U46" s="151"/>
      <c r="V46" s="151"/>
      <c r="W46" s="151"/>
      <c r="X46" s="151"/>
      <c r="Y46" s="151"/>
      <c r="Z46" s="151"/>
      <c r="AA46" s="151"/>
      <c r="AB46" s="151"/>
      <c r="AC46" s="151"/>
      <c r="AD46" s="20">
        <f t="shared" ca="1" si="13"/>
        <v>7</v>
      </c>
      <c r="AF46" s="22">
        <f t="shared" ca="1" si="14"/>
        <v>1</v>
      </c>
      <c r="AG46" s="22">
        <f t="shared" ca="1" si="15"/>
        <v>0</v>
      </c>
    </row>
    <row r="47" spans="1:33" x14ac:dyDescent="0.3">
      <c r="A47" s="394" t="s">
        <v>44</v>
      </c>
      <c r="B47" s="96"/>
      <c r="C47" s="96"/>
      <c r="D47" s="96"/>
      <c r="E47" s="96"/>
      <c r="F47" s="96"/>
      <c r="G47" s="96"/>
      <c r="H47" s="96"/>
      <c r="I47" s="96"/>
      <c r="J47" s="96"/>
      <c r="K47" s="96"/>
      <c r="L47" s="96"/>
      <c r="M47" s="96"/>
      <c r="N47" s="135" t="s">
        <v>147</v>
      </c>
      <c r="O47" s="281"/>
      <c r="P47" s="281"/>
      <c r="Q47" s="96"/>
      <c r="R47" s="96"/>
      <c r="S47" s="378"/>
      <c r="T47" s="135"/>
      <c r="U47" s="151"/>
      <c r="V47" s="151"/>
      <c r="W47" s="151"/>
      <c r="X47" s="151"/>
      <c r="Y47" s="151"/>
      <c r="Z47" s="151"/>
      <c r="AA47" s="281"/>
      <c r="AB47" s="281"/>
      <c r="AC47" s="151"/>
      <c r="AD47" s="20">
        <f t="shared" ca="1" si="13"/>
        <v>7</v>
      </c>
      <c r="AF47" s="22">
        <f t="shared" ca="1" si="14"/>
        <v>2</v>
      </c>
      <c r="AG47" s="22">
        <f t="shared" ca="1" si="15"/>
        <v>0</v>
      </c>
    </row>
    <row r="48" spans="1:33" x14ac:dyDescent="0.3">
      <c r="A48" s="394" t="s">
        <v>45</v>
      </c>
      <c r="B48" s="96"/>
      <c r="C48" s="96"/>
      <c r="D48" s="96"/>
      <c r="E48" s="96"/>
      <c r="F48" s="96"/>
      <c r="G48" s="96"/>
      <c r="H48" s="96"/>
      <c r="I48" s="96"/>
      <c r="J48" s="96"/>
      <c r="K48" s="96"/>
      <c r="L48" s="96"/>
      <c r="M48" s="96"/>
      <c r="N48" s="378"/>
      <c r="O48" s="151"/>
      <c r="P48" s="151"/>
      <c r="Q48" s="96"/>
      <c r="R48" s="96"/>
      <c r="S48" s="377"/>
      <c r="T48" s="151"/>
      <c r="U48" s="151"/>
      <c r="V48" s="151"/>
      <c r="W48" s="281"/>
      <c r="X48" s="281"/>
      <c r="Y48" s="151"/>
      <c r="Z48" s="151"/>
      <c r="AA48" s="151"/>
      <c r="AB48" s="151"/>
      <c r="AC48" s="151"/>
      <c r="AD48" s="20">
        <f t="shared" ca="1" si="13"/>
        <v>7</v>
      </c>
      <c r="AF48" s="22">
        <f t="shared" ca="1" si="14"/>
        <v>1</v>
      </c>
      <c r="AG48" s="22">
        <f t="shared" ca="1" si="15"/>
        <v>0.5</v>
      </c>
    </row>
    <row r="49" spans="1:55" x14ac:dyDescent="0.3">
      <c r="A49" s="394" t="s">
        <v>70</v>
      </c>
      <c r="B49" s="96"/>
      <c r="C49" s="151"/>
      <c r="D49" s="151"/>
      <c r="E49" s="151"/>
      <c r="F49" s="151"/>
      <c r="G49" s="151"/>
      <c r="H49" s="151"/>
      <c r="I49" s="281"/>
      <c r="J49" s="281"/>
      <c r="K49" s="151"/>
      <c r="L49" s="188"/>
      <c r="M49" s="151"/>
      <c r="N49" s="193" t="s">
        <v>475</v>
      </c>
      <c r="O49" s="96"/>
      <c r="P49" s="96"/>
      <c r="Q49" s="151"/>
      <c r="R49" s="151"/>
      <c r="S49" s="419"/>
      <c r="T49" s="96"/>
      <c r="U49" s="466"/>
      <c r="V49" s="467"/>
      <c r="W49" s="467"/>
      <c r="X49" s="467"/>
      <c r="Y49" s="467"/>
      <c r="Z49" s="468"/>
      <c r="AA49" s="96"/>
      <c r="AB49" s="96"/>
      <c r="AC49" s="96"/>
      <c r="AD49" s="20">
        <f t="shared" ca="1" si="13"/>
        <v>7</v>
      </c>
      <c r="AF49" s="22">
        <f t="shared" ca="1" si="14"/>
        <v>1</v>
      </c>
      <c r="AG49" s="22">
        <f t="shared" ca="1" si="15"/>
        <v>0.5</v>
      </c>
    </row>
    <row r="50" spans="1:55" x14ac:dyDescent="0.3">
      <c r="A50" s="394" t="s">
        <v>46</v>
      </c>
      <c r="B50" s="96"/>
      <c r="C50" s="151"/>
      <c r="D50" s="151"/>
      <c r="E50" s="151"/>
      <c r="F50" s="151"/>
      <c r="G50" s="151"/>
      <c r="H50" s="151"/>
      <c r="I50" s="151"/>
      <c r="J50" s="151"/>
      <c r="K50" s="151"/>
      <c r="L50" s="151"/>
      <c r="M50" s="96"/>
      <c r="N50" s="96"/>
      <c r="O50" s="96"/>
      <c r="P50" s="96"/>
      <c r="Q50" s="96"/>
      <c r="R50" s="96"/>
      <c r="S50" s="400"/>
      <c r="T50" s="96"/>
      <c r="U50" s="96"/>
      <c r="V50" s="96"/>
      <c r="W50" s="96"/>
      <c r="X50" s="96"/>
      <c r="Y50" s="96"/>
      <c r="Z50" s="96"/>
      <c r="AA50" s="96"/>
      <c r="AB50" s="96"/>
      <c r="AC50" s="96"/>
      <c r="AD50" s="20">
        <f t="shared" ca="1" si="13"/>
        <v>5</v>
      </c>
      <c r="AF50" s="22">
        <f t="shared" ca="1" si="14"/>
        <v>0</v>
      </c>
      <c r="AG50" s="22">
        <f t="shared" ca="1" si="15"/>
        <v>0</v>
      </c>
    </row>
    <row r="51" spans="1:55" x14ac:dyDescent="0.3">
      <c r="A51" s="394" t="s">
        <v>47</v>
      </c>
      <c r="B51" s="96"/>
      <c r="C51" s="96"/>
      <c r="D51" s="96"/>
      <c r="E51" s="96"/>
      <c r="F51" s="96"/>
      <c r="G51" s="96"/>
      <c r="H51" s="96"/>
      <c r="I51" s="96"/>
      <c r="J51" s="96"/>
      <c r="K51" s="281" t="s">
        <v>135</v>
      </c>
      <c r="L51" s="281"/>
      <c r="M51" s="151"/>
      <c r="N51" s="377"/>
      <c r="O51" s="96"/>
      <c r="P51" s="96"/>
      <c r="Q51" s="151"/>
      <c r="R51" s="151"/>
      <c r="S51" s="135"/>
      <c r="T51" s="378"/>
      <c r="U51" s="151"/>
      <c r="V51" s="151"/>
      <c r="W51" s="151"/>
      <c r="X51" s="151"/>
      <c r="Y51" s="281"/>
      <c r="Z51" s="281"/>
      <c r="AA51" s="151"/>
      <c r="AB51" s="151"/>
      <c r="AC51" s="151"/>
      <c r="AD51" s="20">
        <f t="shared" ca="1" si="13"/>
        <v>8.5</v>
      </c>
      <c r="AF51" s="22">
        <f t="shared" ca="1" si="14"/>
        <v>2</v>
      </c>
      <c r="AG51" s="22">
        <f t="shared" ca="1" si="15"/>
        <v>0.5</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151"/>
      <c r="D53" s="151"/>
      <c r="E53" s="151"/>
      <c r="F53" s="151"/>
      <c r="G53" s="151"/>
      <c r="H53" s="151"/>
      <c r="I53" s="151"/>
      <c r="J53" s="151"/>
      <c r="K53" s="151"/>
      <c r="L53" s="151"/>
      <c r="M53" s="151"/>
      <c r="N53" s="396"/>
      <c r="O53" s="96"/>
      <c r="P53" s="96"/>
      <c r="Q53" s="281"/>
      <c r="R53" s="281"/>
      <c r="S53" s="96"/>
      <c r="T53" s="96"/>
      <c r="U53" s="96"/>
      <c r="V53" s="96"/>
      <c r="W53" s="96"/>
      <c r="X53" s="96"/>
      <c r="Y53" s="96"/>
      <c r="Z53" s="96"/>
      <c r="AA53" s="96"/>
      <c r="AB53" s="96"/>
      <c r="AC53" s="96"/>
      <c r="AD53" s="20">
        <f t="shared" ca="1" si="13"/>
        <v>7</v>
      </c>
      <c r="AF53" s="22">
        <f t="shared" ca="1" si="14"/>
        <v>1</v>
      </c>
      <c r="AG53" s="22">
        <f t="shared" ca="1" si="15"/>
        <v>0</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3"/>
        <v>0</v>
      </c>
      <c r="AF55" s="22">
        <f t="shared" ca="1" si="14"/>
        <v>0</v>
      </c>
      <c r="AG55" s="22">
        <f t="shared" ca="1" si="15"/>
        <v>0</v>
      </c>
    </row>
    <row r="56" spans="1:55" ht="14.4" customHeight="1" thickBot="1" x14ac:dyDescent="0.35">
      <c r="A56" s="310" t="s">
        <v>466</v>
      </c>
      <c r="B56" s="391"/>
      <c r="C56" s="494" t="s">
        <v>78</v>
      </c>
      <c r="D56" s="494"/>
      <c r="E56" s="494"/>
      <c r="F56" s="494"/>
      <c r="G56" s="494"/>
      <c r="H56" s="494"/>
      <c r="I56" s="494"/>
      <c r="J56" s="494"/>
      <c r="K56" s="494"/>
      <c r="L56" s="494"/>
      <c r="M56" s="494"/>
      <c r="N56" s="494"/>
      <c r="O56" s="391"/>
      <c r="P56" s="391"/>
      <c r="Q56" s="494"/>
      <c r="R56" s="494"/>
      <c r="S56" s="391"/>
      <c r="T56" s="391"/>
      <c r="U56" s="391"/>
      <c r="V56" s="391"/>
      <c r="W56" s="391"/>
      <c r="X56" s="391"/>
      <c r="Y56" s="391"/>
      <c r="Z56" s="391"/>
      <c r="AA56" s="391"/>
      <c r="AB56" s="391"/>
      <c r="AC56" s="391"/>
      <c r="AD56" s="20">
        <f t="shared" ca="1" si="13"/>
        <v>7</v>
      </c>
      <c r="AF56" s="22">
        <f t="shared" ca="1" si="14"/>
        <v>0</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0</v>
      </c>
      <c r="N57" s="71">
        <f t="shared" ca="1" si="16"/>
        <v>0</v>
      </c>
      <c r="O57" s="71">
        <f t="shared" ca="1" si="16"/>
        <v>1</v>
      </c>
      <c r="P57" s="71">
        <f t="shared" ca="1" si="16"/>
        <v>1</v>
      </c>
      <c r="Q57" s="71">
        <f t="shared" ca="1" si="16"/>
        <v>1</v>
      </c>
      <c r="R57" s="71">
        <f t="shared" ca="1" si="16"/>
        <v>1</v>
      </c>
      <c r="S57" s="71">
        <f t="shared" ca="1" si="16"/>
        <v>1</v>
      </c>
      <c r="T57" s="71">
        <f t="shared" ca="1" si="16"/>
        <v>1</v>
      </c>
      <c r="U57" s="71">
        <f t="shared" ca="1" si="16"/>
        <v>1</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600">
        <f ca="1">SUM(AD43:AD55)</f>
        <v>55.5</v>
      </c>
      <c r="AF57" s="612"/>
      <c r="AG57" s="613"/>
    </row>
    <row r="58" spans="1:55" x14ac:dyDescent="0.3">
      <c r="A58" s="29" t="s">
        <v>53</v>
      </c>
      <c r="B58" s="21">
        <f ca="1">NbCoulbis(B43:B55)</f>
        <v>0</v>
      </c>
      <c r="C58" s="21">
        <f ca="1">NbCoulbis(C43:C51)</f>
        <v>2</v>
      </c>
      <c r="D58" s="21">
        <f t="shared" ref="D58:M58" ca="1" si="17">NbCoulbis(D44:D51)</f>
        <v>2</v>
      </c>
      <c r="E58" s="21">
        <f t="shared" ca="1" si="17"/>
        <v>2</v>
      </c>
      <c r="F58" s="21">
        <f t="shared" ca="1" si="17"/>
        <v>2</v>
      </c>
      <c r="G58" s="21">
        <f t="shared" ca="1" si="17"/>
        <v>2</v>
      </c>
      <c r="H58" s="21">
        <f t="shared" ca="1" si="17"/>
        <v>2</v>
      </c>
      <c r="I58" s="21">
        <f t="shared" ca="1" si="17"/>
        <v>2</v>
      </c>
      <c r="J58" s="21">
        <f t="shared" ca="1" si="17"/>
        <v>2</v>
      </c>
      <c r="K58" s="21">
        <f t="shared" ca="1" si="17"/>
        <v>3</v>
      </c>
      <c r="L58" s="21">
        <f t="shared" ca="1" si="17"/>
        <v>3</v>
      </c>
      <c r="M58" s="21">
        <f t="shared" ca="1" si="17"/>
        <v>2</v>
      </c>
      <c r="N58" s="21">
        <f ca="1">NbCoulbis(N43:N51)</f>
        <v>3</v>
      </c>
      <c r="O58" s="21">
        <f t="shared" ref="O58:AC58" ca="1" si="18">NbCoulbis(O43:O52)</f>
        <v>4</v>
      </c>
      <c r="P58" s="21">
        <f t="shared" ca="1" si="18"/>
        <v>4</v>
      </c>
      <c r="Q58" s="21">
        <f t="shared" ca="1" si="18"/>
        <v>2</v>
      </c>
      <c r="R58" s="21">
        <f t="shared" ca="1" si="18"/>
        <v>2</v>
      </c>
      <c r="S58" s="21">
        <f t="shared" ca="1" si="18"/>
        <v>4</v>
      </c>
      <c r="T58" s="21">
        <f t="shared" ca="1" si="18"/>
        <v>5</v>
      </c>
      <c r="U58" s="21">
        <f t="shared" ca="1" si="18"/>
        <v>5</v>
      </c>
      <c r="V58" s="21">
        <f t="shared" ca="1" si="18"/>
        <v>5</v>
      </c>
      <c r="W58" s="21">
        <f t="shared" ca="1" si="18"/>
        <v>5</v>
      </c>
      <c r="X58" s="21">
        <f t="shared" ca="1" si="18"/>
        <v>5</v>
      </c>
      <c r="Y58" s="21">
        <f t="shared" ca="1" si="18"/>
        <v>5</v>
      </c>
      <c r="Z58" s="21">
        <f t="shared" ca="1" si="18"/>
        <v>5</v>
      </c>
      <c r="AA58" s="21">
        <f t="shared" ca="1" si="18"/>
        <v>5</v>
      </c>
      <c r="AB58" s="21">
        <f t="shared" ca="1" si="18"/>
        <v>5</v>
      </c>
      <c r="AC58" s="21">
        <f t="shared" ca="1" si="18"/>
        <v>5</v>
      </c>
      <c r="AD58" s="601">
        <f ca="1">NbCoul(D58:AB58)*0.5+NbCoul(B58:C58)*0.25+NbCoul(AC58:AC58)*0.25</f>
        <v>0</v>
      </c>
      <c r="AF58" s="614">
        <f t="shared" ref="AF58:AF75" ca="1" si="19">CompteCouleurFond(B58:AC58,6)*0.5</f>
        <v>0</v>
      </c>
      <c r="AG58" s="615"/>
    </row>
    <row r="59" spans="1:55" ht="15" thickBot="1" x14ac:dyDescent="0.35">
      <c r="A59" s="30" t="str">
        <f>A21</f>
        <v>Effectif présent</v>
      </c>
      <c r="B59" s="26">
        <f ca="1">NbCoul(B43:B55)</f>
        <v>0</v>
      </c>
      <c r="C59" s="26">
        <f ca="1">NbCoul(C43:C51)</f>
        <v>2</v>
      </c>
      <c r="D59" s="26">
        <f t="shared" ref="D59:M59" ca="1" si="20">NbCoul(D44:D51)</f>
        <v>2</v>
      </c>
      <c r="E59" s="26">
        <f t="shared" ca="1" si="20"/>
        <v>2</v>
      </c>
      <c r="F59" s="26">
        <f t="shared" ca="1" si="20"/>
        <v>2</v>
      </c>
      <c r="G59" s="26">
        <f t="shared" ca="1" si="20"/>
        <v>2</v>
      </c>
      <c r="H59" s="26">
        <f t="shared" ca="1" si="20"/>
        <v>2</v>
      </c>
      <c r="I59" s="26">
        <f t="shared" ca="1" si="20"/>
        <v>2</v>
      </c>
      <c r="J59" s="26">
        <f t="shared" ca="1" si="20"/>
        <v>2</v>
      </c>
      <c r="K59" s="26">
        <f t="shared" ca="1" si="20"/>
        <v>3</v>
      </c>
      <c r="L59" s="26">
        <f t="shared" ca="1" si="20"/>
        <v>3</v>
      </c>
      <c r="M59" s="26">
        <f t="shared" ca="1" si="20"/>
        <v>2</v>
      </c>
      <c r="N59" s="26">
        <f ca="1">NbCoul(N43:N51)</f>
        <v>6</v>
      </c>
      <c r="O59" s="26">
        <f t="shared" ref="O59:AC59" ca="1" si="21">NbCoul(O43:O52)</f>
        <v>4</v>
      </c>
      <c r="P59" s="26">
        <f t="shared" ca="1" si="21"/>
        <v>4</v>
      </c>
      <c r="Q59" s="26">
        <f t="shared" ca="1" si="21"/>
        <v>2</v>
      </c>
      <c r="R59" s="26">
        <f t="shared" ca="1" si="21"/>
        <v>2</v>
      </c>
      <c r="S59" s="26">
        <f t="shared" ca="1" si="21"/>
        <v>5</v>
      </c>
      <c r="T59" s="26">
        <f t="shared" ca="1" si="21"/>
        <v>5</v>
      </c>
      <c r="U59" s="26">
        <f t="shared" ca="1" si="21"/>
        <v>5</v>
      </c>
      <c r="V59" s="26">
        <f t="shared" ca="1" si="21"/>
        <v>5</v>
      </c>
      <c r="W59" s="26">
        <f t="shared" ca="1" si="21"/>
        <v>5</v>
      </c>
      <c r="X59" s="26">
        <f t="shared" ca="1" si="21"/>
        <v>5</v>
      </c>
      <c r="Y59" s="26">
        <f t="shared" ca="1" si="21"/>
        <v>5</v>
      </c>
      <c r="Z59" s="26">
        <f t="shared" ca="1" si="21"/>
        <v>5</v>
      </c>
      <c r="AA59" s="26">
        <f t="shared" ca="1" si="21"/>
        <v>5</v>
      </c>
      <c r="AB59" s="26">
        <f t="shared" ca="1" si="21"/>
        <v>5</v>
      </c>
      <c r="AC59" s="26">
        <f t="shared" ca="1" si="21"/>
        <v>5</v>
      </c>
      <c r="AD59" s="602">
        <f ca="1">NbCoul(D59:AB59)*0.5+NbCoul(B59:C59)*0.25+NbCoul(AC59:AC59)*0.25</f>
        <v>0</v>
      </c>
      <c r="AF59" s="614">
        <f t="shared" ca="1" si="19"/>
        <v>0</v>
      </c>
      <c r="AG59" s="615">
        <f ca="1">CompteCouleurFond(K59:AC59,23)*0.5</f>
        <v>0</v>
      </c>
    </row>
    <row r="60" spans="1:55" ht="15" customHeight="1" x14ac:dyDescent="0.3">
      <c r="A60" s="618">
        <f>A41+1</f>
        <v>44854</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620" t="s">
        <v>36</v>
      </c>
      <c r="AF60" s="614">
        <f t="shared" ca="1" si="19"/>
        <v>0</v>
      </c>
      <c r="AG60" s="615">
        <f ca="1">CompteCouleurFond(K60:AC60,23)*0.5</f>
        <v>0</v>
      </c>
    </row>
    <row r="61" spans="1:55" ht="15" customHeight="1" x14ac:dyDescent="0.3">
      <c r="A61" s="619"/>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621"/>
      <c r="AF61" s="616">
        <f t="shared" ca="1" si="19"/>
        <v>0</v>
      </c>
      <c r="AG61" s="617">
        <f ca="1">CompteCouleurFond(K61:AC61,23)*0.5</f>
        <v>0</v>
      </c>
    </row>
    <row r="62" spans="1:55" ht="14.4" customHeight="1" x14ac:dyDescent="0.3">
      <c r="A62" s="392" t="s">
        <v>41</v>
      </c>
      <c r="B62" s="96"/>
      <c r="C62" s="324"/>
      <c r="D62" s="324"/>
      <c r="E62" s="324"/>
      <c r="F62" s="324"/>
      <c r="G62" s="151"/>
      <c r="H62" s="151"/>
      <c r="I62" s="151"/>
      <c r="J62" s="151"/>
      <c r="K62" s="151"/>
      <c r="L62" s="151"/>
      <c r="M62" s="151"/>
      <c r="N62" s="193"/>
      <c r="O62" s="96"/>
      <c r="P62" s="96"/>
      <c r="Q62" s="281"/>
      <c r="R62" s="281"/>
      <c r="S62" s="96"/>
      <c r="T62" s="96"/>
      <c r="U62" s="96"/>
      <c r="V62" s="96"/>
      <c r="W62" s="96"/>
      <c r="X62" s="96"/>
      <c r="Y62" s="96"/>
      <c r="Z62" s="96"/>
      <c r="AA62" s="96"/>
      <c r="AB62" s="96"/>
      <c r="AC62" s="96"/>
      <c r="AD62" s="21">
        <f t="shared" ref="AD62:AD75" ca="1" si="22">NbCoul(B62:AC62)*0.5</f>
        <v>7</v>
      </c>
      <c r="AF62" s="22">
        <f t="shared" ca="1" si="19"/>
        <v>1</v>
      </c>
      <c r="AG62" s="22">
        <f t="shared" ref="AG62:AG75" ca="1" si="23">CompteCouleurFond(B62:AC62,23)*0.5</f>
        <v>0.5</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366"/>
      <c r="D65" s="366"/>
      <c r="E65" s="366"/>
      <c r="F65" s="366"/>
      <c r="G65" s="366"/>
      <c r="H65" s="366"/>
      <c r="I65" s="96"/>
      <c r="J65" s="96"/>
      <c r="K65" s="96"/>
      <c r="L65" s="96"/>
      <c r="M65" s="96"/>
      <c r="N65" s="151"/>
      <c r="O65" s="151"/>
      <c r="P65" s="151"/>
      <c r="Q65" s="96"/>
      <c r="R65" s="96"/>
      <c r="S65" s="378"/>
      <c r="T65" s="151"/>
      <c r="U65" s="151"/>
      <c r="V65" s="151"/>
      <c r="W65" s="151"/>
      <c r="X65" s="151"/>
      <c r="Y65" s="151"/>
      <c r="Z65" s="151"/>
      <c r="AA65" s="151"/>
      <c r="AB65" s="151"/>
      <c r="AC65" s="151"/>
      <c r="AD65" s="21">
        <f ca="1">NbCoul(B65:AC65)*0.5</f>
        <v>7</v>
      </c>
      <c r="AF65" s="22">
        <f t="shared" ca="1" si="19"/>
        <v>0</v>
      </c>
      <c r="AG65" s="22">
        <f t="shared" ca="1" si="23"/>
        <v>0</v>
      </c>
    </row>
    <row r="66" spans="1:33" x14ac:dyDescent="0.3">
      <c r="A66" s="394" t="s">
        <v>44</v>
      </c>
      <c r="B66" s="96"/>
      <c r="C66" s="135" t="s">
        <v>220</v>
      </c>
      <c r="D66" s="295"/>
      <c r="E66" s="295"/>
      <c r="F66" s="151"/>
      <c r="G66" s="295"/>
      <c r="H66" s="295"/>
      <c r="I66" s="151"/>
      <c r="J66" s="295"/>
      <c r="K66" s="295"/>
      <c r="L66" s="295"/>
      <c r="M66" s="357"/>
      <c r="N66" s="423"/>
      <c r="O66" s="294"/>
      <c r="P66" s="294"/>
      <c r="Q66" s="295"/>
      <c r="R66" s="295"/>
      <c r="S66" s="151"/>
      <c r="T66" s="294"/>
      <c r="U66" s="294"/>
      <c r="V66" s="294"/>
      <c r="W66" s="294"/>
      <c r="X66" s="294"/>
      <c r="Y66" s="294"/>
      <c r="Z66" s="294"/>
      <c r="AA66" s="294"/>
      <c r="AB66" s="294"/>
      <c r="AC66" s="294"/>
      <c r="AD66" s="21">
        <f t="shared" ca="1" si="22"/>
        <v>7.5</v>
      </c>
      <c r="AF66" s="22">
        <f t="shared" ca="1" si="19"/>
        <v>1</v>
      </c>
      <c r="AG66" s="22">
        <f t="shared" ca="1" si="23"/>
        <v>0</v>
      </c>
    </row>
    <row r="67" spans="1:33" x14ac:dyDescent="0.3">
      <c r="A67" s="394" t="s">
        <v>45</v>
      </c>
      <c r="B67" s="96"/>
      <c r="C67" s="151"/>
      <c r="D67" s="151"/>
      <c r="E67" s="151"/>
      <c r="F67" s="151"/>
      <c r="G67" s="151"/>
      <c r="H67" s="378"/>
      <c r="I67" s="151"/>
      <c r="J67" s="378"/>
      <c r="K67" s="378"/>
      <c r="L67" s="378"/>
      <c r="M67" s="378"/>
      <c r="N67" s="193"/>
      <c r="O67" s="419"/>
      <c r="P67" s="419"/>
      <c r="Q67" s="378"/>
      <c r="R67" s="378"/>
      <c r="S67" s="419"/>
      <c r="T67" s="419"/>
      <c r="U67" s="419"/>
      <c r="V67" s="419"/>
      <c r="W67" s="419"/>
      <c r="X67" s="96"/>
      <c r="Y67" s="96"/>
      <c r="Z67" s="96"/>
      <c r="AA67" s="96"/>
      <c r="AB67" s="96"/>
      <c r="AC67" s="96"/>
      <c r="AD67" s="21">
        <f ca="1">NbCoul(B67:AC67)*0.5</f>
        <v>7</v>
      </c>
      <c r="AF67" s="22">
        <f ca="1">CompteCouleurFond(B67:AC67,6)*0.5</f>
        <v>0</v>
      </c>
      <c r="AG67" s="22">
        <f ca="1">CompteCouleurFond(B67:AC67,23)*0.5</f>
        <v>0.5</v>
      </c>
    </row>
    <row r="68" spans="1:33" x14ac:dyDescent="0.3">
      <c r="A68" s="394" t="s">
        <v>70</v>
      </c>
      <c r="B68" s="96"/>
      <c r="C68" s="96"/>
      <c r="D68" s="96"/>
      <c r="E68" s="96"/>
      <c r="F68" s="96"/>
      <c r="G68" s="96"/>
      <c r="H68" s="96"/>
      <c r="I68" s="281" t="s">
        <v>135</v>
      </c>
      <c r="J68" s="281"/>
      <c r="K68" s="281"/>
      <c r="L68" s="281"/>
      <c r="M68" s="151"/>
      <c r="N68" s="396"/>
      <c r="O68" s="281"/>
      <c r="P68" s="281"/>
      <c r="Q68" s="96"/>
      <c r="R68" s="96"/>
      <c r="S68" s="151"/>
      <c r="T68" s="151"/>
      <c r="U68" s="151"/>
      <c r="V68" s="151"/>
      <c r="W68" s="151"/>
      <c r="X68" s="151"/>
      <c r="Y68" s="151"/>
      <c r="Z68" s="151"/>
      <c r="AA68" s="96"/>
      <c r="AB68" s="96"/>
      <c r="AC68" s="96"/>
      <c r="AD68" s="21">
        <f t="shared" ca="1" si="22"/>
        <v>8</v>
      </c>
      <c r="AF68" s="22">
        <f t="shared" ca="1" si="19"/>
        <v>3</v>
      </c>
      <c r="AG68" s="22">
        <f t="shared" ca="1" si="23"/>
        <v>0</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5"/>
      <c r="U69" s="281" t="s">
        <v>135</v>
      </c>
      <c r="V69" s="357"/>
      <c r="W69" s="357"/>
      <c r="X69" s="357"/>
      <c r="Y69" s="357"/>
      <c r="Z69" s="357"/>
      <c r="AA69" s="357"/>
      <c r="AB69" s="357"/>
      <c r="AC69" s="295"/>
      <c r="AD69" s="21">
        <f t="shared" ca="1" si="22"/>
        <v>5</v>
      </c>
      <c r="AF69" s="22">
        <f t="shared" ca="1" si="19"/>
        <v>4</v>
      </c>
      <c r="AG69" s="22">
        <f t="shared" ca="1" si="23"/>
        <v>0</v>
      </c>
    </row>
    <row r="70" spans="1:33" x14ac:dyDescent="0.3">
      <c r="A70" s="394" t="s">
        <v>47</v>
      </c>
      <c r="B70" s="96"/>
      <c r="C70" s="151"/>
      <c r="D70" s="151"/>
      <c r="E70" s="151"/>
      <c r="F70" s="151"/>
      <c r="G70" s="151"/>
      <c r="H70" s="121"/>
      <c r="I70" s="121"/>
      <c r="J70" s="121"/>
      <c r="K70" s="121"/>
      <c r="L70" s="121"/>
      <c r="M70" s="151"/>
      <c r="N70" s="193" t="s">
        <v>475</v>
      </c>
      <c r="O70" s="96"/>
      <c r="P70" s="96"/>
      <c r="Q70" s="151"/>
      <c r="R70" s="151"/>
      <c r="S70" s="398"/>
      <c r="T70" s="96"/>
      <c r="U70" s="96"/>
      <c r="V70" s="96"/>
      <c r="W70" s="96"/>
      <c r="X70" s="96"/>
      <c r="Y70" s="96"/>
      <c r="Z70" s="96"/>
      <c r="AA70" s="96"/>
      <c r="AB70" s="96"/>
      <c r="AC70" s="96"/>
      <c r="AD70" s="20">
        <f ca="1">NbCoul(B70:AC70)*0.5</f>
        <v>7.5</v>
      </c>
      <c r="AF70" s="22">
        <f t="shared" ca="1" si="19"/>
        <v>0</v>
      </c>
      <c r="AG70" s="22">
        <f ca="1">CompteCouleurFond(B70:AC70,23)*0.5</f>
        <v>1</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96"/>
      <c r="D72" s="96"/>
      <c r="E72" s="96"/>
      <c r="F72" s="96"/>
      <c r="G72" s="96"/>
      <c r="H72" s="96"/>
      <c r="I72" s="96"/>
      <c r="J72" s="96"/>
      <c r="K72" s="96"/>
      <c r="L72" s="96"/>
      <c r="M72" s="96"/>
      <c r="N72" s="151"/>
      <c r="O72" s="151"/>
      <c r="P72" s="151"/>
      <c r="Q72" s="96"/>
      <c r="R72" s="96"/>
      <c r="S72" s="281"/>
      <c r="T72" s="281"/>
      <c r="U72" s="151"/>
      <c r="V72" s="151"/>
      <c r="W72" s="151"/>
      <c r="X72" s="151"/>
      <c r="Y72" s="151"/>
      <c r="Z72" s="151"/>
      <c r="AA72" s="151"/>
      <c r="AB72" s="151"/>
      <c r="AC72" s="151"/>
      <c r="AD72" s="21">
        <f t="shared" ca="1" si="22"/>
        <v>7</v>
      </c>
      <c r="AF72" s="22">
        <f t="shared" ca="1" si="19"/>
        <v>1</v>
      </c>
      <c r="AG72" s="22">
        <f t="shared" ca="1" si="23"/>
        <v>0</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310" t="s">
        <v>466</v>
      </c>
      <c r="B75" s="528"/>
      <c r="C75" s="391"/>
      <c r="D75" s="529"/>
      <c r="E75" s="529"/>
      <c r="F75" s="529"/>
      <c r="G75" s="530"/>
      <c r="H75" s="530"/>
      <c r="I75" s="530"/>
      <c r="J75" s="530"/>
      <c r="K75" s="530"/>
      <c r="L75" s="530"/>
      <c r="M75" s="530"/>
      <c r="N75" s="494" t="s">
        <v>131</v>
      </c>
      <c r="O75" s="533"/>
      <c r="P75" s="533"/>
      <c r="Q75" s="530"/>
      <c r="R75" s="530"/>
      <c r="S75" s="494"/>
      <c r="T75" s="494"/>
      <c r="U75" s="494"/>
      <c r="V75" s="494"/>
      <c r="W75" s="494"/>
      <c r="X75" s="494"/>
      <c r="Y75" s="494"/>
      <c r="Z75" s="494"/>
      <c r="AA75" s="494"/>
      <c r="AB75" s="494"/>
      <c r="AC75" s="494"/>
      <c r="AD75" s="21">
        <f t="shared" ca="1" si="22"/>
        <v>7</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0</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600">
        <f ca="1">SUM(AD62:AD74)</f>
        <v>56</v>
      </c>
      <c r="AF76" s="612"/>
      <c r="AG76" s="613"/>
    </row>
    <row r="77" spans="1:33" x14ac:dyDescent="0.3">
      <c r="A77" s="29" t="s">
        <v>53</v>
      </c>
      <c r="B77" s="21">
        <f ca="1">NbCoulbis(B62:B74)</f>
        <v>0</v>
      </c>
      <c r="C77" s="21">
        <f ca="1">NbCoulbis(C62:C71)</f>
        <v>4</v>
      </c>
      <c r="D77" s="21">
        <f t="shared" ref="D77:N77" ca="1" si="26">NbCoulbis(D65:D70)</f>
        <v>3</v>
      </c>
      <c r="E77" s="21">
        <f t="shared" ca="1" si="26"/>
        <v>3</v>
      </c>
      <c r="F77" s="21">
        <f t="shared" ca="1" si="26"/>
        <v>3</v>
      </c>
      <c r="G77" s="21">
        <f t="shared" ca="1" si="26"/>
        <v>3</v>
      </c>
      <c r="H77" s="21">
        <f ca="1">NbCoulbis(H65:H70)</f>
        <v>3</v>
      </c>
      <c r="I77" s="21">
        <f t="shared" ca="1" si="26"/>
        <v>4</v>
      </c>
      <c r="J77" s="21">
        <f t="shared" ca="1" si="26"/>
        <v>4</v>
      </c>
      <c r="K77" s="21">
        <f t="shared" ca="1" si="26"/>
        <v>4</v>
      </c>
      <c r="L77" s="21">
        <f t="shared" ca="1" si="26"/>
        <v>4</v>
      </c>
      <c r="M77" s="21">
        <f t="shared" ca="1" si="26"/>
        <v>4</v>
      </c>
      <c r="N77" s="21">
        <f t="shared" ca="1" si="26"/>
        <v>3</v>
      </c>
      <c r="O77" s="21">
        <f ca="1">NbCoulbis(O62:O70)</f>
        <v>2</v>
      </c>
      <c r="P77" s="21">
        <f ca="1">NbCoulbis(P62:P70)</f>
        <v>2</v>
      </c>
      <c r="Q77" s="21">
        <f ca="1">NbCoulbis(Q62:Q70)</f>
        <v>4</v>
      </c>
      <c r="R77" s="21">
        <f ca="1">NbCoulbis(R62:R70)</f>
        <v>4</v>
      </c>
      <c r="S77" s="21">
        <f ca="1">NbCoulbis(S62:S69)</f>
        <v>3</v>
      </c>
      <c r="T77" s="21">
        <f ca="1">NbCoulbis(T62:T70)</f>
        <v>3</v>
      </c>
      <c r="U77" s="21">
        <f ca="1">NbCoulbis(U66:U74)</f>
        <v>3</v>
      </c>
      <c r="V77" s="21">
        <f ca="1">NbCoulbis(V66:V74)</f>
        <v>3</v>
      </c>
      <c r="W77" s="21">
        <f ca="1">NbCoulbis(W66:W74)</f>
        <v>3</v>
      </c>
      <c r="X77" s="21">
        <f t="shared" ref="X77:AC77" ca="1" si="27">NbCoulbis(X62:X74)</f>
        <v>4</v>
      </c>
      <c r="Y77" s="21">
        <f t="shared" ca="1" si="27"/>
        <v>4</v>
      </c>
      <c r="Z77" s="21">
        <f t="shared" ca="1" si="27"/>
        <v>4</v>
      </c>
      <c r="AA77" s="21">
        <f t="shared" ca="1" si="27"/>
        <v>3</v>
      </c>
      <c r="AB77" s="21">
        <f t="shared" ca="1" si="27"/>
        <v>3</v>
      </c>
      <c r="AC77" s="21">
        <f t="shared" ca="1" si="27"/>
        <v>3</v>
      </c>
      <c r="AD77" s="601">
        <f ca="1">NbCoul(D77:AB77)*0.5+NbCoul(B77:C77)*0.25+NbCoul(AC77:AC77)*0.25</f>
        <v>0</v>
      </c>
      <c r="AF77" s="614">
        <f t="shared" ref="AF77:AF92" ca="1" si="28">CompteCouleurFond(B77:AC77,6)*0.5</f>
        <v>0</v>
      </c>
      <c r="AG77" s="615"/>
    </row>
    <row r="78" spans="1:33" ht="15" thickBot="1" x14ac:dyDescent="0.35">
      <c r="A78" s="30" t="str">
        <f>A21</f>
        <v>Effectif présent</v>
      </c>
      <c r="B78" s="26">
        <f ca="1">NbCoul(B62:B74)</f>
        <v>0</v>
      </c>
      <c r="C78" s="26">
        <f ca="1">NbCoul(C62:C71)</f>
        <v>4</v>
      </c>
      <c r="D78" s="26">
        <f t="shared" ref="D78:N78" ca="1" si="29">NbCoul(D65:D70)</f>
        <v>3</v>
      </c>
      <c r="E78" s="26">
        <f t="shared" ca="1" si="29"/>
        <v>3</v>
      </c>
      <c r="F78" s="26">
        <f t="shared" ca="1" si="29"/>
        <v>3</v>
      </c>
      <c r="G78" s="26">
        <f t="shared" ca="1" si="29"/>
        <v>3</v>
      </c>
      <c r="H78" s="26">
        <f ca="1">NbCoul(H65:H70)</f>
        <v>3</v>
      </c>
      <c r="I78" s="26">
        <f t="shared" ca="1" si="29"/>
        <v>4</v>
      </c>
      <c r="J78" s="26">
        <f t="shared" ca="1" si="29"/>
        <v>4</v>
      </c>
      <c r="K78" s="26">
        <f t="shared" ca="1" si="29"/>
        <v>4</v>
      </c>
      <c r="L78" s="26">
        <f t="shared" ca="1" si="29"/>
        <v>4</v>
      </c>
      <c r="M78" s="26">
        <f t="shared" ca="1" si="29"/>
        <v>4</v>
      </c>
      <c r="N78" s="26">
        <f t="shared" ca="1" si="29"/>
        <v>5</v>
      </c>
      <c r="O78" s="26">
        <f ca="1">NbCoul(O62:O70)</f>
        <v>2</v>
      </c>
      <c r="P78" s="26">
        <f ca="1">NbCoul(P62:P70)</f>
        <v>2</v>
      </c>
      <c r="Q78" s="26">
        <f ca="1">NbCoul(Q62:Q70)</f>
        <v>4</v>
      </c>
      <c r="R78" s="26">
        <f ca="1">NbCoul(R62:R70)</f>
        <v>4</v>
      </c>
      <c r="S78" s="26">
        <f ca="1">NbCoul(S62:S69)</f>
        <v>3</v>
      </c>
      <c r="T78" s="26">
        <f ca="1">NbCoul(T62:T70)</f>
        <v>3</v>
      </c>
      <c r="U78" s="26">
        <f ca="1">NbCoul(U66:U74)</f>
        <v>3</v>
      </c>
      <c r="V78" s="26">
        <f ca="1">NbCoul(V66:V74)</f>
        <v>3</v>
      </c>
      <c r="W78" s="26">
        <f ca="1">NbCoul(W66:W74)</f>
        <v>3</v>
      </c>
      <c r="X78" s="26">
        <f t="shared" ref="X78:AC78" ca="1" si="30">NbCoul(X62:X74)</f>
        <v>4</v>
      </c>
      <c r="Y78" s="26">
        <f t="shared" ca="1" si="30"/>
        <v>4</v>
      </c>
      <c r="Z78" s="26">
        <f t="shared" ca="1" si="30"/>
        <v>4</v>
      </c>
      <c r="AA78" s="26">
        <f t="shared" ca="1" si="30"/>
        <v>3</v>
      </c>
      <c r="AB78" s="26">
        <f t="shared" ca="1" si="30"/>
        <v>3</v>
      </c>
      <c r="AC78" s="26">
        <f t="shared" ca="1" si="30"/>
        <v>3</v>
      </c>
      <c r="AD78" s="602">
        <f ca="1">NbCoul(D78:AB78)*0.5+NbCoul(B78:C78)*0.25+NbCoul(AC78:AC78)*0.25</f>
        <v>0</v>
      </c>
      <c r="AF78" s="614">
        <f t="shared" ca="1" si="28"/>
        <v>0</v>
      </c>
      <c r="AG78" s="615">
        <f ca="1">CompteCouleurFond(K78:AC78,23)*0.5</f>
        <v>0</v>
      </c>
    </row>
    <row r="79" spans="1:33" ht="15" customHeight="1" x14ac:dyDescent="0.3">
      <c r="A79" s="618">
        <f>A60+1</f>
        <v>44855</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620" t="s">
        <v>36</v>
      </c>
      <c r="AF79" s="614">
        <f t="shared" ca="1" si="28"/>
        <v>0</v>
      </c>
      <c r="AG79" s="615">
        <f ca="1">CompteCouleurFond(K79:AC79,23)*0.5</f>
        <v>0</v>
      </c>
    </row>
    <row r="80" spans="1:33" ht="15" customHeight="1" x14ac:dyDescent="0.3">
      <c r="A80" s="619"/>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621"/>
      <c r="AF80" s="616">
        <f t="shared" ca="1" si="28"/>
        <v>0</v>
      </c>
      <c r="AG80" s="617">
        <f ca="1">CompteCouleurFond(K80:AC80,23)*0.5</f>
        <v>0</v>
      </c>
    </row>
    <row r="81" spans="1:33" x14ac:dyDescent="0.3">
      <c r="A81" s="401" t="s">
        <v>41</v>
      </c>
      <c r="B81" s="96"/>
      <c r="C81" s="96"/>
      <c r="D81" s="96"/>
      <c r="E81" s="96"/>
      <c r="F81" s="96"/>
      <c r="G81" s="96"/>
      <c r="H81" s="96"/>
      <c r="I81" s="96"/>
      <c r="J81" s="96"/>
      <c r="K81" s="96"/>
      <c r="L81" s="96"/>
      <c r="M81" s="96"/>
      <c r="N81" s="378"/>
      <c r="O81" s="151"/>
      <c r="P81" s="151"/>
      <c r="Q81" s="96"/>
      <c r="R81" s="96"/>
      <c r="S81" s="281"/>
      <c r="T81" s="281"/>
      <c r="U81" s="151"/>
      <c r="V81" s="151"/>
      <c r="W81" s="151"/>
      <c r="X81" s="151"/>
      <c r="Y81" s="151"/>
      <c r="Z81" s="151"/>
      <c r="AA81" s="151"/>
      <c r="AB81" s="151"/>
      <c r="AC81" s="151"/>
      <c r="AD81" s="21">
        <f t="shared" ref="AD81:AD91" ca="1" si="31">NbCoul(B81:AC81)*0.5</f>
        <v>7</v>
      </c>
      <c r="AF81" s="22">
        <f t="shared" ca="1" si="28"/>
        <v>1</v>
      </c>
      <c r="AG81" s="22">
        <f t="shared" ref="AG81:AG92" ca="1" si="32">CompteCouleurFond(B81:AC81,23)*0.5</f>
        <v>0</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151" t="s">
        <v>80</v>
      </c>
      <c r="K83" s="151"/>
      <c r="L83" s="151"/>
      <c r="M83" s="281"/>
      <c r="N83" s="281"/>
      <c r="O83" s="151"/>
      <c r="P83" s="151"/>
      <c r="Q83" s="96"/>
      <c r="R83" s="96"/>
      <c r="S83" s="151"/>
      <c r="T83" s="151"/>
      <c r="U83" s="151"/>
      <c r="V83" s="151"/>
      <c r="W83" s="151"/>
      <c r="X83" s="151"/>
      <c r="Y83" s="151"/>
      <c r="Z83" s="151"/>
      <c r="AA83" s="151"/>
      <c r="AB83" s="151"/>
      <c r="AC83" s="151"/>
      <c r="AD83" s="21">
        <f t="shared" ca="1" si="31"/>
        <v>9</v>
      </c>
      <c r="AF83" s="22">
        <f t="shared" ca="1" si="28"/>
        <v>1</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96"/>
      <c r="D85" s="96"/>
      <c r="E85" s="96"/>
      <c r="F85" s="96"/>
      <c r="G85" s="96"/>
      <c r="H85" s="96"/>
      <c r="I85" s="96"/>
      <c r="J85" s="96"/>
      <c r="K85" s="96"/>
      <c r="L85" s="96"/>
      <c r="M85" s="96"/>
      <c r="N85" s="135" t="s">
        <v>220</v>
      </c>
      <c r="O85" s="281"/>
      <c r="P85" s="281"/>
      <c r="Q85" s="96"/>
      <c r="R85" s="96"/>
      <c r="S85" s="193" t="s">
        <v>332</v>
      </c>
      <c r="T85" s="151"/>
      <c r="U85" s="151"/>
      <c r="V85" s="151"/>
      <c r="W85" s="151"/>
      <c r="X85" s="151"/>
      <c r="Y85" s="151"/>
      <c r="Z85" s="151"/>
      <c r="AA85" s="151"/>
      <c r="AB85" s="151"/>
      <c r="AC85" s="151"/>
      <c r="AD85" s="21">
        <f ca="1">NbCoul(B85:AC85)*0.5</f>
        <v>7</v>
      </c>
      <c r="AF85" s="22">
        <f t="shared" ca="1" si="28"/>
        <v>1</v>
      </c>
      <c r="AG85" s="22">
        <f t="shared" ca="1" si="32"/>
        <v>0.5</v>
      </c>
    </row>
    <row r="86" spans="1:33" x14ac:dyDescent="0.3">
      <c r="A86" s="394" t="s">
        <v>45</v>
      </c>
      <c r="B86" s="96"/>
      <c r="C86" s="151"/>
      <c r="D86" s="151"/>
      <c r="E86" s="151"/>
      <c r="F86" s="151"/>
      <c r="G86" s="151"/>
      <c r="H86" s="151"/>
      <c r="I86" s="151"/>
      <c r="J86" s="151"/>
      <c r="K86" s="151"/>
      <c r="L86" s="151"/>
      <c r="M86" s="151"/>
      <c r="N86" s="378"/>
      <c r="O86" s="96"/>
      <c r="P86" s="96"/>
      <c r="Q86" s="151"/>
      <c r="R86" s="151"/>
      <c r="S86" s="193"/>
      <c r="T86" s="96"/>
      <c r="U86" s="96"/>
      <c r="V86" s="96"/>
      <c r="W86" s="96"/>
      <c r="X86" s="96"/>
      <c r="Y86" s="96"/>
      <c r="Z86" s="96"/>
      <c r="AA86" s="96"/>
      <c r="AB86" s="96"/>
      <c r="AC86" s="96"/>
      <c r="AD86" s="21">
        <f ca="1">NbCoul(B86:AC86)*0.5</f>
        <v>7.5</v>
      </c>
      <c r="AF86" s="22">
        <f t="shared" ca="1" si="28"/>
        <v>0</v>
      </c>
      <c r="AG86" s="22">
        <f t="shared" ca="1" si="32"/>
        <v>0.5</v>
      </c>
    </row>
    <row r="87" spans="1:33" x14ac:dyDescent="0.3">
      <c r="A87" s="394" t="s">
        <v>70</v>
      </c>
      <c r="B87" s="96"/>
      <c r="C87" s="151" t="s">
        <v>220</v>
      </c>
      <c r="D87" s="151"/>
      <c r="E87" s="151"/>
      <c r="F87" s="151"/>
      <c r="G87" s="151"/>
      <c r="H87" s="151"/>
      <c r="I87" s="151"/>
      <c r="J87" s="151"/>
      <c r="K87" s="281"/>
      <c r="L87" s="281"/>
      <c r="M87" s="151"/>
      <c r="N87" s="398" t="s">
        <v>475</v>
      </c>
      <c r="O87" s="96"/>
      <c r="P87" s="96"/>
      <c r="Q87" s="96"/>
      <c r="R87" s="96"/>
      <c r="S87" s="96"/>
      <c r="T87" s="96"/>
      <c r="U87" s="96"/>
      <c r="V87" s="96"/>
      <c r="W87" s="96"/>
      <c r="X87" s="96"/>
      <c r="Y87" s="96"/>
      <c r="Z87" s="96"/>
      <c r="AA87" s="96"/>
      <c r="AB87" s="96"/>
      <c r="AC87" s="96"/>
      <c r="AD87" s="21">
        <f ca="1">NbCoul(B87:AC87)*0.5</f>
        <v>6</v>
      </c>
      <c r="AF87" s="22">
        <f t="shared" ca="1" si="28"/>
        <v>1</v>
      </c>
      <c r="AG87" s="22">
        <f t="shared" ca="1" si="32"/>
        <v>0.5</v>
      </c>
    </row>
    <row r="88" spans="1:33" x14ac:dyDescent="0.3">
      <c r="A88" s="394" t="s">
        <v>46</v>
      </c>
      <c r="B88" s="96"/>
      <c r="C88" s="96"/>
      <c r="D88" s="96"/>
      <c r="E88" s="96"/>
      <c r="F88" s="96"/>
      <c r="G88" s="96"/>
      <c r="H88" s="96"/>
      <c r="I88" s="96"/>
      <c r="J88" s="96"/>
      <c r="K88" s="96"/>
      <c r="L88" s="96"/>
      <c r="M88" s="96"/>
      <c r="N88" s="96"/>
      <c r="O88" s="96"/>
      <c r="P88" s="96"/>
      <c r="Q88" s="96"/>
      <c r="R88" s="96"/>
      <c r="S88" s="96"/>
      <c r="T88" s="151"/>
      <c r="U88" s="281" t="s">
        <v>135</v>
      </c>
      <c r="V88" s="281"/>
      <c r="W88" s="281"/>
      <c r="X88" s="281"/>
      <c r="Y88" s="281"/>
      <c r="Z88" s="281"/>
      <c r="AA88" s="281"/>
      <c r="AB88" s="281"/>
      <c r="AC88" s="151"/>
      <c r="AD88" s="21">
        <f ca="1">NbCoul(B88:AC88)*0.5</f>
        <v>5</v>
      </c>
      <c r="AF88" s="22">
        <f t="shared" ca="1" si="28"/>
        <v>4</v>
      </c>
      <c r="AG88" s="22">
        <f t="shared" ca="1" si="32"/>
        <v>0</v>
      </c>
    </row>
    <row r="89" spans="1:33" x14ac:dyDescent="0.3">
      <c r="A89" s="394" t="s">
        <v>47</v>
      </c>
      <c r="B89" s="96"/>
      <c r="C89" s="151" t="s">
        <v>469</v>
      </c>
      <c r="D89" s="151"/>
      <c r="E89" s="151"/>
      <c r="F89" s="151"/>
      <c r="G89" s="151"/>
      <c r="H89" s="151"/>
      <c r="I89" s="151"/>
      <c r="J89" s="151"/>
      <c r="K89" s="151"/>
      <c r="L89" s="151"/>
      <c r="M89" s="151"/>
      <c r="N89" s="193"/>
      <c r="O89" s="96"/>
      <c r="P89" s="96"/>
      <c r="Q89" s="151"/>
      <c r="R89" s="151"/>
      <c r="S89" s="378"/>
      <c r="T89" s="96"/>
      <c r="U89" s="96"/>
      <c r="V89" s="96"/>
      <c r="W89" s="96"/>
      <c r="X89" s="96"/>
      <c r="Y89" s="96"/>
      <c r="Z89" s="96"/>
      <c r="AA89" s="96"/>
      <c r="AB89" s="96"/>
      <c r="AC89" s="96"/>
      <c r="AD89" s="21">
        <f t="shared" ca="1" si="31"/>
        <v>7.5</v>
      </c>
      <c r="AF89" s="22">
        <f t="shared" ca="1" si="28"/>
        <v>0</v>
      </c>
      <c r="AG89" s="22">
        <f t="shared" ca="1" si="32"/>
        <v>0.5</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151"/>
      <c r="D91" s="151"/>
      <c r="E91" s="151"/>
      <c r="F91" s="151"/>
      <c r="G91" s="151"/>
      <c r="H91" s="151"/>
      <c r="I91" s="151"/>
      <c r="J91" s="151"/>
      <c r="K91" s="151"/>
      <c r="L91" s="151"/>
      <c r="M91" s="151"/>
      <c r="N91" s="377"/>
      <c r="O91" s="96"/>
      <c r="P91" s="96"/>
      <c r="Q91" s="151"/>
      <c r="R91" s="151"/>
      <c r="S91" s="96"/>
      <c r="T91" s="96"/>
      <c r="U91" s="96"/>
      <c r="V91" s="96"/>
      <c r="W91" s="96"/>
      <c r="X91" s="96"/>
      <c r="Y91" s="96"/>
      <c r="Z91" s="96"/>
      <c r="AA91" s="96"/>
      <c r="AB91" s="96"/>
      <c r="AC91" s="96"/>
      <c r="AD91" s="21">
        <f t="shared" ca="1" si="31"/>
        <v>7</v>
      </c>
      <c r="AF91" s="22">
        <f t="shared" ca="1" si="28"/>
        <v>0</v>
      </c>
      <c r="AG91" s="22">
        <f t="shared" ca="1" si="32"/>
        <v>0.5</v>
      </c>
    </row>
    <row r="92" spans="1:33" ht="14.4" customHeight="1" x14ac:dyDescent="0.3">
      <c r="A92" s="402" t="s">
        <v>276</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21">
        <f ca="1">NbCoul(B92:AC92)*0.5</f>
        <v>0</v>
      </c>
      <c r="AF92" s="22">
        <f t="shared" ca="1" si="28"/>
        <v>0</v>
      </c>
      <c r="AG92" s="22">
        <f t="shared" ca="1" si="32"/>
        <v>0</v>
      </c>
    </row>
    <row r="93" spans="1:33" ht="15" customHeight="1" x14ac:dyDescent="0.3">
      <c r="A93" s="527" t="s">
        <v>73</v>
      </c>
      <c r="B93" s="390"/>
      <c r="C93" s="510" t="s">
        <v>78</v>
      </c>
      <c r="D93" s="510"/>
      <c r="E93" s="510"/>
      <c r="F93" s="510"/>
      <c r="G93" s="510"/>
      <c r="H93" s="510"/>
      <c r="I93" s="514"/>
      <c r="J93" s="514"/>
      <c r="K93" s="510"/>
      <c r="L93" s="510"/>
      <c r="M93" s="510"/>
      <c r="N93" s="510"/>
      <c r="O93" s="390"/>
      <c r="P93" s="390"/>
      <c r="Q93" s="514"/>
      <c r="R93" s="514"/>
      <c r="S93" s="390"/>
      <c r="T93" s="390"/>
      <c r="U93" s="390"/>
      <c r="V93" s="390"/>
      <c r="W93" s="390"/>
      <c r="X93" s="390"/>
      <c r="Y93" s="390"/>
      <c r="Z93" s="390"/>
      <c r="AA93" s="390"/>
      <c r="AB93" s="390"/>
      <c r="AC93" s="390"/>
      <c r="AD93" s="21">
        <f ca="1">NbCoul(B93:AC93)*0.5</f>
        <v>7</v>
      </c>
      <c r="AF93" s="22">
        <f ca="1">CompteCouleurFond(B93:AC93,6)*0.5</f>
        <v>2</v>
      </c>
      <c r="AG93" s="22">
        <f ca="1">CompteCouleurFond(B93:AC93,23)*0.5</f>
        <v>0</v>
      </c>
    </row>
    <row r="94" spans="1:33" ht="15" customHeight="1" thickBot="1" x14ac:dyDescent="0.35">
      <c r="A94" s="310" t="s">
        <v>466</v>
      </c>
      <c r="B94" s="96"/>
      <c r="C94" s="96"/>
      <c r="D94" s="96"/>
      <c r="E94" s="96"/>
      <c r="F94" s="96"/>
      <c r="G94" s="96"/>
      <c r="H94" s="96"/>
      <c r="I94" s="96"/>
      <c r="J94" s="96"/>
      <c r="K94" s="96"/>
      <c r="L94" s="96"/>
      <c r="M94" s="96"/>
      <c r="N94" s="151" t="s">
        <v>78</v>
      </c>
      <c r="O94" s="151"/>
      <c r="P94" s="151"/>
      <c r="Q94" s="96"/>
      <c r="R94" s="96"/>
      <c r="S94" s="151"/>
      <c r="T94" s="151"/>
      <c r="U94" s="151"/>
      <c r="V94" s="151"/>
      <c r="W94" s="151"/>
      <c r="X94" s="151"/>
      <c r="Y94" s="151"/>
      <c r="Z94" s="151"/>
      <c r="AA94" s="151"/>
      <c r="AB94" s="151"/>
      <c r="AC94" s="151"/>
      <c r="AD94" s="21">
        <f ca="1">NbCoul(B94:AC94)*0.5</f>
        <v>7</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600">
        <f ca="1">SUM(AD81:AD93)</f>
        <v>63</v>
      </c>
      <c r="AF95" s="612"/>
      <c r="AG95" s="613"/>
    </row>
    <row r="96" spans="1:33" s="15" customFormat="1" x14ac:dyDescent="0.3">
      <c r="A96" s="29" t="s">
        <v>53</v>
      </c>
      <c r="B96" s="21">
        <f ca="1">NbCoulbis(B81:B93)</f>
        <v>0</v>
      </c>
      <c r="C96" s="21">
        <f ca="1">NbCoulbis(C81:C92)</f>
        <v>4</v>
      </c>
      <c r="D96" s="21">
        <f t="shared" ref="D96:M96" ca="1" si="34">NbCoulbis(D81:D90)</f>
        <v>3</v>
      </c>
      <c r="E96" s="21">
        <f t="shared" ca="1" si="34"/>
        <v>3</v>
      </c>
      <c r="F96" s="21">
        <f t="shared" ca="1" si="34"/>
        <v>3</v>
      </c>
      <c r="G96" s="21">
        <f t="shared" ca="1" si="34"/>
        <v>3</v>
      </c>
      <c r="H96" s="21">
        <f t="shared" ca="1" si="34"/>
        <v>3</v>
      </c>
      <c r="I96" s="21">
        <f t="shared" ca="1" si="34"/>
        <v>3</v>
      </c>
      <c r="J96" s="21">
        <f t="shared" ca="1" si="34"/>
        <v>4</v>
      </c>
      <c r="K96" s="21">
        <f t="shared" ca="1" si="34"/>
        <v>4</v>
      </c>
      <c r="L96" s="21">
        <f t="shared" ca="1" si="34"/>
        <v>4</v>
      </c>
      <c r="M96" s="21">
        <f t="shared" ca="1" si="34"/>
        <v>4</v>
      </c>
      <c r="N96" s="21">
        <f ca="1">NbCoulbis(N81:N88)</f>
        <v>4</v>
      </c>
      <c r="O96" s="21">
        <f ca="1">NbCoulbis(O81:O88)</f>
        <v>3</v>
      </c>
      <c r="P96" s="21">
        <f ca="1">NbCoulbis(P81:P88)</f>
        <v>3</v>
      </c>
      <c r="Q96" s="21">
        <f ca="1">NbCoulbis(Q81:Q86)</f>
        <v>1</v>
      </c>
      <c r="R96" s="21">
        <f ca="1">NbCoulbis(R81:R86)</f>
        <v>1</v>
      </c>
      <c r="S96" s="21">
        <f ca="1">NbCoulbis(S81:S86)</f>
        <v>2</v>
      </c>
      <c r="T96" s="21">
        <f t="shared" ref="T96:Y96" ca="1" si="35">NbCoulbis(T82:T86)</f>
        <v>2</v>
      </c>
      <c r="U96" s="21">
        <f t="shared" ca="1" si="35"/>
        <v>2</v>
      </c>
      <c r="V96" s="21">
        <f t="shared" ca="1" si="35"/>
        <v>2</v>
      </c>
      <c r="W96" s="21">
        <f t="shared" ca="1" si="35"/>
        <v>2</v>
      </c>
      <c r="X96" s="21">
        <f t="shared" ca="1" si="35"/>
        <v>2</v>
      </c>
      <c r="Y96" s="21">
        <f t="shared" ca="1" si="35"/>
        <v>2</v>
      </c>
      <c r="Z96" s="21">
        <f ca="1">NbCoulbis(Z82:Z88)</f>
        <v>3</v>
      </c>
      <c r="AA96" s="21">
        <f ca="1">NbCoulbis(AA82:AA88)</f>
        <v>3</v>
      </c>
      <c r="AB96" s="21">
        <f ca="1">NbCoulbis(AB82:AB88)</f>
        <v>3</v>
      </c>
      <c r="AC96" s="21">
        <f ca="1">NbCoulbis(AC82:AC88)</f>
        <v>3</v>
      </c>
      <c r="AD96" s="601">
        <f ca="1">NbCoul(D96:AB96)*0.5+NbCoul(C96:C96)*0.25+NbCoul(AC96:AC96)*0.25</f>
        <v>0</v>
      </c>
      <c r="AF96" s="614">
        <f ca="1">CompteCouleurFond(C96:AC96,6)*0.5</f>
        <v>0</v>
      </c>
      <c r="AG96" s="615"/>
    </row>
    <row r="97" spans="1:34" ht="15" thickBot="1" x14ac:dyDescent="0.35">
      <c r="A97" s="30" t="str">
        <f>A21</f>
        <v>Effectif présent</v>
      </c>
      <c r="B97" s="26">
        <f ca="1">NbCoul(B81:B93)</f>
        <v>0</v>
      </c>
      <c r="C97" s="26">
        <f ca="1">NbCoul(C81:C92)</f>
        <v>4</v>
      </c>
      <c r="D97" s="26">
        <f t="shared" ref="D97:M97" ca="1" si="36">NbCoul(D81:D90)</f>
        <v>3</v>
      </c>
      <c r="E97" s="26">
        <f t="shared" ca="1" si="36"/>
        <v>3</v>
      </c>
      <c r="F97" s="26">
        <f t="shared" ca="1" si="36"/>
        <v>3</v>
      </c>
      <c r="G97" s="26">
        <f t="shared" ca="1" si="36"/>
        <v>3</v>
      </c>
      <c r="H97" s="26">
        <f t="shared" ca="1" si="36"/>
        <v>3</v>
      </c>
      <c r="I97" s="26">
        <f t="shared" ca="1" si="36"/>
        <v>3</v>
      </c>
      <c r="J97" s="26">
        <f t="shared" ca="1" si="36"/>
        <v>4</v>
      </c>
      <c r="K97" s="26">
        <f t="shared" ca="1" si="36"/>
        <v>4</v>
      </c>
      <c r="L97" s="26">
        <f t="shared" ca="1" si="36"/>
        <v>4</v>
      </c>
      <c r="M97" s="26">
        <f t="shared" ca="1" si="36"/>
        <v>4</v>
      </c>
      <c r="N97" s="26">
        <f ca="1">NbCoul(N81:N88)</f>
        <v>5</v>
      </c>
      <c r="O97" s="26">
        <f ca="1">NbCoul(O81:O88)</f>
        <v>3</v>
      </c>
      <c r="P97" s="26">
        <f ca="1">NbCoul(P81:P88)</f>
        <v>3</v>
      </c>
      <c r="Q97" s="26">
        <f ca="1">NbCoul(Q81:Q86)</f>
        <v>1</v>
      </c>
      <c r="R97" s="26">
        <f ca="1">NbCoul(R81:R86)</f>
        <v>1</v>
      </c>
      <c r="S97" s="26">
        <f ca="1">NbCoul(S81:S86)</f>
        <v>4</v>
      </c>
      <c r="T97" s="26">
        <f t="shared" ref="T97:Y97" ca="1" si="37">NbCoul(T82:T86)</f>
        <v>2</v>
      </c>
      <c r="U97" s="26">
        <f t="shared" ca="1" si="37"/>
        <v>2</v>
      </c>
      <c r="V97" s="26">
        <f t="shared" ca="1" si="37"/>
        <v>2</v>
      </c>
      <c r="W97" s="26">
        <f t="shared" ca="1" si="37"/>
        <v>2</v>
      </c>
      <c r="X97" s="26">
        <f t="shared" ca="1" si="37"/>
        <v>2</v>
      </c>
      <c r="Y97" s="26">
        <f t="shared" ca="1" si="37"/>
        <v>2</v>
      </c>
      <c r="Z97" s="26">
        <f ca="1">NbCoul(Z82:Z88)</f>
        <v>3</v>
      </c>
      <c r="AA97" s="26">
        <f ca="1">NbCoul(AA82:AA88)</f>
        <v>3</v>
      </c>
      <c r="AB97" s="26">
        <f ca="1">NbCoul(AB82:AB88)</f>
        <v>3</v>
      </c>
      <c r="AC97" s="26">
        <f ca="1">NbCoul(AC82:AC88)</f>
        <v>3</v>
      </c>
      <c r="AD97" s="602">
        <f ca="1">NbCoul(D97:AB97)*0.5+NbCoul(B97:C97)*0.25+NbCoul(AC97:AC97)*0.25</f>
        <v>0</v>
      </c>
      <c r="AE97" s="21"/>
      <c r="AF97" s="614">
        <f ca="1">CompteCouleurFond(B97:AC97,6)*0.5</f>
        <v>0</v>
      </c>
      <c r="AG97" s="615">
        <f ca="1">CompteCouleurFond(K97:AC97,23)*0.5</f>
        <v>0</v>
      </c>
    </row>
    <row r="98" spans="1:34" ht="15" customHeight="1" x14ac:dyDescent="0.3">
      <c r="A98" s="618">
        <f>A79+1</f>
        <v>44856</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620" t="s">
        <v>36</v>
      </c>
      <c r="AF98" s="614">
        <f ca="1">CompteCouleurFond(B98:AC98,6)*0.5</f>
        <v>0</v>
      </c>
      <c r="AG98" s="615">
        <f ca="1">CompteCouleurFond(K98:AC98,23)*0.5</f>
        <v>0</v>
      </c>
    </row>
    <row r="99" spans="1:34" ht="15" customHeight="1" x14ac:dyDescent="0.3">
      <c r="A99" s="619"/>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621"/>
      <c r="AF99" s="616">
        <f ca="1">CompteCouleurFond(B99:AC99,6)*0.5</f>
        <v>0</v>
      </c>
      <c r="AG99" s="617">
        <f ca="1">CompteCouleurFond(K99:AC99,23)*0.5</f>
        <v>0</v>
      </c>
    </row>
    <row r="100" spans="1:34" ht="14.4" customHeight="1" x14ac:dyDescent="0.3">
      <c r="A100" s="401" t="s">
        <v>41</v>
      </c>
      <c r="B100" s="96"/>
      <c r="C100" s="151"/>
      <c r="D100" s="151"/>
      <c r="E100" s="151"/>
      <c r="F100" s="151"/>
      <c r="G100" s="151"/>
      <c r="H100" s="151"/>
      <c r="I100" s="151"/>
      <c r="J100" s="151"/>
      <c r="K100" s="151"/>
      <c r="L100" s="151"/>
      <c r="M100" s="151"/>
      <c r="N100" s="377"/>
      <c r="O100" s="96"/>
      <c r="P100" s="96"/>
      <c r="Q100" s="151"/>
      <c r="R100" s="151"/>
      <c r="S100" s="96"/>
      <c r="T100" s="96"/>
      <c r="U100" s="96"/>
      <c r="V100" s="96"/>
      <c r="W100" s="96"/>
      <c r="X100" s="96"/>
      <c r="Y100" s="96"/>
      <c r="Z100" s="96"/>
      <c r="AA100" s="96"/>
      <c r="AB100" s="96"/>
      <c r="AC100" s="96"/>
      <c r="AD100" s="21">
        <f t="shared" ref="AD100:AD111" ca="1" si="38">NbCoul(B100:AC100)*0.5</f>
        <v>7</v>
      </c>
      <c r="AF100" s="22">
        <f t="shared" ref="AF100:AF113" ca="1" si="39">CompteCouleurFond(B100:AC100,6)*0.5</f>
        <v>0</v>
      </c>
      <c r="AG100" s="22">
        <f t="shared" ref="AG100:AG113" ca="1" si="40">CompteCouleurFond(B100:AC100,23)*0.5</f>
        <v>0.5</v>
      </c>
    </row>
    <row r="101" spans="1:34" ht="14.4" customHeight="1" x14ac:dyDescent="0.3">
      <c r="A101" s="392" t="s">
        <v>65</v>
      </c>
      <c r="B101" s="96"/>
      <c r="C101" s="151" t="s">
        <v>80</v>
      </c>
      <c r="D101" s="151"/>
      <c r="E101" s="151"/>
      <c r="F101" s="151"/>
      <c r="G101" s="151"/>
      <c r="H101" s="151"/>
      <c r="I101" s="151"/>
      <c r="J101" s="151"/>
      <c r="K101" s="151"/>
      <c r="L101" s="151"/>
      <c r="M101" s="281"/>
      <c r="N101" s="281"/>
      <c r="O101" s="96"/>
      <c r="P101" s="96"/>
      <c r="Q101" s="281"/>
      <c r="R101" s="281"/>
      <c r="S101" s="96"/>
      <c r="T101" s="96"/>
      <c r="U101" s="96"/>
      <c r="V101" s="96"/>
      <c r="W101" s="96"/>
      <c r="X101" s="96"/>
      <c r="Y101" s="96"/>
      <c r="Z101" s="96"/>
      <c r="AA101" s="96"/>
      <c r="AB101" s="96"/>
      <c r="AC101" s="96"/>
      <c r="AD101" s="21">
        <f t="shared" ca="1" si="38"/>
        <v>7</v>
      </c>
      <c r="AF101" s="22">
        <f t="shared" ca="1" si="39"/>
        <v>2</v>
      </c>
      <c r="AG101" s="22">
        <f t="shared" ca="1" si="40"/>
        <v>0</v>
      </c>
    </row>
    <row r="102" spans="1:34" ht="14.4" customHeight="1" x14ac:dyDescent="0.3">
      <c r="A102" s="393" t="s">
        <v>246</v>
      </c>
      <c r="B102" s="96"/>
      <c r="C102" s="96"/>
      <c r="D102" s="96"/>
      <c r="E102" s="96"/>
      <c r="F102" s="96"/>
      <c r="G102" s="96"/>
      <c r="H102" s="96"/>
      <c r="I102" s="96"/>
      <c r="J102" s="96"/>
      <c r="K102" s="96"/>
      <c r="L102" s="96"/>
      <c r="M102" s="96"/>
      <c r="N102" s="151" t="s">
        <v>78</v>
      </c>
      <c r="O102" s="151"/>
      <c r="P102" s="151"/>
      <c r="Q102" s="96"/>
      <c r="R102" s="96"/>
      <c r="S102" s="151"/>
      <c r="T102" s="151"/>
      <c r="U102" s="151"/>
      <c r="V102" s="151"/>
      <c r="W102" s="151"/>
      <c r="X102" s="151"/>
      <c r="Y102" s="151"/>
      <c r="Z102" s="151"/>
      <c r="AA102" s="151"/>
      <c r="AB102" s="151"/>
      <c r="AC102" s="151"/>
      <c r="AD102" s="21">
        <f t="shared" ca="1" si="38"/>
        <v>7</v>
      </c>
      <c r="AF102" s="22">
        <f ca="1">CompteCouleurFond(B102:AC102,6)*0.5</f>
        <v>0</v>
      </c>
      <c r="AG102" s="22">
        <f t="shared" ca="1" si="40"/>
        <v>0</v>
      </c>
    </row>
    <row r="103" spans="1:34" ht="14.4" customHeight="1" x14ac:dyDescent="0.3">
      <c r="A103" s="394" t="s">
        <v>43</v>
      </c>
      <c r="B103" s="96"/>
      <c r="C103" s="96"/>
      <c r="D103" s="96"/>
      <c r="E103" s="96"/>
      <c r="F103" s="96"/>
      <c r="G103" s="96"/>
      <c r="H103" s="96"/>
      <c r="I103" s="96"/>
      <c r="J103" s="96"/>
      <c r="K103" s="96"/>
      <c r="L103" s="96"/>
      <c r="M103" s="96"/>
      <c r="N103" s="419"/>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44</v>
      </c>
      <c r="B104" s="96"/>
      <c r="C104" s="96"/>
      <c r="D104" s="96"/>
      <c r="E104" s="96"/>
      <c r="F104" s="96"/>
      <c r="G104" s="96"/>
      <c r="H104" s="96"/>
      <c r="I104" s="96"/>
      <c r="J104" s="96"/>
      <c r="K104" s="96"/>
      <c r="L104" s="96"/>
      <c r="M104" s="96"/>
      <c r="N104" s="193" t="s">
        <v>475</v>
      </c>
      <c r="O104" s="151"/>
      <c r="P104" s="151"/>
      <c r="Q104" s="96"/>
      <c r="R104" s="96"/>
      <c r="S104" s="285" t="s">
        <v>135</v>
      </c>
      <c r="T104" s="281"/>
      <c r="U104" s="281"/>
      <c r="V104" s="281"/>
      <c r="W104" s="281"/>
      <c r="X104" s="281"/>
      <c r="Y104" s="281"/>
      <c r="Z104" s="281"/>
      <c r="AA104" s="281"/>
      <c r="AB104" s="281"/>
      <c r="AC104" s="151"/>
      <c r="AD104" s="21">
        <f t="shared" ca="1" si="38"/>
        <v>7</v>
      </c>
      <c r="AF104" s="22">
        <f t="shared" ca="1" si="39"/>
        <v>5</v>
      </c>
      <c r="AG104" s="22">
        <f t="shared" ca="1" si="40"/>
        <v>0.5</v>
      </c>
    </row>
    <row r="105" spans="1:34" ht="14.4" customHeight="1" x14ac:dyDescent="0.3">
      <c r="A105" s="394" t="s">
        <v>45</v>
      </c>
      <c r="B105" s="96"/>
      <c r="C105" s="294"/>
      <c r="D105" s="294"/>
      <c r="E105" s="294"/>
      <c r="F105" s="294"/>
      <c r="G105" s="294"/>
      <c r="H105" s="294"/>
      <c r="I105" s="294"/>
      <c r="J105" s="294"/>
      <c r="K105" s="294"/>
      <c r="L105" s="294"/>
      <c r="M105" s="541"/>
      <c r="N105" s="96"/>
      <c r="O105" s="294"/>
      <c r="P105" s="294"/>
      <c r="Q105" s="294"/>
      <c r="R105" s="294"/>
      <c r="S105" s="96"/>
      <c r="T105" s="96"/>
      <c r="U105" s="96"/>
      <c r="V105" s="96"/>
      <c r="W105" s="96"/>
      <c r="X105" s="96"/>
      <c r="Y105" s="96"/>
      <c r="Z105" s="96"/>
      <c r="AA105" s="96"/>
      <c r="AB105" s="96"/>
      <c r="AC105" s="96"/>
      <c r="AD105" s="21">
        <f t="shared" ca="1" si="38"/>
        <v>0</v>
      </c>
      <c r="AF105" s="22">
        <f t="shared" ca="1" si="39"/>
        <v>0</v>
      </c>
      <c r="AG105" s="22">
        <f t="shared" ca="1" si="40"/>
        <v>0</v>
      </c>
    </row>
    <row r="106" spans="1:34" ht="14.4" customHeight="1" x14ac:dyDescent="0.3">
      <c r="A106" s="394" t="s">
        <v>70</v>
      </c>
      <c r="B106" s="96"/>
      <c r="C106" s="151"/>
      <c r="D106" s="151"/>
      <c r="E106" s="151"/>
      <c r="F106" s="151"/>
      <c r="G106" s="151"/>
      <c r="H106" s="151"/>
      <c r="I106" s="151"/>
      <c r="J106" s="151"/>
      <c r="K106" s="151"/>
      <c r="L106" s="151"/>
      <c r="M106" s="151"/>
      <c r="N106" s="377"/>
      <c r="O106" s="96"/>
      <c r="P106" s="96"/>
      <c r="Q106" s="378"/>
      <c r="R106" s="151"/>
      <c r="S106" s="96"/>
      <c r="T106" s="96"/>
      <c r="U106" s="96"/>
      <c r="V106" s="96"/>
      <c r="W106" s="96"/>
      <c r="X106" s="96"/>
      <c r="Y106" s="96"/>
      <c r="Z106" s="96"/>
      <c r="AA106" s="96"/>
      <c r="AB106" s="96"/>
      <c r="AC106" s="96"/>
      <c r="AD106" s="21">
        <f t="shared" ca="1" si="38"/>
        <v>7</v>
      </c>
      <c r="AF106" s="22">
        <f t="shared" ca="1" si="39"/>
        <v>0</v>
      </c>
      <c r="AG106" s="22">
        <f t="shared" ca="1" si="40"/>
        <v>0.5</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C108" s="102"/>
      <c r="D108" s="102"/>
      <c r="E108" s="102"/>
      <c r="F108" s="102"/>
      <c r="G108" s="102"/>
      <c r="H108" s="102"/>
      <c r="I108" s="561" t="s">
        <v>135</v>
      </c>
      <c r="J108" s="103"/>
      <c r="K108" s="103"/>
      <c r="L108" s="103"/>
      <c r="M108" s="102"/>
      <c r="N108" s="207"/>
      <c r="O108" s="20"/>
      <c r="P108" s="20"/>
      <c r="Q108" s="102"/>
      <c r="R108" s="102"/>
      <c r="S108" s="20"/>
      <c r="T108" s="96"/>
      <c r="U108" s="96"/>
      <c r="V108" s="96"/>
      <c r="W108" s="96"/>
      <c r="X108" s="96"/>
      <c r="Y108" s="96"/>
      <c r="Z108" s="96"/>
      <c r="AA108" s="96"/>
      <c r="AB108" s="96"/>
      <c r="AC108" s="96"/>
      <c r="AD108" s="21">
        <f t="shared" ca="1" si="38"/>
        <v>7</v>
      </c>
      <c r="AF108" s="22">
        <f t="shared" ca="1" si="39"/>
        <v>2</v>
      </c>
      <c r="AG108" s="22">
        <f t="shared" ca="1" si="40"/>
        <v>0.5</v>
      </c>
    </row>
    <row r="109" spans="1:34" ht="14.4" customHeight="1" x14ac:dyDescent="0.3">
      <c r="A109" s="394" t="s">
        <v>66</v>
      </c>
      <c r="B109" s="96"/>
      <c r="C109" s="96"/>
      <c r="D109" s="96"/>
      <c r="E109" s="96"/>
      <c r="F109" s="96"/>
      <c r="G109" s="96"/>
      <c r="H109" s="96"/>
      <c r="I109" s="96"/>
      <c r="J109" s="96"/>
      <c r="K109" s="96"/>
      <c r="L109" s="96"/>
      <c r="M109" s="96"/>
      <c r="N109" s="134"/>
      <c r="O109" s="96"/>
      <c r="P109" s="96"/>
      <c r="Q109" s="96"/>
      <c r="R109" s="96"/>
      <c r="S109" s="96"/>
      <c r="T109" s="96"/>
      <c r="U109" s="96"/>
      <c r="V109" s="96"/>
      <c r="W109" s="96"/>
      <c r="X109" s="96"/>
      <c r="Y109" s="96"/>
      <c r="Z109" s="96"/>
      <c r="AA109" s="96"/>
      <c r="AB109" s="96"/>
      <c r="AC109" s="96"/>
      <c r="AD109" s="21">
        <f ca="1">NbCoul(B109:AC109)*0.5</f>
        <v>0</v>
      </c>
      <c r="AF109" s="22">
        <f t="shared" ca="1" si="39"/>
        <v>0</v>
      </c>
      <c r="AG109" s="22">
        <f t="shared" ca="1" si="40"/>
        <v>0</v>
      </c>
    </row>
    <row r="110" spans="1:34" ht="14.4" customHeight="1" x14ac:dyDescent="0.3">
      <c r="A110" s="402" t="s">
        <v>71</v>
      </c>
      <c r="B110" s="96"/>
      <c r="C110" s="96"/>
      <c r="D110" s="96"/>
      <c r="E110" s="96"/>
      <c r="F110" s="96"/>
      <c r="G110" s="96"/>
      <c r="H110" s="96"/>
      <c r="I110" s="96"/>
      <c r="J110" s="96"/>
      <c r="K110" s="96"/>
      <c r="L110" s="96"/>
      <c r="M110" s="96"/>
      <c r="N110" s="378"/>
      <c r="O110" s="281"/>
      <c r="P110" s="281"/>
      <c r="Q110" s="96"/>
      <c r="R110" s="96"/>
      <c r="S110" s="378"/>
      <c r="T110" s="151"/>
      <c r="U110" s="151"/>
      <c r="V110" s="151"/>
      <c r="W110" s="151"/>
      <c r="X110" s="151"/>
      <c r="Y110" s="151"/>
      <c r="Z110" s="151"/>
      <c r="AA110" s="151"/>
      <c r="AB110" s="151"/>
      <c r="AC110" s="151"/>
      <c r="AD110" s="21">
        <f ca="1">NbCoul(B110:AC110)*0.5</f>
        <v>7</v>
      </c>
      <c r="AF110" s="22">
        <f t="shared" ca="1" si="39"/>
        <v>1</v>
      </c>
      <c r="AG110" s="22">
        <f t="shared" ca="1" si="40"/>
        <v>0</v>
      </c>
    </row>
    <row r="111" spans="1:34" ht="15.75" customHeight="1" x14ac:dyDescent="0.3">
      <c r="A111" s="395" t="s">
        <v>276</v>
      </c>
      <c r="B111" s="96"/>
      <c r="C111" s="96"/>
      <c r="D111" s="96"/>
      <c r="E111" s="96"/>
      <c r="F111" s="96"/>
      <c r="G111" s="96"/>
      <c r="H111" s="96"/>
      <c r="I111" s="96"/>
      <c r="J111" s="96"/>
      <c r="K111" s="96"/>
      <c r="L111" s="96"/>
      <c r="M111" s="96"/>
      <c r="N111" s="151" t="s">
        <v>80</v>
      </c>
      <c r="O111" s="281"/>
      <c r="P111" s="281"/>
      <c r="Q111" s="96"/>
      <c r="R111" s="96"/>
      <c r="S111" s="151"/>
      <c r="T111" s="151"/>
      <c r="U111" s="151"/>
      <c r="V111" s="151"/>
      <c r="W111" s="151"/>
      <c r="X111" s="151"/>
      <c r="Y111" s="151"/>
      <c r="Z111" s="151"/>
      <c r="AA111" s="151"/>
      <c r="AB111" s="151"/>
      <c r="AC111" s="151"/>
      <c r="AD111" s="21">
        <f t="shared" ca="1" si="38"/>
        <v>7</v>
      </c>
      <c r="AF111" s="22">
        <f t="shared" ca="1" si="39"/>
        <v>1</v>
      </c>
      <c r="AG111" s="22">
        <f t="shared" ca="1" si="40"/>
        <v>0</v>
      </c>
    </row>
    <row r="112" spans="1:34" ht="15" customHeight="1" thickBot="1" x14ac:dyDescent="0.35">
      <c r="A112" s="422" t="s">
        <v>73</v>
      </c>
      <c r="B112" s="96"/>
      <c r="C112" s="151" t="s">
        <v>78</v>
      </c>
      <c r="D112" s="151"/>
      <c r="E112" s="151"/>
      <c r="F112" s="151"/>
      <c r="G112" s="151"/>
      <c r="H112" s="151"/>
      <c r="I112" s="151"/>
      <c r="J112" s="151"/>
      <c r="K112" s="151"/>
      <c r="L112" s="151"/>
      <c r="M112" s="281"/>
      <c r="N112" s="281"/>
      <c r="O112" s="96"/>
      <c r="P112" s="96"/>
      <c r="Q112" s="281"/>
      <c r="R112" s="281"/>
      <c r="S112" s="96"/>
      <c r="T112" s="96"/>
      <c r="U112" s="96"/>
      <c r="V112" s="96"/>
      <c r="W112" s="96"/>
      <c r="X112" s="96"/>
      <c r="Y112" s="96"/>
      <c r="Z112" s="96"/>
      <c r="AA112" s="96"/>
      <c r="AB112" s="96"/>
      <c r="AC112" s="96"/>
      <c r="AD112" s="21">
        <f ca="1">NbCoul(B112:AC112)*0.5</f>
        <v>7</v>
      </c>
      <c r="AF112" s="22">
        <f t="shared" ca="1" si="39"/>
        <v>2</v>
      </c>
      <c r="AG112" s="22">
        <f t="shared" ca="1" si="40"/>
        <v>0</v>
      </c>
    </row>
    <row r="113" spans="1:33" ht="15" customHeight="1" thickBot="1" x14ac:dyDescent="0.35">
      <c r="A113" s="508" t="s">
        <v>466</v>
      </c>
      <c r="B113" s="391"/>
      <c r="C113" s="391"/>
      <c r="D113" s="391"/>
      <c r="E113" s="391"/>
      <c r="F113" s="391"/>
      <c r="G113" s="391"/>
      <c r="H113" s="391"/>
      <c r="I113" s="391"/>
      <c r="J113" s="391"/>
      <c r="K113" s="391"/>
      <c r="L113" s="391"/>
      <c r="M113" s="391"/>
      <c r="N113" s="494" t="s">
        <v>78</v>
      </c>
      <c r="O113" s="494"/>
      <c r="P113" s="494"/>
      <c r="Q113" s="391"/>
      <c r="R113" s="391"/>
      <c r="S113" s="494"/>
      <c r="T113" s="494"/>
      <c r="U113" s="494"/>
      <c r="V113" s="494"/>
      <c r="W113" s="494"/>
      <c r="X113" s="494"/>
      <c r="Y113" s="494"/>
      <c r="Z113" s="494"/>
      <c r="AA113" s="494"/>
      <c r="AB113" s="494"/>
      <c r="AC113" s="494"/>
      <c r="AD113" s="21">
        <f ca="1">NbCoul(B113:AC113)*0.5</f>
        <v>7</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1</v>
      </c>
      <c r="K114" s="71">
        <f ca="1">CompteCouleurFond(K101:K112,6)</f>
        <v>1</v>
      </c>
      <c r="L114" s="71">
        <f ca="1">CompteCouleurFond(L101:L112,6)</f>
        <v>1</v>
      </c>
      <c r="M114" s="71">
        <f ca="1">CompteCouleurFond(M101:M112,6)</f>
        <v>2</v>
      </c>
      <c r="N114" s="71">
        <f t="shared" ref="N114:W114" ca="1" si="41">CompteCouleurFond(N100:N109,6)</f>
        <v>1</v>
      </c>
      <c r="O114" s="71">
        <f t="shared" ca="1" si="41"/>
        <v>0</v>
      </c>
      <c r="P114" s="71">
        <f t="shared" ca="1" si="41"/>
        <v>0</v>
      </c>
      <c r="Q114" s="71">
        <f t="shared" ca="1" si="41"/>
        <v>1</v>
      </c>
      <c r="R114" s="71">
        <f t="shared" ca="1" si="41"/>
        <v>1</v>
      </c>
      <c r="S114" s="71">
        <f t="shared" ca="1" si="41"/>
        <v>1</v>
      </c>
      <c r="T114" s="71">
        <f t="shared" ca="1" si="41"/>
        <v>1</v>
      </c>
      <c r="U114" s="71">
        <f t="shared" ca="1" si="41"/>
        <v>1</v>
      </c>
      <c r="V114" s="71">
        <f t="shared" ca="1" si="41"/>
        <v>1</v>
      </c>
      <c r="W114" s="71">
        <f t="shared" ca="1" si="41"/>
        <v>1</v>
      </c>
      <c r="X114" s="71">
        <f t="shared" ref="X114:AC114" ca="1" si="42">CompteCouleurFond(X100:X111,6)</f>
        <v>1</v>
      </c>
      <c r="Y114" s="71">
        <f t="shared" ca="1" si="42"/>
        <v>1</v>
      </c>
      <c r="Z114" s="71">
        <f t="shared" ca="1" si="42"/>
        <v>1</v>
      </c>
      <c r="AA114" s="71">
        <f t="shared" ca="1" si="42"/>
        <v>1</v>
      </c>
      <c r="AB114" s="71">
        <f t="shared" ca="1" si="42"/>
        <v>1</v>
      </c>
      <c r="AC114" s="71">
        <f t="shared" ca="1" si="42"/>
        <v>0</v>
      </c>
      <c r="AD114" s="600">
        <f ca="1">SUM(AD100:AD112)</f>
        <v>63</v>
      </c>
      <c r="AF114" s="612"/>
      <c r="AG114" s="613"/>
    </row>
    <row r="115" spans="1:33" x14ac:dyDescent="0.3">
      <c r="A115" s="29" t="s">
        <v>53</v>
      </c>
      <c r="B115" s="21">
        <f ca="1">NbCoulbis(B100:B112)</f>
        <v>0</v>
      </c>
      <c r="C115" s="21">
        <f ca="1">NbCoulbis(C100:C112)</f>
        <v>5</v>
      </c>
      <c r="D115" s="21">
        <f t="shared" ref="D115:R115" ca="1" si="43">NbCoulbis(D100:D106)</f>
        <v>3</v>
      </c>
      <c r="E115" s="21">
        <f t="shared" ca="1" si="43"/>
        <v>3</v>
      </c>
      <c r="F115" s="21">
        <f t="shared" ca="1" si="43"/>
        <v>3</v>
      </c>
      <c r="G115" s="21">
        <f t="shared" ca="1" si="43"/>
        <v>3</v>
      </c>
      <c r="H115" s="21">
        <f t="shared" ca="1" si="43"/>
        <v>3</v>
      </c>
      <c r="I115" s="21">
        <f t="shared" ca="1" si="43"/>
        <v>3</v>
      </c>
      <c r="J115" s="21">
        <f t="shared" ca="1" si="43"/>
        <v>3</v>
      </c>
      <c r="K115" s="21">
        <f t="shared" ca="1" si="43"/>
        <v>3</v>
      </c>
      <c r="L115" s="21">
        <f t="shared" ca="1" si="43"/>
        <v>3</v>
      </c>
      <c r="M115" s="21">
        <f t="shared" ca="1" si="43"/>
        <v>3</v>
      </c>
      <c r="N115" s="21">
        <f t="shared" ca="1" si="43"/>
        <v>2</v>
      </c>
      <c r="O115" s="21">
        <f t="shared" ca="1" si="43"/>
        <v>2</v>
      </c>
      <c r="P115" s="21">
        <f t="shared" ca="1" si="43"/>
        <v>2</v>
      </c>
      <c r="Q115" s="21">
        <f t="shared" ca="1" si="43"/>
        <v>3</v>
      </c>
      <c r="R115" s="21">
        <f t="shared" ca="1" si="43"/>
        <v>3</v>
      </c>
      <c r="S115" s="21">
        <f ca="1">NbCoulbis(S105:S111)</f>
        <v>2</v>
      </c>
      <c r="T115" s="21">
        <f ca="1">NbCoulbis(T105:T111)</f>
        <v>2</v>
      </c>
      <c r="U115" s="21">
        <f ca="1">NbCoulbis(U100:U109)</f>
        <v>2</v>
      </c>
      <c r="V115" s="21">
        <f ca="1">NbCoulbis(V100:V109)</f>
        <v>2</v>
      </c>
      <c r="W115" s="21">
        <f ca="1">NbCoulbis(W100:W109)</f>
        <v>2</v>
      </c>
      <c r="X115" s="21">
        <f ca="1">NbCoulbis(X100:X109)</f>
        <v>2</v>
      </c>
      <c r="Y115" s="21">
        <f ca="1">NbCoulbis(Y100:Y109)</f>
        <v>2</v>
      </c>
      <c r="Z115" s="21">
        <f ca="1">NbCoulbis(Z101:Z109)</f>
        <v>2</v>
      </c>
      <c r="AA115" s="21">
        <f ca="1">NbCoulbis(AA101:AA109)</f>
        <v>2</v>
      </c>
      <c r="AB115" s="21">
        <f ca="1">NbCoulbis(AB101:AB109)</f>
        <v>2</v>
      </c>
      <c r="AC115" s="21">
        <f ca="1">NbCoulbis(AC101:AC109)</f>
        <v>2</v>
      </c>
      <c r="AD115" s="601">
        <f ca="1">NbCoul(D115:AB115)*0.5+NbCoul(B115:C115)*0.25+NbCoul(AC115:AC115)*0.25</f>
        <v>0</v>
      </c>
      <c r="AF115" s="614">
        <f t="shared" ref="AF115:AF129" ca="1" si="44">CompteCouleurFond(B115:AC115,6)*0.5</f>
        <v>0</v>
      </c>
      <c r="AG115" s="615"/>
    </row>
    <row r="116" spans="1:33" ht="15" thickBot="1" x14ac:dyDescent="0.35">
      <c r="A116" s="30" t="str">
        <f>A21</f>
        <v>Effectif présent</v>
      </c>
      <c r="B116" s="26">
        <f ca="1">NbCoul(B100:B112)</f>
        <v>0</v>
      </c>
      <c r="C116" s="26">
        <f ca="1">NbCoul(C100:C112)</f>
        <v>5</v>
      </c>
      <c r="D116" s="26">
        <f t="shared" ref="D116:R116" ca="1" si="45">NbCoul(D100:D106)</f>
        <v>3</v>
      </c>
      <c r="E116" s="26">
        <f t="shared" ca="1" si="45"/>
        <v>3</v>
      </c>
      <c r="F116" s="26">
        <f t="shared" ca="1" si="45"/>
        <v>3</v>
      </c>
      <c r="G116" s="26">
        <f t="shared" ca="1" si="45"/>
        <v>3</v>
      </c>
      <c r="H116" s="26">
        <f t="shared" ca="1" si="45"/>
        <v>3</v>
      </c>
      <c r="I116" s="26">
        <f t="shared" ca="1" si="45"/>
        <v>3</v>
      </c>
      <c r="J116" s="26">
        <f t="shared" ca="1" si="45"/>
        <v>3</v>
      </c>
      <c r="K116" s="26">
        <f t="shared" ca="1" si="45"/>
        <v>3</v>
      </c>
      <c r="L116" s="26">
        <f t="shared" ca="1" si="45"/>
        <v>3</v>
      </c>
      <c r="M116" s="26">
        <f t="shared" ca="1" si="45"/>
        <v>3</v>
      </c>
      <c r="N116" s="26">
        <f t="shared" ca="1" si="45"/>
        <v>5</v>
      </c>
      <c r="O116" s="26">
        <f t="shared" ca="1" si="45"/>
        <v>2</v>
      </c>
      <c r="P116" s="26">
        <f t="shared" ca="1" si="45"/>
        <v>2</v>
      </c>
      <c r="Q116" s="26">
        <f t="shared" ca="1" si="45"/>
        <v>3</v>
      </c>
      <c r="R116" s="26">
        <f t="shared" ca="1" si="45"/>
        <v>3</v>
      </c>
      <c r="S116" s="26">
        <f ca="1">NbCoul(S105:S111)</f>
        <v>2</v>
      </c>
      <c r="T116" s="26">
        <f ca="1">NbCoul(T105:T111)</f>
        <v>2</v>
      </c>
      <c r="U116" s="26">
        <f ca="1">NbCoul(U100:U109)</f>
        <v>2</v>
      </c>
      <c r="V116" s="26">
        <f ca="1">NbCoul(V100:V109)</f>
        <v>2</v>
      </c>
      <c r="W116" s="26">
        <f ca="1">NbCoul(W100:W109)</f>
        <v>2</v>
      </c>
      <c r="X116" s="26">
        <f ca="1">NbCoul(X100:X109)</f>
        <v>2</v>
      </c>
      <c r="Y116" s="26">
        <f ca="1">NbCoul(Y100:Y109)</f>
        <v>2</v>
      </c>
      <c r="Z116" s="26">
        <f ca="1">NbCoul(Z101:Z109)</f>
        <v>2</v>
      </c>
      <c r="AA116" s="26">
        <f ca="1">NbCoul(AA101:AA109)</f>
        <v>2</v>
      </c>
      <c r="AB116" s="26">
        <f ca="1">NbCoul(AB101:AB109)</f>
        <v>2</v>
      </c>
      <c r="AC116" s="26">
        <f ca="1">NbCoul(AC101:AC109)</f>
        <v>2</v>
      </c>
      <c r="AD116" s="602">
        <f ca="1">NbCoul(D116:AB116)*0.5+NbCoul(B116:C116)*0.25+NbCoul(AC116:AC116)*0.25</f>
        <v>0</v>
      </c>
      <c r="AF116" s="614">
        <f t="shared" ca="1" si="44"/>
        <v>0</v>
      </c>
      <c r="AG116" s="615">
        <f ca="1">CompteCouleurFond(K116:AC116,23)*0.5</f>
        <v>0</v>
      </c>
    </row>
    <row r="117" spans="1:33" ht="15" customHeight="1" x14ac:dyDescent="0.3">
      <c r="A117" s="618">
        <f>A98+1</f>
        <v>44857</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620" t="s">
        <v>36</v>
      </c>
      <c r="AF117" s="614">
        <f t="shared" ca="1" si="44"/>
        <v>0</v>
      </c>
      <c r="AG117" s="615">
        <f ca="1">CompteCouleurFond(K117:AC117,23)*0.5</f>
        <v>0</v>
      </c>
    </row>
    <row r="118" spans="1:33" ht="15" customHeight="1" x14ac:dyDescent="0.3">
      <c r="A118" s="619"/>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621"/>
      <c r="AF118" s="616">
        <f t="shared" ca="1" si="44"/>
        <v>0</v>
      </c>
      <c r="AG118" s="617">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135</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6"/>
        <v>0</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08" t="s">
        <v>466</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600">
        <f ca="1">SUM(AD119:AD131)</f>
        <v>20</v>
      </c>
      <c r="AF133" s="603"/>
      <c r="AG133" s="604"/>
    </row>
    <row r="134" spans="1:40" x14ac:dyDescent="0.3">
      <c r="A134" s="29" t="s">
        <v>53</v>
      </c>
      <c r="B134" s="21">
        <f ca="1">NbCoulbis(B119:B131)</f>
        <v>0</v>
      </c>
      <c r="C134" s="21">
        <f ca="1">NbCoulbis(C119:C131)</f>
        <v>0</v>
      </c>
      <c r="D134" s="21">
        <f ca="1">NbCoulbis(D119:D131)</f>
        <v>0</v>
      </c>
      <c r="E134" s="21">
        <f ca="1">NbCoulbis(E119:E131)</f>
        <v>0</v>
      </c>
      <c r="F134" s="21">
        <f ca="1">NbCoulbis(F119:F131)</f>
        <v>4</v>
      </c>
      <c r="G134" s="21">
        <f t="shared" ref="G134:O134" ca="1" si="50">NbCoulbis(G119:G130)</f>
        <v>4</v>
      </c>
      <c r="H134" s="21">
        <f t="shared" ca="1" si="50"/>
        <v>4</v>
      </c>
      <c r="I134" s="21">
        <f t="shared" ca="1" si="50"/>
        <v>4</v>
      </c>
      <c r="J134" s="21">
        <f t="shared" ca="1" si="50"/>
        <v>4</v>
      </c>
      <c r="K134" s="21">
        <f t="shared" ca="1" si="50"/>
        <v>4</v>
      </c>
      <c r="L134" s="21">
        <f t="shared" ca="1" si="50"/>
        <v>4</v>
      </c>
      <c r="M134" s="21">
        <f t="shared" ca="1" si="50"/>
        <v>4</v>
      </c>
      <c r="N134" s="21">
        <f t="shared" ca="1" si="50"/>
        <v>4</v>
      </c>
      <c r="O134" s="21">
        <f t="shared" ca="1" si="50"/>
        <v>4</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601">
        <f ca="1">NbCoul(D134:AB134)*0.5+NbCoul(B134:C134)*0.25+NbCoul(AC134:AC134)*0.25</f>
        <v>0</v>
      </c>
      <c r="AF134" s="605"/>
      <c r="AG134" s="606"/>
    </row>
    <row r="135" spans="1:40" ht="15" thickBot="1" x14ac:dyDescent="0.35">
      <c r="A135" s="30" t="s">
        <v>51</v>
      </c>
      <c r="B135" s="26">
        <f ca="1">NbCoul(B119:B131)</f>
        <v>0</v>
      </c>
      <c r="C135" s="26">
        <f ca="1">NbCoul(C119:C131)</f>
        <v>0</v>
      </c>
      <c r="D135" s="26">
        <f ca="1">NbCoul(D119:D131)</f>
        <v>0</v>
      </c>
      <c r="E135" s="26">
        <f ca="1">NbCoul(E119:E131)</f>
        <v>0</v>
      </c>
      <c r="F135" s="26">
        <f ca="1">NbCoul(F119:F131)</f>
        <v>4</v>
      </c>
      <c r="G135" s="26">
        <f t="shared" ref="G135:O135" ca="1" si="52">NbCoul(G119:G130)</f>
        <v>4</v>
      </c>
      <c r="H135" s="26">
        <f t="shared" ca="1" si="52"/>
        <v>4</v>
      </c>
      <c r="I135" s="26">
        <f t="shared" ca="1" si="52"/>
        <v>4</v>
      </c>
      <c r="J135" s="26">
        <f t="shared" ca="1" si="52"/>
        <v>4</v>
      </c>
      <c r="K135" s="26">
        <f t="shared" ca="1" si="52"/>
        <v>4</v>
      </c>
      <c r="L135" s="26">
        <f t="shared" ca="1" si="52"/>
        <v>4</v>
      </c>
      <c r="M135" s="26">
        <f t="shared" ca="1" si="52"/>
        <v>4</v>
      </c>
      <c r="N135" s="26">
        <f t="shared" ca="1" si="52"/>
        <v>4</v>
      </c>
      <c r="O135" s="26">
        <f t="shared" ca="1" si="52"/>
        <v>4</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602">
        <f ca="1">SUM(AD119:AD131)</f>
        <v>20</v>
      </c>
      <c r="AF135" s="607"/>
      <c r="AG135" s="608"/>
    </row>
    <row r="136" spans="1:40" ht="15" thickBot="1" x14ac:dyDescent="0.35"/>
    <row r="137" spans="1:40" ht="29.25" customHeight="1" thickBot="1" x14ac:dyDescent="0.35">
      <c r="A137" s="37" t="s">
        <v>56</v>
      </c>
      <c r="B137" s="609" t="s">
        <v>57</v>
      </c>
      <c r="C137" s="609"/>
      <c r="D137" s="609"/>
      <c r="E137" s="610" t="s">
        <v>58</v>
      </c>
      <c r="F137" s="610"/>
      <c r="G137" s="610" t="s">
        <v>59</v>
      </c>
      <c r="H137" s="610"/>
      <c r="I137" s="611" t="s">
        <v>60</v>
      </c>
      <c r="J137" s="611"/>
      <c r="K137" s="611"/>
      <c r="L137" s="611"/>
      <c r="M137" s="611"/>
      <c r="N137" s="611"/>
      <c r="O137" s="611"/>
      <c r="P137" s="611"/>
      <c r="AF137" s="45"/>
      <c r="AG137" s="50"/>
      <c r="AH137" s="79"/>
      <c r="AI137" s="79"/>
      <c r="AJ137" s="50"/>
      <c r="AK137" s="50"/>
      <c r="AL137" s="51"/>
      <c r="AM137" s="52"/>
      <c r="AN137" s="53"/>
    </row>
    <row r="138" spans="1:40" ht="15" thickBot="1" x14ac:dyDescent="0.35">
      <c r="A138" s="39" t="s">
        <v>41</v>
      </c>
      <c r="B138" s="579">
        <v>35</v>
      </c>
      <c r="C138" s="580"/>
      <c r="D138" s="581"/>
      <c r="E138" s="582">
        <f t="shared" ref="E138:E150" ca="1" si="54">SUM(AD5,AD24,AD43,AD62,AD81,AD100,AD119)</f>
        <v>35</v>
      </c>
      <c r="F138" s="582"/>
      <c r="G138" s="583">
        <f t="shared" ref="G138:G151" ca="1" si="55">E138-B138</f>
        <v>0</v>
      </c>
      <c r="H138" s="583"/>
      <c r="I138" s="735"/>
      <c r="J138" s="736"/>
      <c r="K138" s="736"/>
      <c r="L138" s="736"/>
      <c r="M138" s="736"/>
      <c r="N138" s="736"/>
      <c r="O138" s="736"/>
      <c r="P138" s="737"/>
      <c r="AF138" s="46"/>
      <c r="AG138" s="50"/>
      <c r="AH138" s="50"/>
      <c r="AI138" s="50"/>
      <c r="AJ138" s="50"/>
      <c r="AK138" s="50"/>
      <c r="AL138" s="50"/>
      <c r="AM138" s="54"/>
      <c r="AN138" s="50"/>
    </row>
    <row r="139" spans="1:40" ht="15" thickBot="1" x14ac:dyDescent="0.35">
      <c r="A139" s="63" t="s">
        <v>65</v>
      </c>
      <c r="B139" s="596">
        <v>21</v>
      </c>
      <c r="C139" s="596"/>
      <c r="D139" s="596"/>
      <c r="E139" s="582">
        <f t="shared" ca="1" si="54"/>
        <v>21</v>
      </c>
      <c r="F139" s="582"/>
      <c r="G139" s="583">
        <f ca="1">E139-B139</f>
        <v>0</v>
      </c>
      <c r="H139" s="583"/>
      <c r="I139" s="583"/>
      <c r="J139" s="583"/>
      <c r="K139" s="583"/>
      <c r="L139" s="583"/>
      <c r="M139" s="583"/>
      <c r="N139" s="583"/>
      <c r="O139" s="583"/>
      <c r="P139" s="583"/>
      <c r="AF139" s="47"/>
      <c r="AG139" s="50"/>
      <c r="AH139" s="50"/>
      <c r="AI139" s="50"/>
      <c r="AJ139" s="50"/>
      <c r="AK139" s="50"/>
      <c r="AL139" s="50"/>
      <c r="AM139" s="54"/>
      <c r="AN139" s="50"/>
    </row>
    <row r="140" spans="1:40" ht="15" thickBot="1" x14ac:dyDescent="0.35">
      <c r="A140" s="63" t="s">
        <v>245</v>
      </c>
      <c r="B140" s="579">
        <v>21</v>
      </c>
      <c r="C140" s="580"/>
      <c r="D140" s="581"/>
      <c r="E140" s="582">
        <f t="shared" ca="1" si="54"/>
        <v>21</v>
      </c>
      <c r="F140" s="582"/>
      <c r="G140" s="583">
        <f ca="1">E140-B140</f>
        <v>0</v>
      </c>
      <c r="H140" s="583"/>
      <c r="I140" s="594"/>
      <c r="J140" s="589"/>
      <c r="K140" s="589"/>
      <c r="L140" s="589"/>
      <c r="M140" s="589"/>
      <c r="N140" s="589"/>
      <c r="O140" s="589"/>
      <c r="P140" s="595"/>
      <c r="AF140" s="47"/>
      <c r="AG140" s="50"/>
      <c r="AH140" s="50"/>
      <c r="AI140" s="50"/>
      <c r="AJ140" s="50"/>
      <c r="AK140" s="50"/>
      <c r="AL140" s="50"/>
      <c r="AM140" s="54"/>
      <c r="AN140" s="50"/>
    </row>
    <row r="141" spans="1:40" ht="18" customHeight="1" thickBot="1" x14ac:dyDescent="0.35">
      <c r="A141" s="64" t="s">
        <v>43</v>
      </c>
      <c r="B141" s="587">
        <v>35</v>
      </c>
      <c r="C141" s="587"/>
      <c r="D141" s="587"/>
      <c r="E141" s="582">
        <f t="shared" ca="1" si="54"/>
        <v>36</v>
      </c>
      <c r="F141" s="582"/>
      <c r="G141" s="583">
        <f t="shared" ca="1" si="55"/>
        <v>1</v>
      </c>
      <c r="H141" s="583"/>
      <c r="I141" s="584" t="s">
        <v>407</v>
      </c>
      <c r="J141" s="585"/>
      <c r="K141" s="585"/>
      <c r="L141" s="585"/>
      <c r="M141" s="585"/>
      <c r="N141" s="585"/>
      <c r="O141" s="585"/>
      <c r="P141" s="586"/>
      <c r="AF141" s="48"/>
      <c r="AG141" s="50"/>
      <c r="AH141" s="50"/>
      <c r="AI141" s="50"/>
      <c r="AJ141" s="50"/>
      <c r="AK141" s="50"/>
      <c r="AL141" s="50"/>
      <c r="AM141" s="54"/>
      <c r="AN141" s="50"/>
    </row>
    <row r="142" spans="1:40" ht="15" thickBot="1" x14ac:dyDescent="0.35">
      <c r="A142" s="62" t="s">
        <v>44</v>
      </c>
      <c r="B142" s="579">
        <v>38</v>
      </c>
      <c r="C142" s="580"/>
      <c r="D142" s="581"/>
      <c r="E142" s="582">
        <f t="shared" ca="1" si="54"/>
        <v>38</v>
      </c>
      <c r="F142" s="582"/>
      <c r="G142" s="583">
        <f t="shared" ca="1" si="55"/>
        <v>0</v>
      </c>
      <c r="H142" s="583"/>
      <c r="I142" s="584"/>
      <c r="J142" s="585"/>
      <c r="K142" s="585"/>
      <c r="L142" s="585"/>
      <c r="M142" s="585"/>
      <c r="N142" s="585"/>
      <c r="O142" s="585"/>
      <c r="P142" s="586"/>
      <c r="AF142" s="48"/>
      <c r="AG142" s="50"/>
      <c r="AH142" s="50"/>
      <c r="AI142" s="50"/>
      <c r="AJ142" s="50"/>
      <c r="AK142" s="50"/>
      <c r="AL142" s="50"/>
      <c r="AM142" s="54"/>
      <c r="AN142" s="50"/>
    </row>
    <row r="143" spans="1:40" ht="15" thickBot="1" x14ac:dyDescent="0.35">
      <c r="A143" s="62" t="s">
        <v>45</v>
      </c>
      <c r="B143" s="579">
        <v>38</v>
      </c>
      <c r="C143" s="580"/>
      <c r="D143" s="581"/>
      <c r="E143" s="582">
        <f t="shared" ca="1" si="54"/>
        <v>38</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40" ht="15" thickBot="1" x14ac:dyDescent="0.35">
      <c r="A144" s="64" t="s">
        <v>70</v>
      </c>
      <c r="B144" s="587">
        <v>35</v>
      </c>
      <c r="C144" s="587"/>
      <c r="D144" s="587"/>
      <c r="E144" s="582">
        <f t="shared" ca="1" si="54"/>
        <v>35</v>
      </c>
      <c r="F144" s="582"/>
      <c r="G144" s="583">
        <f t="shared" ca="1" si="55"/>
        <v>0</v>
      </c>
      <c r="H144" s="583"/>
      <c r="I144" s="584"/>
      <c r="J144" s="585"/>
      <c r="K144" s="585"/>
      <c r="L144" s="585"/>
      <c r="M144" s="585"/>
      <c r="N144" s="585"/>
      <c r="O144" s="585"/>
      <c r="P144" s="586"/>
      <c r="AF144" s="48"/>
      <c r="AG144" s="50"/>
      <c r="AH144" s="50"/>
      <c r="AI144" s="50"/>
      <c r="AJ144" s="50"/>
      <c r="AK144" s="50"/>
      <c r="AL144" s="50"/>
      <c r="AM144" s="54"/>
      <c r="AN144" s="50"/>
    </row>
    <row r="145" spans="1:53" ht="15" thickBot="1" x14ac:dyDescent="0.35">
      <c r="A145" s="64" t="s">
        <v>46</v>
      </c>
      <c r="B145" s="587">
        <v>35</v>
      </c>
      <c r="C145" s="587"/>
      <c r="D145" s="587"/>
      <c r="E145" s="582">
        <f t="shared" ca="1" si="54"/>
        <v>20.5</v>
      </c>
      <c r="F145" s="582"/>
      <c r="G145" s="583">
        <f t="shared" ca="1" si="55"/>
        <v>-14.5</v>
      </c>
      <c r="H145" s="583"/>
      <c r="I145" s="583"/>
      <c r="J145" s="583"/>
      <c r="K145" s="583"/>
      <c r="L145" s="583"/>
      <c r="M145" s="583"/>
      <c r="N145" s="583"/>
      <c r="O145" s="583"/>
      <c r="P145" s="583"/>
      <c r="AF145" s="48"/>
      <c r="AG145" s="50"/>
      <c r="AH145" s="50"/>
      <c r="AI145" s="50"/>
      <c r="AJ145" s="50"/>
      <c r="AK145" s="50"/>
      <c r="AL145" s="50"/>
      <c r="AM145" s="54"/>
      <c r="AN145" s="50"/>
    </row>
    <row r="146" spans="1:53" ht="15.75" customHeight="1" thickBot="1" x14ac:dyDescent="0.35">
      <c r="A146" s="64" t="s">
        <v>47</v>
      </c>
      <c r="B146" s="587">
        <v>38</v>
      </c>
      <c r="C146" s="587"/>
      <c r="D146" s="587"/>
      <c r="E146" s="582">
        <f t="shared" ca="1" si="54"/>
        <v>38</v>
      </c>
      <c r="F146" s="582"/>
      <c r="G146" s="583">
        <f t="shared" ca="1" si="55"/>
        <v>0</v>
      </c>
      <c r="H146" s="583"/>
      <c r="I146" s="583"/>
      <c r="J146" s="583"/>
      <c r="K146" s="583"/>
      <c r="L146" s="583"/>
      <c r="M146" s="583"/>
      <c r="N146" s="583"/>
      <c r="O146" s="583"/>
      <c r="P146" s="583"/>
      <c r="AF146" s="48"/>
      <c r="AG146" s="50"/>
      <c r="AH146" s="50"/>
      <c r="AI146" s="50"/>
      <c r="AJ146" s="50"/>
      <c r="AK146" s="50"/>
      <c r="AL146" s="50"/>
      <c r="AM146" s="54"/>
      <c r="AN146" s="50"/>
      <c r="AT146" s="594"/>
      <c r="AU146" s="589"/>
      <c r="AV146" s="589"/>
      <c r="AW146" s="589"/>
      <c r="AX146" s="589"/>
      <c r="AY146" s="589"/>
      <c r="AZ146" s="589"/>
      <c r="BA146" s="595"/>
    </row>
    <row r="147" spans="1:53" ht="15" thickBot="1" x14ac:dyDescent="0.35">
      <c r="A147" s="64" t="s">
        <v>66</v>
      </c>
      <c r="B147" s="587">
        <v>21</v>
      </c>
      <c r="C147" s="587"/>
      <c r="D147" s="587"/>
      <c r="E147" s="582">
        <f t="shared" ca="1" si="54"/>
        <v>10</v>
      </c>
      <c r="F147" s="582"/>
      <c r="G147" s="583">
        <f t="shared" ca="1" si="55"/>
        <v>-11</v>
      </c>
      <c r="H147" s="583"/>
      <c r="I147" s="583" t="s">
        <v>370</v>
      </c>
      <c r="J147" s="583"/>
      <c r="K147" s="583"/>
      <c r="L147" s="583"/>
      <c r="M147" s="583"/>
      <c r="N147" s="583"/>
      <c r="O147" s="583"/>
      <c r="P147" s="583"/>
      <c r="AF147" s="48"/>
      <c r="AG147" s="50"/>
      <c r="AH147" s="50"/>
      <c r="AI147" s="50"/>
      <c r="AJ147" s="50"/>
      <c r="AK147" s="50"/>
      <c r="AL147" s="50"/>
      <c r="AM147" s="54"/>
      <c r="AN147" s="50"/>
    </row>
    <row r="148" spans="1:53" ht="15" thickBot="1" x14ac:dyDescent="0.35">
      <c r="A148" s="64" t="s">
        <v>71</v>
      </c>
      <c r="B148" s="579">
        <v>35</v>
      </c>
      <c r="C148" s="580"/>
      <c r="D148" s="581"/>
      <c r="E148" s="582">
        <f t="shared" ca="1" si="54"/>
        <v>35</v>
      </c>
      <c r="F148" s="582"/>
      <c r="G148" s="583">
        <f t="shared" ca="1" si="55"/>
        <v>0</v>
      </c>
      <c r="H148" s="583"/>
      <c r="I148" s="584"/>
      <c r="J148" s="585"/>
      <c r="K148" s="585"/>
      <c r="L148" s="585"/>
      <c r="M148" s="585"/>
      <c r="N148" s="585"/>
      <c r="O148" s="585"/>
      <c r="P148" s="586"/>
      <c r="AF148" s="48"/>
      <c r="AG148" s="50"/>
      <c r="AH148" s="50"/>
      <c r="AI148" s="50"/>
      <c r="AJ148" s="50"/>
      <c r="AK148" s="50"/>
      <c r="AL148" s="50"/>
      <c r="AM148" s="54"/>
      <c r="AN148" s="50"/>
    </row>
    <row r="149" spans="1:53" ht="15.75" customHeight="1" thickBot="1" x14ac:dyDescent="0.35">
      <c r="A149" s="64" t="s">
        <v>276</v>
      </c>
      <c r="B149" s="579">
        <v>21</v>
      </c>
      <c r="C149" s="580"/>
      <c r="D149" s="581"/>
      <c r="E149" s="582">
        <f t="shared" ca="1" si="54"/>
        <v>22</v>
      </c>
      <c r="F149" s="582"/>
      <c r="G149" s="583">
        <f t="shared" ca="1" si="55"/>
        <v>1</v>
      </c>
      <c r="H149" s="583"/>
      <c r="I149" s="584" t="s">
        <v>407</v>
      </c>
      <c r="J149" s="585"/>
      <c r="K149" s="585"/>
      <c r="L149" s="585"/>
      <c r="M149" s="585"/>
      <c r="N149" s="585"/>
      <c r="O149" s="585"/>
      <c r="P149" s="586"/>
      <c r="AF149" s="48"/>
      <c r="AG149" s="50"/>
      <c r="AH149" s="50"/>
      <c r="AI149" s="50"/>
      <c r="AJ149" s="50"/>
      <c r="AK149" s="50"/>
      <c r="AL149" s="50"/>
      <c r="AM149" s="54"/>
      <c r="AN149" s="50"/>
    </row>
    <row r="150" spans="1:53" ht="21.75" customHeight="1" thickBot="1" x14ac:dyDescent="0.35">
      <c r="A150" s="531" t="s">
        <v>73</v>
      </c>
      <c r="B150" s="805">
        <v>19</v>
      </c>
      <c r="C150" s="805"/>
      <c r="D150" s="805"/>
      <c r="E150" s="806">
        <f t="shared" ca="1" si="54"/>
        <v>19</v>
      </c>
      <c r="F150" s="806"/>
      <c r="G150" s="807">
        <f t="shared" ca="1" si="55"/>
        <v>0</v>
      </c>
      <c r="H150" s="807"/>
      <c r="I150" s="808"/>
      <c r="J150" s="808"/>
      <c r="K150" s="808"/>
      <c r="L150" s="808"/>
      <c r="M150" s="808"/>
      <c r="N150" s="808"/>
      <c r="O150" s="808"/>
      <c r="P150" s="808"/>
      <c r="AF150" s="49"/>
      <c r="AG150" s="50"/>
      <c r="AH150" s="50"/>
      <c r="AI150" s="50"/>
      <c r="AJ150" s="50"/>
      <c r="AK150" s="50"/>
      <c r="AL150" s="50"/>
      <c r="AM150" s="54"/>
      <c r="AN150" s="50"/>
    </row>
    <row r="151" spans="1:53" ht="15.6" customHeight="1" thickBot="1" x14ac:dyDescent="0.35">
      <c r="A151" s="427" t="s">
        <v>466</v>
      </c>
      <c r="B151" s="810">
        <v>35</v>
      </c>
      <c r="C151" s="811"/>
      <c r="D151" s="811"/>
      <c r="E151" s="812">
        <f ca="1">SUM(AD18,AD94,AD113,AD37,AD56,AD75,AD132)</f>
        <v>35</v>
      </c>
      <c r="F151" s="813"/>
      <c r="G151" s="814">
        <f t="shared" ca="1" si="55"/>
        <v>0</v>
      </c>
      <c r="H151" s="815"/>
      <c r="I151" s="816"/>
      <c r="J151" s="817"/>
      <c r="K151" s="817"/>
      <c r="L151" s="817"/>
      <c r="M151" s="817"/>
      <c r="N151" s="817"/>
      <c r="O151" s="817"/>
      <c r="P151" s="818"/>
      <c r="AF151" s="49"/>
      <c r="AG151" s="50"/>
      <c r="AH151" s="50"/>
      <c r="AI151" s="50"/>
      <c r="AJ151" s="50"/>
      <c r="AK151" s="50"/>
      <c r="AL151" s="50"/>
      <c r="AM151" s="54"/>
      <c r="AN151" s="50"/>
    </row>
    <row r="152" spans="1:53" ht="15" thickBot="1" x14ac:dyDescent="0.35">
      <c r="E152" s="809">
        <f ca="1">SUM(AD19,AD38,AD57,AD76,AD95)</f>
        <v>234</v>
      </c>
      <c r="F152" s="809"/>
      <c r="AF152" s="45"/>
      <c r="AG152" s="50"/>
      <c r="AH152" s="50"/>
      <c r="AI152" s="50"/>
      <c r="AJ152" s="50"/>
      <c r="AK152" s="50"/>
      <c r="AL152" s="50"/>
      <c r="AM152" s="50"/>
      <c r="AN152" s="50"/>
    </row>
    <row r="153" spans="1:53" ht="15" thickBot="1" x14ac:dyDescent="0.35">
      <c r="B153" s="38" t="s">
        <v>61</v>
      </c>
      <c r="C153" s="590">
        <f>SUM(B138:D151)/35</f>
        <v>12.2</v>
      </c>
      <c r="D153" s="591"/>
      <c r="E153" s="38" t="s">
        <v>61</v>
      </c>
      <c r="F153" s="592">
        <f ca="1">SUM(E138:F151)/35</f>
        <v>11.528571428571428</v>
      </c>
      <c r="G153" s="593"/>
      <c r="AF153" s="45"/>
      <c r="AG153" s="45"/>
      <c r="AH153" s="45"/>
      <c r="AI153" s="45"/>
    </row>
    <row r="154" spans="1:53" x14ac:dyDescent="0.3">
      <c r="H154" t="s">
        <v>62</v>
      </c>
    </row>
    <row r="155" spans="1:53" ht="21" customHeight="1" x14ac:dyDescent="0.35">
      <c r="A155" s="574"/>
      <c r="B155" s="574"/>
      <c r="C155" s="574"/>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8"/>
    </row>
    <row r="156" spans="1:53" ht="21" customHeight="1" x14ac:dyDescent="0.3">
      <c r="A156" s="575"/>
      <c r="B156" s="577"/>
      <c r="C156" s="577"/>
      <c r="D156" s="577"/>
      <c r="E156" s="577"/>
      <c r="F156" s="577"/>
      <c r="G156" s="577"/>
      <c r="H156" s="577"/>
      <c r="I156" s="577"/>
      <c r="J156" s="577"/>
      <c r="K156" s="577"/>
      <c r="L156" s="577"/>
      <c r="M156" s="577"/>
      <c r="N156" s="577"/>
      <c r="O156" s="577"/>
      <c r="P156" s="577"/>
      <c r="Q156" s="577"/>
      <c r="R156" s="577"/>
      <c r="S156" s="577"/>
      <c r="T156" s="577"/>
      <c r="U156" s="577"/>
      <c r="V156" s="577"/>
      <c r="W156" s="577"/>
      <c r="X156" s="577"/>
      <c r="Y156" s="577"/>
      <c r="Z156" s="577"/>
      <c r="AA156" s="577"/>
      <c r="AB156" s="577"/>
      <c r="AC156" s="577"/>
      <c r="AD156" s="577"/>
      <c r="AE156" s="577"/>
    </row>
    <row r="157" spans="1:53" ht="15.6" x14ac:dyDescent="0.3">
      <c r="A157" s="576"/>
      <c r="B157" s="578"/>
      <c r="C157" s="578"/>
      <c r="D157" s="578"/>
      <c r="E157" s="578"/>
      <c r="F157" s="578"/>
      <c r="G157" s="578"/>
      <c r="H157" s="578"/>
      <c r="I157" s="578"/>
      <c r="J157" s="578"/>
      <c r="K157" s="578"/>
      <c r="L157" s="578"/>
      <c r="M157" s="578"/>
      <c r="N157" s="578"/>
      <c r="O157" s="578"/>
      <c r="P157" s="578"/>
      <c r="Q157" s="578"/>
      <c r="R157" s="578"/>
      <c r="S157" s="578"/>
      <c r="T157" s="578"/>
      <c r="U157" s="578"/>
      <c r="V157" s="578"/>
      <c r="W157" s="578"/>
      <c r="X157" s="578"/>
      <c r="Y157" s="578"/>
      <c r="Z157" s="578"/>
      <c r="AA157" s="578"/>
      <c r="AB157" s="578"/>
      <c r="AC157" s="578"/>
      <c r="AD157" s="578"/>
      <c r="AE157" s="578"/>
    </row>
    <row r="158" spans="1:53" ht="15.6" x14ac:dyDescent="0.3">
      <c r="A158" s="576"/>
      <c r="B158" s="578"/>
      <c r="C158" s="578"/>
      <c r="D158" s="578"/>
      <c r="E158" s="578"/>
      <c r="F158" s="578"/>
      <c r="G158" s="578"/>
      <c r="H158" s="578"/>
      <c r="I158" s="578"/>
      <c r="J158" s="578"/>
      <c r="K158" s="578"/>
      <c r="L158" s="578"/>
      <c r="M158" s="578"/>
      <c r="N158" s="578"/>
      <c r="O158" s="578"/>
      <c r="P158" s="578"/>
      <c r="Q158" s="578"/>
      <c r="R158" s="578"/>
      <c r="S158" s="578"/>
      <c r="T158" s="578"/>
      <c r="U158" s="578"/>
      <c r="V158" s="578"/>
      <c r="W158" s="578"/>
      <c r="X158" s="578"/>
      <c r="Y158" s="578"/>
      <c r="Z158" s="578"/>
      <c r="AA158" s="578"/>
      <c r="AB158" s="578"/>
      <c r="AC158" s="578"/>
      <c r="AD158" s="578"/>
      <c r="AE158" s="578"/>
    </row>
    <row r="159" spans="1:53" ht="27.75" customHeight="1" x14ac:dyDescent="0.3">
      <c r="A159" s="59"/>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53"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59"/>
      <c r="B161" s="571"/>
      <c r="C161" s="571"/>
      <c r="D161" s="554"/>
      <c r="E161" s="554"/>
      <c r="F161" s="554"/>
      <c r="G161" s="554"/>
      <c r="H161" s="554"/>
      <c r="I161" s="554"/>
      <c r="J161" s="554"/>
      <c r="K161" s="554"/>
      <c r="L161" s="571"/>
      <c r="M161" s="571"/>
      <c r="N161" s="554"/>
      <c r="O161" s="554"/>
      <c r="P161" s="554"/>
      <c r="Q161" s="554"/>
      <c r="R161" s="554"/>
      <c r="S161" s="554"/>
      <c r="T161" s="554"/>
      <c r="U161" s="554"/>
      <c r="V161" s="571"/>
      <c r="W161" s="571"/>
      <c r="X161" s="554"/>
      <c r="Y161" s="554"/>
      <c r="Z161" s="554"/>
      <c r="AA161" s="554"/>
      <c r="AB161" s="554"/>
      <c r="AC161" s="554"/>
      <c r="AD161" s="554"/>
      <c r="AE161" s="554"/>
    </row>
    <row r="162" spans="1:31" ht="27.75" customHeight="1" x14ac:dyDescent="0.3">
      <c r="A162" s="59"/>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54"/>
      <c r="G163" s="554"/>
      <c r="H163" s="554"/>
      <c r="I163" s="554"/>
      <c r="J163" s="554"/>
      <c r="K163" s="554"/>
      <c r="L163" s="571"/>
      <c r="M163" s="571"/>
      <c r="N163" s="554"/>
      <c r="O163" s="554"/>
      <c r="P163" s="554"/>
      <c r="Q163" s="554"/>
      <c r="R163" s="554"/>
      <c r="S163" s="554"/>
      <c r="T163" s="554"/>
      <c r="U163" s="554"/>
      <c r="V163" s="571"/>
      <c r="W163" s="571"/>
      <c r="X163" s="554"/>
      <c r="Y163" s="554"/>
      <c r="Z163" s="554"/>
      <c r="AA163" s="554"/>
      <c r="AB163" s="554"/>
      <c r="AC163" s="554"/>
      <c r="AD163" s="554"/>
      <c r="AE163" s="554"/>
    </row>
    <row r="164" spans="1:31" ht="27.75" customHeight="1" x14ac:dyDescent="0.3">
      <c r="A164" s="59"/>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59"/>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72"/>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ht="27.75" customHeight="1" x14ac:dyDescent="0.3">
      <c r="A173" s="60"/>
      <c r="B173" s="571"/>
      <c r="C173" s="571"/>
      <c r="D173" s="572"/>
      <c r="E173" s="572"/>
      <c r="F173" s="572"/>
      <c r="G173" s="572"/>
      <c r="H173" s="572"/>
      <c r="I173" s="572"/>
      <c r="J173" s="572"/>
      <c r="K173" s="572"/>
      <c r="L173" s="571"/>
      <c r="M173" s="571"/>
      <c r="N173" s="572"/>
      <c r="O173" s="572"/>
      <c r="P173" s="572"/>
      <c r="Q173" s="572"/>
      <c r="R173" s="572"/>
      <c r="S173" s="572"/>
      <c r="T173" s="572"/>
      <c r="U173" s="572"/>
      <c r="V173" s="571"/>
      <c r="W173" s="571"/>
      <c r="X173" s="572"/>
      <c r="Y173" s="572"/>
      <c r="Z173" s="572"/>
      <c r="AA173" s="572"/>
      <c r="AB173" s="572"/>
      <c r="AC173" s="572"/>
      <c r="AD173" s="572"/>
      <c r="AE173" s="572"/>
    </row>
    <row r="174" spans="1:31" ht="27.75" customHeight="1" x14ac:dyDescent="0.3">
      <c r="A174" s="60"/>
      <c r="B174" s="571"/>
      <c r="C174" s="571"/>
      <c r="D174" s="572"/>
      <c r="E174" s="572"/>
      <c r="F174" s="572"/>
      <c r="G174" s="572"/>
      <c r="H174" s="572"/>
      <c r="I174" s="572"/>
      <c r="J174" s="572"/>
      <c r="K174" s="572"/>
      <c r="L174" s="571"/>
      <c r="M174" s="571"/>
      <c r="N174" s="572"/>
      <c r="O174" s="572"/>
      <c r="P174" s="572"/>
      <c r="Q174" s="572"/>
      <c r="R174" s="572"/>
      <c r="S174" s="572"/>
      <c r="T174" s="572"/>
      <c r="U174" s="572"/>
      <c r="V174" s="571"/>
      <c r="W174" s="571"/>
      <c r="X174" s="572"/>
      <c r="Y174" s="572"/>
      <c r="Z174" s="572"/>
      <c r="AA174" s="572"/>
      <c r="AB174" s="572"/>
      <c r="AC174" s="572"/>
      <c r="AD174" s="572"/>
      <c r="AE174" s="572"/>
    </row>
    <row r="175" spans="1:31" ht="27.75" customHeight="1" x14ac:dyDescent="0.3">
      <c r="A175" s="60"/>
      <c r="B175" s="571"/>
      <c r="C175" s="571"/>
      <c r="D175" s="572"/>
      <c r="E175" s="572"/>
      <c r="F175" s="572"/>
      <c r="G175" s="572"/>
      <c r="H175" s="572"/>
      <c r="I175" s="572"/>
      <c r="J175" s="572"/>
      <c r="K175" s="572"/>
      <c r="L175" s="571"/>
      <c r="M175" s="571"/>
      <c r="N175" s="572"/>
      <c r="O175" s="572"/>
      <c r="P175" s="572"/>
      <c r="Q175" s="572"/>
      <c r="R175" s="572"/>
      <c r="S175" s="572"/>
      <c r="T175" s="572"/>
      <c r="U175" s="572"/>
      <c r="V175" s="571"/>
      <c r="W175" s="571"/>
      <c r="X175" s="572"/>
      <c r="Y175" s="572"/>
      <c r="Z175" s="572"/>
      <c r="AA175" s="572"/>
      <c r="AB175" s="572"/>
      <c r="AC175" s="572"/>
      <c r="AD175" s="572"/>
      <c r="AE175" s="554"/>
    </row>
    <row r="176" spans="1:31" ht="27.75" customHeight="1" x14ac:dyDescent="0.3">
      <c r="A176" s="60"/>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573"/>
      <c r="B178" s="574"/>
      <c r="C178" s="574"/>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8"/>
    </row>
    <row r="179" spans="1:31" ht="18" x14ac:dyDescent="0.3">
      <c r="A179" s="575"/>
      <c r="B179" s="577"/>
      <c r="C179" s="577"/>
      <c r="D179" s="577"/>
      <c r="E179" s="577"/>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row>
    <row r="180" spans="1:31" ht="15.6" x14ac:dyDescent="0.3">
      <c r="A180" s="576"/>
      <c r="B180" s="578"/>
      <c r="C180" s="578"/>
      <c r="D180" s="578"/>
      <c r="E180" s="578"/>
      <c r="F180" s="578"/>
      <c r="G180" s="578"/>
      <c r="H180" s="578"/>
      <c r="I180" s="578"/>
      <c r="J180" s="578"/>
      <c r="K180" s="578"/>
      <c r="L180" s="578"/>
      <c r="M180" s="578"/>
      <c r="N180" s="578"/>
      <c r="O180" s="578"/>
      <c r="P180" s="578"/>
      <c r="Q180" s="578"/>
      <c r="R180" s="578"/>
      <c r="S180" s="578"/>
      <c r="T180" s="578"/>
      <c r="U180" s="578"/>
      <c r="V180" s="578"/>
      <c r="W180" s="578"/>
      <c r="X180" s="578"/>
      <c r="Y180" s="578"/>
      <c r="Z180" s="578"/>
      <c r="AA180" s="578"/>
      <c r="AB180" s="578"/>
      <c r="AC180" s="578"/>
      <c r="AD180" s="578"/>
      <c r="AE180" s="578"/>
    </row>
    <row r="181" spans="1:31" ht="15.6" x14ac:dyDescent="0.3">
      <c r="A181" s="576"/>
      <c r="B181" s="578"/>
      <c r="C181" s="578"/>
      <c r="D181" s="578"/>
      <c r="E181" s="578"/>
      <c r="F181" s="578"/>
      <c r="G181" s="578"/>
      <c r="H181" s="578"/>
      <c r="I181" s="578"/>
      <c r="J181" s="578"/>
      <c r="K181" s="578"/>
      <c r="L181" s="578"/>
      <c r="M181" s="578"/>
      <c r="N181" s="578"/>
      <c r="O181" s="578"/>
      <c r="P181" s="578"/>
      <c r="Q181" s="578"/>
      <c r="R181" s="578"/>
      <c r="S181" s="578"/>
      <c r="T181" s="578"/>
      <c r="U181" s="578"/>
      <c r="V181" s="578"/>
      <c r="W181" s="578"/>
      <c r="X181" s="578"/>
      <c r="Y181" s="578"/>
      <c r="Z181" s="578"/>
      <c r="AA181" s="578"/>
      <c r="AB181" s="578"/>
      <c r="AC181" s="578"/>
      <c r="AD181" s="578"/>
      <c r="AE181" s="578"/>
    </row>
    <row r="182" spans="1:31" ht="27" customHeight="1" x14ac:dyDescent="0.3">
      <c r="A182" s="59"/>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59"/>
      <c r="B184" s="571"/>
      <c r="C184" s="571"/>
      <c r="D184" s="554"/>
      <c r="E184" s="554"/>
      <c r="F184" s="554"/>
      <c r="G184" s="554"/>
      <c r="H184" s="554"/>
      <c r="I184" s="554"/>
      <c r="J184" s="554"/>
      <c r="K184" s="554"/>
      <c r="L184" s="571"/>
      <c r="M184" s="571"/>
      <c r="N184" s="554"/>
      <c r="O184" s="554"/>
      <c r="P184" s="554"/>
      <c r="Q184" s="554"/>
      <c r="R184" s="554"/>
      <c r="S184" s="554"/>
      <c r="T184" s="554"/>
      <c r="U184" s="554"/>
      <c r="V184" s="571"/>
      <c r="W184" s="571"/>
      <c r="X184" s="554"/>
      <c r="Y184" s="554"/>
      <c r="Z184" s="554"/>
      <c r="AA184" s="554"/>
      <c r="AB184" s="554"/>
      <c r="AC184" s="554"/>
      <c r="AD184" s="554"/>
      <c r="AE184" s="554"/>
    </row>
    <row r="185" spans="1:31" ht="27" customHeight="1" x14ac:dyDescent="0.3">
      <c r="A185" s="59"/>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s="44" customFormat="1" ht="27" customHeight="1" x14ac:dyDescent="0.3">
      <c r="A186" s="59"/>
      <c r="B186" s="571"/>
      <c r="C186" s="571"/>
      <c r="D186" s="554"/>
      <c r="E186" s="554"/>
      <c r="F186" s="554"/>
      <c r="G186" s="554"/>
      <c r="H186" s="554"/>
      <c r="I186" s="554"/>
      <c r="J186" s="554"/>
      <c r="K186" s="554"/>
      <c r="L186" s="571"/>
      <c r="M186" s="571"/>
      <c r="N186" s="554"/>
      <c r="O186" s="554"/>
      <c r="P186" s="554"/>
      <c r="Q186" s="554"/>
      <c r="R186" s="554"/>
      <c r="S186" s="554"/>
      <c r="T186" s="554"/>
      <c r="U186" s="554"/>
      <c r="V186" s="571"/>
      <c r="W186" s="571"/>
      <c r="X186" s="554"/>
      <c r="Y186" s="554"/>
      <c r="Z186" s="554"/>
      <c r="AA186" s="554"/>
      <c r="AB186" s="554"/>
      <c r="AC186" s="554"/>
      <c r="AD186" s="554"/>
      <c r="AE186" s="554"/>
    </row>
    <row r="187" spans="1:31" ht="27" customHeight="1" x14ac:dyDescent="0.3">
      <c r="A187" s="59"/>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row r="196" spans="1:31" ht="27" customHeight="1" x14ac:dyDescent="0.3">
      <c r="A196" s="60"/>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54"/>
      <c r="AD198" s="554"/>
      <c r="AE198" s="554"/>
    </row>
    <row r="199" spans="1:31" ht="27"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sheetData>
  <autoFilter ref="A1:A154" xr:uid="{00000000-0009-0000-0000-000008000000}"/>
  <mergeCells count="541">
    <mergeCell ref="W1:X1"/>
    <mergeCell ref="Z1:AB1"/>
    <mergeCell ref="A3:A4"/>
    <mergeCell ref="AD3:AD4"/>
    <mergeCell ref="AF3:AF4"/>
    <mergeCell ref="AD57:AD59"/>
    <mergeCell ref="AF57:AG61"/>
    <mergeCell ref="A60:A61"/>
    <mergeCell ref="AD60:AD61"/>
    <mergeCell ref="AD19:AD21"/>
    <mergeCell ref="AF19:AG23"/>
    <mergeCell ref="A22:A23"/>
    <mergeCell ref="AD22:AD23"/>
    <mergeCell ref="K36:M36"/>
    <mergeCell ref="AD38:AD40"/>
    <mergeCell ref="AF38:AG42"/>
    <mergeCell ref="A41:A42"/>
    <mergeCell ref="AD41:AD42"/>
    <mergeCell ref="C11:G13"/>
    <mergeCell ref="C26:N26"/>
    <mergeCell ref="C5:H6"/>
    <mergeCell ref="AF114:AG118"/>
    <mergeCell ref="A117:A118"/>
    <mergeCell ref="AD117:AD118"/>
    <mergeCell ref="AD133:AD135"/>
    <mergeCell ref="AF133:AG135"/>
    <mergeCell ref="AD76:AD78"/>
    <mergeCell ref="AF76:AG80"/>
    <mergeCell ref="A79:A80"/>
    <mergeCell ref="AD79:AD80"/>
    <mergeCell ref="AD95:AD97"/>
    <mergeCell ref="AF95:AG99"/>
    <mergeCell ref="A98:A99"/>
    <mergeCell ref="AD98:AD99"/>
    <mergeCell ref="B137:D137"/>
    <mergeCell ref="E137:F137"/>
    <mergeCell ref="G137:H137"/>
    <mergeCell ref="I137:P137"/>
    <mergeCell ref="B138:D138"/>
    <mergeCell ref="E138:F138"/>
    <mergeCell ref="G138:H138"/>
    <mergeCell ref="I138:P138"/>
    <mergeCell ref="AD114:AD116"/>
    <mergeCell ref="B141:D141"/>
    <mergeCell ref="E141:F141"/>
    <mergeCell ref="G141:H141"/>
    <mergeCell ref="I141:P141"/>
    <mergeCell ref="B142:D142"/>
    <mergeCell ref="E142:F142"/>
    <mergeCell ref="G142:H142"/>
    <mergeCell ref="I142:P142"/>
    <mergeCell ref="B139:D139"/>
    <mergeCell ref="E139:F139"/>
    <mergeCell ref="G139:H139"/>
    <mergeCell ref="I139:P139"/>
    <mergeCell ref="B140:D140"/>
    <mergeCell ref="E140:F140"/>
    <mergeCell ref="G140:H140"/>
    <mergeCell ref="I140:P140"/>
    <mergeCell ref="B145:D145"/>
    <mergeCell ref="E145:F145"/>
    <mergeCell ref="G145:H145"/>
    <mergeCell ref="I145:P145"/>
    <mergeCell ref="B146:D146"/>
    <mergeCell ref="E146:F146"/>
    <mergeCell ref="G146:H146"/>
    <mergeCell ref="I146:P146"/>
    <mergeCell ref="B143:D143"/>
    <mergeCell ref="E143:F143"/>
    <mergeCell ref="G143:H143"/>
    <mergeCell ref="I143:P143"/>
    <mergeCell ref="B144:D144"/>
    <mergeCell ref="E144:F144"/>
    <mergeCell ref="G144:H144"/>
    <mergeCell ref="I144:P144"/>
    <mergeCell ref="AT146:BA146"/>
    <mergeCell ref="B147:D147"/>
    <mergeCell ref="E147:F147"/>
    <mergeCell ref="G147:H147"/>
    <mergeCell ref="I147:P147"/>
    <mergeCell ref="B148:D148"/>
    <mergeCell ref="E148:F148"/>
    <mergeCell ref="G148:H148"/>
    <mergeCell ref="I148:P148"/>
    <mergeCell ref="B151:D151"/>
    <mergeCell ref="E151:F151"/>
    <mergeCell ref="G151:H151"/>
    <mergeCell ref="I151:P151"/>
    <mergeCell ref="E152:F152"/>
    <mergeCell ref="C153:D153"/>
    <mergeCell ref="F153:G153"/>
    <mergeCell ref="B149:D149"/>
    <mergeCell ref="E149:F149"/>
    <mergeCell ref="G149:H149"/>
    <mergeCell ref="I149:P149"/>
    <mergeCell ref="B150:D150"/>
    <mergeCell ref="E150:F150"/>
    <mergeCell ref="G150:H150"/>
    <mergeCell ref="I150:P150"/>
    <mergeCell ref="A155:AD155"/>
    <mergeCell ref="A156:A158"/>
    <mergeCell ref="B156:K156"/>
    <mergeCell ref="L156:U156"/>
    <mergeCell ref="V156:AE156"/>
    <mergeCell ref="B157:E157"/>
    <mergeCell ref="F157:K157"/>
    <mergeCell ref="L157:O157"/>
    <mergeCell ref="P157:U157"/>
    <mergeCell ref="V157:Y157"/>
    <mergeCell ref="Z157:AE157"/>
    <mergeCell ref="B158:C158"/>
    <mergeCell ref="D158:E158"/>
    <mergeCell ref="F158:H158"/>
    <mergeCell ref="I158:K158"/>
    <mergeCell ref="L158:M158"/>
    <mergeCell ref="N158:O158"/>
    <mergeCell ref="P158:R158"/>
    <mergeCell ref="S158:U158"/>
    <mergeCell ref="V158:W158"/>
    <mergeCell ref="X158:Y158"/>
    <mergeCell ref="Z158:AB158"/>
    <mergeCell ref="AC158:AE158"/>
    <mergeCell ref="B159:C159"/>
    <mergeCell ref="D159:E159"/>
    <mergeCell ref="F159:H159"/>
    <mergeCell ref="I159:K159"/>
    <mergeCell ref="L159:M159"/>
    <mergeCell ref="N159:O159"/>
    <mergeCell ref="P159:R159"/>
    <mergeCell ref="S159:U159"/>
    <mergeCell ref="V159:W159"/>
    <mergeCell ref="X159:Y159"/>
    <mergeCell ref="Z159:AB159"/>
    <mergeCell ref="AC159:AE159"/>
    <mergeCell ref="B160:C160"/>
    <mergeCell ref="D160:E160"/>
    <mergeCell ref="F160:H160"/>
    <mergeCell ref="I160:K160"/>
    <mergeCell ref="L160:M160"/>
    <mergeCell ref="P162:R162"/>
    <mergeCell ref="S162:U162"/>
    <mergeCell ref="V162:W162"/>
    <mergeCell ref="X162:Y162"/>
    <mergeCell ref="Z162:AB162"/>
    <mergeCell ref="AC162:AE162"/>
    <mergeCell ref="AC160:AE160"/>
    <mergeCell ref="B161:C161"/>
    <mergeCell ref="L161:M161"/>
    <mergeCell ref="V161:W161"/>
    <mergeCell ref="B162:C162"/>
    <mergeCell ref="D162:E162"/>
    <mergeCell ref="F162:H162"/>
    <mergeCell ref="I162:K162"/>
    <mergeCell ref="L162:M162"/>
    <mergeCell ref="N162:O162"/>
    <mergeCell ref="N160:O160"/>
    <mergeCell ref="P160:R160"/>
    <mergeCell ref="S160:U160"/>
    <mergeCell ref="V160:W160"/>
    <mergeCell ref="X160:Y160"/>
    <mergeCell ref="Z160:AB160"/>
    <mergeCell ref="P164:R164"/>
    <mergeCell ref="S164:U164"/>
    <mergeCell ref="V164:W164"/>
    <mergeCell ref="X164:Y164"/>
    <mergeCell ref="Z164:AB164"/>
    <mergeCell ref="AC164:AE164"/>
    <mergeCell ref="B163:C163"/>
    <mergeCell ref="D163:E163"/>
    <mergeCell ref="L163:M163"/>
    <mergeCell ref="V163:W163"/>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B182:C182"/>
    <mergeCell ref="D182:E182"/>
    <mergeCell ref="F182:H182"/>
    <mergeCell ref="I182:K182"/>
    <mergeCell ref="L182:M182"/>
    <mergeCell ref="N182:O182"/>
    <mergeCell ref="P182:R182"/>
    <mergeCell ref="S182:U182"/>
    <mergeCell ref="V182:W182"/>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N183:O183"/>
    <mergeCell ref="P183:R183"/>
    <mergeCell ref="S183:U183"/>
    <mergeCell ref="V183:W183"/>
    <mergeCell ref="X183:Y183"/>
    <mergeCell ref="Z183:AB183"/>
    <mergeCell ref="B186:C186"/>
    <mergeCell ref="L186:M186"/>
    <mergeCell ref="V186:W186"/>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X195:Y195"/>
    <mergeCell ref="Z195:AB195"/>
    <mergeCell ref="AC195:AE195"/>
    <mergeCell ref="B196:C196"/>
    <mergeCell ref="D196:E196"/>
    <mergeCell ref="F196:H196"/>
    <mergeCell ref="I196:K196"/>
    <mergeCell ref="L196:M196"/>
    <mergeCell ref="N196:O196"/>
    <mergeCell ref="P196:R196"/>
    <mergeCell ref="S196:U196"/>
    <mergeCell ref="V196:W196"/>
    <mergeCell ref="X196:Y196"/>
    <mergeCell ref="Z196:AB196"/>
    <mergeCell ref="AC196:AE196"/>
    <mergeCell ref="B195:C195"/>
    <mergeCell ref="D195:E195"/>
    <mergeCell ref="F195:H195"/>
    <mergeCell ref="I195:K195"/>
    <mergeCell ref="L195:M195"/>
    <mergeCell ref="N195:O195"/>
    <mergeCell ref="P195:R195"/>
    <mergeCell ref="S195:U195"/>
    <mergeCell ref="V195:W195"/>
    <mergeCell ref="B197:C197"/>
    <mergeCell ref="D197:E197"/>
    <mergeCell ref="F197:H197"/>
    <mergeCell ref="I197:K197"/>
    <mergeCell ref="L197:M197"/>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V199:W199"/>
    <mergeCell ref="X199:Y199"/>
    <mergeCell ref="Z199:AB199"/>
    <mergeCell ref="AC199:AE199"/>
    <mergeCell ref="X198:Y198"/>
    <mergeCell ref="Z198:AB198"/>
    <mergeCell ref="B199:C199"/>
    <mergeCell ref="D199:E199"/>
    <mergeCell ref="F199:H199"/>
    <mergeCell ref="I199:K199"/>
    <mergeCell ref="L199:M199"/>
    <mergeCell ref="N199:O199"/>
    <mergeCell ref="P199:R199"/>
    <mergeCell ref="S199:U199"/>
  </mergeCells>
  <conditionalFormatting sqref="G138:H150 G151">
    <cfRule type="cellIs" dxfId="1"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27C6D-FB35-4ADE-905C-7E60EB73CE84}">
  <sheetPr codeName="Feuil195"/>
  <dimension ref="A1:BC199"/>
  <sheetViews>
    <sheetView showGridLines="0" tabSelected="1" zoomScale="90" zoomScaleNormal="90" workbookViewId="0">
      <selection activeCell="M126" sqref="M126"/>
    </sheetView>
  </sheetViews>
  <sheetFormatPr baseColWidth="10" defaultRowHeight="14.4" x14ac:dyDescent="0.3"/>
  <cols>
    <col min="1" max="1" width="19.6640625" customWidth="1"/>
    <col min="2" max="29" width="6.109375" customWidth="1"/>
    <col min="30" max="30" width="8.33203125" customWidth="1"/>
    <col min="31" max="31" width="6.109375" hidden="1" customWidth="1"/>
    <col min="33" max="33" width="11.44140625" customWidth="1"/>
    <col min="34" max="34" width="13.21875" customWidth="1"/>
    <col min="36" max="36" width="11.33203125" customWidth="1"/>
  </cols>
  <sheetData>
    <row r="1" spans="1:34" ht="15" customHeight="1" x14ac:dyDescent="0.3">
      <c r="A1" s="1" t="s">
        <v>0</v>
      </c>
      <c r="B1" s="2"/>
      <c r="C1" s="2"/>
      <c r="D1" s="3"/>
      <c r="G1" s="4" t="s">
        <v>1</v>
      </c>
      <c r="H1" s="5"/>
      <c r="J1" s="6" t="s">
        <v>2</v>
      </c>
      <c r="K1" s="7"/>
      <c r="M1" s="8" t="s">
        <v>3</v>
      </c>
      <c r="N1" s="9"/>
      <c r="P1" s="10" t="s">
        <v>4</v>
      </c>
      <c r="Q1" s="11"/>
      <c r="R1" s="12"/>
      <c r="T1" s="13" t="s">
        <v>5</v>
      </c>
      <c r="U1" s="14"/>
      <c r="V1" s="15"/>
      <c r="W1" s="622" t="s">
        <v>6</v>
      </c>
      <c r="X1" s="623"/>
      <c r="Z1" s="624" t="s">
        <v>7</v>
      </c>
      <c r="AA1" s="625"/>
      <c r="AB1" s="626"/>
    </row>
    <row r="2" spans="1:34" ht="24" customHeight="1" thickBot="1" x14ac:dyDescent="0.35">
      <c r="A2" s="16" t="s">
        <v>477</v>
      </c>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row>
    <row r="3" spans="1:34" ht="15" customHeight="1" x14ac:dyDescent="0.3">
      <c r="A3" s="618">
        <v>44858</v>
      </c>
      <c r="B3" s="55" t="s">
        <v>8</v>
      </c>
      <c r="C3" s="55" t="s">
        <v>9</v>
      </c>
      <c r="D3" s="55" t="s">
        <v>10</v>
      </c>
      <c r="E3" s="56" t="s">
        <v>11</v>
      </c>
      <c r="F3" s="56" t="s">
        <v>12</v>
      </c>
      <c r="G3" s="56" t="s">
        <v>13</v>
      </c>
      <c r="H3" s="56" t="s">
        <v>14</v>
      </c>
      <c r="I3" s="55" t="s">
        <v>15</v>
      </c>
      <c r="J3" s="55" t="s">
        <v>16</v>
      </c>
      <c r="K3" s="56" t="s">
        <v>17</v>
      </c>
      <c r="L3" s="55" t="s">
        <v>18</v>
      </c>
      <c r="M3" s="55" t="s">
        <v>19</v>
      </c>
      <c r="N3" s="56" t="s">
        <v>20</v>
      </c>
      <c r="O3" s="55" t="s">
        <v>21</v>
      </c>
      <c r="P3" s="55" t="s">
        <v>22</v>
      </c>
      <c r="Q3" s="56" t="s">
        <v>23</v>
      </c>
      <c r="R3" s="56" t="s">
        <v>24</v>
      </c>
      <c r="S3" s="56" t="s">
        <v>25</v>
      </c>
      <c r="T3" s="56" t="s">
        <v>26</v>
      </c>
      <c r="U3" s="56" t="s">
        <v>27</v>
      </c>
      <c r="V3" s="56" t="s">
        <v>28</v>
      </c>
      <c r="W3" s="56" t="s">
        <v>29</v>
      </c>
      <c r="X3" s="56" t="s">
        <v>30</v>
      </c>
      <c r="Y3" s="56" t="s">
        <v>31</v>
      </c>
      <c r="Z3" s="56" t="s">
        <v>32</v>
      </c>
      <c r="AA3" s="56" t="s">
        <v>33</v>
      </c>
      <c r="AB3" s="56" t="s">
        <v>34</v>
      </c>
      <c r="AC3" s="56" t="s">
        <v>35</v>
      </c>
      <c r="AD3" s="620" t="s">
        <v>36</v>
      </c>
      <c r="AF3" s="627" t="s">
        <v>37</v>
      </c>
      <c r="AG3" s="17" t="s">
        <v>38</v>
      </c>
    </row>
    <row r="4" spans="1:34" ht="15" customHeight="1" x14ac:dyDescent="0.3">
      <c r="A4" s="619"/>
      <c r="B4" s="411" t="s">
        <v>9</v>
      </c>
      <c r="C4" s="411" t="s">
        <v>10</v>
      </c>
      <c r="D4" s="411" t="s">
        <v>11</v>
      </c>
      <c r="E4" s="411" t="s">
        <v>12</v>
      </c>
      <c r="F4" s="411" t="s">
        <v>13</v>
      </c>
      <c r="G4" s="411" t="s">
        <v>14</v>
      </c>
      <c r="H4" s="411" t="s">
        <v>15</v>
      </c>
      <c r="I4" s="411" t="s">
        <v>16</v>
      </c>
      <c r="J4" s="411" t="s">
        <v>17</v>
      </c>
      <c r="K4" s="411" t="s">
        <v>18</v>
      </c>
      <c r="L4" s="411" t="s">
        <v>19</v>
      </c>
      <c r="M4" s="411" t="s">
        <v>20</v>
      </c>
      <c r="N4" s="411" t="s">
        <v>21</v>
      </c>
      <c r="O4" s="411" t="s">
        <v>22</v>
      </c>
      <c r="P4" s="411" t="s">
        <v>23</v>
      </c>
      <c r="Q4" s="411" t="s">
        <v>24</v>
      </c>
      <c r="R4" s="411" t="s">
        <v>25</v>
      </c>
      <c r="S4" s="411" t="s">
        <v>26</v>
      </c>
      <c r="T4" s="411" t="s">
        <v>27</v>
      </c>
      <c r="U4" s="411" t="s">
        <v>28</v>
      </c>
      <c r="V4" s="411" t="s">
        <v>29</v>
      </c>
      <c r="W4" s="411" t="s">
        <v>30</v>
      </c>
      <c r="X4" s="411" t="s">
        <v>31</v>
      </c>
      <c r="Y4" s="411" t="s">
        <v>32</v>
      </c>
      <c r="Z4" s="411" t="s">
        <v>33</v>
      </c>
      <c r="AA4" s="411" t="s">
        <v>34</v>
      </c>
      <c r="AB4" s="411" t="s">
        <v>35</v>
      </c>
      <c r="AC4" s="411" t="s">
        <v>39</v>
      </c>
      <c r="AD4" s="621"/>
      <c r="AF4" s="628"/>
      <c r="AG4" s="18" t="s">
        <v>3</v>
      </c>
    </row>
    <row r="5" spans="1:34" ht="15" customHeight="1" x14ac:dyDescent="0.3">
      <c r="A5" s="392" t="s">
        <v>41</v>
      </c>
      <c r="B5" s="450"/>
      <c r="C5" s="568"/>
      <c r="D5" s="568"/>
      <c r="E5" s="568"/>
      <c r="F5" s="568"/>
      <c r="G5" s="568"/>
      <c r="H5" s="568"/>
      <c r="I5" s="366"/>
      <c r="J5" s="366"/>
      <c r="K5" s="263"/>
      <c r="L5" s="96"/>
      <c r="M5" s="96"/>
      <c r="N5" s="96"/>
      <c r="O5" s="96"/>
      <c r="P5" s="96"/>
      <c r="Q5" s="96"/>
      <c r="R5" s="96"/>
      <c r="S5" s="96"/>
      <c r="T5" s="96"/>
      <c r="U5" s="96"/>
      <c r="V5" s="96"/>
      <c r="W5" s="96"/>
      <c r="X5" s="96"/>
      <c r="Y5" s="96"/>
      <c r="Z5" s="96"/>
      <c r="AA5" s="96"/>
      <c r="AB5" s="96"/>
      <c r="AC5" s="96"/>
      <c r="AD5" s="21">
        <f t="shared" ref="AD5:AD18" ca="1" si="0">NbCoul(B5:AC5)*0.5</f>
        <v>0</v>
      </c>
      <c r="AF5" s="22">
        <f ca="1">CompteCouleurFond(B5:AC5,6)*0.5</f>
        <v>0</v>
      </c>
      <c r="AG5" s="22">
        <f ca="1">CompteCouleurFond(B5:AC5,23)*0.5</f>
        <v>0</v>
      </c>
    </row>
    <row r="6" spans="1:34" ht="15" customHeight="1" x14ac:dyDescent="0.3">
      <c r="A6" s="392" t="s">
        <v>65</v>
      </c>
      <c r="B6" s="450"/>
      <c r="C6" s="568"/>
      <c r="D6" s="568"/>
      <c r="E6" s="568"/>
      <c r="F6" s="568"/>
      <c r="G6" s="568"/>
      <c r="H6" s="569" t="s">
        <v>78</v>
      </c>
      <c r="I6" s="446"/>
      <c r="J6" s="221"/>
      <c r="K6" s="325"/>
      <c r="L6" s="151"/>
      <c r="M6" s="151"/>
      <c r="N6" s="96"/>
      <c r="O6" s="96"/>
      <c r="P6" s="151"/>
      <c r="Q6" s="151"/>
      <c r="R6" s="151"/>
      <c r="S6" s="96"/>
      <c r="T6" s="151"/>
      <c r="U6" s="151"/>
      <c r="V6" s="151"/>
      <c r="W6" s="151"/>
      <c r="X6" s="151"/>
      <c r="Y6" s="151"/>
      <c r="Z6" s="151"/>
      <c r="AA6" s="151" t="s">
        <v>141</v>
      </c>
      <c r="AB6" s="151"/>
      <c r="AC6" s="151"/>
      <c r="AD6" s="21">
        <f t="shared" ca="1" si="0"/>
        <v>9.5</v>
      </c>
      <c r="AE6" t="str">
        <f>IFERROR(INDEX($B$3:$AC$3,MATCH(TRUE,INDEX(B6:AC6&gt;0,0),0)),"")</f>
        <v>9h30</v>
      </c>
      <c r="AF6" s="22">
        <f t="shared" ref="AF6:AF18" ca="1" si="1">CompteCouleurFond(B6:AC6,6)*0.5</f>
        <v>0</v>
      </c>
      <c r="AG6" s="22">
        <f t="shared" ref="AG6:AG18" ca="1" si="2">CompteCouleurFond(B6:AC6,23)*0.5</f>
        <v>0</v>
      </c>
    </row>
    <row r="7" spans="1:34" ht="15" customHeight="1" x14ac:dyDescent="0.3">
      <c r="A7" s="393" t="s">
        <v>246</v>
      </c>
      <c r="B7" s="450"/>
      <c r="C7" s="555"/>
      <c r="D7" s="555"/>
      <c r="E7" s="555"/>
      <c r="F7" s="555"/>
      <c r="G7" s="450"/>
      <c r="H7" s="227"/>
      <c r="I7" s="456"/>
      <c r="J7" s="227"/>
      <c r="K7" s="263"/>
      <c r="L7" s="96"/>
      <c r="M7" s="96"/>
      <c r="N7" s="96"/>
      <c r="O7" s="96"/>
      <c r="P7" s="96"/>
      <c r="Q7" s="96"/>
      <c r="R7" s="96"/>
      <c r="S7" s="96"/>
      <c r="T7" s="96"/>
      <c r="U7" s="96"/>
      <c r="V7" s="96"/>
      <c r="W7" s="96"/>
      <c r="X7" s="96"/>
      <c r="Y7" s="96"/>
      <c r="Z7" s="96"/>
      <c r="AA7" s="96"/>
      <c r="AB7" s="96"/>
      <c r="AC7" s="96"/>
      <c r="AD7" s="21">
        <f t="shared" ca="1" si="0"/>
        <v>0</v>
      </c>
      <c r="AF7" s="22">
        <f ca="1">CompteCouleurFond(B7:AC7,6)*0.5</f>
        <v>0</v>
      </c>
      <c r="AG7" s="22">
        <f ca="1">CompteCouleurFond(B7:AC7,23)*0.5</f>
        <v>0</v>
      </c>
    </row>
    <row r="8" spans="1:34" ht="15" customHeight="1" x14ac:dyDescent="0.3">
      <c r="A8" s="394" t="s">
        <v>43</v>
      </c>
      <c r="B8" s="450"/>
      <c r="C8" s="566"/>
      <c r="D8" s="566"/>
      <c r="E8" s="566"/>
      <c r="F8" s="566"/>
      <c r="G8" s="567"/>
      <c r="H8" s="165" t="s">
        <v>220</v>
      </c>
      <c r="I8" s="187"/>
      <c r="J8" s="187"/>
      <c r="K8" s="187"/>
      <c r="L8" s="187"/>
      <c r="M8" s="187"/>
      <c r="N8" s="36"/>
      <c r="O8" s="36"/>
      <c r="P8" s="187"/>
      <c r="Q8" s="187"/>
      <c r="R8" s="36"/>
      <c r="S8" s="296" t="s">
        <v>135</v>
      </c>
      <c r="T8" s="196"/>
      <c r="U8" s="196"/>
      <c r="V8" s="196"/>
      <c r="W8" s="313"/>
      <c r="X8" s="196"/>
      <c r="Y8" s="103"/>
      <c r="Z8" s="103"/>
      <c r="AA8" s="103"/>
      <c r="AB8" s="103"/>
      <c r="AC8" s="102"/>
      <c r="AD8" s="21">
        <f t="shared" ca="1" si="0"/>
        <v>9.5</v>
      </c>
      <c r="AE8" t="str">
        <f>IFERROR(INDEX($B$3:$AC$3,MATCH(TRUE,INDEX(B8:AC8&gt;0,0),0)),"")</f>
        <v>9h30</v>
      </c>
      <c r="AF8" s="22">
        <f ca="1">CompteCouleurFond(B8:AC8,6)*0.5</f>
        <v>5</v>
      </c>
      <c r="AG8" s="22">
        <f ca="1">CompteCouleurFond(B8:AC8,23)*0.5</f>
        <v>0</v>
      </c>
    </row>
    <row r="9" spans="1:34" ht="15" customHeight="1" x14ac:dyDescent="0.3">
      <c r="A9" s="394" t="s">
        <v>44</v>
      </c>
      <c r="B9" s="450"/>
      <c r="C9" s="560"/>
      <c r="D9" s="560"/>
      <c r="E9" s="560"/>
      <c r="F9" s="560"/>
      <c r="G9" s="469"/>
      <c r="H9" s="338"/>
      <c r="I9" s="338"/>
      <c r="J9" s="338"/>
      <c r="K9" s="330"/>
      <c r="L9" s="330"/>
      <c r="M9" s="330"/>
      <c r="N9" s="96"/>
      <c r="O9" s="96"/>
      <c r="P9" s="151"/>
      <c r="Q9" s="151"/>
      <c r="R9" s="151"/>
      <c r="S9" s="151"/>
      <c r="T9" s="96"/>
      <c r="U9" s="151"/>
      <c r="V9" s="151"/>
      <c r="W9" s="188"/>
      <c r="X9" s="188"/>
      <c r="Y9" s="188"/>
      <c r="Z9" s="252"/>
      <c r="AA9" s="252"/>
      <c r="AB9" s="252"/>
      <c r="AC9" s="252"/>
      <c r="AD9" s="21">
        <f t="shared" ca="1" si="0"/>
        <v>10</v>
      </c>
      <c r="AE9" t="str">
        <f t="shared" ref="AE9:AE16" si="3">IFERROR(INDEX($B$3:$AC$3,MATCH(TRUE,INDEX(B9:AC9&gt;0,0),0)),"")</f>
        <v/>
      </c>
      <c r="AF9" s="22">
        <f t="shared" ca="1" si="1"/>
        <v>0</v>
      </c>
      <c r="AG9" s="22">
        <f t="shared" ca="1" si="2"/>
        <v>0</v>
      </c>
      <c r="AH9" s="15"/>
    </row>
    <row r="10" spans="1:34" ht="15" customHeight="1" x14ac:dyDescent="0.3">
      <c r="A10" s="394" t="s">
        <v>45</v>
      </c>
      <c r="B10" s="450"/>
      <c r="C10" s="555"/>
      <c r="D10" s="555"/>
      <c r="E10" s="555"/>
      <c r="F10" s="555"/>
      <c r="G10" s="450"/>
      <c r="H10" s="263"/>
      <c r="I10" s="263"/>
      <c r="J10" s="263"/>
      <c r="K10" s="263"/>
      <c r="L10" s="77"/>
      <c r="M10" s="77"/>
      <c r="N10" s="77"/>
      <c r="O10" s="77"/>
      <c r="P10" s="77"/>
      <c r="Q10" s="77"/>
      <c r="R10" s="77"/>
      <c r="S10" s="77"/>
      <c r="T10" s="77"/>
      <c r="U10" s="77"/>
      <c r="V10" s="77"/>
      <c r="W10" s="77"/>
      <c r="X10" s="77"/>
      <c r="Y10" s="77"/>
      <c r="Z10" s="77"/>
      <c r="AA10" s="77"/>
      <c r="AB10" s="77"/>
      <c r="AC10" s="77"/>
      <c r="AD10" s="21">
        <f t="shared" ca="1" si="0"/>
        <v>0</v>
      </c>
      <c r="AE10" t="str">
        <f t="shared" si="3"/>
        <v/>
      </c>
      <c r="AF10" s="22">
        <f t="shared" ca="1" si="1"/>
        <v>0</v>
      </c>
      <c r="AG10" s="22">
        <f t="shared" ca="1" si="2"/>
        <v>0</v>
      </c>
    </row>
    <row r="11" spans="1:34" ht="15" customHeight="1" x14ac:dyDescent="0.3">
      <c r="A11" s="394" t="s">
        <v>70</v>
      </c>
      <c r="B11" s="450"/>
      <c r="C11" s="263"/>
      <c r="D11" s="263"/>
      <c r="E11" s="263"/>
      <c r="F11" s="263"/>
      <c r="G11" s="263"/>
      <c r="H11" s="366"/>
      <c r="I11" s="456"/>
      <c r="J11" s="227"/>
      <c r="K11" s="263"/>
      <c r="L11" s="96"/>
      <c r="M11" s="96"/>
      <c r="N11" s="96"/>
      <c r="O11" s="96"/>
      <c r="P11" s="96"/>
      <c r="Q11" s="96"/>
      <c r="R11" s="96"/>
      <c r="S11" s="96"/>
      <c r="T11" s="96"/>
      <c r="U11" s="96"/>
      <c r="V11" s="96"/>
      <c r="W11" s="96"/>
      <c r="X11" s="96"/>
      <c r="Y11" s="96"/>
      <c r="Z11" s="96"/>
      <c r="AA11" s="96"/>
      <c r="AB11" s="96"/>
      <c r="AC11" s="96"/>
      <c r="AD11" s="21">
        <f t="shared" ca="1" si="0"/>
        <v>0</v>
      </c>
      <c r="AE11" t="str">
        <f t="shared" si="3"/>
        <v/>
      </c>
      <c r="AF11" s="22">
        <f t="shared" ca="1" si="1"/>
        <v>0</v>
      </c>
      <c r="AG11" s="22">
        <f t="shared" ca="1" si="2"/>
        <v>0</v>
      </c>
    </row>
    <row r="12" spans="1:34" ht="15" customHeight="1" x14ac:dyDescent="0.3">
      <c r="A12" s="394" t="s">
        <v>46</v>
      </c>
      <c r="B12" s="450"/>
      <c r="C12" s="263"/>
      <c r="D12" s="263"/>
      <c r="E12" s="263"/>
      <c r="F12" s="263"/>
      <c r="G12" s="263"/>
      <c r="H12" s="263"/>
      <c r="I12" s="263"/>
      <c r="J12" s="263"/>
      <c r="K12" s="263"/>
      <c r="L12" s="96"/>
      <c r="M12" s="96"/>
      <c r="N12" s="96"/>
      <c r="O12" s="96"/>
      <c r="P12" s="96"/>
      <c r="Q12" s="96"/>
      <c r="R12" s="96"/>
      <c r="S12" s="96"/>
      <c r="T12" s="96"/>
      <c r="U12" s="96"/>
      <c r="V12" s="96"/>
      <c r="W12" s="96"/>
      <c r="X12" s="96"/>
      <c r="Y12" s="96"/>
      <c r="Z12" s="96"/>
      <c r="AA12" s="96"/>
      <c r="AB12" s="96"/>
      <c r="AC12" s="96"/>
      <c r="AD12" s="21">
        <f t="shared" ca="1" si="0"/>
        <v>0</v>
      </c>
      <c r="AE12" t="str">
        <f>IFERROR(INDEX($B$3:$AC$3,MATCH(TRUE,INDEX(B12:AC12&gt;0,0),0)),"")</f>
        <v/>
      </c>
      <c r="AF12" s="22">
        <f ca="1">CompteCouleurFond(B12:AC12,6)*0.5</f>
        <v>0</v>
      </c>
      <c r="AG12" s="22">
        <f ca="1">CompteCouleurFond(B12:AC12,23)*0.5</f>
        <v>0</v>
      </c>
    </row>
    <row r="13" spans="1:34" ht="15" customHeight="1" x14ac:dyDescent="0.3">
      <c r="A13" s="394" t="s">
        <v>47</v>
      </c>
      <c r="B13" s="450"/>
      <c r="C13" s="263"/>
      <c r="D13" s="263"/>
      <c r="E13" s="263"/>
      <c r="F13" s="263"/>
      <c r="G13" s="263"/>
      <c r="H13" s="443"/>
      <c r="I13" s="443"/>
      <c r="J13" s="263"/>
      <c r="K13" s="263"/>
      <c r="L13" s="96"/>
      <c r="M13" s="96"/>
      <c r="N13" s="96"/>
      <c r="O13" s="96"/>
      <c r="P13" s="96"/>
      <c r="Q13" s="96"/>
      <c r="R13" s="96"/>
      <c r="S13" s="96"/>
      <c r="T13" s="96"/>
      <c r="U13" s="96"/>
      <c r="V13" s="96"/>
      <c r="W13" s="96"/>
      <c r="X13" s="96"/>
      <c r="Y13" s="96"/>
      <c r="Z13" s="96"/>
      <c r="AA13" s="96"/>
      <c r="AB13" s="96"/>
      <c r="AC13" s="96"/>
      <c r="AD13" s="21">
        <f ca="1">NbCoul(B13:AC13)*0.5</f>
        <v>0</v>
      </c>
      <c r="AE13" t="str">
        <f>IFERROR(INDEX($B$3:$AC$3,MATCH(TRUE,INDEX(B13:AC13&gt;0,0),0)),"")</f>
        <v/>
      </c>
      <c r="AF13" s="22">
        <f ca="1">CompteCouleurFond(B13:AC13,6)*0.5</f>
        <v>0</v>
      </c>
      <c r="AG13" s="22">
        <f ca="1">CompteCouleurFond(B13:AC13,23)*0.5</f>
        <v>0</v>
      </c>
    </row>
    <row r="14" spans="1:34" ht="15" customHeight="1" x14ac:dyDescent="0.3">
      <c r="A14" s="394" t="s">
        <v>66</v>
      </c>
      <c r="B14" s="263"/>
      <c r="C14" s="555"/>
      <c r="D14" s="555"/>
      <c r="E14" s="555"/>
      <c r="F14" s="555"/>
      <c r="G14" s="263"/>
      <c r="H14" s="227"/>
      <c r="I14" s="456"/>
      <c r="J14" s="456"/>
      <c r="K14" s="456"/>
      <c r="L14" s="456"/>
      <c r="M14" s="456"/>
      <c r="N14" s="96"/>
      <c r="O14" s="96"/>
      <c r="P14" s="96"/>
      <c r="Q14" s="96"/>
      <c r="R14" s="96"/>
      <c r="S14" s="96"/>
      <c r="T14" s="96"/>
      <c r="U14" s="96"/>
      <c r="V14" s="96"/>
      <c r="W14" s="96"/>
      <c r="X14" s="96"/>
      <c r="Y14" s="96"/>
      <c r="Z14" s="96"/>
      <c r="AA14" s="96"/>
      <c r="AB14" s="96"/>
      <c r="AC14" s="96"/>
      <c r="AD14" s="21">
        <f t="shared" ca="1" si="0"/>
        <v>0</v>
      </c>
      <c r="AE14" t="str">
        <f>IFERROR(INDEX($B$3:$AC$3,MATCH(TRUE,INDEX(B14:AC14&gt;0,0),0)),"")</f>
        <v/>
      </c>
      <c r="AF14" s="22">
        <f ca="1">CompteCouleurFond(B14:AC14,6)*0.5</f>
        <v>0</v>
      </c>
      <c r="AG14" s="22">
        <f ca="1">CompteCouleurFond(B14:AC14,23)*0.5</f>
        <v>0</v>
      </c>
    </row>
    <row r="15" spans="1:34" ht="15" customHeight="1" x14ac:dyDescent="0.3">
      <c r="A15" s="402" t="s">
        <v>71</v>
      </c>
      <c r="B15" s="96"/>
      <c r="C15" s="96"/>
      <c r="D15" s="96"/>
      <c r="E15" s="96"/>
      <c r="F15" s="96"/>
      <c r="G15" s="96"/>
      <c r="H15" s="96"/>
      <c r="I15" s="96"/>
      <c r="J15" s="96"/>
      <c r="K15" s="96"/>
      <c r="L15" s="96"/>
      <c r="M15" s="96"/>
      <c r="N15" s="96"/>
      <c r="O15" s="96"/>
      <c r="P15" s="96"/>
      <c r="Q15" s="96"/>
      <c r="R15" s="96"/>
      <c r="S15" s="96"/>
      <c r="T15" s="294"/>
      <c r="U15" s="96"/>
      <c r="V15" s="96"/>
      <c r="W15" s="96"/>
      <c r="X15" s="96"/>
      <c r="Y15" s="96"/>
      <c r="Z15" s="96"/>
      <c r="AA15" s="96"/>
      <c r="AB15" s="96"/>
      <c r="AC15" s="96"/>
      <c r="AD15" s="21">
        <f t="shared" ca="1" si="0"/>
        <v>0</v>
      </c>
      <c r="AE15" t="str">
        <f t="shared" si="3"/>
        <v/>
      </c>
      <c r="AF15" s="22">
        <f t="shared" ca="1" si="1"/>
        <v>0</v>
      </c>
      <c r="AG15" s="22">
        <f t="shared" ca="1" si="2"/>
        <v>0</v>
      </c>
    </row>
    <row r="16" spans="1:34" ht="15" customHeight="1" x14ac:dyDescent="0.3">
      <c r="A16" s="402" t="s">
        <v>276</v>
      </c>
      <c r="B16" s="96"/>
      <c r="C16" s="444"/>
      <c r="D16" s="444"/>
      <c r="E16" s="444"/>
      <c r="F16" s="444"/>
      <c r="G16" s="325"/>
      <c r="H16" s="436"/>
      <c r="I16" s="446"/>
      <c r="J16" s="221"/>
      <c r="K16" s="325"/>
      <c r="L16" s="151"/>
      <c r="M16" s="151"/>
      <c r="N16" s="96"/>
      <c r="O16" s="96"/>
      <c r="P16" s="151"/>
      <c r="Q16" s="151"/>
      <c r="R16" s="151"/>
      <c r="S16" s="151"/>
      <c r="T16" s="151"/>
      <c r="U16" s="151"/>
      <c r="V16" s="151"/>
      <c r="W16" s="151"/>
      <c r="X16" s="96"/>
      <c r="Y16" s="96"/>
      <c r="Z16" s="96"/>
      <c r="AA16" s="96"/>
      <c r="AB16" s="96"/>
      <c r="AC16" s="96"/>
      <c r="AD16" s="21">
        <f t="shared" ca="1" si="0"/>
        <v>9.5</v>
      </c>
      <c r="AE16" t="str">
        <f t="shared" si="3"/>
        <v/>
      </c>
      <c r="AF16" s="22">
        <f t="shared" ca="1" si="1"/>
        <v>0</v>
      </c>
      <c r="AG16" s="22">
        <f t="shared" ca="1" si="2"/>
        <v>0</v>
      </c>
    </row>
    <row r="17" spans="1:33" ht="15" customHeight="1" x14ac:dyDescent="0.3">
      <c r="A17" s="402" t="s">
        <v>73</v>
      </c>
      <c r="B17" s="96"/>
      <c r="C17" s="364"/>
      <c r="D17" s="364"/>
      <c r="E17" s="364"/>
      <c r="F17" s="364"/>
      <c r="G17" s="364"/>
      <c r="H17" s="364"/>
      <c r="I17" s="364"/>
      <c r="J17" s="364"/>
      <c r="K17" s="227"/>
      <c r="L17" s="364"/>
      <c r="M17" s="364"/>
      <c r="N17" s="364"/>
      <c r="O17" s="364"/>
      <c r="P17" s="364"/>
      <c r="Q17" s="364"/>
      <c r="R17" s="504"/>
      <c r="S17" s="504"/>
      <c r="T17" s="505"/>
      <c r="U17" s="504"/>
      <c r="V17" s="505"/>
      <c r="W17" s="504"/>
      <c r="X17" s="504"/>
      <c r="Y17" s="504"/>
      <c r="Z17" s="494"/>
      <c r="AA17" s="494"/>
      <c r="AB17" s="494"/>
      <c r="AC17" s="494"/>
      <c r="AD17" s="21">
        <f ca="1">NbCoul(B17:AC17)*0.5</f>
        <v>6</v>
      </c>
      <c r="AE17" t="str">
        <f>IFERROR(INDEX($B$3:$AC$3,MATCH(TRUE,INDEX(B17:AC17&gt;0,0),0)),"")</f>
        <v/>
      </c>
      <c r="AF17" s="22">
        <f ca="1">CompteCouleurFond(B17:AC17,6)*0.5</f>
        <v>0</v>
      </c>
      <c r="AG17" s="22">
        <f ca="1">CompteCouleurFond(B17:AC17,23)*0.5</f>
        <v>0</v>
      </c>
    </row>
    <row r="18" spans="1:33" ht="15" customHeight="1" thickBot="1" x14ac:dyDescent="0.35">
      <c r="A18" s="62" t="s">
        <v>478</v>
      </c>
      <c r="B18" s="391"/>
      <c r="C18" s="501"/>
      <c r="D18" s="501"/>
      <c r="E18" s="501"/>
      <c r="F18" s="501"/>
      <c r="G18" s="501"/>
      <c r="H18" s="501"/>
      <c r="I18" s="501"/>
      <c r="J18" s="501"/>
      <c r="K18" s="502"/>
      <c r="L18" s="501"/>
      <c r="M18" s="501"/>
      <c r="N18" s="501"/>
      <c r="O18" s="501"/>
      <c r="P18" s="501"/>
      <c r="Q18" s="501"/>
      <c r="R18" s="15"/>
      <c r="S18" s="15"/>
      <c r="T18" s="15"/>
      <c r="U18" s="15"/>
      <c r="V18" s="15"/>
      <c r="W18" s="15"/>
      <c r="X18" s="15"/>
      <c r="Y18" s="15"/>
      <c r="Z18" s="15"/>
      <c r="AA18" s="15"/>
      <c r="AB18" s="15"/>
      <c r="AC18" s="15"/>
      <c r="AD18" s="21">
        <f t="shared" ca="1" si="0"/>
        <v>0</v>
      </c>
      <c r="AF18" s="22">
        <f t="shared" ca="1" si="1"/>
        <v>0</v>
      </c>
      <c r="AG18" s="22">
        <f t="shared" ca="1" si="2"/>
        <v>0</v>
      </c>
    </row>
    <row r="19" spans="1:33" s="28" customFormat="1" ht="15" customHeight="1" x14ac:dyDescent="0.3">
      <c r="A19" s="517" t="s">
        <v>49</v>
      </c>
      <c r="B19" s="84">
        <f t="shared" ref="B19:AC19" ca="1" si="4">CompteCouleurFond(B5:B17,6)</f>
        <v>0</v>
      </c>
      <c r="C19" s="84">
        <f t="shared" ca="1" si="4"/>
        <v>0</v>
      </c>
      <c r="D19" s="84">
        <f t="shared" ca="1" si="4"/>
        <v>0</v>
      </c>
      <c r="E19" s="84">
        <f t="shared" ca="1" si="4"/>
        <v>0</v>
      </c>
      <c r="F19" s="84">
        <f t="shared" ca="1" si="4"/>
        <v>0</v>
      </c>
      <c r="G19" s="84">
        <f t="shared" ca="1" si="4"/>
        <v>0</v>
      </c>
      <c r="H19" s="84">
        <f t="shared" ca="1" si="4"/>
        <v>0</v>
      </c>
      <c r="I19" s="84">
        <f t="shared" ca="1" si="4"/>
        <v>0</v>
      </c>
      <c r="J19" s="84">
        <f t="shared" ca="1" si="4"/>
        <v>0</v>
      </c>
      <c r="K19" s="84">
        <f t="shared" ca="1" si="4"/>
        <v>0</v>
      </c>
      <c r="L19" s="84">
        <f t="shared" ca="1" si="4"/>
        <v>0</v>
      </c>
      <c r="M19" s="84">
        <f t="shared" ca="1" si="4"/>
        <v>0</v>
      </c>
      <c r="N19" s="84">
        <f t="shared" ca="1" si="4"/>
        <v>0</v>
      </c>
      <c r="O19" s="84">
        <f t="shared" ca="1" si="4"/>
        <v>0</v>
      </c>
      <c r="P19" s="84">
        <f t="shared" ca="1" si="4"/>
        <v>0</v>
      </c>
      <c r="Q19" s="84">
        <f t="shared" ca="1" si="4"/>
        <v>0</v>
      </c>
      <c r="R19" s="84">
        <f t="shared" ca="1" si="4"/>
        <v>0</v>
      </c>
      <c r="S19" s="84">
        <f t="shared" ca="1" si="4"/>
        <v>1</v>
      </c>
      <c r="T19" s="84">
        <f t="shared" ca="1" si="4"/>
        <v>1</v>
      </c>
      <c r="U19" s="84">
        <f t="shared" ca="1" si="4"/>
        <v>1</v>
      </c>
      <c r="V19" s="84">
        <f t="shared" ca="1" si="4"/>
        <v>1</v>
      </c>
      <c r="W19" s="84">
        <f t="shared" ca="1" si="4"/>
        <v>1</v>
      </c>
      <c r="X19" s="84">
        <f t="shared" ca="1" si="4"/>
        <v>1</v>
      </c>
      <c r="Y19" s="84">
        <f t="shared" ca="1" si="4"/>
        <v>1</v>
      </c>
      <c r="Z19" s="84">
        <f t="shared" ca="1" si="4"/>
        <v>1</v>
      </c>
      <c r="AA19" s="84">
        <f t="shared" ca="1" si="4"/>
        <v>1</v>
      </c>
      <c r="AB19" s="84">
        <f t="shared" ca="1" si="4"/>
        <v>1</v>
      </c>
      <c r="AC19" s="84">
        <f t="shared" ca="1" si="4"/>
        <v>0</v>
      </c>
      <c r="AD19" s="600">
        <f>SUM(AC6:AC16)</f>
        <v>0</v>
      </c>
      <c r="AF19" s="612"/>
      <c r="AG19" s="613"/>
    </row>
    <row r="20" spans="1:33" ht="15" customHeight="1" x14ac:dyDescent="0.3">
      <c r="A20" s="29" t="s">
        <v>50</v>
      </c>
      <c r="B20" s="20">
        <f t="shared" ref="B20:AC20" ca="1" si="5">NbCoulbis(B5:B17)</f>
        <v>0</v>
      </c>
      <c r="C20" s="20">
        <f t="shared" ca="1" si="5"/>
        <v>2</v>
      </c>
      <c r="D20" s="20">
        <f t="shared" ca="1" si="5"/>
        <v>2</v>
      </c>
      <c r="E20" s="20">
        <f t="shared" ca="1" si="5"/>
        <v>2</v>
      </c>
      <c r="F20" s="20">
        <f t="shared" ca="1" si="5"/>
        <v>2</v>
      </c>
      <c r="G20" s="20">
        <f t="shared" ca="1" si="5"/>
        <v>2</v>
      </c>
      <c r="H20" s="20">
        <f t="shared" ca="1" si="5"/>
        <v>4</v>
      </c>
      <c r="I20" s="20">
        <f t="shared" ca="1" si="5"/>
        <v>4</v>
      </c>
      <c r="J20" s="20">
        <f t="shared" ca="1" si="5"/>
        <v>4</v>
      </c>
      <c r="K20" s="20">
        <f t="shared" ca="1" si="5"/>
        <v>4</v>
      </c>
      <c r="L20" s="20">
        <f t="shared" ca="1" si="5"/>
        <v>4</v>
      </c>
      <c r="M20" s="20">
        <f t="shared" ca="1" si="5"/>
        <v>4</v>
      </c>
      <c r="N20" s="20">
        <f t="shared" ca="1" si="5"/>
        <v>0</v>
      </c>
      <c r="O20" s="20">
        <f t="shared" ca="1" si="5"/>
        <v>0</v>
      </c>
      <c r="P20" s="20">
        <f t="shared" ca="1" si="5"/>
        <v>4</v>
      </c>
      <c r="Q20" s="20">
        <f t="shared" ca="1" si="5"/>
        <v>4</v>
      </c>
      <c r="R20" s="20">
        <f t="shared" ca="1" si="5"/>
        <v>4</v>
      </c>
      <c r="S20" s="20">
        <f t="shared" ca="1" si="5"/>
        <v>4</v>
      </c>
      <c r="T20" s="20">
        <f t="shared" ca="1" si="5"/>
        <v>4</v>
      </c>
      <c r="U20" s="20">
        <f t="shared" ca="1" si="5"/>
        <v>5</v>
      </c>
      <c r="V20" s="20">
        <f t="shared" ca="1" si="5"/>
        <v>5</v>
      </c>
      <c r="W20" s="20">
        <f t="shared" ca="1" si="5"/>
        <v>5</v>
      </c>
      <c r="X20" s="20">
        <f t="shared" ca="1" si="5"/>
        <v>4</v>
      </c>
      <c r="Y20" s="20">
        <f t="shared" ca="1" si="5"/>
        <v>4</v>
      </c>
      <c r="Z20" s="20">
        <f t="shared" ca="1" si="5"/>
        <v>3</v>
      </c>
      <c r="AA20" s="20">
        <f t="shared" ca="1" si="5"/>
        <v>3</v>
      </c>
      <c r="AB20" s="20">
        <f t="shared" ca="1" si="5"/>
        <v>3</v>
      </c>
      <c r="AC20" s="20">
        <f t="shared" ca="1" si="5"/>
        <v>3</v>
      </c>
      <c r="AD20" s="601"/>
      <c r="AF20" s="614"/>
      <c r="AG20" s="615"/>
    </row>
    <row r="21" spans="1:33" ht="15" thickBot="1" x14ac:dyDescent="0.35">
      <c r="A21" s="30" t="s">
        <v>51</v>
      </c>
      <c r="B21" s="25">
        <f t="shared" ref="B21:AC21" ca="1" si="6">NbCoul(B5:B17)</f>
        <v>0</v>
      </c>
      <c r="C21" s="25">
        <f t="shared" ca="1" si="6"/>
        <v>2</v>
      </c>
      <c r="D21" s="25">
        <f t="shared" ca="1" si="6"/>
        <v>2</v>
      </c>
      <c r="E21" s="25">
        <f t="shared" ca="1" si="6"/>
        <v>2</v>
      </c>
      <c r="F21" s="25">
        <f t="shared" ca="1" si="6"/>
        <v>2</v>
      </c>
      <c r="G21" s="25">
        <f t="shared" ca="1" si="6"/>
        <v>2</v>
      </c>
      <c r="H21" s="25">
        <f t="shared" ca="1" si="6"/>
        <v>4</v>
      </c>
      <c r="I21" s="25">
        <f t="shared" ca="1" si="6"/>
        <v>4</v>
      </c>
      <c r="J21" s="25">
        <f t="shared" ca="1" si="6"/>
        <v>4</v>
      </c>
      <c r="K21" s="25">
        <f t="shared" ca="1" si="6"/>
        <v>4</v>
      </c>
      <c r="L21" s="25">
        <f t="shared" ca="1" si="6"/>
        <v>4</v>
      </c>
      <c r="M21" s="25">
        <f t="shared" ca="1" si="6"/>
        <v>4</v>
      </c>
      <c r="N21" s="25">
        <f t="shared" ca="1" si="6"/>
        <v>0</v>
      </c>
      <c r="O21" s="25">
        <f t="shared" ca="1" si="6"/>
        <v>0</v>
      </c>
      <c r="P21" s="25">
        <f t="shared" ca="1" si="6"/>
        <v>4</v>
      </c>
      <c r="Q21" s="25">
        <f t="shared" ca="1" si="6"/>
        <v>4</v>
      </c>
      <c r="R21" s="25">
        <f t="shared" ca="1" si="6"/>
        <v>4</v>
      </c>
      <c r="S21" s="25">
        <f t="shared" ca="1" si="6"/>
        <v>4</v>
      </c>
      <c r="T21" s="25">
        <f t="shared" ca="1" si="6"/>
        <v>4</v>
      </c>
      <c r="U21" s="25">
        <f t="shared" ca="1" si="6"/>
        <v>5</v>
      </c>
      <c r="V21" s="25">
        <f t="shared" ca="1" si="6"/>
        <v>5</v>
      </c>
      <c r="W21" s="25">
        <f t="shared" ca="1" si="6"/>
        <v>5</v>
      </c>
      <c r="X21" s="25">
        <f t="shared" ca="1" si="6"/>
        <v>4</v>
      </c>
      <c r="Y21" s="25">
        <f t="shared" ca="1" si="6"/>
        <v>4</v>
      </c>
      <c r="Z21" s="25">
        <f t="shared" ca="1" si="6"/>
        <v>3</v>
      </c>
      <c r="AA21" s="25">
        <f t="shared" ca="1" si="6"/>
        <v>3</v>
      </c>
      <c r="AB21" s="25">
        <f t="shared" ca="1" si="6"/>
        <v>3</v>
      </c>
      <c r="AC21" s="25">
        <f t="shared" ca="1" si="6"/>
        <v>3</v>
      </c>
      <c r="AD21" s="602"/>
      <c r="AF21" s="614"/>
      <c r="AG21" s="615"/>
    </row>
    <row r="22" spans="1:33" ht="15" customHeight="1" x14ac:dyDescent="0.3">
      <c r="A22" s="618">
        <f>A3+1</f>
        <v>44859</v>
      </c>
      <c r="B22" s="55" t="s">
        <v>8</v>
      </c>
      <c r="C22" s="55" t="s">
        <v>9</v>
      </c>
      <c r="D22" s="55" t="s">
        <v>10</v>
      </c>
      <c r="E22" s="56" t="s">
        <v>11</v>
      </c>
      <c r="F22" s="56" t="s">
        <v>12</v>
      </c>
      <c r="G22" s="56" t="s">
        <v>13</v>
      </c>
      <c r="H22" s="56" t="s">
        <v>14</v>
      </c>
      <c r="I22" s="55" t="s">
        <v>15</v>
      </c>
      <c r="J22" s="55" t="s">
        <v>16</v>
      </c>
      <c r="K22" s="56" t="s">
        <v>17</v>
      </c>
      <c r="L22" s="55" t="s">
        <v>18</v>
      </c>
      <c r="M22" s="55" t="s">
        <v>19</v>
      </c>
      <c r="N22" s="56" t="s">
        <v>20</v>
      </c>
      <c r="O22" s="55" t="s">
        <v>21</v>
      </c>
      <c r="P22" s="55" t="s">
        <v>22</v>
      </c>
      <c r="Q22" s="56" t="s">
        <v>23</v>
      </c>
      <c r="R22" s="56" t="s">
        <v>24</v>
      </c>
      <c r="S22" s="56" t="s">
        <v>25</v>
      </c>
      <c r="T22" s="56" t="s">
        <v>26</v>
      </c>
      <c r="U22" s="56" t="s">
        <v>27</v>
      </c>
      <c r="V22" s="56" t="s">
        <v>28</v>
      </c>
      <c r="W22" s="56" t="s">
        <v>29</v>
      </c>
      <c r="X22" s="56" t="s">
        <v>30</v>
      </c>
      <c r="Y22" s="56" t="s">
        <v>31</v>
      </c>
      <c r="Z22" s="56" t="s">
        <v>32</v>
      </c>
      <c r="AA22" s="56" t="s">
        <v>33</v>
      </c>
      <c r="AB22" s="56" t="s">
        <v>34</v>
      </c>
      <c r="AC22" s="56" t="s">
        <v>35</v>
      </c>
      <c r="AD22" s="620" t="s">
        <v>36</v>
      </c>
      <c r="AF22" s="614"/>
      <c r="AG22" s="615"/>
    </row>
    <row r="23" spans="1:33" ht="15" customHeight="1" x14ac:dyDescent="0.3">
      <c r="A23" s="619"/>
      <c r="B23" s="411" t="s">
        <v>9</v>
      </c>
      <c r="C23" s="411" t="s">
        <v>10</v>
      </c>
      <c r="D23" s="411" t="s">
        <v>11</v>
      </c>
      <c r="E23" s="411" t="s">
        <v>12</v>
      </c>
      <c r="F23" s="411" t="s">
        <v>13</v>
      </c>
      <c r="G23" s="411" t="s">
        <v>14</v>
      </c>
      <c r="H23" s="411" t="s">
        <v>15</v>
      </c>
      <c r="I23" s="411" t="s">
        <v>16</v>
      </c>
      <c r="J23" s="411" t="s">
        <v>17</v>
      </c>
      <c r="K23" s="411" t="s">
        <v>18</v>
      </c>
      <c r="L23" s="411" t="s">
        <v>19</v>
      </c>
      <c r="M23" s="411" t="s">
        <v>20</v>
      </c>
      <c r="N23" s="411" t="s">
        <v>21</v>
      </c>
      <c r="O23" s="411" t="s">
        <v>22</v>
      </c>
      <c r="P23" s="411" t="s">
        <v>23</v>
      </c>
      <c r="Q23" s="411" t="s">
        <v>24</v>
      </c>
      <c r="R23" s="411" t="s">
        <v>25</v>
      </c>
      <c r="S23" s="411" t="s">
        <v>26</v>
      </c>
      <c r="T23" s="411" t="s">
        <v>27</v>
      </c>
      <c r="U23" s="411" t="s">
        <v>28</v>
      </c>
      <c r="V23" s="411" t="s">
        <v>29</v>
      </c>
      <c r="W23" s="411" t="s">
        <v>30</v>
      </c>
      <c r="X23" s="411" t="s">
        <v>31</v>
      </c>
      <c r="Y23" s="411" t="s">
        <v>32</v>
      </c>
      <c r="Z23" s="411" t="s">
        <v>33</v>
      </c>
      <c r="AA23" s="411" t="s">
        <v>34</v>
      </c>
      <c r="AB23" s="411" t="s">
        <v>35</v>
      </c>
      <c r="AC23" s="411" t="s">
        <v>39</v>
      </c>
      <c r="AD23" s="621"/>
      <c r="AF23" s="616"/>
      <c r="AG23" s="617"/>
    </row>
    <row r="24" spans="1:33" x14ac:dyDescent="0.3">
      <c r="A24" s="401" t="s">
        <v>41</v>
      </c>
      <c r="B24" s="96"/>
      <c r="C24" s="378"/>
      <c r="D24" s="151"/>
      <c r="E24" s="151"/>
      <c r="F24" s="151"/>
      <c r="G24" s="151"/>
      <c r="H24" s="151"/>
      <c r="I24" s="151"/>
      <c r="J24" s="151"/>
      <c r="K24" s="151"/>
      <c r="L24" s="151"/>
      <c r="M24" s="151"/>
      <c r="N24" s="334" t="s">
        <v>153</v>
      </c>
      <c r="O24" s="294"/>
      <c r="P24" s="294"/>
      <c r="Q24" s="151"/>
      <c r="R24" s="151"/>
      <c r="S24" s="96"/>
      <c r="T24" s="96"/>
      <c r="U24" s="96"/>
      <c r="V24" s="96"/>
      <c r="W24" s="96"/>
      <c r="X24" s="96"/>
      <c r="Y24" s="96"/>
      <c r="Z24" s="96"/>
      <c r="AA24" s="96"/>
      <c r="AB24" s="96"/>
      <c r="AC24" s="416"/>
      <c r="AD24" s="21">
        <f t="shared" ref="AD24:AD33" ca="1" si="7">NbCoul(B24:AC24)*0.5</f>
        <v>7</v>
      </c>
      <c r="AF24" s="22">
        <f t="shared" ref="AF24:AF34" ca="1" si="8">CompteCouleurFond(B24:AC24,6)*0.5</f>
        <v>0</v>
      </c>
      <c r="AG24" s="22">
        <f t="shared" ref="AG24:AG37" ca="1" si="9">CompteCouleurFond(B24:AC24,23)*0.5</f>
        <v>0.5</v>
      </c>
    </row>
    <row r="25" spans="1:33" x14ac:dyDescent="0.3">
      <c r="A25" s="392" t="s">
        <v>65</v>
      </c>
      <c r="B25" s="96"/>
      <c r="C25" s="96"/>
      <c r="D25" s="96"/>
      <c r="E25" s="96"/>
      <c r="F25" s="96"/>
      <c r="G25" s="96"/>
      <c r="H25" s="96"/>
      <c r="I25" s="96"/>
      <c r="J25" s="96"/>
      <c r="K25" s="96"/>
      <c r="L25" s="96"/>
      <c r="M25" s="96"/>
      <c r="N25" s="96"/>
      <c r="O25" s="96"/>
      <c r="P25" s="96"/>
      <c r="Q25" s="96"/>
      <c r="R25" s="96"/>
      <c r="S25" s="96"/>
      <c r="T25" s="96"/>
      <c r="U25" s="96"/>
      <c r="V25" s="151" t="s">
        <v>220</v>
      </c>
      <c r="W25" s="151"/>
      <c r="X25" s="151"/>
      <c r="Y25" s="281" t="s">
        <v>135</v>
      </c>
      <c r="Z25" s="281"/>
      <c r="AA25" s="281"/>
      <c r="AB25" s="281"/>
      <c r="AC25" s="151"/>
      <c r="AD25" s="21">
        <f t="shared" ca="1" si="7"/>
        <v>4</v>
      </c>
      <c r="AF25" s="22">
        <f t="shared" ca="1" si="8"/>
        <v>2</v>
      </c>
      <c r="AG25" s="22">
        <f t="shared" ca="1" si="9"/>
        <v>0</v>
      </c>
    </row>
    <row r="26" spans="1:33" x14ac:dyDescent="0.3">
      <c r="A26" s="393" t="s">
        <v>246</v>
      </c>
      <c r="B26" s="96"/>
      <c r="C26" s="713"/>
      <c r="D26" s="714"/>
      <c r="E26" s="714"/>
      <c r="F26" s="714"/>
      <c r="G26" s="714"/>
      <c r="H26" s="714"/>
      <c r="I26" s="714"/>
      <c r="J26" s="714"/>
      <c r="K26" s="714"/>
      <c r="L26" s="714"/>
      <c r="M26" s="714"/>
      <c r="N26" s="715"/>
      <c r="O26" s="96"/>
      <c r="P26" s="96"/>
      <c r="Q26" s="96"/>
      <c r="R26" s="96"/>
      <c r="S26" s="96"/>
      <c r="T26" s="96"/>
      <c r="U26" s="96"/>
      <c r="V26" s="96"/>
      <c r="W26" s="96"/>
      <c r="X26" s="96"/>
      <c r="Y26" s="96"/>
      <c r="Z26" s="96"/>
      <c r="AA26" s="96"/>
      <c r="AB26" s="96"/>
      <c r="AC26" s="96"/>
      <c r="AD26" s="21">
        <f ca="1">NbCoul(B26:AC26)*0.5</f>
        <v>0</v>
      </c>
      <c r="AF26" s="22">
        <f ca="1">CompteCouleurFond(B26:AC26,6)*0.5</f>
        <v>0</v>
      </c>
      <c r="AG26" s="22">
        <f ca="1">CompteCouleurFond(B26:AC26,23)*0.5</f>
        <v>0</v>
      </c>
    </row>
    <row r="27" spans="1:33" x14ac:dyDescent="0.3">
      <c r="A27" s="394" t="s">
        <v>43</v>
      </c>
      <c r="B27" s="96"/>
      <c r="C27" s="96"/>
      <c r="D27" s="96"/>
      <c r="E27" s="96"/>
      <c r="F27" s="96"/>
      <c r="G27" s="97"/>
      <c r="H27" s="97"/>
      <c r="I27" s="97"/>
      <c r="J27" s="97"/>
      <c r="K27" s="97"/>
      <c r="L27" s="97"/>
      <c r="M27" s="97"/>
      <c r="N27" s="96"/>
      <c r="O27" s="188"/>
      <c r="P27" s="151"/>
      <c r="Q27" s="96"/>
      <c r="R27" s="96"/>
      <c r="S27" s="371"/>
      <c r="T27" s="371"/>
      <c r="U27" s="151"/>
      <c r="V27" s="151"/>
      <c r="W27" s="151"/>
      <c r="X27" s="151"/>
      <c r="Y27" s="151"/>
      <c r="Z27" s="151"/>
      <c r="AA27" s="151"/>
      <c r="AB27" s="151"/>
      <c r="AC27" s="151"/>
      <c r="AD27" s="21">
        <f t="shared" ca="1" si="7"/>
        <v>6.5</v>
      </c>
      <c r="AF27" s="22">
        <f t="shared" ca="1" si="8"/>
        <v>1</v>
      </c>
      <c r="AG27" s="22">
        <f t="shared" ca="1" si="9"/>
        <v>0</v>
      </c>
    </row>
    <row r="28" spans="1:33" x14ac:dyDescent="0.3">
      <c r="A28" s="394" t="s">
        <v>44</v>
      </c>
      <c r="B28" s="96"/>
      <c r="C28" s="188" t="s">
        <v>191</v>
      </c>
      <c r="D28" s="151"/>
      <c r="E28" s="151"/>
      <c r="F28" s="151"/>
      <c r="G28" s="151"/>
      <c r="H28" s="151"/>
      <c r="I28" s="281"/>
      <c r="J28" s="357"/>
      <c r="K28" s="151"/>
      <c r="L28" s="151"/>
      <c r="M28" s="151"/>
      <c r="N28" s="193" t="s">
        <v>475</v>
      </c>
      <c r="O28" s="96"/>
      <c r="P28" s="96"/>
      <c r="Q28" s="281"/>
      <c r="R28" s="281"/>
      <c r="S28" s="396"/>
      <c r="T28" s="151"/>
      <c r="U28" s="151"/>
      <c r="V28" s="96"/>
      <c r="W28" s="96"/>
      <c r="X28" s="96"/>
      <c r="Y28" s="96"/>
      <c r="Z28" s="96"/>
      <c r="AA28" s="96"/>
      <c r="AB28" s="96"/>
      <c r="AC28" s="96"/>
      <c r="AD28" s="21">
        <f t="shared" ca="1" si="7"/>
        <v>8.5</v>
      </c>
      <c r="AF28" s="22">
        <f t="shared" ca="1" si="8"/>
        <v>2</v>
      </c>
      <c r="AG28" s="22">
        <f t="shared" ca="1" si="9"/>
        <v>0.5</v>
      </c>
    </row>
    <row r="29" spans="1:33" x14ac:dyDescent="0.3">
      <c r="A29" s="394" t="s">
        <v>45</v>
      </c>
      <c r="B29" s="96"/>
      <c r="C29" s="151"/>
      <c r="D29" s="151"/>
      <c r="E29" s="151"/>
      <c r="F29" s="151"/>
      <c r="G29" s="151"/>
      <c r="H29" s="151"/>
      <c r="I29" s="142"/>
      <c r="J29" s="142"/>
      <c r="K29" s="142"/>
      <c r="L29" s="142"/>
      <c r="M29" s="396"/>
      <c r="N29" s="385"/>
      <c r="O29" s="96"/>
      <c r="P29" s="96"/>
      <c r="Q29" s="151"/>
      <c r="R29" s="151"/>
      <c r="S29" s="334" t="s">
        <v>153</v>
      </c>
      <c r="T29" s="400"/>
      <c r="U29" s="96"/>
      <c r="V29" s="96"/>
      <c r="W29" s="96"/>
      <c r="X29" s="96"/>
      <c r="Y29" s="96"/>
      <c r="Z29" s="96"/>
      <c r="AA29" s="96"/>
      <c r="AB29" s="96"/>
      <c r="AC29" s="96"/>
      <c r="AD29" s="21">
        <f t="shared" ca="1" si="7"/>
        <v>7.5</v>
      </c>
      <c r="AF29" s="22">
        <f t="shared" ca="1" si="8"/>
        <v>0</v>
      </c>
      <c r="AG29" s="22">
        <f t="shared" ca="1" si="9"/>
        <v>0.5</v>
      </c>
    </row>
    <row r="30" spans="1:33" x14ac:dyDescent="0.3">
      <c r="A30" s="394" t="s">
        <v>70</v>
      </c>
      <c r="B30" s="96"/>
      <c r="C30" s="96"/>
      <c r="D30" s="96"/>
      <c r="E30" s="96"/>
      <c r="F30" s="96"/>
      <c r="G30" s="96"/>
      <c r="H30" s="96"/>
      <c r="I30" s="96"/>
      <c r="J30" s="96"/>
      <c r="K30" s="281" t="s">
        <v>135</v>
      </c>
      <c r="L30" s="281"/>
      <c r="M30" s="281"/>
      <c r="N30" s="281"/>
      <c r="O30" s="281"/>
      <c r="P30" s="281"/>
      <c r="Q30" s="96"/>
      <c r="R30" s="96"/>
      <c r="S30" s="151"/>
      <c r="T30" s="151"/>
      <c r="U30" s="151"/>
      <c r="V30" s="151"/>
      <c r="W30" s="281"/>
      <c r="X30" s="281"/>
      <c r="Y30" s="151"/>
      <c r="Z30" s="151"/>
      <c r="AA30" s="151"/>
      <c r="AB30" s="151"/>
      <c r="AC30" s="151"/>
      <c r="AD30" s="21">
        <f t="shared" ca="1" si="7"/>
        <v>8.5</v>
      </c>
      <c r="AF30" s="22">
        <f t="shared" ca="1" si="8"/>
        <v>4</v>
      </c>
      <c r="AG30" s="22">
        <f t="shared" ca="1" si="9"/>
        <v>0</v>
      </c>
    </row>
    <row r="31" spans="1:33" x14ac:dyDescent="0.3">
      <c r="A31" s="394" t="s">
        <v>46</v>
      </c>
      <c r="B31" s="96"/>
      <c r="C31" s="96"/>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21">
        <f ca="1">NbCoul(B31:AC31)*0.5</f>
        <v>0</v>
      </c>
      <c r="AF31" s="22">
        <f t="shared" ca="1" si="8"/>
        <v>0</v>
      </c>
      <c r="AG31" s="22">
        <f t="shared" ca="1" si="9"/>
        <v>0</v>
      </c>
    </row>
    <row r="32" spans="1:33" x14ac:dyDescent="0.3">
      <c r="A32" s="394" t="s">
        <v>47</v>
      </c>
      <c r="B32" s="96"/>
      <c r="C32" s="151"/>
      <c r="D32" s="151"/>
      <c r="E32" s="151"/>
      <c r="F32" s="151"/>
      <c r="G32" s="151"/>
      <c r="H32" s="151"/>
      <c r="I32" s="151"/>
      <c r="J32" s="151"/>
      <c r="K32" s="135"/>
      <c r="L32" s="151"/>
      <c r="M32" s="151"/>
      <c r="N32" s="188"/>
      <c r="O32" s="96"/>
      <c r="P32" s="96"/>
      <c r="Q32" s="151"/>
      <c r="R32" s="151"/>
      <c r="S32" s="497" t="s">
        <v>153</v>
      </c>
      <c r="T32" s="496"/>
      <c r="U32" s="96"/>
      <c r="V32" s="96"/>
      <c r="W32" s="96"/>
      <c r="X32" s="96"/>
      <c r="Y32" s="96"/>
      <c r="Z32" s="96"/>
      <c r="AA32" s="96"/>
      <c r="AB32" s="96"/>
      <c r="AC32" s="96"/>
      <c r="AD32" s="21">
        <f ca="1">NbCoul(B32:AC32)*0.5</f>
        <v>7.5</v>
      </c>
      <c r="AF32" s="22">
        <f t="shared" ca="1" si="8"/>
        <v>0</v>
      </c>
      <c r="AG32" s="22">
        <f t="shared" ca="1" si="9"/>
        <v>0.5</v>
      </c>
    </row>
    <row r="33" spans="1:33" x14ac:dyDescent="0.3">
      <c r="A33" s="394" t="s">
        <v>67</v>
      </c>
      <c r="B33" s="96"/>
      <c r="C33" s="96"/>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21">
        <f t="shared" ca="1" si="7"/>
        <v>0</v>
      </c>
      <c r="AF33" s="22">
        <f t="shared" ca="1" si="8"/>
        <v>0</v>
      </c>
      <c r="AG33" s="22">
        <f t="shared" ca="1" si="9"/>
        <v>0</v>
      </c>
    </row>
    <row r="34" spans="1:33" x14ac:dyDescent="0.3">
      <c r="A34" s="402" t="s">
        <v>71</v>
      </c>
      <c r="B34" s="96"/>
      <c r="C34" s="419"/>
      <c r="D34" s="96"/>
      <c r="E34" s="96"/>
      <c r="F34" s="96"/>
      <c r="G34" s="96"/>
      <c r="H34" s="419"/>
      <c r="I34" s="419"/>
      <c r="J34" s="419"/>
      <c r="K34" s="419"/>
      <c r="L34" s="419"/>
      <c r="M34" s="96"/>
      <c r="N34" s="385"/>
      <c r="O34" s="378"/>
      <c r="P34" s="378"/>
      <c r="Q34" s="419"/>
      <c r="R34" s="419"/>
      <c r="S34" s="378"/>
      <c r="T34" s="378"/>
      <c r="U34" s="423"/>
      <c r="V34" s="423"/>
      <c r="W34" s="378"/>
      <c r="X34" s="151"/>
      <c r="Y34" s="151"/>
      <c r="Z34" s="151"/>
      <c r="AA34" s="151"/>
      <c r="AB34" s="151"/>
      <c r="AC34" s="151"/>
      <c r="AD34" s="21">
        <f ca="1">NbCoul(B34:AC34)*0.5</f>
        <v>7</v>
      </c>
      <c r="AF34" s="22">
        <f t="shared" ca="1" si="8"/>
        <v>1</v>
      </c>
      <c r="AG34" s="22">
        <f t="shared" ca="1" si="9"/>
        <v>0</v>
      </c>
    </row>
    <row r="35" spans="1:33" ht="14.4" customHeight="1" x14ac:dyDescent="0.3">
      <c r="A35" s="402" t="s">
        <v>276</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21">
        <f ca="1">NbCoul(B35:AC35)*0.5</f>
        <v>0</v>
      </c>
      <c r="AF35" s="22">
        <f ca="1">CompteCouleurFond(B35:AC35,6)*0.5</f>
        <v>0</v>
      </c>
      <c r="AG35" s="22">
        <f t="shared" ca="1" si="9"/>
        <v>0</v>
      </c>
    </row>
    <row r="36" spans="1:33" ht="15" customHeight="1" x14ac:dyDescent="0.3">
      <c r="A36" s="527" t="s">
        <v>73</v>
      </c>
      <c r="B36" s="96"/>
      <c r="C36" s="96"/>
      <c r="D36" s="96"/>
      <c r="E36" s="96"/>
      <c r="F36" s="96"/>
      <c r="G36" s="96"/>
      <c r="H36" s="96"/>
      <c r="I36" s="96"/>
      <c r="J36" s="96"/>
      <c r="K36" s="797"/>
      <c r="L36" s="798"/>
      <c r="M36" s="799"/>
      <c r="N36" s="96"/>
      <c r="O36" s="96"/>
      <c r="P36" s="96"/>
      <c r="Q36" s="96"/>
      <c r="R36" s="96"/>
      <c r="S36" s="96"/>
      <c r="T36" s="96"/>
      <c r="U36" s="96"/>
      <c r="V36" s="96"/>
      <c r="W36" s="96"/>
      <c r="X36" s="96"/>
      <c r="Y36" s="96"/>
      <c r="Z36" s="96"/>
      <c r="AA36" s="96"/>
      <c r="AB36" s="96"/>
      <c r="AC36" s="96"/>
      <c r="AD36" s="21">
        <f ca="1">NbCoul(B36:AC36)*0.5</f>
        <v>0</v>
      </c>
      <c r="AF36" s="22">
        <f ca="1">CompteCouleurFond(B36:AC36,6)*0.5</f>
        <v>0</v>
      </c>
      <c r="AG36" s="22">
        <f t="shared" ca="1" si="9"/>
        <v>0</v>
      </c>
    </row>
    <row r="37" spans="1:33" ht="15" customHeight="1" thickBot="1" x14ac:dyDescent="0.35">
      <c r="A37" s="77" t="s">
        <v>478</v>
      </c>
      <c r="B37" s="391"/>
      <c r="C37" s="391"/>
      <c r="D37" s="391"/>
      <c r="E37" s="391"/>
      <c r="F37" s="391"/>
      <c r="G37" s="391"/>
      <c r="H37" s="391"/>
      <c r="I37" s="391"/>
      <c r="J37" s="391"/>
      <c r="K37" s="542"/>
      <c r="L37" s="542"/>
      <c r="M37" s="419"/>
      <c r="N37" s="388"/>
      <c r="O37" s="391"/>
      <c r="P37" s="391"/>
      <c r="Q37" s="391"/>
      <c r="R37" s="391"/>
      <c r="S37" s="391"/>
      <c r="T37" s="391"/>
      <c r="U37" s="391"/>
      <c r="V37" s="391"/>
      <c r="W37" s="391"/>
      <c r="X37" s="391"/>
      <c r="Y37" s="391"/>
      <c r="Z37" s="391"/>
      <c r="AA37" s="391"/>
      <c r="AB37" s="391"/>
      <c r="AC37" s="391"/>
      <c r="AD37" s="21">
        <f ca="1">NbCoul(B37:AC37)*0.5</f>
        <v>0</v>
      </c>
      <c r="AF37" s="22">
        <f ca="1">CompteCouleurFond(B37:AC37,6)*0.5</f>
        <v>0</v>
      </c>
      <c r="AG37" s="22">
        <f t="shared" ca="1" si="9"/>
        <v>0</v>
      </c>
    </row>
    <row r="38" spans="1:33" x14ac:dyDescent="0.3">
      <c r="A38" s="511" t="s">
        <v>52</v>
      </c>
      <c r="B38" s="71">
        <f t="shared" ref="B38:AC38" ca="1" si="10">CompteCouleurFond(B24:B36,6)</f>
        <v>0</v>
      </c>
      <c r="C38" s="71">
        <f t="shared" ca="1" si="10"/>
        <v>0</v>
      </c>
      <c r="D38" s="71">
        <f t="shared" ca="1" si="10"/>
        <v>0</v>
      </c>
      <c r="E38" s="71">
        <f t="shared" ca="1" si="10"/>
        <v>0</v>
      </c>
      <c r="F38" s="71">
        <f t="shared" ca="1" si="10"/>
        <v>0</v>
      </c>
      <c r="G38" s="71">
        <f t="shared" ca="1" si="10"/>
        <v>0</v>
      </c>
      <c r="H38" s="71">
        <f t="shared" ca="1" si="10"/>
        <v>0</v>
      </c>
      <c r="I38" s="71">
        <f t="shared" ca="1" si="10"/>
        <v>1</v>
      </c>
      <c r="J38" s="71">
        <f t="shared" ca="1" si="10"/>
        <v>1</v>
      </c>
      <c r="K38" s="71">
        <f t="shared" ca="1" si="10"/>
        <v>1</v>
      </c>
      <c r="L38" s="71">
        <f t="shared" ca="1" si="10"/>
        <v>1</v>
      </c>
      <c r="M38" s="71">
        <f t="shared" ca="1" si="10"/>
        <v>1</v>
      </c>
      <c r="N38" s="71">
        <f t="shared" ca="1" si="10"/>
        <v>1</v>
      </c>
      <c r="O38" s="71">
        <f t="shared" ca="1" si="10"/>
        <v>1</v>
      </c>
      <c r="P38" s="71">
        <f t="shared" ca="1" si="10"/>
        <v>1</v>
      </c>
      <c r="Q38" s="71">
        <f t="shared" ca="1" si="10"/>
        <v>1</v>
      </c>
      <c r="R38" s="71">
        <f t="shared" ca="1" si="10"/>
        <v>1</v>
      </c>
      <c r="S38" s="71">
        <f t="shared" ca="1" si="10"/>
        <v>1</v>
      </c>
      <c r="T38" s="71">
        <f t="shared" ca="1" si="10"/>
        <v>1</v>
      </c>
      <c r="U38" s="71">
        <f t="shared" ca="1" si="10"/>
        <v>1</v>
      </c>
      <c r="V38" s="71">
        <f t="shared" ca="1" si="10"/>
        <v>1</v>
      </c>
      <c r="W38" s="71">
        <f t="shared" ca="1" si="10"/>
        <v>1</v>
      </c>
      <c r="X38" s="71">
        <f t="shared" ca="1" si="10"/>
        <v>1</v>
      </c>
      <c r="Y38" s="71">
        <f t="shared" ca="1" si="10"/>
        <v>1</v>
      </c>
      <c r="Z38" s="71">
        <f t="shared" ca="1" si="10"/>
        <v>1</v>
      </c>
      <c r="AA38" s="71">
        <f t="shared" ca="1" si="10"/>
        <v>1</v>
      </c>
      <c r="AB38" s="71">
        <f t="shared" ca="1" si="10"/>
        <v>1</v>
      </c>
      <c r="AC38" s="71">
        <f t="shared" ca="1" si="10"/>
        <v>0</v>
      </c>
      <c r="AD38" s="600">
        <f ca="1">SUM(AD24:AD36)</f>
        <v>56.5</v>
      </c>
      <c r="AF38" s="612"/>
      <c r="AG38" s="613"/>
    </row>
    <row r="39" spans="1:33" x14ac:dyDescent="0.3">
      <c r="A39" s="29" t="s">
        <v>53</v>
      </c>
      <c r="B39" s="21">
        <f t="shared" ref="B39:AC39" ca="1" si="11">NbCoulbis(B24:B36)</f>
        <v>0</v>
      </c>
      <c r="C39" s="21">
        <f t="shared" ca="1" si="11"/>
        <v>4</v>
      </c>
      <c r="D39" s="21">
        <f t="shared" ca="1" si="11"/>
        <v>4</v>
      </c>
      <c r="E39" s="21">
        <f t="shared" ca="1" si="11"/>
        <v>4</v>
      </c>
      <c r="F39" s="21">
        <f t="shared" ca="1" si="11"/>
        <v>4</v>
      </c>
      <c r="G39" s="21">
        <f t="shared" ca="1" si="11"/>
        <v>4</v>
      </c>
      <c r="H39" s="21">
        <f t="shared" ca="1" si="11"/>
        <v>4</v>
      </c>
      <c r="I39" s="21">
        <f t="shared" ca="1" si="11"/>
        <v>4</v>
      </c>
      <c r="J39" s="21">
        <f t="shared" ca="1" si="11"/>
        <v>4</v>
      </c>
      <c r="K39" s="21">
        <f t="shared" ca="1" si="11"/>
        <v>5</v>
      </c>
      <c r="L39" s="21">
        <f t="shared" ca="1" si="11"/>
        <v>5</v>
      </c>
      <c r="M39" s="21">
        <f t="shared" ca="1" si="11"/>
        <v>5</v>
      </c>
      <c r="N39" s="21">
        <f t="shared" ca="1" si="11"/>
        <v>4</v>
      </c>
      <c r="O39" s="21">
        <f t="shared" ca="1" si="11"/>
        <v>3</v>
      </c>
      <c r="P39" s="21">
        <f t="shared" ca="1" si="11"/>
        <v>3</v>
      </c>
      <c r="Q39" s="21">
        <f t="shared" ca="1" si="11"/>
        <v>4</v>
      </c>
      <c r="R39" s="21">
        <f t="shared" ca="1" si="11"/>
        <v>4</v>
      </c>
      <c r="S39" s="21">
        <f t="shared" ca="1" si="11"/>
        <v>4</v>
      </c>
      <c r="T39" s="21">
        <f t="shared" ca="1" si="11"/>
        <v>4</v>
      </c>
      <c r="U39" s="21">
        <f t="shared" ca="1" si="11"/>
        <v>4</v>
      </c>
      <c r="V39" s="21">
        <f t="shared" ca="1" si="11"/>
        <v>4</v>
      </c>
      <c r="W39" s="21">
        <f t="shared" ca="1" si="11"/>
        <v>4</v>
      </c>
      <c r="X39" s="21">
        <f t="shared" ca="1" si="11"/>
        <v>4</v>
      </c>
      <c r="Y39" s="21">
        <f t="shared" ca="1" si="11"/>
        <v>4</v>
      </c>
      <c r="Z39" s="21">
        <f t="shared" ca="1" si="11"/>
        <v>4</v>
      </c>
      <c r="AA39" s="21">
        <f t="shared" ca="1" si="11"/>
        <v>4</v>
      </c>
      <c r="AB39" s="21">
        <f t="shared" ca="1" si="11"/>
        <v>4</v>
      </c>
      <c r="AC39" s="21">
        <f t="shared" ca="1" si="11"/>
        <v>4</v>
      </c>
      <c r="AD39" s="601"/>
      <c r="AF39" s="614">
        <f ca="1">CompteCouleurFond(B39:AC39,6)*0.5</f>
        <v>0</v>
      </c>
      <c r="AG39" s="615">
        <f ca="1">CompteCouleurFond(K39:AC39,23)*0.5</f>
        <v>0</v>
      </c>
    </row>
    <row r="40" spans="1:33" ht="15" thickBot="1" x14ac:dyDescent="0.35">
      <c r="A40" s="30" t="str">
        <f>A21</f>
        <v>Effectif présent</v>
      </c>
      <c r="B40" s="26">
        <f t="shared" ref="B40:AC40" ca="1" si="12">NbCoul(B24:B36)</f>
        <v>0</v>
      </c>
      <c r="C40" s="26">
        <f t="shared" ca="1" si="12"/>
        <v>4</v>
      </c>
      <c r="D40" s="26">
        <f t="shared" ca="1" si="12"/>
        <v>4</v>
      </c>
      <c r="E40" s="26">
        <f t="shared" ca="1" si="12"/>
        <v>4</v>
      </c>
      <c r="F40" s="26">
        <f t="shared" ca="1" si="12"/>
        <v>4</v>
      </c>
      <c r="G40" s="26">
        <f t="shared" ca="1" si="12"/>
        <v>4</v>
      </c>
      <c r="H40" s="26">
        <f t="shared" ca="1" si="12"/>
        <v>4</v>
      </c>
      <c r="I40" s="26">
        <f t="shared" ca="1" si="12"/>
        <v>4</v>
      </c>
      <c r="J40" s="26">
        <f t="shared" ca="1" si="12"/>
        <v>4</v>
      </c>
      <c r="K40" s="26">
        <f t="shared" ca="1" si="12"/>
        <v>5</v>
      </c>
      <c r="L40" s="26">
        <f t="shared" ca="1" si="12"/>
        <v>5</v>
      </c>
      <c r="M40" s="26">
        <f t="shared" ca="1" si="12"/>
        <v>5</v>
      </c>
      <c r="N40" s="26">
        <f t="shared" ca="1" si="12"/>
        <v>6</v>
      </c>
      <c r="O40" s="26">
        <f t="shared" ca="1" si="12"/>
        <v>3</v>
      </c>
      <c r="P40" s="26">
        <f t="shared" ca="1" si="12"/>
        <v>3</v>
      </c>
      <c r="Q40" s="26">
        <f t="shared" ca="1" si="12"/>
        <v>4</v>
      </c>
      <c r="R40" s="26">
        <f t="shared" ca="1" si="12"/>
        <v>4</v>
      </c>
      <c r="S40" s="26">
        <f t="shared" ca="1" si="12"/>
        <v>6</v>
      </c>
      <c r="T40" s="26">
        <f t="shared" ca="1" si="12"/>
        <v>4</v>
      </c>
      <c r="U40" s="26">
        <f t="shared" ca="1" si="12"/>
        <v>4</v>
      </c>
      <c r="V40" s="26">
        <f t="shared" ca="1" si="12"/>
        <v>4</v>
      </c>
      <c r="W40" s="26">
        <f t="shared" ca="1" si="12"/>
        <v>4</v>
      </c>
      <c r="X40" s="26">
        <f t="shared" ca="1" si="12"/>
        <v>4</v>
      </c>
      <c r="Y40" s="26">
        <f t="shared" ca="1" si="12"/>
        <v>4</v>
      </c>
      <c r="Z40" s="26">
        <f t="shared" ca="1" si="12"/>
        <v>4</v>
      </c>
      <c r="AA40" s="26">
        <f t="shared" ca="1" si="12"/>
        <v>4</v>
      </c>
      <c r="AB40" s="26">
        <f t="shared" ca="1" si="12"/>
        <v>4</v>
      </c>
      <c r="AC40" s="26">
        <f t="shared" ca="1" si="12"/>
        <v>4</v>
      </c>
      <c r="AD40" s="602"/>
      <c r="AF40" s="614">
        <f ca="1">CompteCouleurFond(B40:AC40,6)*0.5</f>
        <v>0</v>
      </c>
      <c r="AG40" s="615">
        <f ca="1">CompteCouleurFond(K40:AC40,23)*0.5</f>
        <v>0</v>
      </c>
    </row>
    <row r="41" spans="1:33" ht="15" customHeight="1" x14ac:dyDescent="0.3">
      <c r="A41" s="618">
        <f>A22+1</f>
        <v>44860</v>
      </c>
      <c r="B41" s="55" t="s">
        <v>8</v>
      </c>
      <c r="C41" s="55" t="s">
        <v>9</v>
      </c>
      <c r="D41" s="55" t="s">
        <v>10</v>
      </c>
      <c r="E41" s="56" t="s">
        <v>11</v>
      </c>
      <c r="F41" s="56" t="s">
        <v>12</v>
      </c>
      <c r="G41" s="56" t="s">
        <v>13</v>
      </c>
      <c r="H41" s="56" t="s">
        <v>14</v>
      </c>
      <c r="I41" s="55" t="s">
        <v>15</v>
      </c>
      <c r="J41" s="55" t="s">
        <v>16</v>
      </c>
      <c r="K41" s="56" t="s">
        <v>17</v>
      </c>
      <c r="L41" s="55" t="s">
        <v>18</v>
      </c>
      <c r="M41" s="55" t="s">
        <v>19</v>
      </c>
      <c r="N41" s="56" t="s">
        <v>20</v>
      </c>
      <c r="O41" s="55" t="s">
        <v>21</v>
      </c>
      <c r="P41" s="55" t="s">
        <v>22</v>
      </c>
      <c r="Q41" s="56" t="s">
        <v>23</v>
      </c>
      <c r="R41" s="56" t="s">
        <v>24</v>
      </c>
      <c r="S41" s="56" t="s">
        <v>25</v>
      </c>
      <c r="T41" s="56" t="s">
        <v>26</v>
      </c>
      <c r="U41" s="56" t="s">
        <v>27</v>
      </c>
      <c r="V41" s="56" t="s">
        <v>28</v>
      </c>
      <c r="W41" s="56" t="s">
        <v>29</v>
      </c>
      <c r="X41" s="56" t="s">
        <v>30</v>
      </c>
      <c r="Y41" s="56" t="s">
        <v>31</v>
      </c>
      <c r="Z41" s="56" t="s">
        <v>32</v>
      </c>
      <c r="AA41" s="56" t="s">
        <v>33</v>
      </c>
      <c r="AB41" s="56" t="s">
        <v>34</v>
      </c>
      <c r="AC41" s="56" t="s">
        <v>35</v>
      </c>
      <c r="AD41" s="620" t="s">
        <v>36</v>
      </c>
      <c r="AF41" s="614"/>
      <c r="AG41" s="615"/>
    </row>
    <row r="42" spans="1:33" x14ac:dyDescent="0.3">
      <c r="A42" s="619"/>
      <c r="B42" s="411" t="s">
        <v>9</v>
      </c>
      <c r="C42" s="411" t="s">
        <v>10</v>
      </c>
      <c r="D42" s="411" t="s">
        <v>11</v>
      </c>
      <c r="E42" s="411" t="s">
        <v>12</v>
      </c>
      <c r="F42" s="411" t="s">
        <v>13</v>
      </c>
      <c r="G42" s="411" t="s">
        <v>14</v>
      </c>
      <c r="H42" s="411" t="s">
        <v>15</v>
      </c>
      <c r="I42" s="411" t="s">
        <v>16</v>
      </c>
      <c r="J42" s="411" t="s">
        <v>17</v>
      </c>
      <c r="K42" s="411" t="s">
        <v>18</v>
      </c>
      <c r="L42" s="411" t="s">
        <v>19</v>
      </c>
      <c r="M42" s="411" t="s">
        <v>20</v>
      </c>
      <c r="N42" s="411" t="s">
        <v>21</v>
      </c>
      <c r="O42" s="411" t="s">
        <v>22</v>
      </c>
      <c r="P42" s="411" t="s">
        <v>23</v>
      </c>
      <c r="Q42" s="411" t="s">
        <v>24</v>
      </c>
      <c r="R42" s="411" t="s">
        <v>25</v>
      </c>
      <c r="S42" s="411" t="s">
        <v>26</v>
      </c>
      <c r="T42" s="411" t="s">
        <v>27</v>
      </c>
      <c r="U42" s="411" t="s">
        <v>28</v>
      </c>
      <c r="V42" s="411" t="s">
        <v>29</v>
      </c>
      <c r="W42" s="411" t="s">
        <v>30</v>
      </c>
      <c r="X42" s="411" t="s">
        <v>31</v>
      </c>
      <c r="Y42" s="411" t="s">
        <v>32</v>
      </c>
      <c r="Z42" s="411" t="s">
        <v>33</v>
      </c>
      <c r="AA42" s="411" t="s">
        <v>34</v>
      </c>
      <c r="AB42" s="411" t="s">
        <v>35</v>
      </c>
      <c r="AC42" s="411" t="s">
        <v>39</v>
      </c>
      <c r="AD42" s="621"/>
      <c r="AF42" s="616"/>
      <c r="AG42" s="617"/>
    </row>
    <row r="43" spans="1:33" ht="14.4" customHeight="1" x14ac:dyDescent="0.65">
      <c r="A43" s="490" t="s">
        <v>41</v>
      </c>
      <c r="B43" s="556"/>
      <c r="C43" s="556"/>
      <c r="D43" s="556"/>
      <c r="E43" s="556"/>
      <c r="F43" s="556"/>
      <c r="G43" s="556"/>
      <c r="H43" s="556"/>
      <c r="I43" s="556"/>
      <c r="J43" s="96"/>
      <c r="K43" s="96"/>
      <c r="L43" s="96"/>
      <c r="M43" s="96"/>
      <c r="N43" s="519"/>
      <c r="O43" s="295"/>
      <c r="P43" s="295"/>
      <c r="Q43" s="294"/>
      <c r="R43" s="294"/>
      <c r="S43" s="520"/>
      <c r="T43" s="479"/>
      <c r="U43" s="483"/>
      <c r="V43" s="357"/>
      <c r="W43" s="295"/>
      <c r="X43" s="295"/>
      <c r="Y43" s="295"/>
      <c r="Z43" s="295"/>
      <c r="AA43" s="295"/>
      <c r="AB43" s="295"/>
      <c r="AC43" s="295"/>
      <c r="AD43" s="544">
        <f t="shared" ref="AD43:AD56" ca="1" si="13">NbCoul(B43:AC43)*0.5</f>
        <v>7</v>
      </c>
      <c r="AF43" s="22">
        <f t="shared" ref="AF43:AF56" ca="1" si="14">CompteCouleurFond(B43:AC43,6)*0.5</f>
        <v>1</v>
      </c>
      <c r="AG43" s="22">
        <f t="shared" ref="AG43:AG56" ca="1" si="15">CompteCouleurFond(B43:AC43,23)*0.5</f>
        <v>0</v>
      </c>
    </row>
    <row r="44" spans="1:33" ht="14.4" customHeight="1" x14ac:dyDescent="0.3">
      <c r="A44" s="490" t="s">
        <v>65</v>
      </c>
      <c r="B44" s="556"/>
      <c r="C44" s="556"/>
      <c r="D44" s="556"/>
      <c r="E44" s="556"/>
      <c r="F44" s="556"/>
      <c r="G44" s="556"/>
      <c r="H44" s="556"/>
      <c r="I44" s="556"/>
      <c r="J44" s="96"/>
      <c r="K44" s="96"/>
      <c r="L44" s="96"/>
      <c r="M44" s="96"/>
      <c r="N44" s="96"/>
      <c r="O44" s="96"/>
      <c r="P44" s="96"/>
      <c r="Q44" s="96"/>
      <c r="R44" s="96"/>
      <c r="S44" s="557"/>
      <c r="T44" s="557"/>
      <c r="U44" s="557"/>
      <c r="V44" s="96"/>
      <c r="W44" s="96"/>
      <c r="X44" s="96"/>
      <c r="Y44" s="96"/>
      <c r="Z44" s="96"/>
      <c r="AA44" s="96"/>
      <c r="AB44" s="96"/>
      <c r="AC44" s="96"/>
      <c r="AD44" s="20">
        <f t="shared" ca="1" si="13"/>
        <v>0</v>
      </c>
      <c r="AF44" s="22">
        <f t="shared" ca="1" si="14"/>
        <v>0</v>
      </c>
      <c r="AG44" s="22">
        <f t="shared" ca="1" si="15"/>
        <v>0</v>
      </c>
    </row>
    <row r="45" spans="1:33" ht="14.4" customHeight="1" x14ac:dyDescent="0.3">
      <c r="A45" s="490" t="s">
        <v>246</v>
      </c>
      <c r="B45" s="556"/>
      <c r="C45" s="556"/>
      <c r="D45" s="556"/>
      <c r="E45" s="556"/>
      <c r="F45" s="556"/>
      <c r="G45" s="556"/>
      <c r="H45" s="556"/>
      <c r="I45" s="556"/>
      <c r="J45" s="390"/>
      <c r="K45" s="96"/>
      <c r="L45" s="96"/>
      <c r="M45" s="96"/>
      <c r="N45" s="96"/>
      <c r="O45" s="96"/>
      <c r="P45" s="96"/>
      <c r="Q45" s="96"/>
      <c r="R45" s="96"/>
      <c r="S45" s="557"/>
      <c r="T45" s="557"/>
      <c r="U45" s="557"/>
      <c r="V45" s="96"/>
      <c r="W45" s="96"/>
      <c r="X45" s="96"/>
      <c r="Y45" s="96"/>
      <c r="Z45" s="96"/>
      <c r="AA45" s="96"/>
      <c r="AB45" s="96"/>
      <c r="AC45" s="96"/>
      <c r="AD45" s="20">
        <f t="shared" ca="1" si="13"/>
        <v>0</v>
      </c>
      <c r="AF45" s="22">
        <f t="shared" ca="1" si="14"/>
        <v>0</v>
      </c>
      <c r="AG45" s="22">
        <f t="shared" ca="1" si="15"/>
        <v>0</v>
      </c>
    </row>
    <row r="46" spans="1:33" ht="14.4" customHeight="1" x14ac:dyDescent="0.3">
      <c r="A46" s="394" t="s">
        <v>43</v>
      </c>
      <c r="B46" s="548"/>
      <c r="C46" s="548"/>
      <c r="D46" s="548"/>
      <c r="E46" s="548"/>
      <c r="F46" s="548"/>
      <c r="G46" s="548"/>
      <c r="H46" s="548"/>
      <c r="I46" s="548"/>
      <c r="J46" s="96"/>
      <c r="K46" s="410"/>
      <c r="L46" s="475"/>
      <c r="M46" s="388"/>
      <c r="N46" s="151"/>
      <c r="O46" s="151"/>
      <c r="P46" s="151"/>
      <c r="Q46" s="96"/>
      <c r="R46" s="96"/>
      <c r="S46" s="281"/>
      <c r="T46" s="281"/>
      <c r="U46" s="151"/>
      <c r="V46" s="151"/>
      <c r="W46" s="151"/>
      <c r="X46" s="151"/>
      <c r="Y46" s="151"/>
      <c r="Z46" s="151"/>
      <c r="AA46" s="151"/>
      <c r="AB46" s="151"/>
      <c r="AC46" s="151"/>
      <c r="AD46" s="20">
        <f t="shared" ca="1" si="13"/>
        <v>7</v>
      </c>
      <c r="AF46" s="22">
        <f t="shared" ca="1" si="14"/>
        <v>1</v>
      </c>
      <c r="AG46" s="22">
        <f t="shared" ca="1" si="15"/>
        <v>0</v>
      </c>
    </row>
    <row r="47" spans="1:33" x14ac:dyDescent="0.3">
      <c r="A47" s="394" t="s">
        <v>44</v>
      </c>
      <c r="B47" s="96"/>
      <c r="C47" s="96"/>
      <c r="D47" s="96"/>
      <c r="E47" s="96"/>
      <c r="F47" s="96"/>
      <c r="G47" s="96"/>
      <c r="H47" s="96"/>
      <c r="I47" s="96"/>
      <c r="J47" s="96"/>
      <c r="K47" s="96"/>
      <c r="L47" s="96"/>
      <c r="M47" s="96"/>
      <c r="N47" s="134"/>
      <c r="O47" s="96"/>
      <c r="P47" s="96"/>
      <c r="Q47" s="96"/>
      <c r="R47" s="96"/>
      <c r="S47" s="151" t="s">
        <v>220</v>
      </c>
      <c r="T47" s="135"/>
      <c r="U47" s="151"/>
      <c r="V47" s="151"/>
      <c r="W47" s="151"/>
      <c r="X47" s="151"/>
      <c r="Y47" s="281" t="s">
        <v>135</v>
      </c>
      <c r="Z47" s="281"/>
      <c r="AA47" s="281"/>
      <c r="AB47" s="281"/>
      <c r="AC47" s="151"/>
      <c r="AD47" s="20">
        <f t="shared" ca="1" si="13"/>
        <v>5.5</v>
      </c>
      <c r="AF47" s="22">
        <f t="shared" ca="1" si="14"/>
        <v>2</v>
      </c>
      <c r="AG47" s="22">
        <f t="shared" ca="1" si="15"/>
        <v>0</v>
      </c>
    </row>
    <row r="48" spans="1:33" x14ac:dyDescent="0.3">
      <c r="A48" s="394" t="s">
        <v>45</v>
      </c>
      <c r="B48" s="96"/>
      <c r="C48" s="96"/>
      <c r="D48" s="96"/>
      <c r="E48" s="96"/>
      <c r="F48" s="96"/>
      <c r="G48" s="96"/>
      <c r="H48" s="96"/>
      <c r="I48" s="96"/>
      <c r="J48" s="96"/>
      <c r="K48" s="151"/>
      <c r="L48" s="151"/>
      <c r="M48" s="281" t="s">
        <v>135</v>
      </c>
      <c r="N48" s="423"/>
      <c r="O48" s="281"/>
      <c r="P48" s="281"/>
      <c r="Q48" s="96"/>
      <c r="R48" s="96"/>
      <c r="S48" s="193" t="s">
        <v>153</v>
      </c>
      <c r="T48" s="151"/>
      <c r="U48" s="151"/>
      <c r="V48" s="151"/>
      <c r="W48" s="281"/>
      <c r="X48" s="281"/>
      <c r="Y48" s="151"/>
      <c r="Z48" s="151"/>
      <c r="AA48" s="151"/>
      <c r="AB48" s="151"/>
      <c r="AC48" s="151"/>
      <c r="AD48" s="20">
        <f t="shared" ca="1" si="13"/>
        <v>8.5</v>
      </c>
      <c r="AF48" s="22">
        <f t="shared" ca="1" si="14"/>
        <v>3</v>
      </c>
      <c r="AG48" s="22">
        <f t="shared" ca="1" si="15"/>
        <v>0.5</v>
      </c>
    </row>
    <row r="49" spans="1:55" x14ac:dyDescent="0.3">
      <c r="A49" s="394" t="s">
        <v>70</v>
      </c>
      <c r="B49" s="96"/>
      <c r="C49" s="151"/>
      <c r="D49" s="151"/>
      <c r="E49" s="151"/>
      <c r="F49" s="151"/>
      <c r="G49" s="151"/>
      <c r="H49" s="151"/>
      <c r="I49" s="281" t="s">
        <v>135</v>
      </c>
      <c r="J49" s="281"/>
      <c r="K49" s="281"/>
      <c r="L49" s="371"/>
      <c r="M49" s="151"/>
      <c r="N49" s="193" t="s">
        <v>475</v>
      </c>
      <c r="O49" s="96"/>
      <c r="P49" s="96"/>
      <c r="Q49" s="151"/>
      <c r="R49" s="151"/>
      <c r="S49" s="419"/>
      <c r="T49" s="96"/>
      <c r="U49" s="466"/>
      <c r="V49" s="467"/>
      <c r="W49" s="467"/>
      <c r="X49" s="467"/>
      <c r="Y49" s="467"/>
      <c r="Z49" s="468"/>
      <c r="AA49" s="96"/>
      <c r="AB49" s="96"/>
      <c r="AC49" s="96"/>
      <c r="AD49" s="20">
        <f t="shared" ca="1" si="13"/>
        <v>7</v>
      </c>
      <c r="AF49" s="22">
        <f t="shared" ca="1" si="14"/>
        <v>2</v>
      </c>
      <c r="AG49" s="22">
        <f t="shared" ca="1" si="15"/>
        <v>0.5</v>
      </c>
    </row>
    <row r="50" spans="1:55" x14ac:dyDescent="0.3">
      <c r="A50" s="394" t="s">
        <v>46</v>
      </c>
      <c r="B50" s="96"/>
      <c r="C50" s="96"/>
      <c r="D50" s="96"/>
      <c r="E50" s="96"/>
      <c r="F50" s="96"/>
      <c r="G50" s="96"/>
      <c r="H50" s="96"/>
      <c r="I50" s="96"/>
      <c r="J50" s="96"/>
      <c r="K50" s="96"/>
      <c r="L50" s="96"/>
      <c r="M50" s="96"/>
      <c r="N50" s="96"/>
      <c r="O50" s="96"/>
      <c r="P50" s="96"/>
      <c r="Q50" s="96"/>
      <c r="R50" s="96"/>
      <c r="S50" s="400"/>
      <c r="T50" s="96"/>
      <c r="U50" s="96"/>
      <c r="V50" s="96"/>
      <c r="W50" s="96"/>
      <c r="X50" s="96"/>
      <c r="Y50" s="96"/>
      <c r="Z50" s="96"/>
      <c r="AA50" s="96"/>
      <c r="AB50" s="96"/>
      <c r="AC50" s="96"/>
      <c r="AD50" s="20">
        <f t="shared" ca="1" si="13"/>
        <v>0</v>
      </c>
      <c r="AF50" s="22">
        <f t="shared" ca="1" si="14"/>
        <v>0</v>
      </c>
      <c r="AG50" s="22">
        <f t="shared" ca="1" si="15"/>
        <v>0</v>
      </c>
    </row>
    <row r="51" spans="1:55" x14ac:dyDescent="0.3">
      <c r="A51" s="394" t="s">
        <v>47</v>
      </c>
      <c r="B51" s="96"/>
      <c r="C51" s="151"/>
      <c r="D51" s="151"/>
      <c r="E51" s="151"/>
      <c r="F51" s="151"/>
      <c r="G51" s="151"/>
      <c r="H51" s="151"/>
      <c r="I51" s="151"/>
      <c r="J51" s="151"/>
      <c r="K51" s="151"/>
      <c r="L51" s="151"/>
      <c r="M51" s="151"/>
      <c r="N51" s="151"/>
      <c r="O51" s="96"/>
      <c r="P51" s="96"/>
      <c r="Q51" s="281"/>
      <c r="R51" s="281"/>
      <c r="S51" s="396"/>
      <c r="T51" s="419"/>
      <c r="U51" s="96"/>
      <c r="V51" s="96"/>
      <c r="W51" s="96"/>
      <c r="X51" s="96"/>
      <c r="Y51" s="96"/>
      <c r="Z51" s="96"/>
      <c r="AA51" s="96"/>
      <c r="AB51" s="96"/>
      <c r="AC51" s="96"/>
      <c r="AD51" s="20">
        <f t="shared" ca="1" si="13"/>
        <v>7.5</v>
      </c>
      <c r="AF51" s="22">
        <f t="shared" ca="1" si="14"/>
        <v>1</v>
      </c>
      <c r="AG51" s="22">
        <f t="shared" ca="1" si="15"/>
        <v>0</v>
      </c>
    </row>
    <row r="52" spans="1:55" x14ac:dyDescent="0.3">
      <c r="A52" s="394" t="s">
        <v>68</v>
      </c>
      <c r="B52" s="96"/>
      <c r="C52" s="96"/>
      <c r="D52" s="96"/>
      <c r="E52" s="96"/>
      <c r="F52" s="96"/>
      <c r="G52" s="96"/>
      <c r="H52" s="96"/>
      <c r="I52" s="96"/>
      <c r="J52" s="96"/>
      <c r="K52" s="96"/>
      <c r="L52" s="96"/>
      <c r="M52" s="96"/>
      <c r="N52" s="96"/>
      <c r="O52" s="96"/>
      <c r="P52" s="96"/>
      <c r="Q52" s="96"/>
      <c r="R52" s="96"/>
      <c r="S52" s="96"/>
      <c r="T52" s="96"/>
      <c r="U52" s="96"/>
      <c r="V52" s="96"/>
      <c r="W52" s="96"/>
      <c r="X52" s="96"/>
      <c r="Y52" s="96"/>
      <c r="Z52" s="96"/>
      <c r="AA52" s="96"/>
      <c r="AB52" s="96"/>
      <c r="AC52" s="96"/>
      <c r="AD52" s="20">
        <f t="shared" ca="1" si="13"/>
        <v>0</v>
      </c>
      <c r="AF52" s="22">
        <f t="shared" ca="1" si="14"/>
        <v>0</v>
      </c>
      <c r="AG52" s="22">
        <f t="shared" ca="1" si="15"/>
        <v>0</v>
      </c>
    </row>
    <row r="53" spans="1:55" ht="14.25" customHeight="1" x14ac:dyDescent="0.3">
      <c r="A53" s="402" t="s">
        <v>71</v>
      </c>
      <c r="B53" s="96"/>
      <c r="C53" s="151"/>
      <c r="D53" s="151"/>
      <c r="E53" s="151"/>
      <c r="F53" s="151"/>
      <c r="G53" s="151"/>
      <c r="H53" s="151"/>
      <c r="I53" s="151"/>
      <c r="J53" s="151"/>
      <c r="K53" s="151"/>
      <c r="L53" s="151"/>
      <c r="M53" s="151"/>
      <c r="N53" s="398" t="s">
        <v>153</v>
      </c>
      <c r="O53" s="96"/>
      <c r="P53" s="96"/>
      <c r="Q53" s="151"/>
      <c r="R53" s="151"/>
      <c r="S53" s="96"/>
      <c r="T53" s="96"/>
      <c r="U53" s="96"/>
      <c r="V53" s="96"/>
      <c r="W53" s="96"/>
      <c r="X53" s="96"/>
      <c r="Y53" s="96"/>
      <c r="Z53" s="96"/>
      <c r="AA53" s="96"/>
      <c r="AB53" s="96"/>
      <c r="AC53" s="96"/>
      <c r="AD53" s="20">
        <f t="shared" ca="1" si="13"/>
        <v>7</v>
      </c>
      <c r="AF53" s="22">
        <f t="shared" ca="1" si="14"/>
        <v>0</v>
      </c>
      <c r="AG53" s="22">
        <f t="shared" ca="1" si="15"/>
        <v>0.5</v>
      </c>
    </row>
    <row r="54" spans="1:55" ht="15" customHeight="1" x14ac:dyDescent="0.3">
      <c r="A54" s="402" t="s">
        <v>276</v>
      </c>
      <c r="B54" s="96"/>
      <c r="C54" s="96"/>
      <c r="D54" s="96"/>
      <c r="E54" s="96"/>
      <c r="F54" s="96"/>
      <c r="G54" s="96"/>
      <c r="H54" s="96"/>
      <c r="I54" s="96"/>
      <c r="J54" s="96"/>
      <c r="K54" s="96"/>
      <c r="L54" s="96"/>
      <c r="M54" s="96"/>
      <c r="N54" s="134"/>
      <c r="O54" s="96"/>
      <c r="P54" s="96"/>
      <c r="Q54" s="96"/>
      <c r="R54" s="96"/>
      <c r="S54" s="96"/>
      <c r="T54" s="96"/>
      <c r="U54" s="96"/>
      <c r="V54" s="96"/>
      <c r="W54" s="96"/>
      <c r="X54" s="96"/>
      <c r="Y54" s="96"/>
      <c r="Z54" s="96"/>
      <c r="AA54" s="96"/>
      <c r="AB54" s="96"/>
      <c r="AC54" s="96"/>
      <c r="AD54" s="20">
        <f t="shared" ca="1" si="13"/>
        <v>0</v>
      </c>
      <c r="AF54" s="22">
        <f t="shared" ca="1" si="14"/>
        <v>0</v>
      </c>
      <c r="AG54" s="22">
        <f t="shared" ca="1" si="15"/>
        <v>0</v>
      </c>
      <c r="BC54">
        <f ca="1">BC54</f>
        <v>0</v>
      </c>
    </row>
    <row r="55" spans="1:55" ht="14.4" customHeight="1" x14ac:dyDescent="0.3">
      <c r="A55" s="527" t="s">
        <v>73</v>
      </c>
      <c r="B55" s="96"/>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20">
        <f t="shared" ca="1" si="13"/>
        <v>0</v>
      </c>
      <c r="AF55" s="22">
        <f t="shared" ca="1" si="14"/>
        <v>0</v>
      </c>
      <c r="AG55" s="22">
        <f t="shared" ca="1" si="15"/>
        <v>0</v>
      </c>
    </row>
    <row r="56" spans="1:55" ht="14.4" customHeight="1" thickBot="1" x14ac:dyDescent="0.35">
      <c r="A56" s="77" t="s">
        <v>478</v>
      </c>
      <c r="B56" s="391"/>
      <c r="C56" s="391" t="s">
        <v>479</v>
      </c>
      <c r="D56" s="391"/>
      <c r="E56" s="391"/>
      <c r="F56" s="391"/>
      <c r="G56" s="391"/>
      <c r="H56" s="391"/>
      <c r="I56" s="391"/>
      <c r="J56" s="391"/>
      <c r="K56" s="391"/>
      <c r="L56" s="391"/>
      <c r="M56" s="391"/>
      <c r="N56" s="391"/>
      <c r="O56" s="391"/>
      <c r="P56" s="391"/>
      <c r="Q56" s="391"/>
      <c r="R56" s="391"/>
      <c r="S56" s="391"/>
      <c r="T56" s="391"/>
      <c r="U56" s="391"/>
      <c r="V56" s="391"/>
      <c r="W56" s="391"/>
      <c r="X56" s="391"/>
      <c r="Y56" s="391"/>
      <c r="Z56" s="391"/>
      <c r="AA56" s="391"/>
      <c r="AB56" s="391"/>
      <c r="AC56" s="391"/>
      <c r="AD56" s="20">
        <f t="shared" ca="1" si="13"/>
        <v>0</v>
      </c>
      <c r="AF56" s="22">
        <f t="shared" ca="1" si="14"/>
        <v>0</v>
      </c>
      <c r="AG56" s="22">
        <f t="shared" ca="1" si="15"/>
        <v>0</v>
      </c>
    </row>
    <row r="57" spans="1:55" x14ac:dyDescent="0.3">
      <c r="A57" s="511" t="s">
        <v>52</v>
      </c>
      <c r="B57" s="71">
        <f t="shared" ref="B57:AC57" ca="1" si="16">CompteCouleurFond(B43:B55,6)</f>
        <v>0</v>
      </c>
      <c r="C57" s="71">
        <f t="shared" ca="1" si="16"/>
        <v>0</v>
      </c>
      <c r="D57" s="71">
        <f t="shared" ca="1" si="16"/>
        <v>0</v>
      </c>
      <c r="E57" s="71">
        <f t="shared" ca="1" si="16"/>
        <v>0</v>
      </c>
      <c r="F57" s="71">
        <f t="shared" ca="1" si="16"/>
        <v>0</v>
      </c>
      <c r="G57" s="71">
        <f t="shared" ca="1" si="16"/>
        <v>0</v>
      </c>
      <c r="H57" s="71">
        <f t="shared" ca="1" si="16"/>
        <v>0</v>
      </c>
      <c r="I57" s="71">
        <f t="shared" ca="1" si="16"/>
        <v>1</v>
      </c>
      <c r="J57" s="71">
        <f t="shared" ca="1" si="16"/>
        <v>1</v>
      </c>
      <c r="K57" s="71">
        <f t="shared" ca="1" si="16"/>
        <v>1</v>
      </c>
      <c r="L57" s="71">
        <f t="shared" ca="1" si="16"/>
        <v>1</v>
      </c>
      <c r="M57" s="71">
        <f t="shared" ca="1" si="16"/>
        <v>1</v>
      </c>
      <c r="N57" s="71">
        <f t="shared" ca="1" si="16"/>
        <v>1</v>
      </c>
      <c r="O57" s="71">
        <f t="shared" ca="1" si="16"/>
        <v>1</v>
      </c>
      <c r="P57" s="71">
        <f t="shared" ca="1" si="16"/>
        <v>1</v>
      </c>
      <c r="Q57" s="71">
        <f t="shared" ca="1" si="16"/>
        <v>1</v>
      </c>
      <c r="R57" s="71">
        <f t="shared" ca="1" si="16"/>
        <v>1</v>
      </c>
      <c r="S57" s="71">
        <f t="shared" ca="1" si="16"/>
        <v>1</v>
      </c>
      <c r="T57" s="71">
        <f t="shared" ca="1" si="16"/>
        <v>1</v>
      </c>
      <c r="U57" s="71">
        <f t="shared" ca="1" si="16"/>
        <v>1</v>
      </c>
      <c r="V57" s="71">
        <f t="shared" ca="1" si="16"/>
        <v>1</v>
      </c>
      <c r="W57" s="71">
        <f t="shared" ca="1" si="16"/>
        <v>1</v>
      </c>
      <c r="X57" s="71">
        <f t="shared" ca="1" si="16"/>
        <v>1</v>
      </c>
      <c r="Y57" s="71">
        <f t="shared" ca="1" si="16"/>
        <v>1</v>
      </c>
      <c r="Z57" s="71">
        <f t="shared" ca="1" si="16"/>
        <v>1</v>
      </c>
      <c r="AA57" s="71">
        <f t="shared" ca="1" si="16"/>
        <v>1</v>
      </c>
      <c r="AB57" s="71">
        <f t="shared" ca="1" si="16"/>
        <v>1</v>
      </c>
      <c r="AC57" s="71">
        <f t="shared" ca="1" si="16"/>
        <v>0</v>
      </c>
      <c r="AD57" s="600">
        <f ca="1">SUM(AD43:AD55)</f>
        <v>49.5</v>
      </c>
      <c r="AF57" s="612"/>
      <c r="AG57" s="613"/>
    </row>
    <row r="58" spans="1:55" x14ac:dyDescent="0.3">
      <c r="A58" s="29" t="s">
        <v>53</v>
      </c>
      <c r="B58" s="21">
        <f ca="1">NbCoulbis(B43:B55)</f>
        <v>0</v>
      </c>
      <c r="C58" s="21">
        <f ca="1">NbCoulbis(C43:C51)</f>
        <v>2</v>
      </c>
      <c r="D58" s="21">
        <f t="shared" ref="D58:M58" ca="1" si="17">NbCoulbis(D44:D51)</f>
        <v>2</v>
      </c>
      <c r="E58" s="21">
        <f t="shared" ca="1" si="17"/>
        <v>2</v>
      </c>
      <c r="F58" s="21">
        <f t="shared" ca="1" si="17"/>
        <v>2</v>
      </c>
      <c r="G58" s="21">
        <f t="shared" ca="1" si="17"/>
        <v>2</v>
      </c>
      <c r="H58" s="21">
        <f t="shared" ca="1" si="17"/>
        <v>2</v>
      </c>
      <c r="I58" s="21">
        <f t="shared" ca="1" si="17"/>
        <v>2</v>
      </c>
      <c r="J58" s="21">
        <f t="shared" ca="1" si="17"/>
        <v>2</v>
      </c>
      <c r="K58" s="21">
        <f t="shared" ca="1" si="17"/>
        <v>3</v>
      </c>
      <c r="L58" s="21">
        <f t="shared" ca="1" si="17"/>
        <v>3</v>
      </c>
      <c r="M58" s="21">
        <f t="shared" ca="1" si="17"/>
        <v>3</v>
      </c>
      <c r="N58" s="21">
        <f ca="1">NbCoulbis(N43:N51)</f>
        <v>4</v>
      </c>
      <c r="O58" s="21">
        <f t="shared" ref="O58:AC58" ca="1" si="18">NbCoulbis(O43:O52)</f>
        <v>3</v>
      </c>
      <c r="P58" s="21">
        <f t="shared" ca="1" si="18"/>
        <v>3</v>
      </c>
      <c r="Q58" s="21">
        <f t="shared" ca="1" si="18"/>
        <v>2</v>
      </c>
      <c r="R58" s="21">
        <f t="shared" ca="1" si="18"/>
        <v>2</v>
      </c>
      <c r="S58" s="21">
        <f t="shared" ca="1" si="18"/>
        <v>4</v>
      </c>
      <c r="T58" s="21">
        <f t="shared" ca="1" si="18"/>
        <v>4</v>
      </c>
      <c r="U58" s="21">
        <f t="shared" ca="1" si="18"/>
        <v>4</v>
      </c>
      <c r="V58" s="21">
        <f t="shared" ca="1" si="18"/>
        <v>4</v>
      </c>
      <c r="W58" s="21">
        <f t="shared" ca="1" si="18"/>
        <v>4</v>
      </c>
      <c r="X58" s="21">
        <f t="shared" ca="1" si="18"/>
        <v>4</v>
      </c>
      <c r="Y58" s="21">
        <f t="shared" ca="1" si="18"/>
        <v>4</v>
      </c>
      <c r="Z58" s="21">
        <f t="shared" ca="1" si="18"/>
        <v>4</v>
      </c>
      <c r="AA58" s="21">
        <f t="shared" ca="1" si="18"/>
        <v>4</v>
      </c>
      <c r="AB58" s="21">
        <f t="shared" ca="1" si="18"/>
        <v>4</v>
      </c>
      <c r="AC58" s="21">
        <f t="shared" ca="1" si="18"/>
        <v>4</v>
      </c>
      <c r="AD58" s="601">
        <f ca="1">NbCoul(D58:AB58)*0.5+NbCoul(B58:C58)*0.25+NbCoul(AC58:AC58)*0.25</f>
        <v>0</v>
      </c>
      <c r="AF58" s="614">
        <f t="shared" ref="AF58:AF75" ca="1" si="19">CompteCouleurFond(B58:AC58,6)*0.5</f>
        <v>0</v>
      </c>
      <c r="AG58" s="615"/>
    </row>
    <row r="59" spans="1:55" ht="15" thickBot="1" x14ac:dyDescent="0.35">
      <c r="A59" s="30" t="str">
        <f>A21</f>
        <v>Effectif présent</v>
      </c>
      <c r="B59" s="26">
        <f ca="1">NbCoul(B43:B55)</f>
        <v>0</v>
      </c>
      <c r="C59" s="26">
        <f ca="1">NbCoul(C43:C51)</f>
        <v>2</v>
      </c>
      <c r="D59" s="26">
        <f t="shared" ref="D59:M59" ca="1" si="20">NbCoul(D44:D51)</f>
        <v>2</v>
      </c>
      <c r="E59" s="26">
        <f t="shared" ca="1" si="20"/>
        <v>2</v>
      </c>
      <c r="F59" s="26">
        <f t="shared" ca="1" si="20"/>
        <v>2</v>
      </c>
      <c r="G59" s="26">
        <f t="shared" ca="1" si="20"/>
        <v>2</v>
      </c>
      <c r="H59" s="26">
        <f t="shared" ca="1" si="20"/>
        <v>2</v>
      </c>
      <c r="I59" s="26">
        <f t="shared" ca="1" si="20"/>
        <v>2</v>
      </c>
      <c r="J59" s="26">
        <f t="shared" ca="1" si="20"/>
        <v>2</v>
      </c>
      <c r="K59" s="26">
        <f t="shared" ca="1" si="20"/>
        <v>3</v>
      </c>
      <c r="L59" s="26">
        <f t="shared" ca="1" si="20"/>
        <v>3</v>
      </c>
      <c r="M59" s="26">
        <f t="shared" ca="1" si="20"/>
        <v>3</v>
      </c>
      <c r="N59" s="26">
        <f ca="1">NbCoul(N43:N51)</f>
        <v>5</v>
      </c>
      <c r="O59" s="26">
        <f t="shared" ref="O59:AC59" ca="1" si="21">NbCoul(O43:O52)</f>
        <v>3</v>
      </c>
      <c r="P59" s="26">
        <f t="shared" ca="1" si="21"/>
        <v>3</v>
      </c>
      <c r="Q59" s="26">
        <f t="shared" ca="1" si="21"/>
        <v>2</v>
      </c>
      <c r="R59" s="26">
        <f t="shared" ca="1" si="21"/>
        <v>2</v>
      </c>
      <c r="S59" s="26">
        <f t="shared" ca="1" si="21"/>
        <v>5</v>
      </c>
      <c r="T59" s="26">
        <f t="shared" ca="1" si="21"/>
        <v>4</v>
      </c>
      <c r="U59" s="26">
        <f t="shared" ca="1" si="21"/>
        <v>4</v>
      </c>
      <c r="V59" s="26">
        <f t="shared" ca="1" si="21"/>
        <v>4</v>
      </c>
      <c r="W59" s="26">
        <f t="shared" ca="1" si="21"/>
        <v>4</v>
      </c>
      <c r="X59" s="26">
        <f t="shared" ca="1" si="21"/>
        <v>4</v>
      </c>
      <c r="Y59" s="26">
        <f t="shared" ca="1" si="21"/>
        <v>4</v>
      </c>
      <c r="Z59" s="26">
        <f t="shared" ca="1" si="21"/>
        <v>4</v>
      </c>
      <c r="AA59" s="26">
        <f t="shared" ca="1" si="21"/>
        <v>4</v>
      </c>
      <c r="AB59" s="26">
        <f t="shared" ca="1" si="21"/>
        <v>4</v>
      </c>
      <c r="AC59" s="26">
        <f t="shared" ca="1" si="21"/>
        <v>4</v>
      </c>
      <c r="AD59" s="602">
        <f ca="1">NbCoul(D59:AB59)*0.5+NbCoul(B59:C59)*0.25+NbCoul(AC59:AC59)*0.25</f>
        <v>0</v>
      </c>
      <c r="AF59" s="614">
        <f t="shared" ca="1" si="19"/>
        <v>0</v>
      </c>
      <c r="AG59" s="615">
        <f ca="1">CompteCouleurFond(K59:AC59,23)*0.5</f>
        <v>0</v>
      </c>
    </row>
    <row r="60" spans="1:55" ht="15" customHeight="1" x14ac:dyDescent="0.3">
      <c r="A60" s="618">
        <f>A41+1</f>
        <v>44861</v>
      </c>
      <c r="B60" s="55" t="s">
        <v>8</v>
      </c>
      <c r="C60" s="55" t="s">
        <v>9</v>
      </c>
      <c r="D60" s="55" t="s">
        <v>10</v>
      </c>
      <c r="E60" s="56" t="s">
        <v>11</v>
      </c>
      <c r="F60" s="56" t="s">
        <v>12</v>
      </c>
      <c r="G60" s="56" t="s">
        <v>13</v>
      </c>
      <c r="H60" s="56" t="s">
        <v>14</v>
      </c>
      <c r="I60" s="55" t="s">
        <v>15</v>
      </c>
      <c r="J60" s="55" t="s">
        <v>16</v>
      </c>
      <c r="K60" s="56" t="s">
        <v>17</v>
      </c>
      <c r="L60" s="55" t="s">
        <v>18</v>
      </c>
      <c r="M60" s="55" t="s">
        <v>19</v>
      </c>
      <c r="N60" s="56" t="s">
        <v>20</v>
      </c>
      <c r="O60" s="55" t="s">
        <v>21</v>
      </c>
      <c r="P60" s="55" t="s">
        <v>22</v>
      </c>
      <c r="Q60" s="56" t="s">
        <v>23</v>
      </c>
      <c r="R60" s="56" t="s">
        <v>24</v>
      </c>
      <c r="S60" s="56" t="s">
        <v>25</v>
      </c>
      <c r="T60" s="56" t="s">
        <v>26</v>
      </c>
      <c r="U60" s="56" t="s">
        <v>27</v>
      </c>
      <c r="V60" s="56" t="s">
        <v>28</v>
      </c>
      <c r="W60" s="56" t="s">
        <v>29</v>
      </c>
      <c r="X60" s="56" t="s">
        <v>30</v>
      </c>
      <c r="Y60" s="56" t="s">
        <v>31</v>
      </c>
      <c r="Z60" s="56" t="s">
        <v>32</v>
      </c>
      <c r="AA60" s="56" t="s">
        <v>33</v>
      </c>
      <c r="AB60" s="56" t="s">
        <v>34</v>
      </c>
      <c r="AC60" s="56" t="s">
        <v>35</v>
      </c>
      <c r="AD60" s="620" t="s">
        <v>36</v>
      </c>
      <c r="AF60" s="614">
        <f t="shared" ca="1" si="19"/>
        <v>0</v>
      </c>
      <c r="AG60" s="615">
        <f ca="1">CompteCouleurFond(K60:AC60,23)*0.5</f>
        <v>0</v>
      </c>
    </row>
    <row r="61" spans="1:55" ht="15" customHeight="1" x14ac:dyDescent="0.3">
      <c r="A61" s="619"/>
      <c r="B61" s="411" t="s">
        <v>9</v>
      </c>
      <c r="C61" s="411" t="s">
        <v>10</v>
      </c>
      <c r="D61" s="411" t="s">
        <v>11</v>
      </c>
      <c r="E61" s="411" t="s">
        <v>12</v>
      </c>
      <c r="F61" s="411" t="s">
        <v>13</v>
      </c>
      <c r="G61" s="411" t="s">
        <v>14</v>
      </c>
      <c r="H61" s="411" t="s">
        <v>15</v>
      </c>
      <c r="I61" s="411" t="s">
        <v>16</v>
      </c>
      <c r="J61" s="411" t="s">
        <v>17</v>
      </c>
      <c r="K61" s="411" t="s">
        <v>18</v>
      </c>
      <c r="L61" s="411" t="s">
        <v>19</v>
      </c>
      <c r="M61" s="411" t="s">
        <v>20</v>
      </c>
      <c r="N61" s="411" t="s">
        <v>21</v>
      </c>
      <c r="O61" s="411" t="s">
        <v>22</v>
      </c>
      <c r="P61" s="411" t="s">
        <v>23</v>
      </c>
      <c r="Q61" s="411" t="s">
        <v>24</v>
      </c>
      <c r="R61" s="411" t="s">
        <v>25</v>
      </c>
      <c r="S61" s="411" t="s">
        <v>26</v>
      </c>
      <c r="T61" s="411" t="s">
        <v>27</v>
      </c>
      <c r="U61" s="411" t="s">
        <v>28</v>
      </c>
      <c r="V61" s="411" t="s">
        <v>29</v>
      </c>
      <c r="W61" s="411" t="s">
        <v>30</v>
      </c>
      <c r="X61" s="411" t="s">
        <v>31</v>
      </c>
      <c r="Y61" s="411" t="s">
        <v>32</v>
      </c>
      <c r="Z61" s="411" t="s">
        <v>33</v>
      </c>
      <c r="AA61" s="411" t="s">
        <v>34</v>
      </c>
      <c r="AB61" s="411" t="s">
        <v>35</v>
      </c>
      <c r="AC61" s="411" t="s">
        <v>39</v>
      </c>
      <c r="AD61" s="621"/>
      <c r="AF61" s="616">
        <f t="shared" ca="1" si="19"/>
        <v>0</v>
      </c>
      <c r="AG61" s="617">
        <f ca="1">CompteCouleurFond(K61:AC61,23)*0.5</f>
        <v>0</v>
      </c>
    </row>
    <row r="62" spans="1:55" ht="14.4" customHeight="1" x14ac:dyDescent="0.3">
      <c r="A62" s="392" t="s">
        <v>41</v>
      </c>
      <c r="B62" s="96"/>
      <c r="C62" s="324"/>
      <c r="D62" s="324"/>
      <c r="E62" s="324"/>
      <c r="F62" s="324"/>
      <c r="G62" s="151"/>
      <c r="H62" s="151"/>
      <c r="I62" s="151"/>
      <c r="J62" s="151"/>
      <c r="K62" s="151"/>
      <c r="L62" s="151"/>
      <c r="M62" s="151"/>
      <c r="N62" s="193" t="s">
        <v>153</v>
      </c>
      <c r="O62" s="96"/>
      <c r="P62" s="96"/>
      <c r="Q62" s="151"/>
      <c r="R62" s="151"/>
      <c r="S62" s="96"/>
      <c r="T62" s="96"/>
      <c r="U62" s="96"/>
      <c r="V62" s="96"/>
      <c r="W62" s="96"/>
      <c r="X62" s="96"/>
      <c r="Y62" s="96"/>
      <c r="Z62" s="96"/>
      <c r="AA62" s="96"/>
      <c r="AB62" s="96"/>
      <c r="AC62" s="96"/>
      <c r="AD62" s="21">
        <f t="shared" ref="AD62:AD75" ca="1" si="22">NbCoul(B62:AC62)*0.5</f>
        <v>7</v>
      </c>
      <c r="AF62" s="22">
        <f t="shared" ca="1" si="19"/>
        <v>0</v>
      </c>
      <c r="AG62" s="22">
        <f t="shared" ref="AG62:AG75" ca="1" si="23">CompteCouleurFond(B62:AC62,23)*0.5</f>
        <v>0.5</v>
      </c>
    </row>
    <row r="63" spans="1:55" ht="14.4" customHeight="1" x14ac:dyDescent="0.3">
      <c r="A63" s="392" t="s">
        <v>69</v>
      </c>
      <c r="B63" s="96"/>
      <c r="C63" s="323"/>
      <c r="D63" s="323"/>
      <c r="E63" s="323"/>
      <c r="F63" s="323"/>
      <c r="G63" s="96"/>
      <c r="H63" s="96"/>
      <c r="I63" s="96"/>
      <c r="J63" s="96"/>
      <c r="K63" s="96"/>
      <c r="L63" s="96"/>
      <c r="M63" s="96"/>
      <c r="N63" s="96"/>
      <c r="O63" s="96"/>
      <c r="P63" s="96"/>
      <c r="Q63" s="96"/>
      <c r="R63" s="96"/>
      <c r="S63" s="96"/>
      <c r="T63" s="96"/>
      <c r="U63" s="96"/>
      <c r="V63" s="96"/>
      <c r="W63" s="96"/>
      <c r="X63" s="96"/>
      <c r="Y63" s="96"/>
      <c r="Z63" s="96"/>
      <c r="AA63" s="96"/>
      <c r="AB63" s="96"/>
      <c r="AC63" s="96"/>
      <c r="AD63" s="21">
        <f ca="1">NbCoul(B63:AC63)*0.5</f>
        <v>0</v>
      </c>
      <c r="AF63" s="22">
        <f t="shared" ca="1" si="19"/>
        <v>0</v>
      </c>
      <c r="AG63" s="22">
        <f t="shared" ca="1" si="23"/>
        <v>0</v>
      </c>
    </row>
    <row r="64" spans="1:55" ht="14.4" customHeight="1" x14ac:dyDescent="0.3">
      <c r="A64" s="393" t="s">
        <v>246</v>
      </c>
      <c r="B64" s="96"/>
      <c r="C64" s="323"/>
      <c r="D64" s="323"/>
      <c r="E64" s="323"/>
      <c r="F64" s="323"/>
      <c r="G64" s="96"/>
      <c r="H64" s="96"/>
      <c r="I64" s="96"/>
      <c r="J64" s="96"/>
      <c r="K64" s="96"/>
      <c r="L64" s="96"/>
      <c r="M64" s="96"/>
      <c r="N64" s="96"/>
      <c r="O64" s="96"/>
      <c r="P64" s="96"/>
      <c r="Q64" s="96"/>
      <c r="R64" s="96"/>
      <c r="S64" s="96"/>
      <c r="T64" s="96"/>
      <c r="U64" s="96"/>
      <c r="V64" s="96"/>
      <c r="W64" s="96"/>
      <c r="X64" s="96"/>
      <c r="Y64" s="96"/>
      <c r="Z64" s="96"/>
      <c r="AA64" s="96"/>
      <c r="AB64" s="96"/>
      <c r="AC64" s="96"/>
      <c r="AD64" s="21">
        <f t="shared" ca="1" si="22"/>
        <v>0</v>
      </c>
      <c r="AF64" s="22">
        <f t="shared" ca="1" si="19"/>
        <v>0</v>
      </c>
      <c r="AG64" s="22">
        <f t="shared" ca="1" si="23"/>
        <v>0</v>
      </c>
    </row>
    <row r="65" spans="1:33" ht="14.4" customHeight="1" x14ac:dyDescent="0.3">
      <c r="A65" s="394" t="s">
        <v>43</v>
      </c>
      <c r="B65" s="96"/>
      <c r="C65" s="436"/>
      <c r="D65" s="436"/>
      <c r="E65" s="436"/>
      <c r="F65" s="436"/>
      <c r="G65" s="436"/>
      <c r="H65" s="436"/>
      <c r="I65" s="151"/>
      <c r="J65" s="151"/>
      <c r="K65" s="151"/>
      <c r="L65" s="151"/>
      <c r="M65" s="151"/>
      <c r="N65" s="151"/>
      <c r="O65" s="96"/>
      <c r="P65" s="96"/>
      <c r="Q65" s="281"/>
      <c r="R65" s="281"/>
      <c r="S65" s="419"/>
      <c r="T65" s="96"/>
      <c r="U65" s="96"/>
      <c r="V65" s="96"/>
      <c r="W65" s="96"/>
      <c r="X65" s="96"/>
      <c r="Y65" s="96"/>
      <c r="Z65" s="96"/>
      <c r="AA65" s="96"/>
      <c r="AB65" s="96"/>
      <c r="AC65" s="96"/>
      <c r="AD65" s="21">
        <f ca="1">NbCoul(B65:AC65)*0.5</f>
        <v>7</v>
      </c>
      <c r="AF65" s="22">
        <f t="shared" ca="1" si="19"/>
        <v>1</v>
      </c>
      <c r="AG65" s="22">
        <f t="shared" ca="1" si="23"/>
        <v>0</v>
      </c>
    </row>
    <row r="66" spans="1:33" x14ac:dyDescent="0.3">
      <c r="A66" s="394" t="s">
        <v>44</v>
      </c>
      <c r="B66" s="96"/>
      <c r="C66" s="134"/>
      <c r="D66" s="294"/>
      <c r="E66" s="294"/>
      <c r="F66" s="96"/>
      <c r="G66" s="294"/>
      <c r="H66" s="294"/>
      <c r="I66" s="96"/>
      <c r="J66" s="294"/>
      <c r="K66" s="281" t="s">
        <v>135</v>
      </c>
      <c r="L66" s="357"/>
      <c r="M66" s="357"/>
      <c r="N66" s="423"/>
      <c r="O66" s="357"/>
      <c r="P66" s="357"/>
      <c r="Q66" s="294"/>
      <c r="R66" s="294"/>
      <c r="S66" s="151" t="s">
        <v>191</v>
      </c>
      <c r="T66" s="295"/>
      <c r="U66" s="295"/>
      <c r="V66" s="295"/>
      <c r="W66" s="295"/>
      <c r="X66" s="295"/>
      <c r="Y66" s="281" t="s">
        <v>135</v>
      </c>
      <c r="Z66" s="357"/>
      <c r="AA66" s="357"/>
      <c r="AB66" s="357"/>
      <c r="AC66" s="295"/>
      <c r="AD66" s="21">
        <f t="shared" ca="1" si="22"/>
        <v>8.5</v>
      </c>
      <c r="AF66" s="22">
        <f t="shared" ca="1" si="19"/>
        <v>5</v>
      </c>
      <c r="AG66" s="22">
        <f t="shared" ca="1" si="23"/>
        <v>0</v>
      </c>
    </row>
    <row r="67" spans="1:33" x14ac:dyDescent="0.3">
      <c r="A67" s="394" t="s">
        <v>45</v>
      </c>
      <c r="B67" s="96"/>
      <c r="C67" s="151"/>
      <c r="D67" s="151"/>
      <c r="E67" s="151"/>
      <c r="F67" s="151"/>
      <c r="G67" s="151"/>
      <c r="H67" s="378"/>
      <c r="I67" s="281"/>
      <c r="J67" s="423"/>
      <c r="K67" s="378"/>
      <c r="L67" s="378"/>
      <c r="M67" s="378"/>
      <c r="N67" s="193" t="s">
        <v>153</v>
      </c>
      <c r="O67" s="419"/>
      <c r="P67" s="419"/>
      <c r="Q67" s="378"/>
      <c r="R67" s="378"/>
      <c r="S67" s="419"/>
      <c r="T67" s="419"/>
      <c r="U67" s="419"/>
      <c r="V67" s="419"/>
      <c r="W67" s="419"/>
      <c r="X67" s="96"/>
      <c r="Y67" s="96"/>
      <c r="Z67" s="96"/>
      <c r="AA67" s="96"/>
      <c r="AB67" s="96"/>
      <c r="AC67" s="96"/>
      <c r="AD67" s="21">
        <f ca="1">NbCoul(B67:AC67)*0.5</f>
        <v>7</v>
      </c>
      <c r="AF67" s="22">
        <f ca="1">CompteCouleurFond(B67:AC67,6)*0.5</f>
        <v>1</v>
      </c>
      <c r="AG67" s="22">
        <f ca="1">CompteCouleurFond(B67:AC67,23)*0.5</f>
        <v>0.5</v>
      </c>
    </row>
    <row r="68" spans="1:33" x14ac:dyDescent="0.3">
      <c r="A68" s="394" t="s">
        <v>70</v>
      </c>
      <c r="B68" s="96"/>
      <c r="C68" s="96"/>
      <c r="D68" s="96"/>
      <c r="E68" s="96"/>
      <c r="F68" s="96"/>
      <c r="G68" s="96"/>
      <c r="H68" s="96"/>
      <c r="I68" s="96"/>
      <c r="J68" s="96"/>
      <c r="K68" s="96"/>
      <c r="L68" s="96"/>
      <c r="M68" s="96"/>
      <c r="N68" s="396"/>
      <c r="O68" s="151"/>
      <c r="P68" s="151"/>
      <c r="Q68" s="96"/>
      <c r="R68" s="96"/>
      <c r="S68" s="151"/>
      <c r="T68" s="151"/>
      <c r="U68" s="281"/>
      <c r="V68" s="281"/>
      <c r="W68" s="151"/>
      <c r="X68" s="151"/>
      <c r="Y68" s="151"/>
      <c r="Z68" s="151"/>
      <c r="AA68" s="151"/>
      <c r="AB68" s="151"/>
      <c r="AC68" s="151"/>
      <c r="AD68" s="21">
        <f t="shared" ca="1" si="22"/>
        <v>7</v>
      </c>
      <c r="AF68" s="22">
        <f t="shared" ca="1" si="19"/>
        <v>1</v>
      </c>
      <c r="AG68" s="22">
        <f t="shared" ca="1" si="23"/>
        <v>0</v>
      </c>
    </row>
    <row r="69" spans="1:33" ht="15.6" customHeight="1" x14ac:dyDescent="0.3">
      <c r="A69" s="394" t="s">
        <v>46</v>
      </c>
      <c r="B69" s="96"/>
      <c r="C69" s="96"/>
      <c r="D69" s="96"/>
      <c r="E69" s="96"/>
      <c r="F69" s="96"/>
      <c r="G69" s="96"/>
      <c r="H69" s="96"/>
      <c r="I69" s="419"/>
      <c r="J69" s="419"/>
      <c r="K69" s="419"/>
      <c r="L69" s="419"/>
      <c r="M69" s="419"/>
      <c r="N69" s="419"/>
      <c r="O69" s="419"/>
      <c r="P69" s="419"/>
      <c r="Q69" s="419"/>
      <c r="R69" s="419"/>
      <c r="S69" s="294"/>
      <c r="T69" s="294"/>
      <c r="U69" s="96"/>
      <c r="V69" s="294"/>
      <c r="W69" s="294"/>
      <c r="X69" s="294"/>
      <c r="Y69" s="294"/>
      <c r="Z69" s="294"/>
      <c r="AA69" s="294"/>
      <c r="AB69" s="294"/>
      <c r="AC69" s="294"/>
      <c r="AD69" s="21">
        <f t="shared" ca="1" si="22"/>
        <v>0</v>
      </c>
      <c r="AF69" s="22">
        <f t="shared" ca="1" si="19"/>
        <v>0</v>
      </c>
      <c r="AG69" s="22">
        <f t="shared" ca="1" si="23"/>
        <v>0</v>
      </c>
    </row>
    <row r="70" spans="1:33" x14ac:dyDescent="0.3">
      <c r="A70" s="394" t="s">
        <v>47</v>
      </c>
      <c r="B70" s="96"/>
      <c r="C70" s="96"/>
      <c r="D70" s="96"/>
      <c r="E70" s="96"/>
      <c r="F70" s="96"/>
      <c r="G70" s="96"/>
      <c r="H70" s="97"/>
      <c r="I70" s="97"/>
      <c r="J70" s="97"/>
      <c r="K70" s="97"/>
      <c r="L70" s="97"/>
      <c r="M70" s="151"/>
      <c r="N70" s="193" t="s">
        <v>475</v>
      </c>
      <c r="O70" s="151"/>
      <c r="P70" s="151"/>
      <c r="Q70" s="96"/>
      <c r="R70" s="96"/>
      <c r="S70" s="570"/>
      <c r="T70" s="151"/>
      <c r="U70" s="151"/>
      <c r="V70" s="151"/>
      <c r="W70" s="281"/>
      <c r="X70" s="281"/>
      <c r="Y70" s="151"/>
      <c r="Z70" s="151"/>
      <c r="AA70" s="151"/>
      <c r="AB70" s="151"/>
      <c r="AC70" s="151"/>
      <c r="AD70" s="20">
        <f ca="1">NbCoul(B70:AC70)*0.5</f>
        <v>7.5</v>
      </c>
      <c r="AF70" s="22">
        <f t="shared" ca="1" si="19"/>
        <v>1</v>
      </c>
      <c r="AG70" s="22">
        <f ca="1">CompteCouleurFond(B70:AC70,23)*0.5</f>
        <v>0.5</v>
      </c>
    </row>
    <row r="71" spans="1:33" ht="14.25" customHeight="1" x14ac:dyDescent="0.3">
      <c r="A71" s="394" t="s">
        <v>66</v>
      </c>
      <c r="B71" s="96"/>
      <c r="C71" s="96"/>
      <c r="D71" s="96"/>
      <c r="E71" s="96"/>
      <c r="F71" s="96"/>
      <c r="G71" s="96"/>
      <c r="H71" s="96"/>
      <c r="I71" s="96"/>
      <c r="J71" s="96"/>
      <c r="K71" s="96"/>
      <c r="L71" s="96"/>
      <c r="M71" s="96"/>
      <c r="N71" s="96"/>
      <c r="O71" s="96"/>
      <c r="P71" s="96"/>
      <c r="Q71" s="96"/>
      <c r="R71" s="96"/>
      <c r="S71" s="96"/>
      <c r="T71" s="96"/>
      <c r="U71" s="96"/>
      <c r="V71" s="96"/>
      <c r="W71" s="96"/>
      <c r="X71" s="96"/>
      <c r="Y71" s="96"/>
      <c r="Z71" s="96"/>
      <c r="AA71" s="96"/>
      <c r="AB71" s="96"/>
      <c r="AC71" s="96"/>
      <c r="AD71" s="21">
        <f t="shared" ca="1" si="22"/>
        <v>0</v>
      </c>
      <c r="AF71" s="22">
        <f t="shared" ca="1" si="19"/>
        <v>0</v>
      </c>
      <c r="AG71" s="22">
        <f t="shared" ca="1" si="23"/>
        <v>0</v>
      </c>
    </row>
    <row r="72" spans="1:33" ht="16.8" customHeight="1" x14ac:dyDescent="0.3">
      <c r="A72" s="402" t="s">
        <v>71</v>
      </c>
      <c r="B72" s="96"/>
      <c r="C72" s="96"/>
      <c r="D72" s="96"/>
      <c r="E72" s="96"/>
      <c r="F72" s="96"/>
      <c r="G72" s="96"/>
      <c r="H72" s="96"/>
      <c r="I72" s="96"/>
      <c r="J72" s="96"/>
      <c r="K72" s="96"/>
      <c r="L72" s="96"/>
      <c r="M72" s="96"/>
      <c r="N72" s="151"/>
      <c r="O72" s="151"/>
      <c r="P72" s="151"/>
      <c r="Q72" s="96"/>
      <c r="R72" s="96"/>
      <c r="S72" s="281"/>
      <c r="T72" s="281"/>
      <c r="U72" s="151"/>
      <c r="V72" s="151"/>
      <c r="W72" s="151"/>
      <c r="X72" s="151"/>
      <c r="Y72" s="151"/>
      <c r="Z72" s="151"/>
      <c r="AA72" s="151"/>
      <c r="AB72" s="151"/>
      <c r="AC72" s="151"/>
      <c r="AD72" s="21">
        <f t="shared" ca="1" si="22"/>
        <v>7</v>
      </c>
      <c r="AF72" s="22">
        <f t="shared" ca="1" si="19"/>
        <v>1</v>
      </c>
      <c r="AG72" s="22">
        <f t="shared" ca="1" si="23"/>
        <v>0</v>
      </c>
    </row>
    <row r="73" spans="1:33" ht="13.8" customHeight="1" x14ac:dyDescent="0.3">
      <c r="A73" s="402" t="s">
        <v>276</v>
      </c>
      <c r="B73" s="96"/>
      <c r="C73" s="96"/>
      <c r="D73" s="96"/>
      <c r="E73" s="96"/>
      <c r="F73" s="96"/>
      <c r="G73" s="96"/>
      <c r="H73" s="96"/>
      <c r="I73" s="96"/>
      <c r="J73" s="96"/>
      <c r="K73" s="96"/>
      <c r="L73" s="96"/>
      <c r="M73" s="96"/>
      <c r="N73" s="134"/>
      <c r="O73" s="96"/>
      <c r="P73" s="96"/>
      <c r="Q73" s="96"/>
      <c r="R73" s="96"/>
      <c r="S73" s="96"/>
      <c r="T73" s="96"/>
      <c r="U73" s="96"/>
      <c r="V73" s="96"/>
      <c r="W73" s="96"/>
      <c r="X73" s="96"/>
      <c r="Y73" s="96"/>
      <c r="Z73" s="96"/>
      <c r="AA73" s="96"/>
      <c r="AB73" s="96"/>
      <c r="AC73" s="96"/>
      <c r="AD73" s="21">
        <f ca="1">NbCoul(B73:AC73)*0.5</f>
        <v>0</v>
      </c>
      <c r="AF73" s="22">
        <f t="shared" ca="1" si="19"/>
        <v>0</v>
      </c>
      <c r="AG73" s="22">
        <f ca="1">CompteCouleurFond(B73:AC73,23)*0.5</f>
        <v>0</v>
      </c>
    </row>
    <row r="74" spans="1:33" ht="16.8" customHeight="1" x14ac:dyDescent="0.3">
      <c r="A74" s="527" t="s">
        <v>73</v>
      </c>
      <c r="B74" s="111"/>
      <c r="C74" s="96"/>
      <c r="D74" s="93"/>
      <c r="E74" s="93"/>
      <c r="F74" s="93"/>
      <c r="G74" s="419"/>
      <c r="H74" s="419"/>
      <c r="I74" s="419"/>
      <c r="J74" s="419"/>
      <c r="K74" s="419"/>
      <c r="L74" s="419"/>
      <c r="M74" s="419"/>
      <c r="N74" s="96"/>
      <c r="O74" s="419"/>
      <c r="P74" s="419"/>
      <c r="Q74" s="419"/>
      <c r="R74" s="419"/>
      <c r="S74" s="96"/>
      <c r="T74" s="96"/>
      <c r="U74" s="96"/>
      <c r="V74" s="96"/>
      <c r="W74" s="96"/>
      <c r="X74" s="96"/>
      <c r="Y74" s="96"/>
      <c r="Z74" s="96"/>
      <c r="AA74" s="96"/>
      <c r="AB74" s="96"/>
      <c r="AC74" s="96"/>
      <c r="AD74" s="21">
        <f t="shared" ca="1" si="22"/>
        <v>0</v>
      </c>
      <c r="AF74" s="22">
        <f t="shared" ca="1" si="19"/>
        <v>0</v>
      </c>
      <c r="AG74" s="22">
        <f t="shared" ca="1" si="23"/>
        <v>0</v>
      </c>
    </row>
    <row r="75" spans="1:33" ht="16.8" customHeight="1" thickBot="1" x14ac:dyDescent="0.35">
      <c r="A75" s="77" t="s">
        <v>478</v>
      </c>
      <c r="B75" s="528"/>
      <c r="C75" s="391" t="s">
        <v>479</v>
      </c>
      <c r="D75" s="529"/>
      <c r="E75" s="529"/>
      <c r="F75" s="529"/>
      <c r="G75" s="530"/>
      <c r="H75" s="530"/>
      <c r="I75" s="530"/>
      <c r="J75" s="530"/>
      <c r="K75" s="530"/>
      <c r="L75" s="530"/>
      <c r="M75" s="530"/>
      <c r="N75" s="391"/>
      <c r="O75" s="530"/>
      <c r="P75" s="530"/>
      <c r="Q75" s="530"/>
      <c r="R75" s="530"/>
      <c r="S75" s="391"/>
      <c r="T75" s="391"/>
      <c r="U75" s="391"/>
      <c r="V75" s="391"/>
      <c r="W75" s="391"/>
      <c r="X75" s="391"/>
      <c r="Y75" s="391"/>
      <c r="Z75" s="391"/>
      <c r="AA75" s="391"/>
      <c r="AB75" s="391"/>
      <c r="AC75" s="391"/>
      <c r="AD75" s="21">
        <f t="shared" ca="1" si="22"/>
        <v>0</v>
      </c>
      <c r="AF75" s="22">
        <f t="shared" ca="1" si="19"/>
        <v>0</v>
      </c>
      <c r="AG75" s="22">
        <f t="shared" ca="1" si="23"/>
        <v>0</v>
      </c>
    </row>
    <row r="76" spans="1:33" x14ac:dyDescent="0.3">
      <c r="A76" s="511" t="s">
        <v>52</v>
      </c>
      <c r="B76" s="71">
        <f ca="1">CompteCouleurFond(B62:B74,6)</f>
        <v>0</v>
      </c>
      <c r="C76" s="71">
        <f ca="1">CompteCouleurFond(C62:C74,6)</f>
        <v>0</v>
      </c>
      <c r="D76" s="71">
        <f t="shared" ref="D76:N76" ca="1" si="24">CompteCouleurFond(D62:D73,6)</f>
        <v>0</v>
      </c>
      <c r="E76" s="71">
        <f t="shared" ca="1" si="24"/>
        <v>0</v>
      </c>
      <c r="F76" s="71">
        <f t="shared" ca="1" si="24"/>
        <v>0</v>
      </c>
      <c r="G76" s="71">
        <f t="shared" ca="1" si="24"/>
        <v>0</v>
      </c>
      <c r="H76" s="71">
        <f t="shared" ca="1" si="24"/>
        <v>0</v>
      </c>
      <c r="I76" s="71">
        <f t="shared" ca="1" si="24"/>
        <v>1</v>
      </c>
      <c r="J76" s="71">
        <f t="shared" ca="1" si="24"/>
        <v>1</v>
      </c>
      <c r="K76" s="71">
        <f t="shared" ca="1" si="24"/>
        <v>1</v>
      </c>
      <c r="L76" s="71">
        <f t="shared" ca="1" si="24"/>
        <v>1</v>
      </c>
      <c r="M76" s="71">
        <f t="shared" ca="1" si="24"/>
        <v>1</v>
      </c>
      <c r="N76" s="71">
        <f t="shared" ca="1" si="24"/>
        <v>1</v>
      </c>
      <c r="O76" s="71">
        <f t="shared" ref="O76:AC76" ca="1" si="25">CompteCouleurFond(O62:O74,6)</f>
        <v>1</v>
      </c>
      <c r="P76" s="71">
        <f t="shared" ca="1" si="25"/>
        <v>1</v>
      </c>
      <c r="Q76" s="71">
        <f t="shared" ca="1" si="25"/>
        <v>1</v>
      </c>
      <c r="R76" s="71">
        <f t="shared" ca="1" si="25"/>
        <v>1</v>
      </c>
      <c r="S76" s="71">
        <f t="shared" ca="1" si="25"/>
        <v>1</v>
      </c>
      <c r="T76" s="71">
        <f t="shared" ca="1" si="25"/>
        <v>1</v>
      </c>
      <c r="U76" s="71">
        <f t="shared" ca="1" si="25"/>
        <v>1</v>
      </c>
      <c r="V76" s="71">
        <f t="shared" ca="1" si="25"/>
        <v>1</v>
      </c>
      <c r="W76" s="71">
        <f t="shared" ca="1" si="25"/>
        <v>1</v>
      </c>
      <c r="X76" s="71">
        <f t="shared" ca="1" si="25"/>
        <v>1</v>
      </c>
      <c r="Y76" s="71">
        <f t="shared" ca="1" si="25"/>
        <v>1</v>
      </c>
      <c r="Z76" s="71">
        <f t="shared" ca="1" si="25"/>
        <v>1</v>
      </c>
      <c r="AA76" s="71">
        <f t="shared" ca="1" si="25"/>
        <v>1</v>
      </c>
      <c r="AB76" s="71">
        <f t="shared" ca="1" si="25"/>
        <v>1</v>
      </c>
      <c r="AC76" s="71">
        <f t="shared" ca="1" si="25"/>
        <v>0</v>
      </c>
      <c r="AD76" s="600">
        <f ca="1">SUM(AD62:AD74)</f>
        <v>51</v>
      </c>
      <c r="AF76" s="612"/>
      <c r="AG76" s="613"/>
    </row>
    <row r="77" spans="1:33" x14ac:dyDescent="0.3">
      <c r="A77" s="29" t="s">
        <v>53</v>
      </c>
      <c r="B77" s="21">
        <f ca="1">NbCoulbis(B62:B74)</f>
        <v>0</v>
      </c>
      <c r="C77" s="21">
        <f ca="1">NbCoulbis(C62:C71)</f>
        <v>3</v>
      </c>
      <c r="D77" s="21">
        <f t="shared" ref="D77:N77" ca="1" si="26">NbCoulbis(D65:D70)</f>
        <v>2</v>
      </c>
      <c r="E77" s="21">
        <f t="shared" ca="1" si="26"/>
        <v>2</v>
      </c>
      <c r="F77" s="21">
        <f t="shared" ca="1" si="26"/>
        <v>2</v>
      </c>
      <c r="G77" s="21">
        <f t="shared" ca="1" si="26"/>
        <v>2</v>
      </c>
      <c r="H77" s="21">
        <f ca="1">NbCoulbis(H65:H70)</f>
        <v>2</v>
      </c>
      <c r="I77" s="21">
        <f t="shared" ca="1" si="26"/>
        <v>2</v>
      </c>
      <c r="J77" s="21">
        <f t="shared" ca="1" si="26"/>
        <v>2</v>
      </c>
      <c r="K77" s="21">
        <f t="shared" ca="1" si="26"/>
        <v>3</v>
      </c>
      <c r="L77" s="21">
        <f t="shared" ca="1" si="26"/>
        <v>3</v>
      </c>
      <c r="M77" s="21">
        <f t="shared" ca="1" si="26"/>
        <v>4</v>
      </c>
      <c r="N77" s="21">
        <f t="shared" ca="1" si="26"/>
        <v>3</v>
      </c>
      <c r="O77" s="21">
        <f ca="1">NbCoulbis(O62:O70)</f>
        <v>3</v>
      </c>
      <c r="P77" s="21">
        <f ca="1">NbCoulbis(P62:P70)</f>
        <v>3</v>
      </c>
      <c r="Q77" s="21">
        <f ca="1">NbCoulbis(Q62:Q70)</f>
        <v>3</v>
      </c>
      <c r="R77" s="21">
        <f ca="1">NbCoulbis(R62:R70)</f>
        <v>3</v>
      </c>
      <c r="S77" s="21">
        <f ca="1">NbCoulbis(S62:S69)</f>
        <v>2</v>
      </c>
      <c r="T77" s="21">
        <f ca="1">NbCoulbis(T62:T70)</f>
        <v>3</v>
      </c>
      <c r="U77" s="21">
        <f ca="1">NbCoulbis(U66:U74)</f>
        <v>4</v>
      </c>
      <c r="V77" s="21">
        <f ca="1">NbCoulbis(V66:V74)</f>
        <v>4</v>
      </c>
      <c r="W77" s="21">
        <f ca="1">NbCoulbis(W66:W74)</f>
        <v>4</v>
      </c>
      <c r="X77" s="21">
        <f t="shared" ref="X77:AC77" ca="1" si="27">NbCoulbis(X62:X74)</f>
        <v>4</v>
      </c>
      <c r="Y77" s="21">
        <f t="shared" ca="1" si="27"/>
        <v>4</v>
      </c>
      <c r="Z77" s="21">
        <f t="shared" ca="1" si="27"/>
        <v>4</v>
      </c>
      <c r="AA77" s="21">
        <f t="shared" ca="1" si="27"/>
        <v>4</v>
      </c>
      <c r="AB77" s="21">
        <f t="shared" ca="1" si="27"/>
        <v>4</v>
      </c>
      <c r="AC77" s="21">
        <f t="shared" ca="1" si="27"/>
        <v>4</v>
      </c>
      <c r="AD77" s="601">
        <f ca="1">NbCoul(D77:AB77)*0.5+NbCoul(B77:C77)*0.25+NbCoul(AC77:AC77)*0.25</f>
        <v>0</v>
      </c>
      <c r="AF77" s="614">
        <f t="shared" ref="AF77:AF92" ca="1" si="28">CompteCouleurFond(B77:AC77,6)*0.5</f>
        <v>0</v>
      </c>
      <c r="AG77" s="615"/>
    </row>
    <row r="78" spans="1:33" ht="15" thickBot="1" x14ac:dyDescent="0.35">
      <c r="A78" s="30" t="str">
        <f>A21</f>
        <v>Effectif présent</v>
      </c>
      <c r="B78" s="26">
        <f ca="1">NbCoul(B62:B74)</f>
        <v>0</v>
      </c>
      <c r="C78" s="26">
        <f ca="1">NbCoul(C62:C71)</f>
        <v>3</v>
      </c>
      <c r="D78" s="26">
        <f t="shared" ref="D78:N78" ca="1" si="29">NbCoul(D65:D70)</f>
        <v>2</v>
      </c>
      <c r="E78" s="26">
        <f t="shared" ca="1" si="29"/>
        <v>2</v>
      </c>
      <c r="F78" s="26">
        <f t="shared" ca="1" si="29"/>
        <v>2</v>
      </c>
      <c r="G78" s="26">
        <f t="shared" ca="1" si="29"/>
        <v>2</v>
      </c>
      <c r="H78" s="26">
        <f ca="1">NbCoul(H65:H70)</f>
        <v>2</v>
      </c>
      <c r="I78" s="26">
        <f t="shared" ca="1" si="29"/>
        <v>2</v>
      </c>
      <c r="J78" s="26">
        <f t="shared" ca="1" si="29"/>
        <v>2</v>
      </c>
      <c r="K78" s="26">
        <f t="shared" ca="1" si="29"/>
        <v>3</v>
      </c>
      <c r="L78" s="26">
        <f t="shared" ca="1" si="29"/>
        <v>3</v>
      </c>
      <c r="M78" s="26">
        <f t="shared" ca="1" si="29"/>
        <v>4</v>
      </c>
      <c r="N78" s="26">
        <f t="shared" ca="1" si="29"/>
        <v>5</v>
      </c>
      <c r="O78" s="26">
        <f ca="1">NbCoul(O62:O70)</f>
        <v>3</v>
      </c>
      <c r="P78" s="26">
        <f ca="1">NbCoul(P62:P70)</f>
        <v>3</v>
      </c>
      <c r="Q78" s="26">
        <f ca="1">NbCoul(Q62:Q70)</f>
        <v>3</v>
      </c>
      <c r="R78" s="26">
        <f ca="1">NbCoul(R62:R70)</f>
        <v>3</v>
      </c>
      <c r="S78" s="26">
        <f ca="1">NbCoul(S62:S69)</f>
        <v>2</v>
      </c>
      <c r="T78" s="26">
        <f ca="1">NbCoul(T62:T70)</f>
        <v>3</v>
      </c>
      <c r="U78" s="26">
        <f ca="1">NbCoul(U66:U74)</f>
        <v>4</v>
      </c>
      <c r="V78" s="26">
        <f ca="1">NbCoul(V66:V74)</f>
        <v>4</v>
      </c>
      <c r="W78" s="26">
        <f ca="1">NbCoul(W66:W74)</f>
        <v>4</v>
      </c>
      <c r="X78" s="26">
        <f t="shared" ref="X78:AC78" ca="1" si="30">NbCoul(X62:X74)</f>
        <v>4</v>
      </c>
      <c r="Y78" s="26">
        <f t="shared" ca="1" si="30"/>
        <v>4</v>
      </c>
      <c r="Z78" s="26">
        <f t="shared" ca="1" si="30"/>
        <v>4</v>
      </c>
      <c r="AA78" s="26">
        <f t="shared" ca="1" si="30"/>
        <v>4</v>
      </c>
      <c r="AB78" s="26">
        <f t="shared" ca="1" si="30"/>
        <v>4</v>
      </c>
      <c r="AC78" s="26">
        <f t="shared" ca="1" si="30"/>
        <v>4</v>
      </c>
      <c r="AD78" s="602">
        <f ca="1">NbCoul(D78:AB78)*0.5+NbCoul(B78:C78)*0.25+NbCoul(AC78:AC78)*0.25</f>
        <v>0</v>
      </c>
      <c r="AF78" s="614">
        <f t="shared" ca="1" si="28"/>
        <v>0</v>
      </c>
      <c r="AG78" s="615">
        <f ca="1">CompteCouleurFond(K78:AC78,23)*0.5</f>
        <v>0</v>
      </c>
    </row>
    <row r="79" spans="1:33" ht="15" customHeight="1" x14ac:dyDescent="0.3">
      <c r="A79" s="618">
        <f>A60+1</f>
        <v>44862</v>
      </c>
      <c r="B79" s="55" t="s">
        <v>8</v>
      </c>
      <c r="C79" s="55" t="s">
        <v>9</v>
      </c>
      <c r="D79" s="55" t="s">
        <v>10</v>
      </c>
      <c r="E79" s="56" t="s">
        <v>11</v>
      </c>
      <c r="F79" s="56" t="s">
        <v>12</v>
      </c>
      <c r="G79" s="56" t="s">
        <v>13</v>
      </c>
      <c r="H79" s="56" t="s">
        <v>14</v>
      </c>
      <c r="I79" s="55" t="s">
        <v>15</v>
      </c>
      <c r="J79" s="55" t="s">
        <v>16</v>
      </c>
      <c r="K79" s="56" t="s">
        <v>17</v>
      </c>
      <c r="L79" s="55" t="s">
        <v>18</v>
      </c>
      <c r="M79" s="55" t="s">
        <v>19</v>
      </c>
      <c r="N79" s="56" t="s">
        <v>20</v>
      </c>
      <c r="O79" s="55" t="s">
        <v>21</v>
      </c>
      <c r="P79" s="55" t="s">
        <v>22</v>
      </c>
      <c r="Q79" s="56" t="s">
        <v>23</v>
      </c>
      <c r="R79" s="56" t="s">
        <v>24</v>
      </c>
      <c r="S79" s="56" t="s">
        <v>25</v>
      </c>
      <c r="T79" s="56" t="s">
        <v>26</v>
      </c>
      <c r="U79" s="56" t="s">
        <v>27</v>
      </c>
      <c r="V79" s="56" t="s">
        <v>28</v>
      </c>
      <c r="W79" s="56" t="s">
        <v>29</v>
      </c>
      <c r="X79" s="56" t="s">
        <v>30</v>
      </c>
      <c r="Y79" s="56" t="s">
        <v>31</v>
      </c>
      <c r="Z79" s="56" t="s">
        <v>32</v>
      </c>
      <c r="AA79" s="56" t="s">
        <v>33</v>
      </c>
      <c r="AB79" s="56" t="s">
        <v>34</v>
      </c>
      <c r="AC79" s="56" t="s">
        <v>35</v>
      </c>
      <c r="AD79" s="620" t="s">
        <v>36</v>
      </c>
      <c r="AF79" s="614">
        <f t="shared" ca="1" si="28"/>
        <v>0</v>
      </c>
      <c r="AG79" s="615">
        <f ca="1">CompteCouleurFond(K79:AC79,23)*0.5</f>
        <v>0</v>
      </c>
    </row>
    <row r="80" spans="1:33" ht="15" customHeight="1" x14ac:dyDescent="0.3">
      <c r="A80" s="619"/>
      <c r="B80" s="411" t="s">
        <v>9</v>
      </c>
      <c r="C80" s="411" t="s">
        <v>10</v>
      </c>
      <c r="D80" s="411" t="s">
        <v>11</v>
      </c>
      <c r="E80" s="411" t="s">
        <v>12</v>
      </c>
      <c r="F80" s="411" t="s">
        <v>13</v>
      </c>
      <c r="G80" s="411" t="s">
        <v>14</v>
      </c>
      <c r="H80" s="411" t="s">
        <v>15</v>
      </c>
      <c r="I80" s="411" t="s">
        <v>16</v>
      </c>
      <c r="J80" s="411" t="s">
        <v>17</v>
      </c>
      <c r="K80" s="411" t="s">
        <v>18</v>
      </c>
      <c r="L80" s="411" t="s">
        <v>19</v>
      </c>
      <c r="M80" s="411" t="s">
        <v>20</v>
      </c>
      <c r="N80" s="411" t="s">
        <v>21</v>
      </c>
      <c r="O80" s="411" t="s">
        <v>22</v>
      </c>
      <c r="P80" s="411" t="s">
        <v>23</v>
      </c>
      <c r="Q80" s="411" t="s">
        <v>24</v>
      </c>
      <c r="R80" s="411" t="s">
        <v>25</v>
      </c>
      <c r="S80" s="411" t="s">
        <v>26</v>
      </c>
      <c r="T80" s="411" t="s">
        <v>27</v>
      </c>
      <c r="U80" s="411" t="s">
        <v>28</v>
      </c>
      <c r="V80" s="411" t="s">
        <v>29</v>
      </c>
      <c r="W80" s="411" t="s">
        <v>30</v>
      </c>
      <c r="X80" s="411" t="s">
        <v>31</v>
      </c>
      <c r="Y80" s="411" t="s">
        <v>32</v>
      </c>
      <c r="Z80" s="411" t="s">
        <v>33</v>
      </c>
      <c r="AA80" s="411" t="s">
        <v>34</v>
      </c>
      <c r="AB80" s="411" t="s">
        <v>35</v>
      </c>
      <c r="AC80" s="411" t="s">
        <v>39</v>
      </c>
      <c r="AD80" s="621"/>
      <c r="AF80" s="616">
        <f t="shared" ca="1" si="28"/>
        <v>0</v>
      </c>
      <c r="AG80" s="617">
        <f ca="1">CompteCouleurFond(K80:AC80,23)*0.5</f>
        <v>0</v>
      </c>
    </row>
    <row r="81" spans="1:33" x14ac:dyDescent="0.3">
      <c r="A81" s="401" t="s">
        <v>41</v>
      </c>
      <c r="B81" s="96"/>
      <c r="C81" s="96"/>
      <c r="D81" s="96"/>
      <c r="E81" s="96"/>
      <c r="F81" s="96"/>
      <c r="G81" s="96"/>
      <c r="H81" s="96"/>
      <c r="I81" s="96"/>
      <c r="J81" s="96"/>
      <c r="K81" s="96"/>
      <c r="L81" s="96"/>
      <c r="M81" s="96"/>
      <c r="N81" s="193" t="s">
        <v>153</v>
      </c>
      <c r="O81" s="151"/>
      <c r="P81" s="151"/>
      <c r="Q81" s="96"/>
      <c r="R81" s="96"/>
      <c r="S81" s="281"/>
      <c r="T81" s="281"/>
      <c r="U81" s="151"/>
      <c r="V81" s="151"/>
      <c r="W81" s="151"/>
      <c r="X81" s="151"/>
      <c r="Y81" s="151"/>
      <c r="Z81" s="151"/>
      <c r="AA81" s="151"/>
      <c r="AB81" s="151"/>
      <c r="AC81" s="151"/>
      <c r="AD81" s="21">
        <f t="shared" ref="AD81:AD91" ca="1" si="31">NbCoul(B81:AC81)*0.5</f>
        <v>7</v>
      </c>
      <c r="AF81" s="22">
        <f t="shared" ca="1" si="28"/>
        <v>1</v>
      </c>
      <c r="AG81" s="22">
        <f t="shared" ref="AG81:AG92" ca="1" si="32">CompteCouleurFond(B81:AC81,23)*0.5</f>
        <v>0.5</v>
      </c>
    </row>
    <row r="82" spans="1:33" x14ac:dyDescent="0.3">
      <c r="A82" s="392" t="s">
        <v>65</v>
      </c>
      <c r="B82" s="96"/>
      <c r="C82" s="96"/>
      <c r="D82" s="96"/>
      <c r="E82" s="96"/>
      <c r="F82" s="96"/>
      <c r="G82" s="96"/>
      <c r="H82" s="96"/>
      <c r="I82" s="96"/>
      <c r="J82" s="96"/>
      <c r="K82" s="96"/>
      <c r="L82" s="96"/>
      <c r="M82" s="96"/>
      <c r="N82" s="96"/>
      <c r="O82" s="96"/>
      <c r="P82" s="96"/>
      <c r="Q82" s="96"/>
      <c r="R82" s="96"/>
      <c r="S82" s="96"/>
      <c r="T82" s="96"/>
      <c r="U82" s="96"/>
      <c r="V82" s="96"/>
      <c r="W82" s="96"/>
      <c r="X82" s="96"/>
      <c r="Y82" s="96"/>
      <c r="Z82" s="96"/>
      <c r="AA82" s="96"/>
      <c r="AB82" s="96"/>
      <c r="AC82" s="96"/>
      <c r="AD82" s="21">
        <f t="shared" ca="1" si="31"/>
        <v>0</v>
      </c>
      <c r="AF82" s="22">
        <f t="shared" ca="1" si="28"/>
        <v>0</v>
      </c>
      <c r="AG82" s="22">
        <f t="shared" ca="1" si="32"/>
        <v>0</v>
      </c>
    </row>
    <row r="83" spans="1:33" x14ac:dyDescent="0.3">
      <c r="A83" s="393" t="s">
        <v>246</v>
      </c>
      <c r="B83" s="96"/>
      <c r="C83" s="96"/>
      <c r="D83" s="96"/>
      <c r="E83" s="96"/>
      <c r="F83" s="96"/>
      <c r="G83" s="96"/>
      <c r="H83" s="96"/>
      <c r="I83" s="96"/>
      <c r="J83" s="96"/>
      <c r="K83" s="151" t="s">
        <v>80</v>
      </c>
      <c r="L83" s="151"/>
      <c r="M83" s="151"/>
      <c r="N83" s="151"/>
      <c r="O83" s="281"/>
      <c r="P83" s="281"/>
      <c r="Q83" s="96"/>
      <c r="R83" s="96"/>
      <c r="S83" s="151"/>
      <c r="T83" s="151"/>
      <c r="U83" s="151"/>
      <c r="V83" s="151"/>
      <c r="W83" s="281"/>
      <c r="X83" s="281"/>
      <c r="Y83" s="151"/>
      <c r="Z83" s="151"/>
      <c r="AA83" s="151"/>
      <c r="AB83" s="151"/>
      <c r="AC83" s="151"/>
      <c r="AD83" s="21">
        <f t="shared" ca="1" si="31"/>
        <v>8.5</v>
      </c>
      <c r="AF83" s="22">
        <f t="shared" ca="1" si="28"/>
        <v>2</v>
      </c>
      <c r="AG83" s="22">
        <f t="shared" ca="1" si="32"/>
        <v>0</v>
      </c>
    </row>
    <row r="84" spans="1:33" x14ac:dyDescent="0.3">
      <c r="A84" s="394" t="s">
        <v>43</v>
      </c>
      <c r="B84" s="96"/>
      <c r="C84" s="96"/>
      <c r="D84" s="96"/>
      <c r="E84" s="96"/>
      <c r="F84" s="96"/>
      <c r="G84" s="96"/>
      <c r="H84" s="96"/>
      <c r="I84" s="96"/>
      <c r="J84" s="96"/>
      <c r="K84" s="96"/>
      <c r="L84" s="96"/>
      <c r="M84" s="96"/>
      <c r="N84" s="96"/>
      <c r="O84" s="96"/>
      <c r="P84" s="96"/>
      <c r="Q84" s="96"/>
      <c r="R84" s="96"/>
      <c r="S84" s="96"/>
      <c r="T84" s="96"/>
      <c r="U84" s="96"/>
      <c r="V84" s="96"/>
      <c r="W84" s="96"/>
      <c r="X84" s="96"/>
      <c r="Y84" s="96"/>
      <c r="Z84" s="96"/>
      <c r="AA84" s="96"/>
      <c r="AB84" s="96"/>
      <c r="AC84" s="96"/>
      <c r="AD84" s="21">
        <f t="shared" ca="1" si="31"/>
        <v>0</v>
      </c>
      <c r="AF84" s="22">
        <f t="shared" ca="1" si="28"/>
        <v>0</v>
      </c>
      <c r="AG84" s="22">
        <f t="shared" ca="1" si="32"/>
        <v>0</v>
      </c>
    </row>
    <row r="85" spans="1:33" x14ac:dyDescent="0.3">
      <c r="A85" s="394" t="s">
        <v>44</v>
      </c>
      <c r="B85" s="96"/>
      <c r="C85" s="151" t="s">
        <v>80</v>
      </c>
      <c r="D85" s="151"/>
      <c r="E85" s="151"/>
      <c r="F85" s="151"/>
      <c r="G85" s="151"/>
      <c r="H85" s="151"/>
      <c r="I85" s="281" t="s">
        <v>135</v>
      </c>
      <c r="J85" s="281"/>
      <c r="K85" s="281"/>
      <c r="L85" s="281"/>
      <c r="M85" s="151"/>
      <c r="N85" s="134"/>
      <c r="O85" s="96"/>
      <c r="P85" s="96"/>
      <c r="Q85" s="96"/>
      <c r="R85" s="96"/>
      <c r="S85" s="419"/>
      <c r="T85" s="96"/>
      <c r="U85" s="96"/>
      <c r="V85" s="96"/>
      <c r="W85" s="96"/>
      <c r="X85" s="96"/>
      <c r="Y85" s="96"/>
      <c r="Z85" s="96"/>
      <c r="AA85" s="96"/>
      <c r="AB85" s="96"/>
      <c r="AC85" s="96"/>
      <c r="AD85" s="21">
        <f ca="1">NbCoul(B85:AC85)*0.5</f>
        <v>5.5</v>
      </c>
      <c r="AF85" s="22">
        <f t="shared" ca="1" si="28"/>
        <v>2</v>
      </c>
      <c r="AG85" s="22">
        <f t="shared" ca="1" si="32"/>
        <v>0</v>
      </c>
    </row>
    <row r="86" spans="1:33" x14ac:dyDescent="0.3">
      <c r="A86" s="394" t="s">
        <v>45</v>
      </c>
      <c r="B86" s="96"/>
      <c r="C86" s="151"/>
      <c r="D86" s="151"/>
      <c r="E86" s="151"/>
      <c r="F86" s="151"/>
      <c r="G86" s="151"/>
      <c r="H86" s="151"/>
      <c r="I86" s="151"/>
      <c r="J86" s="151"/>
      <c r="K86" s="151"/>
      <c r="L86" s="151"/>
      <c r="M86" s="281"/>
      <c r="N86" s="423"/>
      <c r="O86" s="96"/>
      <c r="P86" s="96"/>
      <c r="Q86" s="151"/>
      <c r="R86" s="151"/>
      <c r="S86" s="193" t="s">
        <v>153</v>
      </c>
      <c r="T86" s="96"/>
      <c r="U86" s="96"/>
      <c r="V86" s="96"/>
      <c r="W86" s="96"/>
      <c r="X86" s="96"/>
      <c r="Y86" s="96"/>
      <c r="Z86" s="96"/>
      <c r="AA86" s="96"/>
      <c r="AB86" s="96"/>
      <c r="AC86" s="96"/>
      <c r="AD86" s="21">
        <f ca="1">NbCoul(B86:AC86)*0.5</f>
        <v>7.5</v>
      </c>
      <c r="AF86" s="22">
        <f t="shared" ca="1" si="28"/>
        <v>1</v>
      </c>
      <c r="AG86" s="22">
        <f t="shared" ca="1" si="32"/>
        <v>0.5</v>
      </c>
    </row>
    <row r="87" spans="1:33" x14ac:dyDescent="0.3">
      <c r="A87" s="394" t="s">
        <v>70</v>
      </c>
      <c r="B87" s="96"/>
      <c r="C87" s="96"/>
      <c r="D87" s="96"/>
      <c r="E87" s="96"/>
      <c r="F87" s="96"/>
      <c r="G87" s="96"/>
      <c r="H87" s="96"/>
      <c r="I87" s="96"/>
      <c r="J87" s="96"/>
      <c r="K87" s="96"/>
      <c r="L87" s="96"/>
      <c r="M87" s="96"/>
      <c r="N87" s="396"/>
      <c r="O87" s="151"/>
      <c r="P87" s="151"/>
      <c r="Q87" s="96"/>
      <c r="R87" s="96"/>
      <c r="S87" s="151"/>
      <c r="T87" s="151"/>
      <c r="U87" s="151"/>
      <c r="V87" s="151"/>
      <c r="W87" s="151"/>
      <c r="X87" s="151"/>
      <c r="Y87" s="281" t="s">
        <v>135</v>
      </c>
      <c r="Z87" s="281"/>
      <c r="AA87" s="281"/>
      <c r="AB87" s="281"/>
      <c r="AC87" s="151"/>
      <c r="AD87" s="21">
        <f ca="1">NbCoul(B87:AC87)*0.5</f>
        <v>7</v>
      </c>
      <c r="AF87" s="22">
        <f t="shared" ca="1" si="28"/>
        <v>2</v>
      </c>
      <c r="AG87" s="22">
        <f t="shared" ca="1" si="32"/>
        <v>0</v>
      </c>
    </row>
    <row r="88" spans="1:33" x14ac:dyDescent="0.3">
      <c r="A88" s="394" t="s">
        <v>46</v>
      </c>
      <c r="B88" s="96"/>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21">
        <f ca="1">NbCoul(B88:AC88)*0.5</f>
        <v>0</v>
      </c>
      <c r="AF88" s="22">
        <f t="shared" ca="1" si="28"/>
        <v>0</v>
      </c>
      <c r="AG88" s="22">
        <f t="shared" ca="1" si="32"/>
        <v>0</v>
      </c>
    </row>
    <row r="89" spans="1:33" x14ac:dyDescent="0.3">
      <c r="A89" s="394" t="s">
        <v>47</v>
      </c>
      <c r="B89" s="96"/>
      <c r="C89" s="151"/>
      <c r="D89" s="151"/>
      <c r="E89" s="151"/>
      <c r="F89" s="151"/>
      <c r="G89" s="151"/>
      <c r="H89" s="151"/>
      <c r="I89" s="151"/>
      <c r="J89" s="151"/>
      <c r="K89" s="151"/>
      <c r="L89" s="151"/>
      <c r="M89" s="151"/>
      <c r="N89" s="193" t="s">
        <v>475</v>
      </c>
      <c r="O89" s="96"/>
      <c r="P89" s="96"/>
      <c r="Q89" s="151"/>
      <c r="R89" s="151"/>
      <c r="S89" s="378"/>
      <c r="T89" s="193" t="s">
        <v>153</v>
      </c>
      <c r="U89" s="96"/>
      <c r="V89" s="96"/>
      <c r="W89" s="96"/>
      <c r="X89" s="96"/>
      <c r="Y89" s="96"/>
      <c r="Z89" s="96"/>
      <c r="AA89" s="96"/>
      <c r="AB89" s="96"/>
      <c r="AC89" s="96"/>
      <c r="AD89" s="21">
        <f t="shared" ca="1" si="31"/>
        <v>8</v>
      </c>
      <c r="AF89" s="22">
        <f t="shared" ca="1" si="28"/>
        <v>0</v>
      </c>
      <c r="AG89" s="22">
        <f t="shared" ca="1" si="32"/>
        <v>1</v>
      </c>
    </row>
    <row r="90" spans="1:33" x14ac:dyDescent="0.3">
      <c r="A90" s="394" t="s">
        <v>66</v>
      </c>
      <c r="B90" s="96"/>
      <c r="C90" s="96"/>
      <c r="D90" s="96"/>
      <c r="E90" s="96"/>
      <c r="F90" s="96"/>
      <c r="G90" s="96"/>
      <c r="H90" s="96"/>
      <c r="I90" s="96"/>
      <c r="J90" s="96"/>
      <c r="K90" s="96"/>
      <c r="L90" s="96"/>
      <c r="M90" s="96"/>
      <c r="N90" s="96"/>
      <c r="O90" s="96"/>
      <c r="P90" s="96"/>
      <c r="Q90" s="96"/>
      <c r="R90" s="96"/>
      <c r="S90" s="96"/>
      <c r="T90" s="96"/>
      <c r="U90" s="96"/>
      <c r="V90" s="96"/>
      <c r="W90" s="96"/>
      <c r="X90" s="96"/>
      <c r="Y90" s="96"/>
      <c r="Z90" s="96"/>
      <c r="AA90" s="96"/>
      <c r="AB90" s="96"/>
      <c r="AC90" s="96"/>
      <c r="AD90" s="21">
        <f t="shared" ca="1" si="31"/>
        <v>0</v>
      </c>
      <c r="AF90" s="22">
        <f t="shared" ca="1" si="28"/>
        <v>0</v>
      </c>
      <c r="AG90" s="22">
        <f t="shared" ca="1" si="32"/>
        <v>0</v>
      </c>
    </row>
    <row r="91" spans="1:33" ht="16.8" customHeight="1" x14ac:dyDescent="0.3">
      <c r="A91" s="402" t="s">
        <v>71</v>
      </c>
      <c r="B91" s="96"/>
      <c r="C91" s="151"/>
      <c r="D91" s="151"/>
      <c r="E91" s="151"/>
      <c r="F91" s="151"/>
      <c r="G91" s="151"/>
      <c r="H91" s="151"/>
      <c r="I91" s="151"/>
      <c r="J91" s="151"/>
      <c r="K91" s="151"/>
      <c r="L91" s="151"/>
      <c r="M91" s="151"/>
      <c r="N91" s="151"/>
      <c r="O91" s="96"/>
      <c r="P91" s="96"/>
      <c r="Q91" s="281"/>
      <c r="R91" s="281"/>
      <c r="S91" s="96"/>
      <c r="T91" s="96"/>
      <c r="U91" s="96"/>
      <c r="V91" s="96"/>
      <c r="W91" s="96"/>
      <c r="X91" s="96"/>
      <c r="Y91" s="96"/>
      <c r="Z91" s="96"/>
      <c r="AA91" s="96"/>
      <c r="AB91" s="96"/>
      <c r="AC91" s="96"/>
      <c r="AD91" s="21">
        <f t="shared" ca="1" si="31"/>
        <v>7</v>
      </c>
      <c r="AF91" s="22">
        <f t="shared" ca="1" si="28"/>
        <v>1</v>
      </c>
      <c r="AG91" s="22">
        <f t="shared" ca="1" si="32"/>
        <v>0</v>
      </c>
    </row>
    <row r="92" spans="1:33" ht="14.4" customHeight="1" x14ac:dyDescent="0.3">
      <c r="A92" s="402" t="s">
        <v>276</v>
      </c>
      <c r="B92" s="96"/>
      <c r="C92" s="96"/>
      <c r="D92" s="96"/>
      <c r="E92" s="96"/>
      <c r="F92" s="96"/>
      <c r="G92" s="96"/>
      <c r="H92" s="96"/>
      <c r="I92" s="96"/>
      <c r="J92" s="96"/>
      <c r="K92" s="96"/>
      <c r="L92" s="96"/>
      <c r="M92" s="96"/>
      <c r="N92" s="96"/>
      <c r="O92" s="96"/>
      <c r="P92" s="96"/>
      <c r="Q92" s="96"/>
      <c r="R92" s="96"/>
      <c r="S92" s="96"/>
      <c r="T92" s="96"/>
      <c r="U92" s="96"/>
      <c r="V92" s="96"/>
      <c r="W92" s="96"/>
      <c r="X92" s="96"/>
      <c r="Y92" s="96"/>
      <c r="Z92" s="96"/>
      <c r="AA92" s="96"/>
      <c r="AB92" s="96"/>
      <c r="AC92" s="96"/>
      <c r="AD92" s="21">
        <f ca="1">NbCoul(B92:AC92)*0.5</f>
        <v>0</v>
      </c>
      <c r="AF92" s="22">
        <f t="shared" ca="1" si="28"/>
        <v>0</v>
      </c>
      <c r="AG92" s="22">
        <f t="shared" ca="1" si="32"/>
        <v>0</v>
      </c>
    </row>
    <row r="93" spans="1:33" ht="15" customHeight="1" x14ac:dyDescent="0.3">
      <c r="A93" s="527" t="s">
        <v>73</v>
      </c>
      <c r="B93" s="390"/>
      <c r="C93" s="390"/>
      <c r="D93" s="390"/>
      <c r="E93" s="390"/>
      <c r="F93" s="390"/>
      <c r="G93" s="390"/>
      <c r="H93" s="390"/>
      <c r="I93" s="390"/>
      <c r="J93" s="390"/>
      <c r="K93" s="390"/>
      <c r="L93" s="390"/>
      <c r="M93" s="390"/>
      <c r="N93" s="510" t="s">
        <v>220</v>
      </c>
      <c r="O93" s="510"/>
      <c r="P93" s="510"/>
      <c r="Q93" s="390"/>
      <c r="R93" s="390"/>
      <c r="S93" s="510"/>
      <c r="T93" s="510"/>
      <c r="U93" s="514"/>
      <c r="V93" s="514"/>
      <c r="W93" s="510"/>
      <c r="X93" s="510"/>
      <c r="Y93" s="510"/>
      <c r="Z93" s="510"/>
      <c r="AA93" s="510"/>
      <c r="AB93" s="510"/>
      <c r="AC93" s="510"/>
      <c r="AD93" s="21">
        <f ca="1">NbCoul(B93:AC93)*0.5</f>
        <v>7</v>
      </c>
      <c r="AF93" s="22">
        <f ca="1">CompteCouleurFond(B93:AC93,6)*0.5</f>
        <v>1</v>
      </c>
      <c r="AG93" s="22">
        <f ca="1">CompteCouleurFond(B93:AC93,23)*0.5</f>
        <v>0</v>
      </c>
    </row>
    <row r="94" spans="1:33" ht="15" customHeight="1" thickBot="1" x14ac:dyDescent="0.35">
      <c r="A94" s="77" t="s">
        <v>478</v>
      </c>
      <c r="B94" s="96"/>
      <c r="C94" s="96" t="s">
        <v>480</v>
      </c>
      <c r="D94" s="96"/>
      <c r="E94" s="96"/>
      <c r="F94" s="96"/>
      <c r="G94" s="96"/>
      <c r="H94" s="96"/>
      <c r="I94" s="96"/>
      <c r="J94" s="96"/>
      <c r="K94" s="96"/>
      <c r="L94" s="96"/>
      <c r="M94" s="96"/>
      <c r="N94" s="96"/>
      <c r="O94" s="96"/>
      <c r="P94" s="96"/>
      <c r="Q94" s="96"/>
      <c r="R94" s="96"/>
      <c r="S94" s="96"/>
      <c r="T94" s="96"/>
      <c r="U94" s="96"/>
      <c r="V94" s="96"/>
      <c r="W94" s="96"/>
      <c r="X94" s="96"/>
      <c r="Y94" s="96"/>
      <c r="Z94" s="96"/>
      <c r="AA94" s="96"/>
      <c r="AB94" s="96"/>
      <c r="AC94" s="96"/>
      <c r="AD94" s="21">
        <f ca="1">NbCoul(B94:AC94)*0.5</f>
        <v>0</v>
      </c>
      <c r="AF94" s="22">
        <f ca="1">CompteCouleurFond(B94:AC94,6)*0.5</f>
        <v>0</v>
      </c>
      <c r="AG94" s="22">
        <f ca="1">CompteCouleurFond(B94:AC94,23)*0.5</f>
        <v>0</v>
      </c>
    </row>
    <row r="95" spans="1:33" x14ac:dyDescent="0.3">
      <c r="A95" s="511" t="s">
        <v>52</v>
      </c>
      <c r="B95" s="94">
        <f t="shared" ref="B95:AC95" ca="1" si="33">CompteCouleurFond(B81:B93,6)</f>
        <v>0</v>
      </c>
      <c r="C95" s="94">
        <f t="shared" ca="1" si="33"/>
        <v>0</v>
      </c>
      <c r="D95" s="94">
        <f t="shared" ca="1" si="33"/>
        <v>0</v>
      </c>
      <c r="E95" s="94">
        <f t="shared" ca="1" si="33"/>
        <v>0</v>
      </c>
      <c r="F95" s="94">
        <f t="shared" ca="1" si="33"/>
        <v>0</v>
      </c>
      <c r="G95" s="94">
        <f t="shared" ca="1" si="33"/>
        <v>0</v>
      </c>
      <c r="H95" s="94">
        <f t="shared" ca="1" si="33"/>
        <v>0</v>
      </c>
      <c r="I95" s="94">
        <f t="shared" ca="1" si="33"/>
        <v>1</v>
      </c>
      <c r="J95" s="94">
        <f t="shared" ca="1" si="33"/>
        <v>1</v>
      </c>
      <c r="K95" s="94">
        <f t="shared" ca="1" si="33"/>
        <v>1</v>
      </c>
      <c r="L95" s="94">
        <f t="shared" ca="1" si="33"/>
        <v>1</v>
      </c>
      <c r="M95" s="94">
        <f t="shared" ca="1" si="33"/>
        <v>1</v>
      </c>
      <c r="N95" s="94">
        <f t="shared" ca="1" si="33"/>
        <v>1</v>
      </c>
      <c r="O95" s="94">
        <f t="shared" ca="1" si="33"/>
        <v>1</v>
      </c>
      <c r="P95" s="94">
        <f t="shared" ca="1" si="33"/>
        <v>1</v>
      </c>
      <c r="Q95" s="94">
        <f t="shared" ca="1" si="33"/>
        <v>1</v>
      </c>
      <c r="R95" s="94">
        <f t="shared" ca="1" si="33"/>
        <v>1</v>
      </c>
      <c r="S95" s="94">
        <f t="shared" ca="1" si="33"/>
        <v>1</v>
      </c>
      <c r="T95" s="94">
        <f t="shared" ca="1" si="33"/>
        <v>1</v>
      </c>
      <c r="U95" s="94">
        <f t="shared" ca="1" si="33"/>
        <v>1</v>
      </c>
      <c r="V95" s="94">
        <f t="shared" ca="1" si="33"/>
        <v>1</v>
      </c>
      <c r="W95" s="94">
        <f t="shared" ca="1" si="33"/>
        <v>1</v>
      </c>
      <c r="X95" s="94">
        <f t="shared" ca="1" si="33"/>
        <v>1</v>
      </c>
      <c r="Y95" s="94">
        <f t="shared" ca="1" si="33"/>
        <v>1</v>
      </c>
      <c r="Z95" s="94">
        <f t="shared" ca="1" si="33"/>
        <v>1</v>
      </c>
      <c r="AA95" s="94">
        <f t="shared" ca="1" si="33"/>
        <v>1</v>
      </c>
      <c r="AB95" s="94">
        <f t="shared" ca="1" si="33"/>
        <v>1</v>
      </c>
      <c r="AC95" s="94">
        <f t="shared" ca="1" si="33"/>
        <v>0</v>
      </c>
      <c r="AD95" s="600">
        <f ca="1">SUM(AD81:AD93)</f>
        <v>57.5</v>
      </c>
      <c r="AF95" s="612"/>
      <c r="AG95" s="613"/>
    </row>
    <row r="96" spans="1:33" s="15" customFormat="1" x14ac:dyDescent="0.3">
      <c r="A96" s="29" t="s">
        <v>53</v>
      </c>
      <c r="B96" s="21">
        <f ca="1">NbCoulbis(B81:B93)</f>
        <v>0</v>
      </c>
      <c r="C96" s="21">
        <f ca="1">NbCoulbis(C81:C92)</f>
        <v>4</v>
      </c>
      <c r="D96" s="21">
        <f t="shared" ref="D96:M96" ca="1" si="34">NbCoulbis(D81:D90)</f>
        <v>3</v>
      </c>
      <c r="E96" s="21">
        <f t="shared" ca="1" si="34"/>
        <v>3</v>
      </c>
      <c r="F96" s="21">
        <f t="shared" ca="1" si="34"/>
        <v>3</v>
      </c>
      <c r="G96" s="21">
        <f t="shared" ca="1" si="34"/>
        <v>3</v>
      </c>
      <c r="H96" s="21">
        <f t="shared" ca="1" si="34"/>
        <v>3</v>
      </c>
      <c r="I96" s="21">
        <f t="shared" ca="1" si="34"/>
        <v>3</v>
      </c>
      <c r="J96" s="21">
        <f t="shared" ca="1" si="34"/>
        <v>3</v>
      </c>
      <c r="K96" s="21">
        <f t="shared" ca="1" si="34"/>
        <v>4</v>
      </c>
      <c r="L96" s="21">
        <f t="shared" ca="1" si="34"/>
        <v>4</v>
      </c>
      <c r="M96" s="21">
        <f t="shared" ca="1" si="34"/>
        <v>4</v>
      </c>
      <c r="N96" s="21">
        <f ca="1">NbCoulbis(N81:N88)</f>
        <v>3</v>
      </c>
      <c r="O96" s="21">
        <f ca="1">NbCoulbis(O81:O88)</f>
        <v>3</v>
      </c>
      <c r="P96" s="21">
        <f ca="1">NbCoulbis(P81:P88)</f>
        <v>3</v>
      </c>
      <c r="Q96" s="21">
        <f ca="1">NbCoulbis(Q81:Q86)</f>
        <v>1</v>
      </c>
      <c r="R96" s="21">
        <f ca="1">NbCoulbis(R81:R86)</f>
        <v>1</v>
      </c>
      <c r="S96" s="21">
        <f ca="1">NbCoulbis(S81:S86)</f>
        <v>2</v>
      </c>
      <c r="T96" s="21">
        <f t="shared" ref="T96:Y96" ca="1" si="35">NbCoulbis(T82:T86)</f>
        <v>1</v>
      </c>
      <c r="U96" s="21">
        <f t="shared" ca="1" si="35"/>
        <v>1</v>
      </c>
      <c r="V96" s="21">
        <f t="shared" ca="1" si="35"/>
        <v>1</v>
      </c>
      <c r="W96" s="21">
        <f t="shared" ca="1" si="35"/>
        <v>1</v>
      </c>
      <c r="X96" s="21">
        <f t="shared" ca="1" si="35"/>
        <v>1</v>
      </c>
      <c r="Y96" s="21">
        <f t="shared" ca="1" si="35"/>
        <v>1</v>
      </c>
      <c r="Z96" s="21">
        <f ca="1">NbCoulbis(Z82:Z88)</f>
        <v>2</v>
      </c>
      <c r="AA96" s="21">
        <f ca="1">NbCoulbis(AA82:AA88)</f>
        <v>2</v>
      </c>
      <c r="AB96" s="21">
        <f ca="1">NbCoulbis(AB82:AB88)</f>
        <v>2</v>
      </c>
      <c r="AC96" s="21">
        <f ca="1">NbCoulbis(AC82:AC88)</f>
        <v>2</v>
      </c>
      <c r="AD96" s="601">
        <f ca="1">NbCoul(D96:AB96)*0.5+NbCoul(C96:C96)*0.25+NbCoul(AC96:AC96)*0.25</f>
        <v>0</v>
      </c>
      <c r="AF96" s="614">
        <f ca="1">CompteCouleurFond(C96:AC96,6)*0.5</f>
        <v>0</v>
      </c>
      <c r="AG96" s="615"/>
    </row>
    <row r="97" spans="1:34" ht="15" thickBot="1" x14ac:dyDescent="0.35">
      <c r="A97" s="30" t="str">
        <f>A21</f>
        <v>Effectif présent</v>
      </c>
      <c r="B97" s="26">
        <f ca="1">NbCoul(B81:B93)</f>
        <v>0</v>
      </c>
      <c r="C97" s="26">
        <f ca="1">NbCoul(C81:C92)</f>
        <v>4</v>
      </c>
      <c r="D97" s="26">
        <f t="shared" ref="D97:M97" ca="1" si="36">NbCoul(D81:D90)</f>
        <v>3</v>
      </c>
      <c r="E97" s="26">
        <f t="shared" ca="1" si="36"/>
        <v>3</v>
      </c>
      <c r="F97" s="26">
        <f t="shared" ca="1" si="36"/>
        <v>3</v>
      </c>
      <c r="G97" s="26">
        <f t="shared" ca="1" si="36"/>
        <v>3</v>
      </c>
      <c r="H97" s="26">
        <f t="shared" ca="1" si="36"/>
        <v>3</v>
      </c>
      <c r="I97" s="26">
        <f t="shared" ca="1" si="36"/>
        <v>3</v>
      </c>
      <c r="J97" s="26">
        <f t="shared" ca="1" si="36"/>
        <v>3</v>
      </c>
      <c r="K97" s="26">
        <f t="shared" ca="1" si="36"/>
        <v>4</v>
      </c>
      <c r="L97" s="26">
        <f t="shared" ca="1" si="36"/>
        <v>4</v>
      </c>
      <c r="M97" s="26">
        <f t="shared" ca="1" si="36"/>
        <v>4</v>
      </c>
      <c r="N97" s="26">
        <f ca="1">NbCoul(N81:N88)</f>
        <v>4</v>
      </c>
      <c r="O97" s="26">
        <f ca="1">NbCoul(O81:O88)</f>
        <v>3</v>
      </c>
      <c r="P97" s="26">
        <f ca="1">NbCoul(P81:P88)</f>
        <v>3</v>
      </c>
      <c r="Q97" s="26">
        <f ca="1">NbCoul(Q81:Q86)</f>
        <v>1</v>
      </c>
      <c r="R97" s="26">
        <f ca="1">NbCoul(R81:R86)</f>
        <v>1</v>
      </c>
      <c r="S97" s="26">
        <f ca="1">NbCoul(S81:S86)</f>
        <v>3</v>
      </c>
      <c r="T97" s="26">
        <f t="shared" ref="T97:Y97" ca="1" si="37">NbCoul(T82:T86)</f>
        <v>1</v>
      </c>
      <c r="U97" s="26">
        <f t="shared" ca="1" si="37"/>
        <v>1</v>
      </c>
      <c r="V97" s="26">
        <f t="shared" ca="1" si="37"/>
        <v>1</v>
      </c>
      <c r="W97" s="26">
        <f t="shared" ca="1" si="37"/>
        <v>1</v>
      </c>
      <c r="X97" s="26">
        <f t="shared" ca="1" si="37"/>
        <v>1</v>
      </c>
      <c r="Y97" s="26">
        <f t="shared" ca="1" si="37"/>
        <v>1</v>
      </c>
      <c r="Z97" s="26">
        <f ca="1">NbCoul(Z82:Z88)</f>
        <v>2</v>
      </c>
      <c r="AA97" s="26">
        <f ca="1">NbCoul(AA82:AA88)</f>
        <v>2</v>
      </c>
      <c r="AB97" s="26">
        <f ca="1">NbCoul(AB82:AB88)</f>
        <v>2</v>
      </c>
      <c r="AC97" s="26">
        <f ca="1">NbCoul(AC82:AC88)</f>
        <v>2</v>
      </c>
      <c r="AD97" s="602">
        <f ca="1">NbCoul(D97:AB97)*0.5+NbCoul(B97:C97)*0.25+NbCoul(AC97:AC97)*0.25</f>
        <v>0</v>
      </c>
      <c r="AE97" s="21"/>
      <c r="AF97" s="614">
        <f ca="1">CompteCouleurFond(B97:AC97,6)*0.5</f>
        <v>0</v>
      </c>
      <c r="AG97" s="615">
        <f ca="1">CompteCouleurFond(K97:AC97,23)*0.5</f>
        <v>0</v>
      </c>
    </row>
    <row r="98" spans="1:34" ht="15" customHeight="1" x14ac:dyDescent="0.3">
      <c r="A98" s="618">
        <f>A79+1</f>
        <v>44863</v>
      </c>
      <c r="B98" s="55" t="s">
        <v>8</v>
      </c>
      <c r="C98" s="55" t="s">
        <v>9</v>
      </c>
      <c r="D98" s="55" t="s">
        <v>10</v>
      </c>
      <c r="E98" s="56" t="s">
        <v>11</v>
      </c>
      <c r="F98" s="56" t="s">
        <v>12</v>
      </c>
      <c r="G98" s="56" t="s">
        <v>13</v>
      </c>
      <c r="H98" s="56" t="s">
        <v>14</v>
      </c>
      <c r="I98" s="55" t="s">
        <v>15</v>
      </c>
      <c r="J98" s="55" t="s">
        <v>16</v>
      </c>
      <c r="K98" s="56" t="s">
        <v>17</v>
      </c>
      <c r="L98" s="55" t="s">
        <v>18</v>
      </c>
      <c r="M98" s="55" t="s">
        <v>19</v>
      </c>
      <c r="N98" s="56" t="s">
        <v>20</v>
      </c>
      <c r="O98" s="55" t="s">
        <v>21</v>
      </c>
      <c r="P98" s="55" t="s">
        <v>22</v>
      </c>
      <c r="Q98" s="56" t="s">
        <v>23</v>
      </c>
      <c r="R98" s="56" t="s">
        <v>24</v>
      </c>
      <c r="S98" s="56" t="s">
        <v>25</v>
      </c>
      <c r="T98" s="56" t="s">
        <v>26</v>
      </c>
      <c r="U98" s="56" t="s">
        <v>27</v>
      </c>
      <c r="V98" s="56" t="s">
        <v>28</v>
      </c>
      <c r="W98" s="56" t="s">
        <v>29</v>
      </c>
      <c r="X98" s="56" t="s">
        <v>30</v>
      </c>
      <c r="Y98" s="56" t="s">
        <v>31</v>
      </c>
      <c r="Z98" s="56" t="s">
        <v>32</v>
      </c>
      <c r="AA98" s="56" t="s">
        <v>33</v>
      </c>
      <c r="AB98" s="56" t="s">
        <v>34</v>
      </c>
      <c r="AC98" s="56" t="s">
        <v>35</v>
      </c>
      <c r="AD98" s="620" t="s">
        <v>36</v>
      </c>
      <c r="AF98" s="614">
        <f ca="1">CompteCouleurFond(B98:AC98,6)*0.5</f>
        <v>0</v>
      </c>
      <c r="AG98" s="615">
        <f ca="1">CompteCouleurFond(K98:AC98,23)*0.5</f>
        <v>0</v>
      </c>
    </row>
    <row r="99" spans="1:34" ht="15" customHeight="1" x14ac:dyDescent="0.3">
      <c r="A99" s="619"/>
      <c r="B99" s="411" t="s">
        <v>9</v>
      </c>
      <c r="C99" s="411" t="s">
        <v>10</v>
      </c>
      <c r="D99" s="411" t="s">
        <v>11</v>
      </c>
      <c r="E99" s="411" t="s">
        <v>12</v>
      </c>
      <c r="F99" s="411" t="s">
        <v>13</v>
      </c>
      <c r="G99" s="411" t="s">
        <v>14</v>
      </c>
      <c r="H99" s="411" t="s">
        <v>15</v>
      </c>
      <c r="I99" s="411" t="s">
        <v>16</v>
      </c>
      <c r="J99" s="411" t="s">
        <v>17</v>
      </c>
      <c r="K99" s="411" t="s">
        <v>18</v>
      </c>
      <c r="L99" s="411" t="s">
        <v>19</v>
      </c>
      <c r="M99" s="411" t="s">
        <v>20</v>
      </c>
      <c r="N99" s="411" t="s">
        <v>21</v>
      </c>
      <c r="O99" s="411" t="s">
        <v>22</v>
      </c>
      <c r="P99" s="411" t="s">
        <v>23</v>
      </c>
      <c r="Q99" s="411" t="s">
        <v>24</v>
      </c>
      <c r="R99" s="411" t="s">
        <v>25</v>
      </c>
      <c r="S99" s="411" t="s">
        <v>26</v>
      </c>
      <c r="T99" s="411" t="s">
        <v>27</v>
      </c>
      <c r="U99" s="411" t="s">
        <v>28</v>
      </c>
      <c r="V99" s="411" t="s">
        <v>29</v>
      </c>
      <c r="W99" s="411" t="s">
        <v>30</v>
      </c>
      <c r="X99" s="411" t="s">
        <v>31</v>
      </c>
      <c r="Y99" s="411" t="s">
        <v>32</v>
      </c>
      <c r="Z99" s="411" t="s">
        <v>33</v>
      </c>
      <c r="AA99" s="411" t="s">
        <v>34</v>
      </c>
      <c r="AB99" s="411" t="s">
        <v>35</v>
      </c>
      <c r="AC99" s="411" t="s">
        <v>39</v>
      </c>
      <c r="AD99" s="621"/>
      <c r="AF99" s="616">
        <f ca="1">CompteCouleurFond(B99:AC99,6)*0.5</f>
        <v>0</v>
      </c>
      <c r="AG99" s="617">
        <f ca="1">CompteCouleurFond(K99:AC99,23)*0.5</f>
        <v>0</v>
      </c>
    </row>
    <row r="100" spans="1:34" ht="14.4" customHeight="1" x14ac:dyDescent="0.3">
      <c r="A100" s="401" t="s">
        <v>41</v>
      </c>
      <c r="B100" s="96"/>
      <c r="C100" s="151"/>
      <c r="D100" s="151"/>
      <c r="E100" s="151"/>
      <c r="F100" s="151"/>
      <c r="G100" s="151"/>
      <c r="H100" s="151"/>
      <c r="I100" s="151"/>
      <c r="J100" s="151"/>
      <c r="K100" s="151"/>
      <c r="L100" s="151"/>
      <c r="M100" s="151"/>
      <c r="N100" s="193" t="s">
        <v>153</v>
      </c>
      <c r="O100" s="96"/>
      <c r="P100" s="96"/>
      <c r="Q100" s="151"/>
      <c r="R100" s="151"/>
      <c r="S100" s="96"/>
      <c r="T100" s="96"/>
      <c r="U100" s="96"/>
      <c r="V100" s="96"/>
      <c r="W100" s="96"/>
      <c r="X100" s="96"/>
      <c r="Y100" s="96"/>
      <c r="Z100" s="96"/>
      <c r="AA100" s="96"/>
      <c r="AB100" s="96"/>
      <c r="AC100" s="96"/>
      <c r="AD100" s="21">
        <f t="shared" ref="AD100:AD111" ca="1" si="38">NbCoul(B100:AC100)*0.5</f>
        <v>7</v>
      </c>
      <c r="AF100" s="22">
        <f t="shared" ref="AF100:AF113" ca="1" si="39">CompteCouleurFond(B100:AC100,6)*0.5</f>
        <v>0</v>
      </c>
      <c r="AG100" s="22">
        <f t="shared" ref="AG100:AG113" ca="1" si="40">CompteCouleurFond(B100:AC100,23)*0.5</f>
        <v>0.5</v>
      </c>
    </row>
    <row r="101" spans="1:34" ht="14.4" customHeight="1" x14ac:dyDescent="0.3">
      <c r="A101" s="392" t="s">
        <v>65</v>
      </c>
      <c r="B101" s="96"/>
      <c r="C101" s="96"/>
      <c r="D101" s="96"/>
      <c r="E101" s="96"/>
      <c r="F101" s="96"/>
      <c r="G101" s="96"/>
      <c r="H101" s="96"/>
      <c r="I101" s="281"/>
      <c r="J101" s="281"/>
      <c r="K101" s="151" t="s">
        <v>78</v>
      </c>
      <c r="L101" s="151"/>
      <c r="M101" s="151"/>
      <c r="N101" s="151"/>
      <c r="O101" s="281"/>
      <c r="P101" s="281"/>
      <c r="Q101" s="96"/>
      <c r="R101" s="96"/>
      <c r="S101" s="151"/>
      <c r="T101" s="151"/>
      <c r="U101" s="151"/>
      <c r="V101" s="151"/>
      <c r="W101" s="151"/>
      <c r="X101" s="151"/>
      <c r="Y101" s="151"/>
      <c r="Z101" s="151"/>
      <c r="AA101" s="96"/>
      <c r="AB101" s="96"/>
      <c r="AC101" s="96"/>
      <c r="AD101" s="21">
        <f t="shared" ca="1" si="38"/>
        <v>8</v>
      </c>
      <c r="AF101" s="22">
        <f t="shared" ca="1" si="39"/>
        <v>2</v>
      </c>
      <c r="AG101" s="22">
        <f t="shared" ca="1" si="40"/>
        <v>0</v>
      </c>
    </row>
    <row r="102" spans="1:34" ht="14.4" customHeight="1" x14ac:dyDescent="0.3">
      <c r="A102" s="393" t="s">
        <v>246</v>
      </c>
      <c r="B102" s="96"/>
      <c r="C102" s="96"/>
      <c r="D102" s="96"/>
      <c r="E102" s="96"/>
      <c r="F102" s="96"/>
      <c r="G102" s="96"/>
      <c r="H102" s="96"/>
      <c r="I102" s="96"/>
      <c r="J102" s="96"/>
      <c r="K102" s="96"/>
      <c r="L102" s="96"/>
      <c r="M102" s="151" t="s">
        <v>80</v>
      </c>
      <c r="N102" s="151"/>
      <c r="O102" s="281"/>
      <c r="P102" s="281"/>
      <c r="Q102" s="96"/>
      <c r="R102" s="96"/>
      <c r="S102" s="151"/>
      <c r="T102" s="151"/>
      <c r="U102" s="151"/>
      <c r="V102" s="151"/>
      <c r="W102" s="151"/>
      <c r="X102" s="151"/>
      <c r="Y102" s="151"/>
      <c r="Z102" s="151"/>
      <c r="AA102" s="151"/>
      <c r="AB102" s="151"/>
      <c r="AC102" s="151"/>
      <c r="AD102" s="21">
        <f t="shared" ca="1" si="38"/>
        <v>7.5</v>
      </c>
      <c r="AF102" s="22">
        <f ca="1">CompteCouleurFond(B102:AC102,6)*0.5</f>
        <v>1</v>
      </c>
      <c r="AG102" s="22">
        <f t="shared" ca="1" si="40"/>
        <v>0</v>
      </c>
    </row>
    <row r="103" spans="1:34" ht="14.4" customHeight="1" x14ac:dyDescent="0.3">
      <c r="A103" s="394" t="s">
        <v>43</v>
      </c>
      <c r="B103" s="96"/>
      <c r="C103" s="96"/>
      <c r="D103" s="96"/>
      <c r="E103" s="96"/>
      <c r="F103" s="96"/>
      <c r="G103" s="96"/>
      <c r="H103" s="96"/>
      <c r="I103" s="96"/>
      <c r="J103" s="96"/>
      <c r="K103" s="96"/>
      <c r="L103" s="96"/>
      <c r="M103" s="96"/>
      <c r="N103" s="419"/>
      <c r="O103" s="96"/>
      <c r="P103" s="96"/>
      <c r="Q103" s="96"/>
      <c r="R103" s="96"/>
      <c r="S103" s="96"/>
      <c r="T103" s="96"/>
      <c r="U103" s="96"/>
      <c r="V103" s="96"/>
      <c r="W103" s="96"/>
      <c r="X103" s="96"/>
      <c r="Y103" s="96"/>
      <c r="Z103" s="96"/>
      <c r="AA103" s="96"/>
      <c r="AB103" s="96"/>
      <c r="AC103" s="96"/>
      <c r="AD103" s="21">
        <f t="shared" ca="1" si="38"/>
        <v>0</v>
      </c>
      <c r="AF103" s="22">
        <f t="shared" ca="1" si="39"/>
        <v>0</v>
      </c>
      <c r="AG103" s="22">
        <f t="shared" ca="1" si="40"/>
        <v>0</v>
      </c>
    </row>
    <row r="104" spans="1:34" ht="14.4" customHeight="1" x14ac:dyDescent="0.3">
      <c r="A104" s="394" t="s">
        <v>44</v>
      </c>
      <c r="B104" s="96"/>
      <c r="C104" s="96"/>
      <c r="D104" s="96"/>
      <c r="E104" s="96"/>
      <c r="F104" s="96"/>
      <c r="G104" s="96"/>
      <c r="H104" s="96"/>
      <c r="I104" s="96"/>
      <c r="J104" s="96"/>
      <c r="K104" s="96"/>
      <c r="L104" s="96"/>
      <c r="M104" s="96"/>
      <c r="N104" s="419"/>
      <c r="O104" s="96"/>
      <c r="P104" s="96"/>
      <c r="Q104" s="96"/>
      <c r="R104" s="96"/>
      <c r="S104" s="134"/>
      <c r="T104" s="96"/>
      <c r="U104" s="96"/>
      <c r="V104" s="96"/>
      <c r="W104" s="96"/>
      <c r="X104" s="96"/>
      <c r="Y104" s="96"/>
      <c r="Z104" s="96"/>
      <c r="AA104" s="96"/>
      <c r="AB104" s="96"/>
      <c r="AC104" s="96"/>
      <c r="AD104" s="21">
        <f t="shared" ca="1" si="38"/>
        <v>0</v>
      </c>
      <c r="AF104" s="22">
        <f t="shared" ca="1" si="39"/>
        <v>0</v>
      </c>
      <c r="AG104" s="22">
        <f t="shared" ca="1" si="40"/>
        <v>0</v>
      </c>
    </row>
    <row r="105" spans="1:34" ht="14.4" customHeight="1" x14ac:dyDescent="0.3">
      <c r="A105" s="394" t="s">
        <v>45</v>
      </c>
      <c r="B105" s="96"/>
      <c r="C105" s="295"/>
      <c r="D105" s="295"/>
      <c r="E105" s="295"/>
      <c r="F105" s="295"/>
      <c r="G105" s="295"/>
      <c r="H105" s="295"/>
      <c r="I105" s="295"/>
      <c r="J105" s="295"/>
      <c r="K105" s="357"/>
      <c r="L105" s="357"/>
      <c r="M105" s="335"/>
      <c r="N105" s="193" t="s">
        <v>475</v>
      </c>
      <c r="O105" s="294"/>
      <c r="P105" s="294"/>
      <c r="Q105" s="295"/>
      <c r="R105" s="295"/>
      <c r="S105" s="193" t="s">
        <v>153</v>
      </c>
      <c r="T105" s="96"/>
      <c r="U105" s="96"/>
      <c r="V105" s="96"/>
      <c r="W105" s="96"/>
      <c r="X105" s="96"/>
      <c r="Y105" s="96"/>
      <c r="Z105" s="96"/>
      <c r="AA105" s="96"/>
      <c r="AB105" s="96"/>
      <c r="AC105" s="96"/>
      <c r="AD105" s="21">
        <f t="shared" ca="1" si="38"/>
        <v>7.5</v>
      </c>
      <c r="AF105" s="22">
        <f t="shared" ca="1" si="39"/>
        <v>1</v>
      </c>
      <c r="AG105" s="22">
        <f t="shared" ca="1" si="40"/>
        <v>1</v>
      </c>
    </row>
    <row r="106" spans="1:34" ht="14.4" customHeight="1" x14ac:dyDescent="0.3">
      <c r="A106" s="394" t="s">
        <v>70</v>
      </c>
      <c r="B106" s="96"/>
      <c r="C106" s="96"/>
      <c r="D106" s="96"/>
      <c r="E106" s="96"/>
      <c r="F106" s="96"/>
      <c r="G106" s="96"/>
      <c r="H106" s="96"/>
      <c r="I106" s="96"/>
      <c r="J106" s="96"/>
      <c r="K106" s="96"/>
      <c r="L106" s="96"/>
      <c r="M106" s="281"/>
      <c r="N106" s="281"/>
      <c r="O106" s="151"/>
      <c r="P106" s="151"/>
      <c r="Q106" s="419"/>
      <c r="R106" s="96"/>
      <c r="S106" s="281" t="s">
        <v>135</v>
      </c>
      <c r="T106" s="281"/>
      <c r="U106" s="281"/>
      <c r="V106" s="281"/>
      <c r="W106" s="281"/>
      <c r="X106" s="281"/>
      <c r="Y106" s="281"/>
      <c r="Z106" s="281"/>
      <c r="AA106" s="281"/>
      <c r="AB106" s="281"/>
      <c r="AC106" s="151"/>
      <c r="AD106" s="21">
        <f t="shared" ca="1" si="38"/>
        <v>7.5</v>
      </c>
      <c r="AF106" s="22">
        <f t="shared" ca="1" si="39"/>
        <v>6</v>
      </c>
      <c r="AG106" s="22">
        <f t="shared" ca="1" si="40"/>
        <v>0</v>
      </c>
    </row>
    <row r="107" spans="1:34" ht="14.4" customHeight="1" x14ac:dyDescent="0.3">
      <c r="A107" s="394" t="s">
        <v>46</v>
      </c>
      <c r="B107" s="96"/>
      <c r="C107" s="96"/>
      <c r="D107" s="96"/>
      <c r="E107" s="96"/>
      <c r="F107" s="96"/>
      <c r="G107" s="96"/>
      <c r="H107" s="96"/>
      <c r="I107" s="96"/>
      <c r="J107" s="96"/>
      <c r="K107" s="96"/>
      <c r="L107" s="96"/>
      <c r="M107" s="96"/>
      <c r="N107" s="96"/>
      <c r="O107" s="96"/>
      <c r="P107" s="96"/>
      <c r="Q107" s="96"/>
      <c r="R107" s="96"/>
      <c r="S107" s="96"/>
      <c r="T107" s="96"/>
      <c r="U107" s="96"/>
      <c r="V107" s="96"/>
      <c r="W107" s="96"/>
      <c r="X107" s="96"/>
      <c r="Y107" s="96"/>
      <c r="Z107" s="96"/>
      <c r="AA107" s="96"/>
      <c r="AB107" s="96"/>
      <c r="AC107" s="96"/>
      <c r="AD107" s="21">
        <f t="shared" ca="1" si="38"/>
        <v>0</v>
      </c>
      <c r="AF107" s="22">
        <f t="shared" ca="1" si="39"/>
        <v>0</v>
      </c>
      <c r="AG107" s="22">
        <f t="shared" ca="1" si="40"/>
        <v>0</v>
      </c>
      <c r="AH107" s="20"/>
    </row>
    <row r="108" spans="1:34" ht="14.25" customHeight="1" x14ac:dyDescent="0.3">
      <c r="A108" s="394" t="s">
        <v>47</v>
      </c>
      <c r="B108" s="96"/>
      <c r="C108" s="102"/>
      <c r="D108" s="102"/>
      <c r="E108" s="102"/>
      <c r="F108" s="102"/>
      <c r="G108" s="102"/>
      <c r="H108" s="102"/>
      <c r="I108" s="147"/>
      <c r="J108" s="102"/>
      <c r="K108" s="103"/>
      <c r="L108" s="103"/>
      <c r="M108" s="102"/>
      <c r="N108" s="102"/>
      <c r="O108" s="20"/>
      <c r="P108" s="20"/>
      <c r="Q108" s="102"/>
      <c r="R108" s="102"/>
      <c r="S108" s="358" t="s">
        <v>153</v>
      </c>
      <c r="T108" s="96"/>
      <c r="U108" s="96"/>
      <c r="V108" s="96"/>
      <c r="W108" s="96"/>
      <c r="X108" s="96"/>
      <c r="Y108" s="96"/>
      <c r="Z108" s="96"/>
      <c r="AA108" s="96"/>
      <c r="AB108" s="96"/>
      <c r="AC108" s="96"/>
      <c r="AD108" s="21">
        <f t="shared" ca="1" si="38"/>
        <v>7.5</v>
      </c>
      <c r="AF108" s="22">
        <f t="shared" ca="1" si="39"/>
        <v>1</v>
      </c>
      <c r="AG108" s="22">
        <f t="shared" ca="1" si="40"/>
        <v>0.5</v>
      </c>
    </row>
    <row r="109" spans="1:34" ht="14.4" customHeight="1" x14ac:dyDescent="0.3">
      <c r="A109" s="394" t="s">
        <v>66</v>
      </c>
      <c r="B109" s="96"/>
      <c r="C109" s="96"/>
      <c r="D109" s="96"/>
      <c r="E109" s="96"/>
      <c r="F109" s="96"/>
      <c r="G109" s="96"/>
      <c r="H109" s="96"/>
      <c r="I109" s="96"/>
      <c r="J109" s="96"/>
      <c r="K109" s="96"/>
      <c r="L109" s="96"/>
      <c r="M109" s="96"/>
      <c r="N109" s="134"/>
      <c r="O109" s="96"/>
      <c r="P109" s="96"/>
      <c r="Q109" s="96"/>
      <c r="R109" s="96"/>
      <c r="S109" s="96"/>
      <c r="T109" s="96"/>
      <c r="U109" s="96"/>
      <c r="V109" s="96"/>
      <c r="W109" s="96"/>
      <c r="X109" s="96"/>
      <c r="Y109" s="96"/>
      <c r="Z109" s="96"/>
      <c r="AA109" s="96"/>
      <c r="AB109" s="96"/>
      <c r="AC109" s="96"/>
      <c r="AD109" s="21">
        <f ca="1">NbCoul(B109:AC109)*0.5</f>
        <v>0</v>
      </c>
      <c r="AF109" s="22">
        <f t="shared" ca="1" si="39"/>
        <v>0</v>
      </c>
      <c r="AG109" s="22">
        <f t="shared" ca="1" si="40"/>
        <v>0</v>
      </c>
    </row>
    <row r="110" spans="1:34" ht="14.4" customHeight="1" x14ac:dyDescent="0.3">
      <c r="A110" s="402" t="s">
        <v>71</v>
      </c>
      <c r="B110" s="96"/>
      <c r="C110" s="96"/>
      <c r="D110" s="96"/>
      <c r="E110" s="96"/>
      <c r="F110" s="96"/>
      <c r="G110" s="96"/>
      <c r="H110" s="96"/>
      <c r="I110" s="96"/>
      <c r="J110" s="96"/>
      <c r="K110" s="96"/>
      <c r="L110" s="96"/>
      <c r="M110" s="96"/>
      <c r="N110" s="378"/>
      <c r="O110" s="151"/>
      <c r="P110" s="151"/>
      <c r="Q110" s="96"/>
      <c r="R110" s="96"/>
      <c r="S110" s="378"/>
      <c r="T110" s="151"/>
      <c r="U110" s="151"/>
      <c r="V110" s="151"/>
      <c r="W110" s="151"/>
      <c r="X110" s="151"/>
      <c r="Y110" s="151"/>
      <c r="Z110" s="151"/>
      <c r="AA110" s="151"/>
      <c r="AB110" s="151"/>
      <c r="AC110" s="151"/>
      <c r="AD110" s="21">
        <f ca="1">NbCoul(B110:AC110)*0.5</f>
        <v>7</v>
      </c>
      <c r="AF110" s="22">
        <f t="shared" ca="1" si="39"/>
        <v>0</v>
      </c>
      <c r="AG110" s="22">
        <f t="shared" ca="1" si="40"/>
        <v>0</v>
      </c>
    </row>
    <row r="111" spans="1:34" ht="15.75" customHeight="1" x14ac:dyDescent="0.3">
      <c r="A111" s="395" t="s">
        <v>276</v>
      </c>
      <c r="B111" s="96"/>
      <c r="C111" s="96"/>
      <c r="D111" s="96"/>
      <c r="E111" s="96"/>
      <c r="F111" s="96"/>
      <c r="G111" s="96"/>
      <c r="H111" s="96"/>
      <c r="I111" s="96"/>
      <c r="J111" s="96"/>
      <c r="K111" s="96"/>
      <c r="L111" s="96"/>
      <c r="M111" s="96"/>
      <c r="N111" s="96"/>
      <c r="O111" s="151" t="s">
        <v>80</v>
      </c>
      <c r="P111" s="151"/>
      <c r="Q111" s="96"/>
      <c r="R111" s="96"/>
      <c r="S111" s="151"/>
      <c r="T111" s="151"/>
      <c r="U111" s="151"/>
      <c r="V111" s="151"/>
      <c r="W111" s="151"/>
      <c r="X111" s="151"/>
      <c r="Y111" s="151"/>
      <c r="Z111" s="151"/>
      <c r="AA111" s="151"/>
      <c r="AB111" s="151"/>
      <c r="AC111" s="151"/>
      <c r="AD111" s="21">
        <f t="shared" ca="1" si="38"/>
        <v>6.5</v>
      </c>
      <c r="AF111" s="22">
        <f t="shared" ca="1" si="39"/>
        <v>0</v>
      </c>
      <c r="AG111" s="22">
        <f t="shared" ca="1" si="40"/>
        <v>0</v>
      </c>
    </row>
    <row r="112" spans="1:34" ht="15" customHeight="1" thickBot="1" x14ac:dyDescent="0.35">
      <c r="A112" s="422" t="s">
        <v>73</v>
      </c>
      <c r="B112" s="96"/>
      <c r="C112" s="151" t="s">
        <v>220</v>
      </c>
      <c r="D112" s="151"/>
      <c r="E112" s="151"/>
      <c r="F112" s="151"/>
      <c r="G112" s="151"/>
      <c r="H112" s="151"/>
      <c r="I112" s="281"/>
      <c r="J112" s="281"/>
      <c r="K112" s="151"/>
      <c r="L112" s="151"/>
      <c r="M112" s="281"/>
      <c r="N112" s="281"/>
      <c r="O112" s="96"/>
      <c r="P112" s="96"/>
      <c r="Q112" s="281"/>
      <c r="R112" s="281"/>
      <c r="S112" s="96"/>
      <c r="T112" s="96"/>
      <c r="U112" s="96"/>
      <c r="V112" s="96"/>
      <c r="W112" s="96"/>
      <c r="X112" s="96"/>
      <c r="Y112" s="96"/>
      <c r="Z112" s="96"/>
      <c r="AA112" s="96"/>
      <c r="AB112" s="96"/>
      <c r="AC112" s="96"/>
      <c r="AD112" s="21">
        <f ca="1">NbCoul(B112:AC112)*0.5</f>
        <v>7</v>
      </c>
      <c r="AF112" s="22">
        <f t="shared" ca="1" si="39"/>
        <v>3</v>
      </c>
      <c r="AG112" s="22">
        <f t="shared" ca="1" si="40"/>
        <v>0</v>
      </c>
    </row>
    <row r="113" spans="1:33" ht="15" customHeight="1" thickBot="1" x14ac:dyDescent="0.35">
      <c r="A113" s="524" t="s">
        <v>478</v>
      </c>
      <c r="B113" s="391"/>
      <c r="C113" s="391"/>
      <c r="D113" s="391"/>
      <c r="E113" s="391"/>
      <c r="F113" s="391"/>
      <c r="G113" s="391"/>
      <c r="H113" s="391"/>
      <c r="I113" s="391"/>
      <c r="J113" s="391"/>
      <c r="K113" s="391"/>
      <c r="L113" s="391"/>
      <c r="M113" s="391"/>
      <c r="N113" s="391"/>
      <c r="O113" s="391"/>
      <c r="P113" s="391"/>
      <c r="Q113" s="391"/>
      <c r="R113" s="391"/>
      <c r="S113" s="391"/>
      <c r="T113" s="391"/>
      <c r="U113" s="391"/>
      <c r="V113" s="391"/>
      <c r="W113" s="391"/>
      <c r="X113" s="391"/>
      <c r="Y113" s="391"/>
      <c r="Z113" s="391"/>
      <c r="AA113" s="391"/>
      <c r="AB113" s="391"/>
      <c r="AC113" s="391"/>
      <c r="AD113" s="21">
        <f ca="1">NbCoul(B113:AC113)*0.5</f>
        <v>0</v>
      </c>
      <c r="AF113" s="22">
        <f t="shared" ca="1" si="39"/>
        <v>0</v>
      </c>
      <c r="AG113" s="22">
        <f t="shared" ca="1" si="40"/>
        <v>0</v>
      </c>
    </row>
    <row r="114" spans="1:33" x14ac:dyDescent="0.3">
      <c r="A114" s="33" t="s">
        <v>52</v>
      </c>
      <c r="B114" s="71">
        <f ca="1">CompteCouleurFond(B100:B112,6)</f>
        <v>0</v>
      </c>
      <c r="C114" s="71">
        <f ca="1">CompteCouleurFond(C100:C112,6)</f>
        <v>0</v>
      </c>
      <c r="D114" s="71">
        <f ca="1">CompteCouleurFond(D100:D111,6)</f>
        <v>0</v>
      </c>
      <c r="E114" s="71">
        <f ca="1">CompteCouleurFond(E100:E111,6)</f>
        <v>0</v>
      </c>
      <c r="F114" s="71">
        <f ca="1">CompteCouleurFond(F100:F111,6)</f>
        <v>0</v>
      </c>
      <c r="G114" s="71">
        <f ca="1">CompteCouleurFond(G100:G109,6)</f>
        <v>0</v>
      </c>
      <c r="H114" s="71">
        <f ca="1">CompteCouleurFond(H100:H109,6)</f>
        <v>0</v>
      </c>
      <c r="I114" s="71">
        <f ca="1">CompteCouleurFond(I100:I109,6)</f>
        <v>1</v>
      </c>
      <c r="J114" s="71">
        <f ca="1">CompteCouleurFond(J101:J112,6)</f>
        <v>2</v>
      </c>
      <c r="K114" s="71">
        <f ca="1">CompteCouleurFond(K101:K112,6)</f>
        <v>2</v>
      </c>
      <c r="L114" s="71">
        <f ca="1">CompteCouleurFond(L101:L112,6)</f>
        <v>2</v>
      </c>
      <c r="M114" s="71">
        <f ca="1">CompteCouleurFond(M101:M112,6)</f>
        <v>2</v>
      </c>
      <c r="N114" s="71">
        <f t="shared" ref="N114:W114" ca="1" si="41">CompteCouleurFond(N100:N109,6)</f>
        <v>1</v>
      </c>
      <c r="O114" s="71">
        <f t="shared" ca="1" si="41"/>
        <v>2</v>
      </c>
      <c r="P114" s="71">
        <f t="shared" ca="1" si="41"/>
        <v>2</v>
      </c>
      <c r="Q114" s="71">
        <f t="shared" ca="1" si="41"/>
        <v>0</v>
      </c>
      <c r="R114" s="71">
        <f t="shared" ca="1" si="41"/>
        <v>0</v>
      </c>
      <c r="S114" s="71">
        <f t="shared" ca="1" si="41"/>
        <v>1</v>
      </c>
      <c r="T114" s="71">
        <f t="shared" ca="1" si="41"/>
        <v>1</v>
      </c>
      <c r="U114" s="71">
        <f t="shared" ca="1" si="41"/>
        <v>1</v>
      </c>
      <c r="V114" s="71">
        <f t="shared" ca="1" si="41"/>
        <v>1</v>
      </c>
      <c r="W114" s="71">
        <f t="shared" ca="1" si="41"/>
        <v>1</v>
      </c>
      <c r="X114" s="71">
        <f t="shared" ref="X114:AC114" ca="1" si="42">CompteCouleurFond(X100:X111,6)</f>
        <v>1</v>
      </c>
      <c r="Y114" s="71">
        <f t="shared" ca="1" si="42"/>
        <v>1</v>
      </c>
      <c r="Z114" s="71">
        <f t="shared" ca="1" si="42"/>
        <v>1</v>
      </c>
      <c r="AA114" s="71">
        <f t="shared" ca="1" si="42"/>
        <v>1</v>
      </c>
      <c r="AB114" s="71">
        <f t="shared" ca="1" si="42"/>
        <v>1</v>
      </c>
      <c r="AC114" s="71">
        <f t="shared" ca="1" si="42"/>
        <v>0</v>
      </c>
      <c r="AD114" s="600">
        <f ca="1">SUM(AD100:AD112)</f>
        <v>65.5</v>
      </c>
      <c r="AF114" s="612"/>
      <c r="AG114" s="613"/>
    </row>
    <row r="115" spans="1:33" x14ac:dyDescent="0.3">
      <c r="A115" s="29" t="s">
        <v>53</v>
      </c>
      <c r="B115" s="21">
        <f ca="1">NbCoulbis(B100:B112)</f>
        <v>0</v>
      </c>
      <c r="C115" s="21">
        <f ca="1">NbCoulbis(C100:C112)</f>
        <v>4</v>
      </c>
      <c r="D115" s="21">
        <f t="shared" ref="D115:R115" ca="1" si="43">NbCoulbis(D100:D106)</f>
        <v>2</v>
      </c>
      <c r="E115" s="21">
        <f t="shared" ca="1" si="43"/>
        <v>2</v>
      </c>
      <c r="F115" s="21">
        <f t="shared" ca="1" si="43"/>
        <v>2</v>
      </c>
      <c r="G115" s="21">
        <f t="shared" ca="1" si="43"/>
        <v>2</v>
      </c>
      <c r="H115" s="21">
        <f t="shared" ca="1" si="43"/>
        <v>2</v>
      </c>
      <c r="I115" s="21">
        <f t="shared" ca="1" si="43"/>
        <v>3</v>
      </c>
      <c r="J115" s="21">
        <f t="shared" ca="1" si="43"/>
        <v>3</v>
      </c>
      <c r="K115" s="21">
        <f t="shared" ca="1" si="43"/>
        <v>3</v>
      </c>
      <c r="L115" s="21">
        <f t="shared" ca="1" si="43"/>
        <v>3</v>
      </c>
      <c r="M115" s="21">
        <f t="shared" ca="1" si="43"/>
        <v>5</v>
      </c>
      <c r="N115" s="21">
        <f t="shared" ca="1" si="43"/>
        <v>3</v>
      </c>
      <c r="O115" s="21">
        <f t="shared" ca="1" si="43"/>
        <v>3</v>
      </c>
      <c r="P115" s="21">
        <f t="shared" ca="1" si="43"/>
        <v>3</v>
      </c>
      <c r="Q115" s="21">
        <f t="shared" ca="1" si="43"/>
        <v>2</v>
      </c>
      <c r="R115" s="21">
        <f t="shared" ca="1" si="43"/>
        <v>2</v>
      </c>
      <c r="S115" s="21">
        <f ca="1">NbCoulbis(S105:S111)</f>
        <v>3</v>
      </c>
      <c r="T115" s="21">
        <f ca="1">NbCoulbis(T105:T111)</f>
        <v>3</v>
      </c>
      <c r="U115" s="21">
        <f ca="1">NbCoulbis(U100:U109)</f>
        <v>3</v>
      </c>
      <c r="V115" s="21">
        <f ca="1">NbCoulbis(V100:V109)</f>
        <v>3</v>
      </c>
      <c r="W115" s="21">
        <f ca="1">NbCoulbis(W100:W109)</f>
        <v>3</v>
      </c>
      <c r="X115" s="21">
        <f ca="1">NbCoulbis(X100:X109)</f>
        <v>3</v>
      </c>
      <c r="Y115" s="21">
        <f ca="1">NbCoulbis(Y100:Y109)</f>
        <v>3</v>
      </c>
      <c r="Z115" s="21">
        <f ca="1">NbCoulbis(Z101:Z109)</f>
        <v>3</v>
      </c>
      <c r="AA115" s="21">
        <f ca="1">NbCoulbis(AA101:AA109)</f>
        <v>2</v>
      </c>
      <c r="AB115" s="21">
        <f ca="1">NbCoulbis(AB101:AB109)</f>
        <v>2</v>
      </c>
      <c r="AC115" s="21">
        <f ca="1">NbCoulbis(AC101:AC109)</f>
        <v>2</v>
      </c>
      <c r="AD115" s="601">
        <f ca="1">NbCoul(D115:AB115)*0.5+NbCoul(B115:C115)*0.25+NbCoul(AC115:AC115)*0.25</f>
        <v>0</v>
      </c>
      <c r="AF115" s="614">
        <f t="shared" ref="AF115:AF129" ca="1" si="44">CompteCouleurFond(B115:AC115,6)*0.5</f>
        <v>0</v>
      </c>
      <c r="AG115" s="615"/>
    </row>
    <row r="116" spans="1:33" ht="15" thickBot="1" x14ac:dyDescent="0.35">
      <c r="A116" s="30" t="str">
        <f>A21</f>
        <v>Effectif présent</v>
      </c>
      <c r="B116" s="26">
        <f ca="1">NbCoul(B100:B112)</f>
        <v>0</v>
      </c>
      <c r="C116" s="26">
        <f ca="1">NbCoul(C100:C112)</f>
        <v>4</v>
      </c>
      <c r="D116" s="26">
        <f t="shared" ref="D116:R116" ca="1" si="45">NbCoul(D100:D106)</f>
        <v>2</v>
      </c>
      <c r="E116" s="26">
        <f t="shared" ca="1" si="45"/>
        <v>2</v>
      </c>
      <c r="F116" s="26">
        <f t="shared" ca="1" si="45"/>
        <v>2</v>
      </c>
      <c r="G116" s="26">
        <f t="shared" ca="1" si="45"/>
        <v>2</v>
      </c>
      <c r="H116" s="26">
        <f t="shared" ca="1" si="45"/>
        <v>2</v>
      </c>
      <c r="I116" s="26">
        <f t="shared" ca="1" si="45"/>
        <v>3</v>
      </c>
      <c r="J116" s="26">
        <f t="shared" ca="1" si="45"/>
        <v>3</v>
      </c>
      <c r="K116" s="26">
        <f t="shared" ca="1" si="45"/>
        <v>3</v>
      </c>
      <c r="L116" s="26">
        <f t="shared" ca="1" si="45"/>
        <v>3</v>
      </c>
      <c r="M116" s="26">
        <f t="shared" ca="1" si="45"/>
        <v>5</v>
      </c>
      <c r="N116" s="26">
        <f t="shared" ca="1" si="45"/>
        <v>5</v>
      </c>
      <c r="O116" s="26">
        <f t="shared" ca="1" si="45"/>
        <v>3</v>
      </c>
      <c r="P116" s="26">
        <f t="shared" ca="1" si="45"/>
        <v>3</v>
      </c>
      <c r="Q116" s="26">
        <f t="shared" ca="1" si="45"/>
        <v>2</v>
      </c>
      <c r="R116" s="26">
        <f t="shared" ca="1" si="45"/>
        <v>2</v>
      </c>
      <c r="S116" s="26">
        <f ca="1">NbCoul(S105:S111)</f>
        <v>5</v>
      </c>
      <c r="T116" s="26">
        <f ca="1">NbCoul(T105:T111)</f>
        <v>3</v>
      </c>
      <c r="U116" s="26">
        <f ca="1">NbCoul(U100:U109)</f>
        <v>3</v>
      </c>
      <c r="V116" s="26">
        <f ca="1">NbCoul(V100:V109)</f>
        <v>3</v>
      </c>
      <c r="W116" s="26">
        <f ca="1">NbCoul(W100:W109)</f>
        <v>3</v>
      </c>
      <c r="X116" s="26">
        <f ca="1">NbCoul(X100:X109)</f>
        <v>3</v>
      </c>
      <c r="Y116" s="26">
        <f ca="1">NbCoul(Y100:Y109)</f>
        <v>3</v>
      </c>
      <c r="Z116" s="26">
        <f ca="1">NbCoul(Z101:Z109)</f>
        <v>3</v>
      </c>
      <c r="AA116" s="26">
        <f ca="1">NbCoul(AA101:AA109)</f>
        <v>2</v>
      </c>
      <c r="AB116" s="26">
        <f ca="1">NbCoul(AB101:AB109)</f>
        <v>2</v>
      </c>
      <c r="AC116" s="26">
        <f ca="1">NbCoul(AC101:AC109)</f>
        <v>2</v>
      </c>
      <c r="AD116" s="602">
        <f ca="1">NbCoul(D116:AB116)*0.5+NbCoul(B116:C116)*0.25+NbCoul(AC116:AC116)*0.25</f>
        <v>0</v>
      </c>
      <c r="AF116" s="614">
        <f t="shared" ca="1" si="44"/>
        <v>0</v>
      </c>
      <c r="AG116" s="615">
        <f ca="1">CompteCouleurFond(K116:AC116,23)*0.5</f>
        <v>0</v>
      </c>
    </row>
    <row r="117" spans="1:33" ht="15" customHeight="1" x14ac:dyDescent="0.3">
      <c r="A117" s="618">
        <f>A98+1</f>
        <v>44864</v>
      </c>
      <c r="B117" s="55" t="s">
        <v>8</v>
      </c>
      <c r="C117" s="55" t="s">
        <v>9</v>
      </c>
      <c r="D117" s="55" t="s">
        <v>10</v>
      </c>
      <c r="E117" s="56" t="s">
        <v>11</v>
      </c>
      <c r="F117" s="56" t="s">
        <v>12</v>
      </c>
      <c r="G117" s="56" t="s">
        <v>13</v>
      </c>
      <c r="H117" s="56" t="s">
        <v>14</v>
      </c>
      <c r="I117" s="55" t="s">
        <v>15</v>
      </c>
      <c r="J117" s="55" t="s">
        <v>16</v>
      </c>
      <c r="K117" s="56" t="s">
        <v>17</v>
      </c>
      <c r="L117" s="55" t="s">
        <v>18</v>
      </c>
      <c r="M117" s="55" t="s">
        <v>19</v>
      </c>
      <c r="N117" s="56" t="s">
        <v>20</v>
      </c>
      <c r="O117" s="55" t="s">
        <v>21</v>
      </c>
      <c r="P117" s="55" t="s">
        <v>22</v>
      </c>
      <c r="Q117" s="56" t="s">
        <v>23</v>
      </c>
      <c r="R117" s="56" t="s">
        <v>24</v>
      </c>
      <c r="S117" s="56" t="s">
        <v>25</v>
      </c>
      <c r="T117" s="56" t="s">
        <v>26</v>
      </c>
      <c r="U117" s="56" t="s">
        <v>27</v>
      </c>
      <c r="V117" s="56" t="s">
        <v>28</v>
      </c>
      <c r="W117" s="56" t="s">
        <v>29</v>
      </c>
      <c r="X117" s="56" t="s">
        <v>30</v>
      </c>
      <c r="Y117" s="56" t="s">
        <v>31</v>
      </c>
      <c r="Z117" s="56" t="s">
        <v>32</v>
      </c>
      <c r="AA117" s="56" t="s">
        <v>33</v>
      </c>
      <c r="AB117" s="56" t="s">
        <v>34</v>
      </c>
      <c r="AC117" s="56" t="s">
        <v>35</v>
      </c>
      <c r="AD117" s="620" t="s">
        <v>36</v>
      </c>
      <c r="AF117" s="614">
        <f t="shared" ca="1" si="44"/>
        <v>0</v>
      </c>
      <c r="AG117" s="615">
        <f ca="1">CompteCouleurFond(K117:AC117,23)*0.5</f>
        <v>0</v>
      </c>
    </row>
    <row r="118" spans="1:33" ht="15" customHeight="1" x14ac:dyDescent="0.3">
      <c r="A118" s="619"/>
      <c r="B118" s="411" t="s">
        <v>9</v>
      </c>
      <c r="C118" s="411" t="s">
        <v>10</v>
      </c>
      <c r="D118" s="411" t="s">
        <v>11</v>
      </c>
      <c r="E118" s="411" t="s">
        <v>12</v>
      </c>
      <c r="F118" s="411" t="s">
        <v>13</v>
      </c>
      <c r="G118" s="411" t="s">
        <v>14</v>
      </c>
      <c r="H118" s="411" t="s">
        <v>15</v>
      </c>
      <c r="I118" s="411" t="s">
        <v>16</v>
      </c>
      <c r="J118" s="411" t="s">
        <v>17</v>
      </c>
      <c r="K118" s="411" t="s">
        <v>18</v>
      </c>
      <c r="L118" s="411" t="s">
        <v>19</v>
      </c>
      <c r="M118" s="411" t="s">
        <v>20</v>
      </c>
      <c r="N118" s="411" t="s">
        <v>21</v>
      </c>
      <c r="O118" s="411" t="s">
        <v>22</v>
      </c>
      <c r="P118" s="411" t="s">
        <v>23</v>
      </c>
      <c r="Q118" s="411" t="s">
        <v>24</v>
      </c>
      <c r="R118" s="411" t="s">
        <v>25</v>
      </c>
      <c r="S118" s="411" t="s">
        <v>26</v>
      </c>
      <c r="T118" s="411" t="s">
        <v>27</v>
      </c>
      <c r="U118" s="411" t="s">
        <v>28</v>
      </c>
      <c r="V118" s="411" t="s">
        <v>29</v>
      </c>
      <c r="W118" s="411" t="s">
        <v>30</v>
      </c>
      <c r="X118" s="411" t="s">
        <v>31</v>
      </c>
      <c r="Y118" s="411" t="s">
        <v>32</v>
      </c>
      <c r="Z118" s="411" t="s">
        <v>33</v>
      </c>
      <c r="AA118" s="411" t="s">
        <v>34</v>
      </c>
      <c r="AB118" s="411" t="s">
        <v>35</v>
      </c>
      <c r="AC118" s="411" t="s">
        <v>55</v>
      </c>
      <c r="AD118" s="621"/>
      <c r="AF118" s="616">
        <f t="shared" ca="1" si="44"/>
        <v>0</v>
      </c>
      <c r="AG118" s="617">
        <f ca="1">CompteCouleurFond(K118:AC118,23)*0.5</f>
        <v>0</v>
      </c>
    </row>
    <row r="119" spans="1:33" ht="15" customHeight="1" x14ac:dyDescent="0.3">
      <c r="A119" s="401" t="s">
        <v>41</v>
      </c>
      <c r="B119" s="96"/>
      <c r="C119" s="96"/>
      <c r="D119" s="96"/>
      <c r="E119" s="96"/>
      <c r="F119" s="96"/>
      <c r="G119" s="96"/>
      <c r="H119" s="96"/>
      <c r="I119" s="96"/>
      <c r="J119" s="96"/>
      <c r="K119" s="96"/>
      <c r="L119" s="96"/>
      <c r="M119" s="96"/>
      <c r="N119" s="96"/>
      <c r="O119" s="96"/>
      <c r="P119" s="96"/>
      <c r="Q119" s="96"/>
      <c r="R119" s="96"/>
      <c r="S119" s="96"/>
      <c r="T119" s="96"/>
      <c r="U119" s="96"/>
      <c r="V119" s="96"/>
      <c r="W119" s="96"/>
      <c r="X119" s="96"/>
      <c r="Y119" s="96"/>
      <c r="Z119" s="96"/>
      <c r="AA119" s="96"/>
      <c r="AB119" s="96"/>
      <c r="AC119" s="96"/>
      <c r="AD119" s="21">
        <f t="shared" ref="AD119:AD132" ca="1" si="46">NbCoul(B119:AC119)*0.5</f>
        <v>0</v>
      </c>
      <c r="AF119" s="22">
        <f t="shared" ca="1" si="44"/>
        <v>0</v>
      </c>
      <c r="AG119" s="22">
        <f t="shared" ref="AG119:AG129" ca="1" si="47">CompteCouleurFond(B119:AC119,23)*0.5</f>
        <v>0</v>
      </c>
    </row>
    <row r="120" spans="1:33" ht="15" customHeight="1" x14ac:dyDescent="0.3">
      <c r="A120" s="392" t="s">
        <v>65</v>
      </c>
      <c r="B120" s="96"/>
      <c r="C120" s="96"/>
      <c r="D120" s="96"/>
      <c r="E120" s="96"/>
      <c r="F120" s="151"/>
      <c r="G120" s="151"/>
      <c r="H120" s="151"/>
      <c r="I120" s="151"/>
      <c r="J120" s="151"/>
      <c r="K120" s="151"/>
      <c r="L120" s="151"/>
      <c r="M120" s="151"/>
      <c r="N120" s="151"/>
      <c r="O120" s="151"/>
      <c r="P120" s="96"/>
      <c r="Q120" s="96"/>
      <c r="R120" s="96"/>
      <c r="S120" s="96"/>
      <c r="T120" s="96"/>
      <c r="U120" s="96"/>
      <c r="V120" s="96"/>
      <c r="W120" s="96"/>
      <c r="X120" s="96"/>
      <c r="Y120" s="96"/>
      <c r="Z120" s="96"/>
      <c r="AA120" s="96"/>
      <c r="AB120" s="96"/>
      <c r="AC120" s="96"/>
      <c r="AD120" s="21">
        <f t="shared" ca="1" si="46"/>
        <v>5</v>
      </c>
      <c r="AF120" s="22">
        <f t="shared" ca="1" si="44"/>
        <v>0</v>
      </c>
      <c r="AG120" s="22">
        <f t="shared" ca="1" si="47"/>
        <v>0</v>
      </c>
    </row>
    <row r="121" spans="1:33" ht="15" customHeight="1" x14ac:dyDescent="0.3">
      <c r="A121" s="393" t="s">
        <v>246</v>
      </c>
      <c r="B121" s="96"/>
      <c r="C121" s="96"/>
      <c r="D121" s="96"/>
      <c r="E121" s="96"/>
      <c r="F121" s="151"/>
      <c r="G121" s="151"/>
      <c r="H121" s="151"/>
      <c r="I121" s="151"/>
      <c r="J121" s="151"/>
      <c r="K121" s="151"/>
      <c r="L121" s="151"/>
      <c r="M121" s="151"/>
      <c r="N121" s="151"/>
      <c r="O121" s="151"/>
      <c r="P121" s="96"/>
      <c r="Q121" s="96"/>
      <c r="R121" s="96"/>
      <c r="S121" s="96"/>
      <c r="T121" s="96"/>
      <c r="U121" s="96"/>
      <c r="V121" s="96"/>
      <c r="W121" s="96"/>
      <c r="X121" s="96"/>
      <c r="Y121" s="96"/>
      <c r="Z121" s="96"/>
      <c r="AA121" s="96"/>
      <c r="AB121" s="96"/>
      <c r="AC121" s="96"/>
      <c r="AD121" s="21">
        <f t="shared" ca="1" si="46"/>
        <v>5</v>
      </c>
      <c r="AF121" s="22">
        <f t="shared" ca="1" si="44"/>
        <v>0</v>
      </c>
      <c r="AG121" s="22">
        <f t="shared" ca="1" si="47"/>
        <v>0</v>
      </c>
    </row>
    <row r="122" spans="1:33" ht="15" customHeight="1" x14ac:dyDescent="0.3">
      <c r="A122" s="394" t="s">
        <v>43</v>
      </c>
      <c r="B122" s="96"/>
      <c r="C122" s="96"/>
      <c r="D122" s="96"/>
      <c r="E122" s="96"/>
      <c r="F122" s="151"/>
      <c r="G122" s="151"/>
      <c r="H122" s="151"/>
      <c r="I122" s="281" t="s">
        <v>135</v>
      </c>
      <c r="J122" s="281"/>
      <c r="K122" s="281"/>
      <c r="L122" s="281"/>
      <c r="M122" s="281"/>
      <c r="N122" s="281"/>
      <c r="O122" s="151"/>
      <c r="P122" s="96"/>
      <c r="Q122" s="96"/>
      <c r="R122" s="96"/>
      <c r="S122" s="96"/>
      <c r="T122" s="96"/>
      <c r="U122" s="96"/>
      <c r="V122" s="96"/>
      <c r="W122" s="96"/>
      <c r="X122" s="96"/>
      <c r="Y122" s="96"/>
      <c r="Z122" s="96"/>
      <c r="AA122" s="96"/>
      <c r="AB122" s="96"/>
      <c r="AC122" s="96"/>
      <c r="AD122" s="21">
        <f t="shared" ca="1" si="46"/>
        <v>5</v>
      </c>
      <c r="AF122" s="22">
        <f t="shared" ca="1" si="44"/>
        <v>3</v>
      </c>
      <c r="AG122" s="22">
        <f t="shared" ca="1" si="47"/>
        <v>0</v>
      </c>
    </row>
    <row r="123" spans="1:33" ht="15" customHeight="1" x14ac:dyDescent="0.3">
      <c r="A123" s="394" t="s">
        <v>44</v>
      </c>
      <c r="B123" s="96"/>
      <c r="C123" s="96"/>
      <c r="D123" s="96"/>
      <c r="E123" s="96"/>
      <c r="F123" s="96"/>
      <c r="G123" s="96"/>
      <c r="H123" s="96"/>
      <c r="I123" s="96"/>
      <c r="J123" s="96"/>
      <c r="K123" s="96"/>
      <c r="L123" s="96"/>
      <c r="M123" s="96"/>
      <c r="N123" s="96"/>
      <c r="O123" s="96"/>
      <c r="P123" s="96"/>
      <c r="Q123" s="96"/>
      <c r="R123" s="96"/>
      <c r="S123" s="96"/>
      <c r="T123" s="96"/>
      <c r="U123" s="96"/>
      <c r="V123" s="96"/>
      <c r="W123" s="96"/>
      <c r="X123" s="96"/>
      <c r="Y123" s="96"/>
      <c r="Z123" s="96"/>
      <c r="AA123" s="96"/>
      <c r="AB123" s="96"/>
      <c r="AC123" s="96"/>
      <c r="AD123" s="21">
        <f t="shared" ca="1" si="46"/>
        <v>0</v>
      </c>
      <c r="AF123" s="22">
        <f t="shared" ca="1" si="44"/>
        <v>0</v>
      </c>
      <c r="AG123" s="22">
        <f t="shared" ca="1" si="47"/>
        <v>0</v>
      </c>
    </row>
    <row r="124" spans="1:33" ht="15" customHeight="1" x14ac:dyDescent="0.3">
      <c r="A124" s="394" t="s">
        <v>45</v>
      </c>
      <c r="B124" s="96"/>
      <c r="C124" s="96"/>
      <c r="D124" s="96"/>
      <c r="E124" s="96"/>
      <c r="F124" s="96"/>
      <c r="G124" s="96"/>
      <c r="H124" s="96"/>
      <c r="I124" s="96"/>
      <c r="J124" s="96"/>
      <c r="K124" s="96"/>
      <c r="L124" s="96"/>
      <c r="M124" s="96"/>
      <c r="N124" s="96"/>
      <c r="O124" s="96"/>
      <c r="P124" s="96"/>
      <c r="Q124" s="96"/>
      <c r="R124" s="96"/>
      <c r="S124" s="96"/>
      <c r="T124" s="96"/>
      <c r="U124" s="96"/>
      <c r="V124" s="96"/>
      <c r="W124" s="96"/>
      <c r="X124" s="96"/>
      <c r="Y124" s="96"/>
      <c r="Z124" s="96"/>
      <c r="AA124" s="96"/>
      <c r="AB124" s="96"/>
      <c r="AC124" s="96"/>
      <c r="AD124" s="21">
        <f t="shared" ca="1" si="46"/>
        <v>0</v>
      </c>
      <c r="AF124" s="22">
        <f t="shared" ca="1" si="44"/>
        <v>0</v>
      </c>
      <c r="AG124" s="22">
        <f t="shared" ca="1" si="47"/>
        <v>0</v>
      </c>
    </row>
    <row r="125" spans="1:33" ht="15" customHeight="1" x14ac:dyDescent="0.3">
      <c r="A125" s="394" t="s">
        <v>70</v>
      </c>
      <c r="B125" s="96"/>
      <c r="C125" s="96"/>
      <c r="D125" s="96"/>
      <c r="E125" s="96"/>
      <c r="F125" s="96"/>
      <c r="G125" s="96"/>
      <c r="H125" s="96"/>
      <c r="I125" s="96"/>
      <c r="J125" s="96"/>
      <c r="K125" s="96"/>
      <c r="L125" s="96"/>
      <c r="M125" s="96"/>
      <c r="N125" s="96"/>
      <c r="O125" s="96"/>
      <c r="P125" s="96"/>
      <c r="Q125" s="96"/>
      <c r="R125" s="96"/>
      <c r="S125" s="96"/>
      <c r="T125" s="96"/>
      <c r="U125" s="96"/>
      <c r="V125" s="96"/>
      <c r="W125" s="96"/>
      <c r="X125" s="96"/>
      <c r="Y125" s="96"/>
      <c r="Z125" s="96"/>
      <c r="AA125" s="96"/>
      <c r="AB125" s="96"/>
      <c r="AC125" s="96"/>
      <c r="AD125" s="21">
        <f t="shared" ca="1" si="46"/>
        <v>0</v>
      </c>
      <c r="AF125" s="22">
        <f t="shared" ca="1" si="44"/>
        <v>0</v>
      </c>
      <c r="AG125" s="22">
        <f t="shared" ca="1" si="47"/>
        <v>0</v>
      </c>
    </row>
    <row r="126" spans="1:33" ht="15" customHeight="1" x14ac:dyDescent="0.3">
      <c r="A126" s="394" t="s">
        <v>46</v>
      </c>
      <c r="B126" s="96"/>
      <c r="C126" s="96"/>
      <c r="D126" s="96"/>
      <c r="E126" s="96"/>
      <c r="F126" s="96"/>
      <c r="G126" s="96"/>
      <c r="H126" s="96"/>
      <c r="I126" s="96"/>
      <c r="J126" s="96"/>
      <c r="K126" s="96"/>
      <c r="L126" s="96"/>
      <c r="M126" s="96"/>
      <c r="N126" s="96"/>
      <c r="O126" s="96"/>
      <c r="P126" s="96"/>
      <c r="Q126" s="96"/>
      <c r="R126" s="96"/>
      <c r="S126" s="96"/>
      <c r="T126" s="96"/>
      <c r="U126" s="96"/>
      <c r="V126" s="96"/>
      <c r="W126" s="96"/>
      <c r="X126" s="96"/>
      <c r="Y126" s="96"/>
      <c r="Z126" s="96"/>
      <c r="AA126" s="96"/>
      <c r="AB126" s="96"/>
      <c r="AC126" s="96"/>
      <c r="AD126" s="21">
        <f t="shared" ca="1" si="46"/>
        <v>0</v>
      </c>
      <c r="AF126" s="22">
        <f t="shared" ca="1" si="44"/>
        <v>0</v>
      </c>
      <c r="AG126" s="22">
        <f t="shared" ca="1" si="47"/>
        <v>0</v>
      </c>
    </row>
    <row r="127" spans="1:33" ht="15" customHeight="1" x14ac:dyDescent="0.3">
      <c r="A127" s="394" t="s">
        <v>47</v>
      </c>
      <c r="B127" s="96"/>
      <c r="C127" s="96"/>
      <c r="D127" s="96"/>
      <c r="E127" s="96"/>
      <c r="F127" s="96"/>
      <c r="G127" s="96"/>
      <c r="H127" s="96"/>
      <c r="I127" s="96"/>
      <c r="J127" s="96"/>
      <c r="K127" s="96"/>
      <c r="L127" s="96"/>
      <c r="M127" s="96"/>
      <c r="N127" s="96"/>
      <c r="O127" s="96"/>
      <c r="P127" s="96"/>
      <c r="Q127" s="96"/>
      <c r="R127" s="96"/>
      <c r="S127" s="96"/>
      <c r="T127" s="96"/>
      <c r="U127" s="96"/>
      <c r="V127" s="96"/>
      <c r="W127" s="96"/>
      <c r="X127" s="96"/>
      <c r="Y127" s="96"/>
      <c r="Z127" s="96"/>
      <c r="AA127" s="96"/>
      <c r="AB127" s="96"/>
      <c r="AC127" s="96"/>
      <c r="AD127" s="21">
        <f t="shared" ca="1" si="46"/>
        <v>0</v>
      </c>
      <c r="AF127" s="22">
        <f t="shared" ca="1" si="44"/>
        <v>0</v>
      </c>
      <c r="AG127" s="22">
        <f t="shared" ca="1" si="47"/>
        <v>0</v>
      </c>
    </row>
    <row r="128" spans="1:33" ht="14.25" customHeight="1" x14ac:dyDescent="0.3">
      <c r="A128" s="394" t="s">
        <v>66</v>
      </c>
      <c r="B128" s="96"/>
      <c r="C128" s="96"/>
      <c r="D128" s="96"/>
      <c r="E128" s="96"/>
      <c r="F128" s="96"/>
      <c r="G128" s="96"/>
      <c r="H128" s="96"/>
      <c r="I128" s="96"/>
      <c r="J128" s="96"/>
      <c r="K128" s="96"/>
      <c r="L128" s="96"/>
      <c r="M128" s="96"/>
      <c r="N128" s="96"/>
      <c r="O128" s="96"/>
      <c r="P128" s="96"/>
      <c r="Q128" s="96"/>
      <c r="R128" s="96"/>
      <c r="S128" s="96"/>
      <c r="T128" s="96"/>
      <c r="U128" s="96"/>
      <c r="V128" s="96"/>
      <c r="W128" s="96"/>
      <c r="X128" s="96"/>
      <c r="Y128" s="96"/>
      <c r="Z128" s="96"/>
      <c r="AA128" s="96"/>
      <c r="AB128" s="96"/>
      <c r="AC128" s="96"/>
      <c r="AD128" s="21">
        <f t="shared" ca="1" si="46"/>
        <v>0</v>
      </c>
      <c r="AF128" s="22">
        <f t="shared" ca="1" si="44"/>
        <v>0</v>
      </c>
      <c r="AG128" s="22">
        <f t="shared" ca="1" si="47"/>
        <v>0</v>
      </c>
    </row>
    <row r="129" spans="1:40" ht="14.4" customHeight="1" x14ac:dyDescent="0.3">
      <c r="A129" s="394" t="s">
        <v>71</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21">
        <f t="shared" ca="1" si="46"/>
        <v>0</v>
      </c>
      <c r="AF129" s="22">
        <f t="shared" ca="1" si="44"/>
        <v>0</v>
      </c>
      <c r="AG129" s="22">
        <f t="shared" ca="1" si="47"/>
        <v>0</v>
      </c>
    </row>
    <row r="130" spans="1:40" ht="14.4" customHeight="1" x14ac:dyDescent="0.3">
      <c r="A130" s="404" t="s">
        <v>276</v>
      </c>
      <c r="B130" s="96"/>
      <c r="C130" s="96"/>
      <c r="D130" s="96"/>
      <c r="E130" s="96"/>
      <c r="F130" s="151"/>
      <c r="G130" s="151"/>
      <c r="H130" s="151"/>
      <c r="I130" s="151"/>
      <c r="J130" s="151"/>
      <c r="K130" s="151"/>
      <c r="L130" s="151"/>
      <c r="M130" s="151"/>
      <c r="N130" s="151"/>
      <c r="O130" s="151"/>
      <c r="P130" s="96"/>
      <c r="Q130" s="96"/>
      <c r="R130" s="96"/>
      <c r="S130" s="96"/>
      <c r="T130" s="96"/>
      <c r="U130" s="96"/>
      <c r="V130" s="96"/>
      <c r="W130" s="96"/>
      <c r="X130" s="96"/>
      <c r="Y130" s="96"/>
      <c r="Z130" s="96"/>
      <c r="AA130" s="96"/>
      <c r="AB130" s="96"/>
      <c r="AC130" s="96"/>
      <c r="AD130" s="21">
        <f ca="1">NbCoul(C130:AC130)*0.5</f>
        <v>5</v>
      </c>
      <c r="AF130" s="22">
        <f ca="1">CompteCouleurFond(C130:AC130,6)*0.5</f>
        <v>0</v>
      </c>
      <c r="AG130" s="22">
        <f ca="1">CompteCouleurFond(C130:AC130,23)*0.5</f>
        <v>0</v>
      </c>
    </row>
    <row r="131" spans="1:40" ht="15" thickBot="1" x14ac:dyDescent="0.35">
      <c r="A131" s="422" t="s">
        <v>73</v>
      </c>
      <c r="B131" s="96"/>
      <c r="C131" s="96"/>
      <c r="D131" s="96"/>
      <c r="E131" s="96"/>
      <c r="F131" s="96"/>
      <c r="G131" s="96"/>
      <c r="H131" s="96"/>
      <c r="I131" s="96"/>
      <c r="J131" s="96"/>
      <c r="K131" s="96"/>
      <c r="L131" s="96"/>
      <c r="M131" s="96"/>
      <c r="N131" s="96"/>
      <c r="O131" s="96"/>
      <c r="P131" s="96"/>
      <c r="Q131" s="96"/>
      <c r="R131" s="96"/>
      <c r="S131" s="96"/>
      <c r="T131" s="96"/>
      <c r="U131" s="96"/>
      <c r="V131" s="96"/>
      <c r="W131" s="96"/>
      <c r="X131" s="96"/>
      <c r="Y131" s="96"/>
      <c r="Z131" s="96"/>
      <c r="AA131" s="96"/>
      <c r="AB131" s="96"/>
      <c r="AC131" s="96"/>
      <c r="AD131" s="21">
        <f t="shared" ca="1" si="46"/>
        <v>0</v>
      </c>
      <c r="AF131" s="22">
        <f ca="1">CompteCouleurFond(B131:AC131,6)*0.5</f>
        <v>0</v>
      </c>
      <c r="AG131" s="22">
        <f ca="1">CompteCouleurFond(B131:AC131,23)*0.5</f>
        <v>0</v>
      </c>
    </row>
    <row r="132" spans="1:40" ht="15" thickBot="1" x14ac:dyDescent="0.35">
      <c r="A132" s="508" t="s">
        <v>466</v>
      </c>
      <c r="B132" s="391"/>
      <c r="C132" s="391"/>
      <c r="D132" s="391"/>
      <c r="E132" s="391"/>
      <c r="F132" s="391"/>
      <c r="G132" s="391"/>
      <c r="H132" s="391"/>
      <c r="I132" s="391"/>
      <c r="J132" s="391"/>
      <c r="K132" s="391"/>
      <c r="L132" s="391"/>
      <c r="M132" s="391"/>
      <c r="N132" s="391"/>
      <c r="O132" s="391"/>
      <c r="P132" s="391"/>
      <c r="Q132" s="391"/>
      <c r="R132" s="391"/>
      <c r="S132" s="391"/>
      <c r="T132" s="391"/>
      <c r="U132" s="391"/>
      <c r="V132" s="391"/>
      <c r="W132" s="391"/>
      <c r="X132" s="391"/>
      <c r="Y132" s="391"/>
      <c r="Z132" s="391"/>
      <c r="AA132" s="391"/>
      <c r="AB132" s="391"/>
      <c r="AC132" s="391"/>
      <c r="AD132" s="21">
        <f t="shared" ca="1" si="46"/>
        <v>0</v>
      </c>
      <c r="AF132" s="22">
        <f ca="1">CompteCouleurFond(B132:AC132,6)*0.5</f>
        <v>0</v>
      </c>
      <c r="AG132" s="22">
        <f ca="1">CompteCouleurFond(B132:AC132,23)*0.5</f>
        <v>0</v>
      </c>
    </row>
    <row r="133" spans="1:40" x14ac:dyDescent="0.3">
      <c r="A133" s="33" t="s">
        <v>52</v>
      </c>
      <c r="B133" s="71">
        <f ca="1">CompteCouleurFond(B119:B131,6)</f>
        <v>0</v>
      </c>
      <c r="C133" s="71">
        <f ca="1">CompteCouleurFond(C119:C131,6)</f>
        <v>0</v>
      </c>
      <c r="D133" s="71">
        <f ca="1">CompteCouleurFond(D119:D131,6)</f>
        <v>0</v>
      </c>
      <c r="E133" s="71">
        <f ca="1">CompteCouleurFond(E119:E131,6)</f>
        <v>0</v>
      </c>
      <c r="F133" s="71">
        <f ca="1">CompteCouleurFond(F119:F131,6)</f>
        <v>0</v>
      </c>
      <c r="G133" s="71">
        <f t="shared" ref="G133:O133" ca="1" si="48">CompteCouleurFond(G119:G130,6)</f>
        <v>0</v>
      </c>
      <c r="H133" s="71">
        <f t="shared" ca="1" si="48"/>
        <v>0</v>
      </c>
      <c r="I133" s="71">
        <f t="shared" ca="1" si="48"/>
        <v>1</v>
      </c>
      <c r="J133" s="71">
        <f t="shared" ca="1" si="48"/>
        <v>1</v>
      </c>
      <c r="K133" s="71">
        <f t="shared" ca="1" si="48"/>
        <v>1</v>
      </c>
      <c r="L133" s="71">
        <f t="shared" ca="1" si="48"/>
        <v>1</v>
      </c>
      <c r="M133" s="71">
        <f t="shared" ca="1" si="48"/>
        <v>1</v>
      </c>
      <c r="N133" s="71">
        <f t="shared" ca="1" si="48"/>
        <v>1</v>
      </c>
      <c r="O133" s="71">
        <f t="shared" ca="1" si="48"/>
        <v>0</v>
      </c>
      <c r="P133" s="71">
        <f t="shared" ref="P133:AC133" ca="1" si="49">CompteCouleurFond(P119:P131,6)</f>
        <v>0</v>
      </c>
      <c r="Q133" s="71">
        <f t="shared" ca="1" si="49"/>
        <v>0</v>
      </c>
      <c r="R133" s="71">
        <f t="shared" ca="1" si="49"/>
        <v>0</v>
      </c>
      <c r="S133" s="71">
        <f t="shared" ca="1" si="49"/>
        <v>0</v>
      </c>
      <c r="T133" s="71">
        <f t="shared" ca="1" si="49"/>
        <v>0</v>
      </c>
      <c r="U133" s="71">
        <f t="shared" ca="1" si="49"/>
        <v>0</v>
      </c>
      <c r="V133" s="71">
        <f t="shared" ca="1" si="49"/>
        <v>0</v>
      </c>
      <c r="W133" s="71">
        <f t="shared" ca="1" si="49"/>
        <v>0</v>
      </c>
      <c r="X133" s="71">
        <f t="shared" ca="1" si="49"/>
        <v>0</v>
      </c>
      <c r="Y133" s="71">
        <f t="shared" ca="1" si="49"/>
        <v>0</v>
      </c>
      <c r="Z133" s="71">
        <f t="shared" ca="1" si="49"/>
        <v>0</v>
      </c>
      <c r="AA133" s="71">
        <f t="shared" ca="1" si="49"/>
        <v>0</v>
      </c>
      <c r="AB133" s="71">
        <f t="shared" ca="1" si="49"/>
        <v>0</v>
      </c>
      <c r="AC133" s="71">
        <f t="shared" ca="1" si="49"/>
        <v>0</v>
      </c>
      <c r="AD133" s="600">
        <f ca="1">SUM(AD119:AD131)</f>
        <v>20</v>
      </c>
      <c r="AF133" s="603"/>
      <c r="AG133" s="604"/>
    </row>
    <row r="134" spans="1:40" x14ac:dyDescent="0.3">
      <c r="A134" s="29" t="s">
        <v>53</v>
      </c>
      <c r="B134" s="21">
        <f ca="1">NbCoulbis(B119:B131)</f>
        <v>0</v>
      </c>
      <c r="C134" s="21">
        <f ca="1">NbCoulbis(C119:C131)</f>
        <v>0</v>
      </c>
      <c r="D134" s="21">
        <f ca="1">NbCoulbis(D119:D131)</f>
        <v>0</v>
      </c>
      <c r="E134" s="21">
        <f ca="1">NbCoulbis(E119:E131)</f>
        <v>0</v>
      </c>
      <c r="F134" s="21">
        <f ca="1">NbCoulbis(F119:F131)</f>
        <v>4</v>
      </c>
      <c r="G134" s="21">
        <f t="shared" ref="G134:O134" ca="1" si="50">NbCoulbis(G119:G130)</f>
        <v>4</v>
      </c>
      <c r="H134" s="21">
        <f t="shared" ca="1" si="50"/>
        <v>4</v>
      </c>
      <c r="I134" s="21">
        <f t="shared" ca="1" si="50"/>
        <v>4</v>
      </c>
      <c r="J134" s="21">
        <f t="shared" ca="1" si="50"/>
        <v>4</v>
      </c>
      <c r="K134" s="21">
        <f t="shared" ca="1" si="50"/>
        <v>4</v>
      </c>
      <c r="L134" s="21">
        <f t="shared" ca="1" si="50"/>
        <v>4</v>
      </c>
      <c r="M134" s="21">
        <f t="shared" ca="1" si="50"/>
        <v>4</v>
      </c>
      <c r="N134" s="21">
        <f t="shared" ca="1" si="50"/>
        <v>4</v>
      </c>
      <c r="O134" s="21">
        <f t="shared" ca="1" si="50"/>
        <v>4</v>
      </c>
      <c r="P134" s="21">
        <f t="shared" ref="P134:AC134" ca="1" si="51">NbCoulbis(P119:P131)</f>
        <v>0</v>
      </c>
      <c r="Q134" s="21">
        <f t="shared" ca="1" si="51"/>
        <v>0</v>
      </c>
      <c r="R134" s="21">
        <f t="shared" ca="1" si="51"/>
        <v>0</v>
      </c>
      <c r="S134" s="21">
        <f t="shared" ca="1" si="51"/>
        <v>0</v>
      </c>
      <c r="T134" s="21">
        <f t="shared" ca="1" si="51"/>
        <v>0</v>
      </c>
      <c r="U134" s="21">
        <f t="shared" ca="1" si="51"/>
        <v>0</v>
      </c>
      <c r="V134" s="21">
        <f t="shared" ca="1" si="51"/>
        <v>0</v>
      </c>
      <c r="W134" s="21">
        <f t="shared" ca="1" si="51"/>
        <v>0</v>
      </c>
      <c r="X134" s="21">
        <f t="shared" ca="1" si="51"/>
        <v>0</v>
      </c>
      <c r="Y134" s="21">
        <f t="shared" ca="1" si="51"/>
        <v>0</v>
      </c>
      <c r="Z134" s="21">
        <f t="shared" ca="1" si="51"/>
        <v>0</v>
      </c>
      <c r="AA134" s="21">
        <f t="shared" ca="1" si="51"/>
        <v>0</v>
      </c>
      <c r="AB134" s="21">
        <f t="shared" ca="1" si="51"/>
        <v>0</v>
      </c>
      <c r="AC134" s="21">
        <f t="shared" ca="1" si="51"/>
        <v>0</v>
      </c>
      <c r="AD134" s="601">
        <f ca="1">NbCoul(D134:AB134)*0.5+NbCoul(B134:C134)*0.25+NbCoul(AC134:AC134)*0.25</f>
        <v>0</v>
      </c>
      <c r="AF134" s="605"/>
      <c r="AG134" s="606"/>
    </row>
    <row r="135" spans="1:40" ht="15" thickBot="1" x14ac:dyDescent="0.35">
      <c r="A135" s="30" t="s">
        <v>51</v>
      </c>
      <c r="B135" s="26">
        <f ca="1">NbCoul(B119:B131)</f>
        <v>0</v>
      </c>
      <c r="C135" s="26">
        <f ca="1">NbCoul(C119:C131)</f>
        <v>0</v>
      </c>
      <c r="D135" s="26">
        <f ca="1">NbCoul(D119:D131)</f>
        <v>0</v>
      </c>
      <c r="E135" s="26">
        <f ca="1">NbCoul(E119:E131)</f>
        <v>0</v>
      </c>
      <c r="F135" s="26">
        <f ca="1">NbCoul(F119:F131)</f>
        <v>4</v>
      </c>
      <c r="G135" s="26">
        <f t="shared" ref="G135:O135" ca="1" si="52">NbCoul(G119:G130)</f>
        <v>4</v>
      </c>
      <c r="H135" s="26">
        <f t="shared" ca="1" si="52"/>
        <v>4</v>
      </c>
      <c r="I135" s="26">
        <f t="shared" ca="1" si="52"/>
        <v>4</v>
      </c>
      <c r="J135" s="26">
        <f t="shared" ca="1" si="52"/>
        <v>4</v>
      </c>
      <c r="K135" s="26">
        <f t="shared" ca="1" si="52"/>
        <v>4</v>
      </c>
      <c r="L135" s="26">
        <f t="shared" ca="1" si="52"/>
        <v>4</v>
      </c>
      <c r="M135" s="26">
        <f t="shared" ca="1" si="52"/>
        <v>4</v>
      </c>
      <c r="N135" s="26">
        <f t="shared" ca="1" si="52"/>
        <v>4</v>
      </c>
      <c r="O135" s="26">
        <f t="shared" ca="1" si="52"/>
        <v>4</v>
      </c>
      <c r="P135" s="26">
        <f t="shared" ref="P135:AC135" ca="1" si="53">NbCoul(P119:P131)</f>
        <v>0</v>
      </c>
      <c r="Q135" s="26">
        <f t="shared" ca="1" si="53"/>
        <v>0</v>
      </c>
      <c r="R135" s="26">
        <f t="shared" ca="1" si="53"/>
        <v>0</v>
      </c>
      <c r="S135" s="26">
        <f t="shared" ca="1" si="53"/>
        <v>0</v>
      </c>
      <c r="T135" s="26">
        <f t="shared" ca="1" si="53"/>
        <v>0</v>
      </c>
      <c r="U135" s="26">
        <f t="shared" ca="1" si="53"/>
        <v>0</v>
      </c>
      <c r="V135" s="26">
        <f t="shared" ca="1" si="53"/>
        <v>0</v>
      </c>
      <c r="W135" s="26">
        <f t="shared" ca="1" si="53"/>
        <v>0</v>
      </c>
      <c r="X135" s="26">
        <f t="shared" ca="1" si="53"/>
        <v>0</v>
      </c>
      <c r="Y135" s="26">
        <f t="shared" ca="1" si="53"/>
        <v>0</v>
      </c>
      <c r="Z135" s="26">
        <f t="shared" ca="1" si="53"/>
        <v>0</v>
      </c>
      <c r="AA135" s="26">
        <f t="shared" ca="1" si="53"/>
        <v>0</v>
      </c>
      <c r="AB135" s="26">
        <f t="shared" ca="1" si="53"/>
        <v>0</v>
      </c>
      <c r="AC135" s="26">
        <f t="shared" ca="1" si="53"/>
        <v>0</v>
      </c>
      <c r="AD135" s="602">
        <f ca="1">SUM(AD119:AD131)</f>
        <v>20</v>
      </c>
      <c r="AF135" s="607"/>
      <c r="AG135" s="608"/>
    </row>
    <row r="136" spans="1:40" ht="15" thickBot="1" x14ac:dyDescent="0.35"/>
    <row r="137" spans="1:40" ht="29.25" customHeight="1" thickBot="1" x14ac:dyDescent="0.35">
      <c r="A137" s="37" t="s">
        <v>56</v>
      </c>
      <c r="B137" s="609" t="s">
        <v>57</v>
      </c>
      <c r="C137" s="609"/>
      <c r="D137" s="609"/>
      <c r="E137" s="610" t="s">
        <v>58</v>
      </c>
      <c r="F137" s="610"/>
      <c r="G137" s="610" t="s">
        <v>59</v>
      </c>
      <c r="H137" s="610"/>
      <c r="I137" s="611" t="s">
        <v>60</v>
      </c>
      <c r="J137" s="611"/>
      <c r="K137" s="611"/>
      <c r="L137" s="611"/>
      <c r="M137" s="611"/>
      <c r="N137" s="611"/>
      <c r="O137" s="611"/>
      <c r="P137" s="611"/>
      <c r="AF137" s="45"/>
      <c r="AG137" s="50"/>
      <c r="AH137" s="79"/>
      <c r="AI137" s="79"/>
      <c r="AJ137" s="50"/>
      <c r="AK137" s="50"/>
      <c r="AL137" s="51"/>
      <c r="AM137" s="52"/>
      <c r="AN137" s="53"/>
    </row>
    <row r="138" spans="1:40" ht="15" thickBot="1" x14ac:dyDescent="0.35">
      <c r="A138" s="39" t="s">
        <v>41</v>
      </c>
      <c r="B138" s="579">
        <v>35</v>
      </c>
      <c r="C138" s="580"/>
      <c r="D138" s="581"/>
      <c r="E138" s="582">
        <f t="shared" ref="E138:E150" ca="1" si="54">SUM(AD5,AD24,AD43,AD62,AD81,AD100,AD119)</f>
        <v>35</v>
      </c>
      <c r="F138" s="582"/>
      <c r="G138" s="583">
        <f t="shared" ref="G138:G151" ca="1" si="55">E138-B138</f>
        <v>0</v>
      </c>
      <c r="H138" s="583"/>
      <c r="I138" s="735"/>
      <c r="J138" s="736"/>
      <c r="K138" s="736"/>
      <c r="L138" s="736"/>
      <c r="M138" s="736"/>
      <c r="N138" s="736"/>
      <c r="O138" s="736"/>
      <c r="P138" s="737"/>
      <c r="AF138" s="46"/>
      <c r="AG138" s="50"/>
      <c r="AH138" s="50"/>
      <c r="AI138" s="50"/>
      <c r="AJ138" s="50"/>
      <c r="AK138" s="50"/>
      <c r="AL138" s="50"/>
      <c r="AM138" s="54"/>
      <c r="AN138" s="50"/>
    </row>
    <row r="139" spans="1:40" ht="15" thickBot="1" x14ac:dyDescent="0.35">
      <c r="A139" s="63" t="s">
        <v>65</v>
      </c>
      <c r="B139" s="596">
        <v>21</v>
      </c>
      <c r="C139" s="596"/>
      <c r="D139" s="596"/>
      <c r="E139" s="582">
        <f t="shared" ca="1" si="54"/>
        <v>26.5</v>
      </c>
      <c r="F139" s="582"/>
      <c r="G139" s="583">
        <f ca="1">E139-B139</f>
        <v>5.5</v>
      </c>
      <c r="H139" s="583"/>
      <c r="I139" s="583" t="s">
        <v>481</v>
      </c>
      <c r="J139" s="583"/>
      <c r="K139" s="583"/>
      <c r="L139" s="583"/>
      <c r="M139" s="583"/>
      <c r="N139" s="583"/>
      <c r="O139" s="583"/>
      <c r="P139" s="583"/>
      <c r="AF139" s="47"/>
      <c r="AG139" s="50"/>
      <c r="AH139" s="50"/>
      <c r="AI139" s="50"/>
      <c r="AJ139" s="50"/>
      <c r="AK139" s="50"/>
      <c r="AL139" s="50"/>
      <c r="AM139" s="54"/>
      <c r="AN139" s="50"/>
    </row>
    <row r="140" spans="1:40" ht="15" thickBot="1" x14ac:dyDescent="0.35">
      <c r="A140" s="63" t="s">
        <v>245</v>
      </c>
      <c r="B140" s="579">
        <v>21</v>
      </c>
      <c r="C140" s="580"/>
      <c r="D140" s="581"/>
      <c r="E140" s="582">
        <f t="shared" ca="1" si="54"/>
        <v>21</v>
      </c>
      <c r="F140" s="582"/>
      <c r="G140" s="583">
        <f ca="1">E140-B140</f>
        <v>0</v>
      </c>
      <c r="H140" s="583"/>
      <c r="I140" s="594"/>
      <c r="J140" s="589"/>
      <c r="K140" s="589"/>
      <c r="L140" s="589"/>
      <c r="M140" s="589"/>
      <c r="N140" s="589"/>
      <c r="O140" s="589"/>
      <c r="P140" s="595"/>
      <c r="AF140" s="47"/>
      <c r="AG140" s="50"/>
      <c r="AH140" s="50"/>
      <c r="AI140" s="50"/>
      <c r="AJ140" s="50"/>
      <c r="AK140" s="50"/>
      <c r="AL140" s="50"/>
      <c r="AM140" s="54"/>
      <c r="AN140" s="50"/>
    </row>
    <row r="141" spans="1:40" ht="18" customHeight="1" thickBot="1" x14ac:dyDescent="0.35">
      <c r="A141" s="64" t="s">
        <v>43</v>
      </c>
      <c r="B141" s="587">
        <v>35</v>
      </c>
      <c r="C141" s="587"/>
      <c r="D141" s="587"/>
      <c r="E141" s="582">
        <f t="shared" ca="1" si="54"/>
        <v>35</v>
      </c>
      <c r="F141" s="582"/>
      <c r="G141" s="583">
        <f t="shared" ca="1" si="55"/>
        <v>0</v>
      </c>
      <c r="H141" s="583"/>
      <c r="I141" s="584"/>
      <c r="J141" s="585"/>
      <c r="K141" s="585"/>
      <c r="L141" s="585"/>
      <c r="M141" s="585"/>
      <c r="N141" s="585"/>
      <c r="O141" s="585"/>
      <c r="P141" s="586"/>
      <c r="AF141" s="48"/>
      <c r="AG141" s="50"/>
      <c r="AH141" s="50"/>
      <c r="AI141" s="50"/>
      <c r="AJ141" s="50"/>
      <c r="AK141" s="50"/>
      <c r="AL141" s="50"/>
      <c r="AM141" s="54"/>
      <c r="AN141" s="50"/>
    </row>
    <row r="142" spans="1:40" ht="15" thickBot="1" x14ac:dyDescent="0.35">
      <c r="A142" s="62" t="s">
        <v>44</v>
      </c>
      <c r="B142" s="579">
        <v>38</v>
      </c>
      <c r="C142" s="580"/>
      <c r="D142" s="581"/>
      <c r="E142" s="582">
        <f t="shared" ca="1" si="54"/>
        <v>38</v>
      </c>
      <c r="F142" s="582"/>
      <c r="G142" s="583">
        <f t="shared" ca="1" si="55"/>
        <v>0</v>
      </c>
      <c r="H142" s="583"/>
      <c r="I142" s="584"/>
      <c r="J142" s="585"/>
      <c r="K142" s="585"/>
      <c r="L142" s="585"/>
      <c r="M142" s="585"/>
      <c r="N142" s="585"/>
      <c r="O142" s="585"/>
      <c r="P142" s="586"/>
      <c r="AF142" s="48"/>
      <c r="AG142" s="50"/>
      <c r="AH142" s="50"/>
      <c r="AI142" s="50"/>
      <c r="AJ142" s="50"/>
      <c r="AK142" s="50"/>
      <c r="AL142" s="50"/>
      <c r="AM142" s="54"/>
      <c r="AN142" s="50"/>
    </row>
    <row r="143" spans="1:40" ht="15" thickBot="1" x14ac:dyDescent="0.35">
      <c r="A143" s="62" t="s">
        <v>45</v>
      </c>
      <c r="B143" s="579">
        <v>38</v>
      </c>
      <c r="C143" s="580"/>
      <c r="D143" s="581"/>
      <c r="E143" s="582">
        <f t="shared" ca="1" si="54"/>
        <v>38</v>
      </c>
      <c r="F143" s="582"/>
      <c r="G143" s="583">
        <f t="shared" ca="1" si="55"/>
        <v>0</v>
      </c>
      <c r="H143" s="583"/>
      <c r="I143" s="584"/>
      <c r="J143" s="585"/>
      <c r="K143" s="585"/>
      <c r="L143" s="585"/>
      <c r="M143" s="585"/>
      <c r="N143" s="585"/>
      <c r="O143" s="585"/>
      <c r="P143" s="586"/>
      <c r="AF143" s="48"/>
      <c r="AG143" s="50"/>
      <c r="AH143" s="50"/>
      <c r="AI143" s="50"/>
      <c r="AJ143" s="50"/>
      <c r="AK143" s="50"/>
      <c r="AL143" s="50"/>
      <c r="AM143" s="54"/>
      <c r="AN143" s="50"/>
    </row>
    <row r="144" spans="1:40" ht="15" thickBot="1" x14ac:dyDescent="0.35">
      <c r="A144" s="64" t="s">
        <v>70</v>
      </c>
      <c r="B144" s="587">
        <v>35</v>
      </c>
      <c r="C144" s="587"/>
      <c r="D144" s="587"/>
      <c r="E144" s="582">
        <f t="shared" ca="1" si="54"/>
        <v>37</v>
      </c>
      <c r="F144" s="582"/>
      <c r="G144" s="583">
        <f t="shared" ca="1" si="55"/>
        <v>2</v>
      </c>
      <c r="H144" s="583"/>
      <c r="I144" s="584" t="s">
        <v>482</v>
      </c>
      <c r="J144" s="585"/>
      <c r="K144" s="585"/>
      <c r="L144" s="585"/>
      <c r="M144" s="585"/>
      <c r="N144" s="585"/>
      <c r="O144" s="585"/>
      <c r="P144" s="586"/>
      <c r="AF144" s="48"/>
      <c r="AG144" s="50"/>
      <c r="AH144" s="50"/>
      <c r="AI144" s="50"/>
      <c r="AJ144" s="50"/>
      <c r="AK144" s="50"/>
      <c r="AL144" s="50"/>
      <c r="AM144" s="54"/>
      <c r="AN144" s="50"/>
    </row>
    <row r="145" spans="1:53" ht="15" thickBot="1" x14ac:dyDescent="0.35">
      <c r="A145" s="64" t="s">
        <v>46</v>
      </c>
      <c r="B145" s="587">
        <v>35</v>
      </c>
      <c r="C145" s="587"/>
      <c r="D145" s="587"/>
      <c r="E145" s="582">
        <f t="shared" ca="1" si="54"/>
        <v>0</v>
      </c>
      <c r="F145" s="582"/>
      <c r="G145" s="583">
        <f t="shared" ca="1" si="55"/>
        <v>-35</v>
      </c>
      <c r="H145" s="583"/>
      <c r="I145" s="583" t="s">
        <v>89</v>
      </c>
      <c r="J145" s="583"/>
      <c r="K145" s="583"/>
      <c r="L145" s="583"/>
      <c r="M145" s="583"/>
      <c r="N145" s="583"/>
      <c r="O145" s="583"/>
      <c r="P145" s="583"/>
      <c r="AF145" s="48"/>
      <c r="AG145" s="50"/>
      <c r="AH145" s="50"/>
      <c r="AI145" s="50"/>
      <c r="AJ145" s="50"/>
      <c r="AK145" s="50"/>
      <c r="AL145" s="50"/>
      <c r="AM145" s="54"/>
      <c r="AN145" s="50"/>
    </row>
    <row r="146" spans="1:53" ht="15.75" customHeight="1" thickBot="1" x14ac:dyDescent="0.35">
      <c r="A146" s="64" t="s">
        <v>47</v>
      </c>
      <c r="B146" s="587">
        <v>38</v>
      </c>
      <c r="C146" s="587"/>
      <c r="D146" s="587"/>
      <c r="E146" s="582">
        <f t="shared" ca="1" si="54"/>
        <v>38</v>
      </c>
      <c r="F146" s="582"/>
      <c r="G146" s="583">
        <f t="shared" ca="1" si="55"/>
        <v>0</v>
      </c>
      <c r="H146" s="583"/>
      <c r="I146" s="583"/>
      <c r="J146" s="583"/>
      <c r="K146" s="583"/>
      <c r="L146" s="583"/>
      <c r="M146" s="583"/>
      <c r="N146" s="583"/>
      <c r="O146" s="583"/>
      <c r="P146" s="583"/>
      <c r="AF146" s="48"/>
      <c r="AG146" s="50"/>
      <c r="AH146" s="50"/>
      <c r="AI146" s="50"/>
      <c r="AJ146" s="50"/>
      <c r="AK146" s="50"/>
      <c r="AL146" s="50"/>
      <c r="AM146" s="54"/>
      <c r="AN146" s="50"/>
      <c r="AT146" s="594"/>
      <c r="AU146" s="589"/>
      <c r="AV146" s="589"/>
      <c r="AW146" s="589"/>
      <c r="AX146" s="589"/>
      <c r="AY146" s="589"/>
      <c r="AZ146" s="589"/>
      <c r="BA146" s="595"/>
    </row>
    <row r="147" spans="1:53" ht="15" thickBot="1" x14ac:dyDescent="0.35">
      <c r="A147" s="64" t="s">
        <v>66</v>
      </c>
      <c r="B147" s="587">
        <v>21</v>
      </c>
      <c r="C147" s="587"/>
      <c r="D147" s="587"/>
      <c r="E147" s="582">
        <f t="shared" ca="1" si="54"/>
        <v>0</v>
      </c>
      <c r="F147" s="582"/>
      <c r="G147" s="583">
        <f t="shared" ca="1" si="55"/>
        <v>-21</v>
      </c>
      <c r="H147" s="583"/>
      <c r="I147" s="583" t="s">
        <v>89</v>
      </c>
      <c r="J147" s="583"/>
      <c r="K147" s="583"/>
      <c r="L147" s="583"/>
      <c r="M147" s="583"/>
      <c r="N147" s="583"/>
      <c r="O147" s="583"/>
      <c r="P147" s="583"/>
      <c r="AF147" s="48"/>
      <c r="AG147" s="50"/>
      <c r="AH147" s="50"/>
      <c r="AI147" s="50"/>
      <c r="AJ147" s="50"/>
      <c r="AK147" s="50"/>
      <c r="AL147" s="50"/>
      <c r="AM147" s="54"/>
      <c r="AN147" s="50"/>
    </row>
    <row r="148" spans="1:53" ht="15" thickBot="1" x14ac:dyDescent="0.35">
      <c r="A148" s="64" t="s">
        <v>71</v>
      </c>
      <c r="B148" s="579">
        <v>35</v>
      </c>
      <c r="C148" s="580"/>
      <c r="D148" s="581"/>
      <c r="E148" s="582">
        <f t="shared" ca="1" si="54"/>
        <v>35</v>
      </c>
      <c r="F148" s="582"/>
      <c r="G148" s="583">
        <f t="shared" ca="1" si="55"/>
        <v>0</v>
      </c>
      <c r="H148" s="583"/>
      <c r="I148" s="584"/>
      <c r="J148" s="585"/>
      <c r="K148" s="585"/>
      <c r="L148" s="585"/>
      <c r="M148" s="585"/>
      <c r="N148" s="585"/>
      <c r="O148" s="585"/>
      <c r="P148" s="586"/>
      <c r="AF148" s="48"/>
      <c r="AG148" s="50"/>
      <c r="AH148" s="50"/>
      <c r="AI148" s="50"/>
      <c r="AJ148" s="50"/>
      <c r="AK148" s="50"/>
      <c r="AL148" s="50"/>
      <c r="AM148" s="54"/>
      <c r="AN148" s="50"/>
    </row>
    <row r="149" spans="1:53" ht="15.75" customHeight="1" thickBot="1" x14ac:dyDescent="0.35">
      <c r="A149" s="64" t="s">
        <v>276</v>
      </c>
      <c r="B149" s="579">
        <v>21</v>
      </c>
      <c r="C149" s="580"/>
      <c r="D149" s="581"/>
      <c r="E149" s="582">
        <f t="shared" ca="1" si="54"/>
        <v>21</v>
      </c>
      <c r="F149" s="582"/>
      <c r="G149" s="583">
        <f t="shared" ca="1" si="55"/>
        <v>0</v>
      </c>
      <c r="H149" s="583"/>
      <c r="I149" s="584"/>
      <c r="J149" s="585"/>
      <c r="K149" s="585"/>
      <c r="L149" s="585"/>
      <c r="M149" s="585"/>
      <c r="N149" s="585"/>
      <c r="O149" s="585"/>
      <c r="P149" s="586"/>
      <c r="AF149" s="48"/>
      <c r="AG149" s="50"/>
      <c r="AH149" s="50"/>
      <c r="AI149" s="50"/>
      <c r="AJ149" s="50"/>
      <c r="AK149" s="50"/>
      <c r="AL149" s="50"/>
      <c r="AM149" s="54"/>
      <c r="AN149" s="50"/>
    </row>
    <row r="150" spans="1:53" ht="21.75" customHeight="1" thickBot="1" x14ac:dyDescent="0.35">
      <c r="A150" s="531" t="s">
        <v>73</v>
      </c>
      <c r="B150" s="805">
        <v>19</v>
      </c>
      <c r="C150" s="805"/>
      <c r="D150" s="805"/>
      <c r="E150" s="806">
        <f t="shared" ca="1" si="54"/>
        <v>20</v>
      </c>
      <c r="F150" s="806"/>
      <c r="G150" s="807">
        <f t="shared" ca="1" si="55"/>
        <v>1</v>
      </c>
      <c r="H150" s="807"/>
      <c r="I150" s="808" t="s">
        <v>407</v>
      </c>
      <c r="J150" s="808"/>
      <c r="K150" s="808"/>
      <c r="L150" s="808"/>
      <c r="M150" s="808"/>
      <c r="N150" s="808"/>
      <c r="O150" s="808"/>
      <c r="P150" s="808"/>
      <c r="AF150" s="49"/>
      <c r="AG150" s="50"/>
      <c r="AH150" s="50"/>
      <c r="AI150" s="50"/>
      <c r="AJ150" s="50"/>
      <c r="AK150" s="50"/>
      <c r="AL150" s="50"/>
      <c r="AM150" s="54"/>
      <c r="AN150" s="50"/>
    </row>
    <row r="151" spans="1:53" ht="15.6" customHeight="1" thickBot="1" x14ac:dyDescent="0.35">
      <c r="A151" s="427" t="s">
        <v>478</v>
      </c>
      <c r="B151" s="810">
        <v>28</v>
      </c>
      <c r="C151" s="811"/>
      <c r="D151" s="811"/>
      <c r="E151" s="812">
        <f ca="1">SUM(AD18,AD94,AD113,AD37,AD56,AD75,AD132)</f>
        <v>0</v>
      </c>
      <c r="F151" s="813"/>
      <c r="G151" s="814">
        <f t="shared" ca="1" si="55"/>
        <v>-28</v>
      </c>
      <c r="H151" s="815"/>
      <c r="I151" s="853">
        <v>44872</v>
      </c>
      <c r="J151" s="817"/>
      <c r="K151" s="817"/>
      <c r="L151" s="817"/>
      <c r="M151" s="817"/>
      <c r="N151" s="817"/>
      <c r="O151" s="817"/>
      <c r="P151" s="818"/>
      <c r="AF151" s="49"/>
      <c r="AG151" s="50"/>
      <c r="AH151" s="50"/>
      <c r="AI151" s="50"/>
      <c r="AJ151" s="50"/>
      <c r="AK151" s="50"/>
      <c r="AL151" s="50"/>
      <c r="AM151" s="54"/>
      <c r="AN151" s="50"/>
    </row>
    <row r="152" spans="1:53" ht="15" thickBot="1" x14ac:dyDescent="0.35">
      <c r="E152" s="809">
        <f ca="1">SUM(AD19,AD38,AD57,AD76,AD95)</f>
        <v>214.5</v>
      </c>
      <c r="F152" s="809"/>
      <c r="AF152" s="45"/>
      <c r="AG152" s="50"/>
      <c r="AH152" s="50"/>
      <c r="AI152" s="50"/>
      <c r="AJ152" s="50"/>
      <c r="AK152" s="50"/>
      <c r="AL152" s="50"/>
      <c r="AM152" s="50"/>
      <c r="AN152" s="50"/>
    </row>
    <row r="153" spans="1:53" ht="15" thickBot="1" x14ac:dyDescent="0.35">
      <c r="B153" s="38" t="s">
        <v>61</v>
      </c>
      <c r="C153" s="590">
        <f>SUM(B138:D151)/35</f>
        <v>12</v>
      </c>
      <c r="D153" s="591"/>
      <c r="E153" s="38" t="s">
        <v>61</v>
      </c>
      <c r="F153" s="592">
        <f ca="1">SUM(E138:F151)/35</f>
        <v>9.8428571428571434</v>
      </c>
      <c r="G153" s="593"/>
      <c r="AF153" s="45"/>
      <c r="AG153" s="45"/>
      <c r="AH153" s="45"/>
      <c r="AI153" s="45"/>
    </row>
    <row r="154" spans="1:53" x14ac:dyDescent="0.3">
      <c r="H154" t="s">
        <v>62</v>
      </c>
    </row>
    <row r="155" spans="1:53" ht="21" customHeight="1" x14ac:dyDescent="0.35">
      <c r="A155" s="574"/>
      <c r="B155" s="574"/>
      <c r="C155" s="574"/>
      <c r="D155" s="574"/>
      <c r="E155" s="574"/>
      <c r="F155" s="574"/>
      <c r="G155" s="574"/>
      <c r="H155" s="574"/>
      <c r="I155" s="574"/>
      <c r="J155" s="574"/>
      <c r="K155" s="574"/>
      <c r="L155" s="574"/>
      <c r="M155" s="574"/>
      <c r="N155" s="574"/>
      <c r="O155" s="574"/>
      <c r="P155" s="574"/>
      <c r="Q155" s="574"/>
      <c r="R155" s="574"/>
      <c r="S155" s="574"/>
      <c r="T155" s="574"/>
      <c r="U155" s="574"/>
      <c r="V155" s="574"/>
      <c r="W155" s="574"/>
      <c r="X155" s="574"/>
      <c r="Y155" s="574"/>
      <c r="Z155" s="574"/>
      <c r="AA155" s="574"/>
      <c r="AB155" s="574"/>
      <c r="AC155" s="574"/>
      <c r="AD155" s="574"/>
      <c r="AE155" s="58"/>
    </row>
    <row r="156" spans="1:53" ht="21" customHeight="1" x14ac:dyDescent="0.3">
      <c r="A156" s="575"/>
      <c r="B156" s="577"/>
      <c r="C156" s="577"/>
      <c r="D156" s="577"/>
      <c r="E156" s="577"/>
      <c r="F156" s="577"/>
      <c r="G156" s="577"/>
      <c r="H156" s="577"/>
      <c r="I156" s="577"/>
      <c r="J156" s="577"/>
      <c r="K156" s="577"/>
      <c r="L156" s="577"/>
      <c r="M156" s="577"/>
      <c r="N156" s="577"/>
      <c r="O156" s="577"/>
      <c r="P156" s="577"/>
      <c r="Q156" s="577"/>
      <c r="R156" s="577"/>
      <c r="S156" s="577"/>
      <c r="T156" s="577"/>
      <c r="U156" s="577"/>
      <c r="V156" s="577"/>
      <c r="W156" s="577"/>
      <c r="X156" s="577"/>
      <c r="Y156" s="577"/>
      <c r="Z156" s="577"/>
      <c r="AA156" s="577"/>
      <c r="AB156" s="577"/>
      <c r="AC156" s="577"/>
      <c r="AD156" s="577"/>
      <c r="AE156" s="577"/>
    </row>
    <row r="157" spans="1:53" ht="15.6" x14ac:dyDescent="0.3">
      <c r="A157" s="576"/>
      <c r="B157" s="578"/>
      <c r="C157" s="578"/>
      <c r="D157" s="578"/>
      <c r="E157" s="578"/>
      <c r="F157" s="578"/>
      <c r="G157" s="578"/>
      <c r="H157" s="578"/>
      <c r="I157" s="578"/>
      <c r="J157" s="578"/>
      <c r="K157" s="578"/>
      <c r="L157" s="578"/>
      <c r="M157" s="578"/>
      <c r="N157" s="578"/>
      <c r="O157" s="578"/>
      <c r="P157" s="578"/>
      <c r="Q157" s="578"/>
      <c r="R157" s="578"/>
      <c r="S157" s="578"/>
      <c r="T157" s="578"/>
      <c r="U157" s="578"/>
      <c r="V157" s="578"/>
      <c r="W157" s="578"/>
      <c r="X157" s="578"/>
      <c r="Y157" s="578"/>
      <c r="Z157" s="578"/>
      <c r="AA157" s="578"/>
      <c r="AB157" s="578"/>
      <c r="AC157" s="578"/>
      <c r="AD157" s="578"/>
      <c r="AE157" s="578"/>
    </row>
    <row r="158" spans="1:53" ht="15.6" x14ac:dyDescent="0.3">
      <c r="A158" s="576"/>
      <c r="B158" s="578"/>
      <c r="C158" s="578"/>
      <c r="D158" s="578"/>
      <c r="E158" s="578"/>
      <c r="F158" s="578"/>
      <c r="G158" s="578"/>
      <c r="H158" s="578"/>
      <c r="I158" s="578"/>
      <c r="J158" s="578"/>
      <c r="K158" s="578"/>
      <c r="L158" s="578"/>
      <c r="M158" s="578"/>
      <c r="N158" s="578"/>
      <c r="O158" s="578"/>
      <c r="P158" s="578"/>
      <c r="Q158" s="578"/>
      <c r="R158" s="578"/>
      <c r="S158" s="578"/>
      <c r="T158" s="578"/>
      <c r="U158" s="578"/>
      <c r="V158" s="578"/>
      <c r="W158" s="578"/>
      <c r="X158" s="578"/>
      <c r="Y158" s="578"/>
      <c r="Z158" s="578"/>
      <c r="AA158" s="578"/>
      <c r="AB158" s="578"/>
      <c r="AC158" s="578"/>
      <c r="AD158" s="578"/>
      <c r="AE158" s="578"/>
    </row>
    <row r="159" spans="1:53" ht="27.75" customHeight="1" x14ac:dyDescent="0.3">
      <c r="A159" s="59"/>
      <c r="B159" s="571"/>
      <c r="C159" s="571"/>
      <c r="D159" s="572"/>
      <c r="E159" s="572"/>
      <c r="F159" s="572"/>
      <c r="G159" s="572"/>
      <c r="H159" s="572"/>
      <c r="I159" s="572"/>
      <c r="J159" s="572"/>
      <c r="K159" s="572"/>
      <c r="L159" s="571"/>
      <c r="M159" s="571"/>
      <c r="N159" s="572"/>
      <c r="O159" s="572"/>
      <c r="P159" s="572"/>
      <c r="Q159" s="572"/>
      <c r="R159" s="572"/>
      <c r="S159" s="572"/>
      <c r="T159" s="572"/>
      <c r="U159" s="572"/>
      <c r="V159" s="571"/>
      <c r="W159" s="571"/>
      <c r="X159" s="572"/>
      <c r="Y159" s="572"/>
      <c r="Z159" s="572"/>
      <c r="AA159" s="572"/>
      <c r="AB159" s="572"/>
      <c r="AC159" s="572"/>
      <c r="AD159" s="572"/>
      <c r="AE159" s="572"/>
    </row>
    <row r="160" spans="1:53" ht="27.75" customHeight="1" x14ac:dyDescent="0.3">
      <c r="A160" s="59"/>
      <c r="B160" s="571"/>
      <c r="C160" s="571"/>
      <c r="D160" s="572"/>
      <c r="E160" s="572"/>
      <c r="F160" s="572"/>
      <c r="G160" s="572"/>
      <c r="H160" s="572"/>
      <c r="I160" s="572"/>
      <c r="J160" s="572"/>
      <c r="K160" s="572"/>
      <c r="L160" s="571"/>
      <c r="M160" s="571"/>
      <c r="N160" s="572"/>
      <c r="O160" s="572"/>
      <c r="P160" s="572"/>
      <c r="Q160" s="572"/>
      <c r="R160" s="572"/>
      <c r="S160" s="572"/>
      <c r="T160" s="572"/>
      <c r="U160" s="572"/>
      <c r="V160" s="571"/>
      <c r="W160" s="571"/>
      <c r="X160" s="572"/>
      <c r="Y160" s="572"/>
      <c r="Z160" s="572"/>
      <c r="AA160" s="572"/>
      <c r="AB160" s="572"/>
      <c r="AC160" s="572"/>
      <c r="AD160" s="572"/>
      <c r="AE160" s="572"/>
    </row>
    <row r="161" spans="1:31" ht="27.75" customHeight="1" x14ac:dyDescent="0.3">
      <c r="A161" s="59"/>
      <c r="B161" s="571"/>
      <c r="C161" s="571"/>
      <c r="D161" s="565"/>
      <c r="E161" s="565"/>
      <c r="F161" s="565"/>
      <c r="G161" s="565"/>
      <c r="H161" s="565"/>
      <c r="I161" s="565"/>
      <c r="J161" s="565"/>
      <c r="K161" s="565"/>
      <c r="L161" s="571"/>
      <c r="M161" s="571"/>
      <c r="N161" s="565"/>
      <c r="O161" s="565"/>
      <c r="P161" s="565"/>
      <c r="Q161" s="565"/>
      <c r="R161" s="565"/>
      <c r="S161" s="565"/>
      <c r="T161" s="565"/>
      <c r="U161" s="565"/>
      <c r="V161" s="571"/>
      <c r="W161" s="571"/>
      <c r="X161" s="565"/>
      <c r="Y161" s="565"/>
      <c r="Z161" s="565"/>
      <c r="AA161" s="565"/>
      <c r="AB161" s="565"/>
      <c r="AC161" s="565"/>
      <c r="AD161" s="565"/>
      <c r="AE161" s="565"/>
    </row>
    <row r="162" spans="1:31" ht="27.75" customHeight="1" x14ac:dyDescent="0.3">
      <c r="A162" s="59"/>
      <c r="B162" s="571"/>
      <c r="C162" s="571"/>
      <c r="D162" s="572"/>
      <c r="E162" s="572"/>
      <c r="F162" s="572"/>
      <c r="G162" s="572"/>
      <c r="H162" s="572"/>
      <c r="I162" s="572"/>
      <c r="J162" s="572"/>
      <c r="K162" s="572"/>
      <c r="L162" s="571"/>
      <c r="M162" s="571"/>
      <c r="N162" s="572"/>
      <c r="O162" s="572"/>
      <c r="P162" s="572"/>
      <c r="Q162" s="572"/>
      <c r="R162" s="572"/>
      <c r="S162" s="572"/>
      <c r="T162" s="572"/>
      <c r="U162" s="572"/>
      <c r="V162" s="571"/>
      <c r="W162" s="571"/>
      <c r="X162" s="572"/>
      <c r="Y162" s="572"/>
      <c r="Z162" s="572"/>
      <c r="AA162" s="572"/>
      <c r="AB162" s="572"/>
      <c r="AC162" s="572"/>
      <c r="AD162" s="572"/>
      <c r="AE162" s="572"/>
    </row>
    <row r="163" spans="1:31" ht="27.75" customHeight="1" x14ac:dyDescent="0.3">
      <c r="A163" s="59"/>
      <c r="B163" s="571"/>
      <c r="C163" s="571"/>
      <c r="D163" s="572"/>
      <c r="E163" s="572"/>
      <c r="F163" s="565"/>
      <c r="G163" s="565"/>
      <c r="H163" s="565"/>
      <c r="I163" s="565"/>
      <c r="J163" s="565"/>
      <c r="K163" s="565"/>
      <c r="L163" s="571"/>
      <c r="M163" s="571"/>
      <c r="N163" s="565"/>
      <c r="O163" s="565"/>
      <c r="P163" s="565"/>
      <c r="Q163" s="565"/>
      <c r="R163" s="565"/>
      <c r="S163" s="565"/>
      <c r="T163" s="565"/>
      <c r="U163" s="565"/>
      <c r="V163" s="571"/>
      <c r="W163" s="571"/>
      <c r="X163" s="565"/>
      <c r="Y163" s="565"/>
      <c r="Z163" s="565"/>
      <c r="AA163" s="565"/>
      <c r="AB163" s="565"/>
      <c r="AC163" s="565"/>
      <c r="AD163" s="565"/>
      <c r="AE163" s="565"/>
    </row>
    <row r="164" spans="1:31" ht="27.75" customHeight="1" x14ac:dyDescent="0.3">
      <c r="A164" s="59"/>
      <c r="B164" s="571"/>
      <c r="C164" s="571"/>
      <c r="D164" s="572"/>
      <c r="E164" s="572"/>
      <c r="F164" s="572"/>
      <c r="G164" s="572"/>
      <c r="H164" s="572"/>
      <c r="I164" s="572"/>
      <c r="J164" s="572"/>
      <c r="K164" s="572"/>
      <c r="L164" s="571"/>
      <c r="M164" s="571"/>
      <c r="N164" s="572"/>
      <c r="O164" s="572"/>
      <c r="P164" s="572"/>
      <c r="Q164" s="572"/>
      <c r="R164" s="572"/>
      <c r="S164" s="572"/>
      <c r="T164" s="572"/>
      <c r="U164" s="572"/>
      <c r="V164" s="571"/>
      <c r="W164" s="571"/>
      <c r="X164" s="572"/>
      <c r="Y164" s="572"/>
      <c r="Z164" s="572"/>
      <c r="AA164" s="572"/>
      <c r="AB164" s="572"/>
      <c r="AC164" s="572"/>
      <c r="AD164" s="572"/>
      <c r="AE164" s="572"/>
    </row>
    <row r="165" spans="1:31" ht="27.75" customHeight="1" x14ac:dyDescent="0.3">
      <c r="A165" s="60"/>
      <c r="B165" s="571"/>
      <c r="C165" s="571"/>
      <c r="D165" s="572"/>
      <c r="E165" s="572"/>
      <c r="F165" s="572"/>
      <c r="G165" s="572"/>
      <c r="H165" s="572"/>
      <c r="I165" s="572"/>
      <c r="J165" s="572"/>
      <c r="K165" s="572"/>
      <c r="L165" s="571"/>
      <c r="M165" s="571"/>
      <c r="N165" s="572"/>
      <c r="O165" s="572"/>
      <c r="P165" s="572"/>
      <c r="Q165" s="572"/>
      <c r="R165" s="572"/>
      <c r="S165" s="572"/>
      <c r="T165" s="572"/>
      <c r="U165" s="572"/>
      <c r="V165" s="571"/>
      <c r="W165" s="571"/>
      <c r="X165" s="572"/>
      <c r="Y165" s="572"/>
      <c r="Z165" s="572"/>
      <c r="AA165" s="572"/>
      <c r="AB165" s="572"/>
      <c r="AC165" s="572"/>
      <c r="AD165" s="572"/>
      <c r="AE165" s="572"/>
    </row>
    <row r="166" spans="1:31" ht="27.75" customHeight="1" x14ac:dyDescent="0.3">
      <c r="A166" s="60"/>
      <c r="B166" s="571"/>
      <c r="C166" s="571"/>
      <c r="D166" s="572"/>
      <c r="E166" s="572"/>
      <c r="F166" s="572"/>
      <c r="G166" s="572"/>
      <c r="H166" s="572"/>
      <c r="I166" s="572"/>
      <c r="J166" s="572"/>
      <c r="K166" s="572"/>
      <c r="L166" s="571"/>
      <c r="M166" s="571"/>
      <c r="N166" s="572"/>
      <c r="O166" s="572"/>
      <c r="P166" s="572"/>
      <c r="Q166" s="572"/>
      <c r="R166" s="572"/>
      <c r="S166" s="572"/>
      <c r="T166" s="572"/>
      <c r="U166" s="572"/>
      <c r="V166" s="571"/>
      <c r="W166" s="571"/>
      <c r="X166" s="572"/>
      <c r="Y166" s="572"/>
      <c r="Z166" s="572"/>
      <c r="AA166" s="572"/>
      <c r="AB166" s="572"/>
      <c r="AC166" s="572"/>
      <c r="AD166" s="572"/>
      <c r="AE166" s="572"/>
    </row>
    <row r="167" spans="1:31" ht="27.75" customHeight="1" x14ac:dyDescent="0.3">
      <c r="A167" s="60"/>
      <c r="B167" s="571"/>
      <c r="C167" s="571"/>
      <c r="D167" s="572"/>
      <c r="E167" s="572"/>
      <c r="F167" s="572"/>
      <c r="G167" s="572"/>
      <c r="H167" s="572"/>
      <c r="I167" s="572"/>
      <c r="J167" s="572"/>
      <c r="K167" s="572"/>
      <c r="L167" s="571"/>
      <c r="M167" s="571"/>
      <c r="N167" s="572"/>
      <c r="O167" s="572"/>
      <c r="P167" s="572"/>
      <c r="Q167" s="572"/>
      <c r="R167" s="572"/>
      <c r="S167" s="572"/>
      <c r="T167" s="572"/>
      <c r="U167" s="572"/>
      <c r="V167" s="571"/>
      <c r="W167" s="571"/>
      <c r="X167" s="572"/>
      <c r="Y167" s="572"/>
      <c r="Z167" s="572"/>
      <c r="AA167" s="572"/>
      <c r="AB167" s="572"/>
      <c r="AC167" s="572"/>
      <c r="AD167" s="572"/>
      <c r="AE167" s="572"/>
    </row>
    <row r="168" spans="1:31" ht="27.75" customHeight="1" x14ac:dyDescent="0.3">
      <c r="A168" s="60"/>
      <c r="B168" s="571"/>
      <c r="C168" s="571"/>
      <c r="D168" s="572"/>
      <c r="E168" s="572"/>
      <c r="F168" s="572"/>
      <c r="G168" s="572"/>
      <c r="H168" s="572"/>
      <c r="I168" s="572"/>
      <c r="J168" s="572"/>
      <c r="K168" s="572"/>
      <c r="L168" s="571"/>
      <c r="M168" s="571"/>
      <c r="N168" s="572"/>
      <c r="O168" s="572"/>
      <c r="P168" s="572"/>
      <c r="Q168" s="572"/>
      <c r="R168" s="572"/>
      <c r="S168" s="572"/>
      <c r="T168" s="572"/>
      <c r="U168" s="572"/>
      <c r="V168" s="571"/>
      <c r="W168" s="571"/>
      <c r="X168" s="572"/>
      <c r="Y168" s="572"/>
      <c r="Z168" s="572"/>
      <c r="AA168" s="572"/>
      <c r="AB168" s="572"/>
      <c r="AC168" s="572"/>
      <c r="AD168" s="572"/>
      <c r="AE168" s="572"/>
    </row>
    <row r="169" spans="1:31" ht="27.75" customHeight="1" x14ac:dyDescent="0.3">
      <c r="A169" s="59"/>
      <c r="B169" s="571"/>
      <c r="C169" s="571"/>
      <c r="D169" s="572"/>
      <c r="E169" s="572"/>
      <c r="F169" s="572"/>
      <c r="G169" s="572"/>
      <c r="H169" s="572"/>
      <c r="I169" s="572"/>
      <c r="J169" s="572"/>
      <c r="K169" s="572"/>
      <c r="L169" s="571"/>
      <c r="M169" s="571"/>
      <c r="N169" s="572"/>
      <c r="O169" s="572"/>
      <c r="P169" s="572"/>
      <c r="Q169" s="572"/>
      <c r="R169" s="572"/>
      <c r="S169" s="572"/>
      <c r="T169" s="572"/>
      <c r="U169" s="572"/>
      <c r="V169" s="571"/>
      <c r="W169" s="571"/>
      <c r="X169" s="572"/>
      <c r="Y169" s="572"/>
      <c r="Z169" s="572"/>
      <c r="AA169" s="572"/>
      <c r="AB169" s="572"/>
      <c r="AC169" s="572"/>
      <c r="AD169" s="572"/>
      <c r="AE169" s="572"/>
    </row>
    <row r="170" spans="1:31" ht="27.75" customHeight="1" x14ac:dyDescent="0.3">
      <c r="A170" s="60"/>
      <c r="B170" s="571"/>
      <c r="C170" s="571"/>
      <c r="D170" s="572"/>
      <c r="E170" s="572"/>
      <c r="F170" s="572"/>
      <c r="G170" s="572"/>
      <c r="H170" s="572"/>
      <c r="I170" s="572"/>
      <c r="J170" s="572"/>
      <c r="K170" s="572"/>
      <c r="L170" s="571"/>
      <c r="M170" s="571"/>
      <c r="N170" s="572"/>
      <c r="O170" s="572"/>
      <c r="P170" s="572"/>
      <c r="Q170" s="572"/>
      <c r="R170" s="572"/>
      <c r="S170" s="572"/>
      <c r="T170" s="572"/>
      <c r="U170" s="572"/>
      <c r="V170" s="571"/>
      <c r="W170" s="571"/>
      <c r="X170" s="572"/>
      <c r="Y170" s="572"/>
      <c r="Z170" s="572"/>
      <c r="AA170" s="572"/>
      <c r="AB170" s="572"/>
      <c r="AC170" s="572"/>
      <c r="AD170" s="572"/>
      <c r="AE170" s="572"/>
    </row>
    <row r="171" spans="1:31" ht="27.75" customHeight="1" x14ac:dyDescent="0.3">
      <c r="A171" s="60"/>
      <c r="B171" s="571"/>
      <c r="C171" s="571"/>
      <c r="D171" s="572"/>
      <c r="E171" s="572"/>
      <c r="F171" s="572"/>
      <c r="G171" s="572"/>
      <c r="H171" s="572"/>
      <c r="I171" s="572"/>
      <c r="J171" s="572"/>
      <c r="K171" s="572"/>
      <c r="L171" s="571"/>
      <c r="M171" s="571"/>
      <c r="N171" s="572"/>
      <c r="O171" s="572"/>
      <c r="P171" s="572"/>
      <c r="Q171" s="572"/>
      <c r="R171" s="572"/>
      <c r="S171" s="572"/>
      <c r="T171" s="572"/>
      <c r="U171" s="572"/>
      <c r="V171" s="571"/>
      <c r="W171" s="571"/>
      <c r="X171" s="572"/>
      <c r="Y171" s="572"/>
      <c r="Z171" s="572"/>
      <c r="AA171" s="572"/>
      <c r="AB171" s="572"/>
      <c r="AC171" s="572"/>
      <c r="AD171" s="572"/>
      <c r="AE171" s="572"/>
    </row>
    <row r="172" spans="1:31" ht="27.75" customHeight="1" x14ac:dyDescent="0.3">
      <c r="A172" s="60"/>
      <c r="B172" s="571"/>
      <c r="C172" s="571"/>
      <c r="D172" s="572"/>
      <c r="E172" s="572"/>
      <c r="F172" s="572"/>
      <c r="G172" s="572"/>
      <c r="H172" s="572"/>
      <c r="I172" s="572"/>
      <c r="J172" s="572"/>
      <c r="K172" s="572"/>
      <c r="L172" s="571"/>
      <c r="M172" s="571"/>
      <c r="N172" s="572"/>
      <c r="O172" s="572"/>
      <c r="P172" s="572"/>
      <c r="Q172" s="572"/>
      <c r="R172" s="572"/>
      <c r="S172" s="572"/>
      <c r="T172" s="572"/>
      <c r="U172" s="572"/>
      <c r="V172" s="571"/>
      <c r="W172" s="571"/>
      <c r="X172" s="572"/>
      <c r="Y172" s="572"/>
      <c r="Z172" s="572"/>
      <c r="AA172" s="572"/>
      <c r="AB172" s="572"/>
      <c r="AC172" s="572"/>
      <c r="AD172" s="572"/>
      <c r="AE172" s="572"/>
    </row>
    <row r="173" spans="1:31" ht="27.75" customHeight="1" x14ac:dyDescent="0.3">
      <c r="A173" s="60"/>
      <c r="B173" s="571"/>
      <c r="C173" s="571"/>
      <c r="D173" s="572"/>
      <c r="E173" s="572"/>
      <c r="F173" s="572"/>
      <c r="G173" s="572"/>
      <c r="H173" s="572"/>
      <c r="I173" s="572"/>
      <c r="J173" s="572"/>
      <c r="K173" s="572"/>
      <c r="L173" s="571"/>
      <c r="M173" s="571"/>
      <c r="N173" s="572"/>
      <c r="O173" s="572"/>
      <c r="P173" s="572"/>
      <c r="Q173" s="572"/>
      <c r="R173" s="572"/>
      <c r="S173" s="572"/>
      <c r="T173" s="572"/>
      <c r="U173" s="572"/>
      <c r="V173" s="571"/>
      <c r="W173" s="571"/>
      <c r="X173" s="572"/>
      <c r="Y173" s="572"/>
      <c r="Z173" s="572"/>
      <c r="AA173" s="572"/>
      <c r="AB173" s="572"/>
      <c r="AC173" s="572"/>
      <c r="AD173" s="572"/>
      <c r="AE173" s="572"/>
    </row>
    <row r="174" spans="1:31" ht="27.75" customHeight="1" x14ac:dyDescent="0.3">
      <c r="A174" s="60"/>
      <c r="B174" s="571"/>
      <c r="C174" s="571"/>
      <c r="D174" s="572"/>
      <c r="E174" s="572"/>
      <c r="F174" s="572"/>
      <c r="G174" s="572"/>
      <c r="H174" s="572"/>
      <c r="I174" s="572"/>
      <c r="J174" s="572"/>
      <c r="K174" s="572"/>
      <c r="L174" s="571"/>
      <c r="M174" s="571"/>
      <c r="N174" s="572"/>
      <c r="O174" s="572"/>
      <c r="P174" s="572"/>
      <c r="Q174" s="572"/>
      <c r="R174" s="572"/>
      <c r="S174" s="572"/>
      <c r="T174" s="572"/>
      <c r="U174" s="572"/>
      <c r="V174" s="571"/>
      <c r="W174" s="571"/>
      <c r="X174" s="572"/>
      <c r="Y174" s="572"/>
      <c r="Z174" s="572"/>
      <c r="AA174" s="572"/>
      <c r="AB174" s="572"/>
      <c r="AC174" s="572"/>
      <c r="AD174" s="572"/>
      <c r="AE174" s="572"/>
    </row>
    <row r="175" spans="1:31" ht="27.75" customHeight="1" x14ac:dyDescent="0.3">
      <c r="A175" s="60"/>
      <c r="B175" s="571"/>
      <c r="C175" s="571"/>
      <c r="D175" s="572"/>
      <c r="E175" s="572"/>
      <c r="F175" s="572"/>
      <c r="G175" s="572"/>
      <c r="H175" s="572"/>
      <c r="I175" s="572"/>
      <c r="J175" s="572"/>
      <c r="K175" s="572"/>
      <c r="L175" s="571"/>
      <c r="M175" s="571"/>
      <c r="N175" s="572"/>
      <c r="O175" s="572"/>
      <c r="P175" s="572"/>
      <c r="Q175" s="572"/>
      <c r="R175" s="572"/>
      <c r="S175" s="572"/>
      <c r="T175" s="572"/>
      <c r="U175" s="572"/>
      <c r="V175" s="571"/>
      <c r="W175" s="571"/>
      <c r="X175" s="572"/>
      <c r="Y175" s="572"/>
      <c r="Z175" s="572"/>
      <c r="AA175" s="572"/>
      <c r="AB175" s="572"/>
      <c r="AC175" s="572"/>
      <c r="AD175" s="572"/>
      <c r="AE175" s="565"/>
    </row>
    <row r="176" spans="1:31" ht="27.75" customHeight="1" x14ac:dyDescent="0.3">
      <c r="A176" s="60"/>
      <c r="B176" s="571"/>
      <c r="C176" s="571"/>
      <c r="D176" s="572"/>
      <c r="E176" s="572"/>
      <c r="F176" s="572"/>
      <c r="G176" s="572"/>
      <c r="H176" s="572"/>
      <c r="I176" s="572"/>
      <c r="J176" s="572"/>
      <c r="K176" s="572"/>
      <c r="L176" s="571"/>
      <c r="M176" s="571"/>
      <c r="N176" s="572"/>
      <c r="O176" s="572"/>
      <c r="P176" s="572"/>
      <c r="Q176" s="572"/>
      <c r="R176" s="572"/>
      <c r="S176" s="572"/>
      <c r="T176" s="572"/>
      <c r="U176" s="572"/>
      <c r="V176" s="571"/>
      <c r="W176" s="571"/>
      <c r="X176" s="572"/>
      <c r="Y176" s="572"/>
      <c r="Z176" s="572"/>
      <c r="AA176" s="572"/>
      <c r="AB176" s="572"/>
      <c r="AC176" s="572"/>
      <c r="AD176" s="572"/>
      <c r="AE176" s="572"/>
    </row>
    <row r="177" spans="1:31" x14ac:dyDescent="0.3">
      <c r="A177" s="58"/>
      <c r="B177" s="58"/>
      <c r="C177" s="58"/>
      <c r="D177" s="58"/>
      <c r="E177" s="58"/>
      <c r="F177" s="58"/>
      <c r="G177" s="58"/>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c r="AE177" s="58"/>
    </row>
    <row r="178" spans="1:31" ht="18" x14ac:dyDescent="0.35">
      <c r="A178" s="573"/>
      <c r="B178" s="574"/>
      <c r="C178" s="574"/>
      <c r="D178" s="574"/>
      <c r="E178" s="574"/>
      <c r="F178" s="574"/>
      <c r="G178" s="574"/>
      <c r="H178" s="574"/>
      <c r="I178" s="574"/>
      <c r="J178" s="574"/>
      <c r="K178" s="574"/>
      <c r="L178" s="574"/>
      <c r="M178" s="574"/>
      <c r="N178" s="574"/>
      <c r="O178" s="574"/>
      <c r="P178" s="574"/>
      <c r="Q178" s="574"/>
      <c r="R178" s="574"/>
      <c r="S178" s="574"/>
      <c r="T178" s="574"/>
      <c r="U178" s="574"/>
      <c r="V178" s="574"/>
      <c r="W178" s="574"/>
      <c r="X178" s="574"/>
      <c r="Y178" s="574"/>
      <c r="Z178" s="574"/>
      <c r="AA178" s="574"/>
      <c r="AB178" s="574"/>
      <c r="AC178" s="574"/>
      <c r="AD178" s="574"/>
      <c r="AE178" s="58"/>
    </row>
    <row r="179" spans="1:31" ht="18" x14ac:dyDescent="0.3">
      <c r="A179" s="575"/>
      <c r="B179" s="577"/>
      <c r="C179" s="577"/>
      <c r="D179" s="577"/>
      <c r="E179" s="577"/>
      <c r="F179" s="577"/>
      <c r="G179" s="577"/>
      <c r="H179" s="577"/>
      <c r="I179" s="577"/>
      <c r="J179" s="577"/>
      <c r="K179" s="577"/>
      <c r="L179" s="577"/>
      <c r="M179" s="577"/>
      <c r="N179" s="577"/>
      <c r="O179" s="577"/>
      <c r="P179" s="577"/>
      <c r="Q179" s="577"/>
      <c r="R179" s="577"/>
      <c r="S179" s="577"/>
      <c r="T179" s="577"/>
      <c r="U179" s="577"/>
      <c r="V179" s="577"/>
      <c r="W179" s="577"/>
      <c r="X179" s="577"/>
      <c r="Y179" s="577"/>
      <c r="Z179" s="577"/>
      <c r="AA179" s="577"/>
      <c r="AB179" s="577"/>
      <c r="AC179" s="577"/>
      <c r="AD179" s="577"/>
      <c r="AE179" s="577"/>
    </row>
    <row r="180" spans="1:31" ht="15.6" x14ac:dyDescent="0.3">
      <c r="A180" s="576"/>
      <c r="B180" s="578"/>
      <c r="C180" s="578"/>
      <c r="D180" s="578"/>
      <c r="E180" s="578"/>
      <c r="F180" s="578"/>
      <c r="G180" s="578"/>
      <c r="H180" s="578"/>
      <c r="I180" s="578"/>
      <c r="J180" s="578"/>
      <c r="K180" s="578"/>
      <c r="L180" s="578"/>
      <c r="M180" s="578"/>
      <c r="N180" s="578"/>
      <c r="O180" s="578"/>
      <c r="P180" s="578"/>
      <c r="Q180" s="578"/>
      <c r="R180" s="578"/>
      <c r="S180" s="578"/>
      <c r="T180" s="578"/>
      <c r="U180" s="578"/>
      <c r="V180" s="578"/>
      <c r="W180" s="578"/>
      <c r="X180" s="578"/>
      <c r="Y180" s="578"/>
      <c r="Z180" s="578"/>
      <c r="AA180" s="578"/>
      <c r="AB180" s="578"/>
      <c r="AC180" s="578"/>
      <c r="AD180" s="578"/>
      <c r="AE180" s="578"/>
    </row>
    <row r="181" spans="1:31" ht="15.6" x14ac:dyDescent="0.3">
      <c r="A181" s="576"/>
      <c r="B181" s="578"/>
      <c r="C181" s="578"/>
      <c r="D181" s="578"/>
      <c r="E181" s="578"/>
      <c r="F181" s="578"/>
      <c r="G181" s="578"/>
      <c r="H181" s="578"/>
      <c r="I181" s="578"/>
      <c r="J181" s="578"/>
      <c r="K181" s="578"/>
      <c r="L181" s="578"/>
      <c r="M181" s="578"/>
      <c r="N181" s="578"/>
      <c r="O181" s="578"/>
      <c r="P181" s="578"/>
      <c r="Q181" s="578"/>
      <c r="R181" s="578"/>
      <c r="S181" s="578"/>
      <c r="T181" s="578"/>
      <c r="U181" s="578"/>
      <c r="V181" s="578"/>
      <c r="W181" s="578"/>
      <c r="X181" s="578"/>
      <c r="Y181" s="578"/>
      <c r="Z181" s="578"/>
      <c r="AA181" s="578"/>
      <c r="AB181" s="578"/>
      <c r="AC181" s="578"/>
      <c r="AD181" s="578"/>
      <c r="AE181" s="578"/>
    </row>
    <row r="182" spans="1:31" ht="27" customHeight="1" x14ac:dyDescent="0.3">
      <c r="A182" s="59"/>
      <c r="B182" s="571"/>
      <c r="C182" s="571"/>
      <c r="D182" s="572"/>
      <c r="E182" s="572"/>
      <c r="F182" s="572"/>
      <c r="G182" s="572"/>
      <c r="H182" s="572"/>
      <c r="I182" s="572"/>
      <c r="J182" s="572"/>
      <c r="K182" s="572"/>
      <c r="L182" s="571"/>
      <c r="M182" s="571"/>
      <c r="N182" s="572"/>
      <c r="O182" s="572"/>
      <c r="P182" s="572"/>
      <c r="Q182" s="572"/>
      <c r="R182" s="572"/>
      <c r="S182" s="572"/>
      <c r="T182" s="572"/>
      <c r="U182" s="572"/>
      <c r="V182" s="571"/>
      <c r="W182" s="571"/>
      <c r="X182" s="572"/>
      <c r="Y182" s="572"/>
      <c r="Z182" s="572"/>
      <c r="AA182" s="572"/>
      <c r="AB182" s="572"/>
      <c r="AC182" s="572"/>
      <c r="AD182" s="572"/>
      <c r="AE182" s="572"/>
    </row>
    <row r="183" spans="1:31" ht="27" customHeight="1" x14ac:dyDescent="0.3">
      <c r="A183" s="59"/>
      <c r="B183" s="571"/>
      <c r="C183" s="571"/>
      <c r="D183" s="572"/>
      <c r="E183" s="572"/>
      <c r="F183" s="572"/>
      <c r="G183" s="572"/>
      <c r="H183" s="572"/>
      <c r="I183" s="572"/>
      <c r="J183" s="572"/>
      <c r="K183" s="572"/>
      <c r="L183" s="571"/>
      <c r="M183" s="571"/>
      <c r="N183" s="572"/>
      <c r="O183" s="572"/>
      <c r="P183" s="572"/>
      <c r="Q183" s="572"/>
      <c r="R183" s="572"/>
      <c r="S183" s="572"/>
      <c r="T183" s="572"/>
      <c r="U183" s="572"/>
      <c r="V183" s="571"/>
      <c r="W183" s="571"/>
      <c r="X183" s="572"/>
      <c r="Y183" s="572"/>
      <c r="Z183" s="572"/>
      <c r="AA183" s="572"/>
      <c r="AB183" s="572"/>
      <c r="AC183" s="572"/>
      <c r="AD183" s="572"/>
      <c r="AE183" s="572"/>
    </row>
    <row r="184" spans="1:31" ht="27" customHeight="1" x14ac:dyDescent="0.3">
      <c r="A184" s="59"/>
      <c r="B184" s="571"/>
      <c r="C184" s="571"/>
      <c r="D184" s="565"/>
      <c r="E184" s="565"/>
      <c r="F184" s="565"/>
      <c r="G184" s="565"/>
      <c r="H184" s="565"/>
      <c r="I184" s="565"/>
      <c r="J184" s="565"/>
      <c r="K184" s="565"/>
      <c r="L184" s="571"/>
      <c r="M184" s="571"/>
      <c r="N184" s="565"/>
      <c r="O184" s="565"/>
      <c r="P184" s="565"/>
      <c r="Q184" s="565"/>
      <c r="R184" s="565"/>
      <c r="S184" s="565"/>
      <c r="T184" s="565"/>
      <c r="U184" s="565"/>
      <c r="V184" s="571"/>
      <c r="W184" s="571"/>
      <c r="X184" s="565"/>
      <c r="Y184" s="565"/>
      <c r="Z184" s="565"/>
      <c r="AA184" s="565"/>
      <c r="AB184" s="565"/>
      <c r="AC184" s="565"/>
      <c r="AD184" s="565"/>
      <c r="AE184" s="565"/>
    </row>
    <row r="185" spans="1:31" ht="27" customHeight="1" x14ac:dyDescent="0.3">
      <c r="A185" s="59"/>
      <c r="B185" s="571"/>
      <c r="C185" s="571"/>
      <c r="D185" s="572"/>
      <c r="E185" s="572"/>
      <c r="F185" s="572"/>
      <c r="G185" s="572"/>
      <c r="H185" s="572"/>
      <c r="I185" s="572"/>
      <c r="J185" s="572"/>
      <c r="K185" s="572"/>
      <c r="L185" s="571"/>
      <c r="M185" s="571"/>
      <c r="N185" s="572"/>
      <c r="O185" s="572"/>
      <c r="P185" s="572"/>
      <c r="Q185" s="572"/>
      <c r="R185" s="572"/>
      <c r="S185" s="572"/>
      <c r="T185" s="572"/>
      <c r="U185" s="572"/>
      <c r="V185" s="571"/>
      <c r="W185" s="571"/>
      <c r="X185" s="572"/>
      <c r="Y185" s="572"/>
      <c r="Z185" s="572"/>
      <c r="AA185" s="572"/>
      <c r="AB185" s="572"/>
      <c r="AC185" s="572"/>
      <c r="AD185" s="572"/>
      <c r="AE185" s="572"/>
    </row>
    <row r="186" spans="1:31" s="44" customFormat="1" ht="27" customHeight="1" x14ac:dyDescent="0.3">
      <c r="A186" s="59"/>
      <c r="B186" s="571"/>
      <c r="C186" s="571"/>
      <c r="D186" s="565"/>
      <c r="E186" s="565"/>
      <c r="F186" s="565"/>
      <c r="G186" s="565"/>
      <c r="H186" s="565"/>
      <c r="I186" s="565"/>
      <c r="J186" s="565"/>
      <c r="K186" s="565"/>
      <c r="L186" s="571"/>
      <c r="M186" s="571"/>
      <c r="N186" s="565"/>
      <c r="O186" s="565"/>
      <c r="P186" s="565"/>
      <c r="Q186" s="565"/>
      <c r="R186" s="565"/>
      <c r="S186" s="565"/>
      <c r="T186" s="565"/>
      <c r="U186" s="565"/>
      <c r="V186" s="571"/>
      <c r="W186" s="571"/>
      <c r="X186" s="565"/>
      <c r="Y186" s="565"/>
      <c r="Z186" s="565"/>
      <c r="AA186" s="565"/>
      <c r="AB186" s="565"/>
      <c r="AC186" s="565"/>
      <c r="AD186" s="565"/>
      <c r="AE186" s="565"/>
    </row>
    <row r="187" spans="1:31" ht="27" customHeight="1" x14ac:dyDescent="0.3">
      <c r="A187" s="59"/>
      <c r="B187" s="571"/>
      <c r="C187" s="571"/>
      <c r="D187" s="572"/>
      <c r="E187" s="572"/>
      <c r="F187" s="572"/>
      <c r="G187" s="572"/>
      <c r="H187" s="572"/>
      <c r="I187" s="572"/>
      <c r="J187" s="572"/>
      <c r="K187" s="572"/>
      <c r="L187" s="571"/>
      <c r="M187" s="571"/>
      <c r="N187" s="572"/>
      <c r="O187" s="572"/>
      <c r="P187" s="572"/>
      <c r="Q187" s="572"/>
      <c r="R187" s="572"/>
      <c r="S187" s="572"/>
      <c r="T187" s="572"/>
      <c r="U187" s="572"/>
      <c r="V187" s="571"/>
      <c r="W187" s="571"/>
      <c r="X187" s="572"/>
      <c r="Y187" s="572"/>
      <c r="Z187" s="572"/>
      <c r="AA187" s="572"/>
      <c r="AB187" s="572"/>
      <c r="AC187" s="572"/>
      <c r="AD187" s="572"/>
      <c r="AE187" s="572"/>
    </row>
    <row r="188" spans="1:31" ht="27" customHeight="1" x14ac:dyDescent="0.3">
      <c r="A188" s="60"/>
      <c r="B188" s="571"/>
      <c r="C188" s="571"/>
      <c r="D188" s="572"/>
      <c r="E188" s="572"/>
      <c r="F188" s="572"/>
      <c r="G188" s="572"/>
      <c r="H188" s="572"/>
      <c r="I188" s="572"/>
      <c r="J188" s="572"/>
      <c r="K188" s="572"/>
      <c r="L188" s="571"/>
      <c r="M188" s="571"/>
      <c r="N188" s="572"/>
      <c r="O188" s="572"/>
      <c r="P188" s="572"/>
      <c r="Q188" s="572"/>
      <c r="R188" s="572"/>
      <c r="S188" s="572"/>
      <c r="T188" s="572"/>
      <c r="U188" s="572"/>
      <c r="V188" s="571"/>
      <c r="W188" s="571"/>
      <c r="X188" s="572"/>
      <c r="Y188" s="572"/>
      <c r="Z188" s="572"/>
      <c r="AA188" s="572"/>
      <c r="AB188" s="572"/>
      <c r="AC188" s="572"/>
      <c r="AD188" s="572"/>
      <c r="AE188" s="572"/>
    </row>
    <row r="189" spans="1:31" ht="27" customHeight="1" x14ac:dyDescent="0.3">
      <c r="A189" s="60"/>
      <c r="B189" s="571"/>
      <c r="C189" s="571"/>
      <c r="D189" s="572"/>
      <c r="E189" s="572"/>
      <c r="F189" s="572"/>
      <c r="G189" s="572"/>
      <c r="H189" s="572"/>
      <c r="I189" s="572"/>
      <c r="J189" s="572"/>
      <c r="K189" s="572"/>
      <c r="L189" s="571"/>
      <c r="M189" s="571"/>
      <c r="N189" s="572"/>
      <c r="O189" s="572"/>
      <c r="P189" s="572"/>
      <c r="Q189" s="572"/>
      <c r="R189" s="572"/>
      <c r="S189" s="572"/>
      <c r="T189" s="572"/>
      <c r="U189" s="572"/>
      <c r="V189" s="571"/>
      <c r="W189" s="571"/>
      <c r="X189" s="572"/>
      <c r="Y189" s="572"/>
      <c r="Z189" s="572"/>
      <c r="AA189" s="572"/>
      <c r="AB189" s="572"/>
      <c r="AC189" s="572"/>
      <c r="AD189" s="572"/>
      <c r="AE189" s="572"/>
    </row>
    <row r="190" spans="1:31" ht="27" customHeight="1" x14ac:dyDescent="0.3">
      <c r="A190" s="60"/>
      <c r="B190" s="571"/>
      <c r="C190" s="571"/>
      <c r="D190" s="572"/>
      <c r="E190" s="572"/>
      <c r="F190" s="572"/>
      <c r="G190" s="572"/>
      <c r="H190" s="572"/>
      <c r="I190" s="572"/>
      <c r="J190" s="572"/>
      <c r="K190" s="572"/>
      <c r="L190" s="571"/>
      <c r="M190" s="571"/>
      <c r="N190" s="572"/>
      <c r="O190" s="572"/>
      <c r="P190" s="572"/>
      <c r="Q190" s="572"/>
      <c r="R190" s="572"/>
      <c r="S190" s="572"/>
      <c r="T190" s="572"/>
      <c r="U190" s="572"/>
      <c r="V190" s="571"/>
      <c r="W190" s="571"/>
      <c r="X190" s="572"/>
      <c r="Y190" s="572"/>
      <c r="Z190" s="572"/>
      <c r="AA190" s="572"/>
      <c r="AB190" s="572"/>
      <c r="AC190" s="572"/>
      <c r="AD190" s="572"/>
      <c r="AE190" s="572"/>
    </row>
    <row r="191" spans="1:31" ht="27" customHeight="1" x14ac:dyDescent="0.3">
      <c r="A191" s="60"/>
      <c r="B191" s="571"/>
      <c r="C191" s="571"/>
      <c r="D191" s="572"/>
      <c r="E191" s="572"/>
      <c r="F191" s="572"/>
      <c r="G191" s="572"/>
      <c r="H191" s="572"/>
      <c r="I191" s="572"/>
      <c r="J191" s="572"/>
      <c r="K191" s="572"/>
      <c r="L191" s="571"/>
      <c r="M191" s="571"/>
      <c r="N191" s="572"/>
      <c r="O191" s="572"/>
      <c r="P191" s="572"/>
      <c r="Q191" s="572"/>
      <c r="R191" s="572"/>
      <c r="S191" s="572"/>
      <c r="T191" s="572"/>
      <c r="U191" s="572"/>
      <c r="V191" s="571"/>
      <c r="W191" s="571"/>
      <c r="X191" s="572"/>
      <c r="Y191" s="572"/>
      <c r="Z191" s="572"/>
      <c r="AA191" s="572"/>
      <c r="AB191" s="572"/>
      <c r="AC191" s="572"/>
      <c r="AD191" s="572"/>
      <c r="AE191" s="572"/>
    </row>
    <row r="192" spans="1:31" ht="27" customHeight="1" x14ac:dyDescent="0.3">
      <c r="A192" s="59"/>
      <c r="B192" s="571"/>
      <c r="C192" s="571"/>
      <c r="D192" s="572"/>
      <c r="E192" s="572"/>
      <c r="F192" s="572"/>
      <c r="G192" s="572"/>
      <c r="H192" s="572"/>
      <c r="I192" s="572"/>
      <c r="J192" s="572"/>
      <c r="K192" s="572"/>
      <c r="L192" s="571"/>
      <c r="M192" s="571"/>
      <c r="N192" s="572"/>
      <c r="O192" s="572"/>
      <c r="P192" s="572"/>
      <c r="Q192" s="572"/>
      <c r="R192" s="572"/>
      <c r="S192" s="572"/>
      <c r="T192" s="572"/>
      <c r="U192" s="572"/>
      <c r="V192" s="571"/>
      <c r="W192" s="571"/>
      <c r="X192" s="572"/>
      <c r="Y192" s="572"/>
      <c r="Z192" s="572"/>
      <c r="AA192" s="572"/>
      <c r="AB192" s="572"/>
      <c r="AC192" s="572"/>
      <c r="AD192" s="572"/>
      <c r="AE192" s="572"/>
    </row>
    <row r="193" spans="1:31" ht="27" customHeight="1" x14ac:dyDescent="0.3">
      <c r="A193" s="60"/>
      <c r="B193" s="571"/>
      <c r="C193" s="571"/>
      <c r="D193" s="572"/>
      <c r="E193" s="572"/>
      <c r="F193" s="572"/>
      <c r="G193" s="572"/>
      <c r="H193" s="572"/>
      <c r="I193" s="572"/>
      <c r="J193" s="572"/>
      <c r="K193" s="572"/>
      <c r="L193" s="571"/>
      <c r="M193" s="571"/>
      <c r="N193" s="572"/>
      <c r="O193" s="572"/>
      <c r="P193" s="572"/>
      <c r="Q193" s="572"/>
      <c r="R193" s="572"/>
      <c r="S193" s="572"/>
      <c r="T193" s="572"/>
      <c r="U193" s="572"/>
      <c r="V193" s="571"/>
      <c r="W193" s="571"/>
      <c r="X193" s="572"/>
      <c r="Y193" s="572"/>
      <c r="Z193" s="572"/>
      <c r="AA193" s="572"/>
      <c r="AB193" s="572"/>
      <c r="AC193" s="572"/>
      <c r="AD193" s="572"/>
      <c r="AE193" s="572"/>
    </row>
    <row r="194" spans="1:31" ht="27" customHeight="1" x14ac:dyDescent="0.3">
      <c r="A194" s="60"/>
      <c r="B194" s="571"/>
      <c r="C194" s="571"/>
      <c r="D194" s="572"/>
      <c r="E194" s="572"/>
      <c r="F194" s="572"/>
      <c r="G194" s="572"/>
      <c r="H194" s="572"/>
      <c r="I194" s="572"/>
      <c r="J194" s="572"/>
      <c r="K194" s="572"/>
      <c r="L194" s="571"/>
      <c r="M194" s="571"/>
      <c r="N194" s="572"/>
      <c r="O194" s="572"/>
      <c r="P194" s="572"/>
      <c r="Q194" s="572"/>
      <c r="R194" s="572"/>
      <c r="S194" s="572"/>
      <c r="T194" s="572"/>
      <c r="U194" s="572"/>
      <c r="V194" s="571"/>
      <c r="W194" s="571"/>
      <c r="X194" s="572"/>
      <c r="Y194" s="572"/>
      <c r="Z194" s="572"/>
      <c r="AA194" s="572"/>
      <c r="AB194" s="572"/>
      <c r="AC194" s="572"/>
      <c r="AD194" s="572"/>
      <c r="AE194" s="572"/>
    </row>
    <row r="195" spans="1:31" ht="27" customHeight="1" x14ac:dyDescent="0.3">
      <c r="A195" s="60"/>
      <c r="B195" s="571"/>
      <c r="C195" s="571"/>
      <c r="D195" s="572"/>
      <c r="E195" s="572"/>
      <c r="F195" s="572"/>
      <c r="G195" s="572"/>
      <c r="H195" s="572"/>
      <c r="I195" s="572"/>
      <c r="J195" s="572"/>
      <c r="K195" s="572"/>
      <c r="L195" s="571"/>
      <c r="M195" s="571"/>
      <c r="N195" s="572"/>
      <c r="O195" s="572"/>
      <c r="P195" s="572"/>
      <c r="Q195" s="572"/>
      <c r="R195" s="572"/>
      <c r="S195" s="572"/>
      <c r="T195" s="572"/>
      <c r="U195" s="572"/>
      <c r="V195" s="571"/>
      <c r="W195" s="571"/>
      <c r="X195" s="572"/>
      <c r="Y195" s="572"/>
      <c r="Z195" s="572"/>
      <c r="AA195" s="572"/>
      <c r="AB195" s="572"/>
      <c r="AC195" s="572"/>
      <c r="AD195" s="572"/>
      <c r="AE195" s="572"/>
    </row>
    <row r="196" spans="1:31" ht="27" customHeight="1" x14ac:dyDescent="0.3">
      <c r="A196" s="60"/>
      <c r="B196" s="571"/>
      <c r="C196" s="571"/>
      <c r="D196" s="572"/>
      <c r="E196" s="572"/>
      <c r="F196" s="572"/>
      <c r="G196" s="572"/>
      <c r="H196" s="572"/>
      <c r="I196" s="572"/>
      <c r="J196" s="572"/>
      <c r="K196" s="572"/>
      <c r="L196" s="571"/>
      <c r="M196" s="571"/>
      <c r="N196" s="572"/>
      <c r="O196" s="572"/>
      <c r="P196" s="572"/>
      <c r="Q196" s="572"/>
      <c r="R196" s="572"/>
      <c r="S196" s="572"/>
      <c r="T196" s="572"/>
      <c r="U196" s="572"/>
      <c r="V196" s="571"/>
      <c r="W196" s="571"/>
      <c r="X196" s="572"/>
      <c r="Y196" s="572"/>
      <c r="Z196" s="572"/>
      <c r="AA196" s="572"/>
      <c r="AB196" s="572"/>
      <c r="AC196" s="572"/>
      <c r="AD196" s="572"/>
      <c r="AE196" s="572"/>
    </row>
    <row r="197" spans="1:31" ht="27" customHeight="1" x14ac:dyDescent="0.3">
      <c r="A197" s="60"/>
      <c r="B197" s="571"/>
      <c r="C197" s="571"/>
      <c r="D197" s="572"/>
      <c r="E197" s="572"/>
      <c r="F197" s="572"/>
      <c r="G197" s="572"/>
      <c r="H197" s="572"/>
      <c r="I197" s="572"/>
      <c r="J197" s="572"/>
      <c r="K197" s="572"/>
      <c r="L197" s="571"/>
      <c r="M197" s="571"/>
      <c r="N197" s="572"/>
      <c r="O197" s="572"/>
      <c r="P197" s="572"/>
      <c r="Q197" s="572"/>
      <c r="R197" s="572"/>
      <c r="S197" s="572"/>
      <c r="T197" s="572"/>
      <c r="U197" s="572"/>
      <c r="V197" s="571"/>
      <c r="W197" s="571"/>
      <c r="X197" s="572"/>
      <c r="Y197" s="572"/>
      <c r="Z197" s="572"/>
      <c r="AA197" s="572"/>
      <c r="AB197" s="572"/>
      <c r="AC197" s="572"/>
      <c r="AD197" s="572"/>
      <c r="AE197" s="572"/>
    </row>
    <row r="198" spans="1:31" ht="27" customHeight="1" x14ac:dyDescent="0.3">
      <c r="A198" s="60"/>
      <c r="B198" s="571"/>
      <c r="C198" s="571"/>
      <c r="D198" s="572"/>
      <c r="E198" s="572"/>
      <c r="F198" s="572"/>
      <c r="G198" s="572"/>
      <c r="H198" s="572"/>
      <c r="I198" s="572"/>
      <c r="J198" s="572"/>
      <c r="K198" s="572"/>
      <c r="L198" s="571"/>
      <c r="M198" s="571"/>
      <c r="N198" s="572"/>
      <c r="O198" s="572"/>
      <c r="P198" s="572"/>
      <c r="Q198" s="572"/>
      <c r="R198" s="572"/>
      <c r="S198" s="572"/>
      <c r="T198" s="572"/>
      <c r="U198" s="572"/>
      <c r="V198" s="571"/>
      <c r="W198" s="571"/>
      <c r="X198" s="572"/>
      <c r="Y198" s="572"/>
      <c r="Z198" s="572"/>
      <c r="AA198" s="572"/>
      <c r="AB198" s="572"/>
      <c r="AC198" s="565"/>
      <c r="AD198" s="565"/>
      <c r="AE198" s="565"/>
    </row>
    <row r="199" spans="1:31" ht="27" customHeight="1" x14ac:dyDescent="0.3">
      <c r="A199" s="60"/>
      <c r="B199" s="571"/>
      <c r="C199" s="571"/>
      <c r="D199" s="572"/>
      <c r="E199" s="572"/>
      <c r="F199" s="572"/>
      <c r="G199" s="572"/>
      <c r="H199" s="572"/>
      <c r="I199" s="572"/>
      <c r="J199" s="572"/>
      <c r="K199" s="572"/>
      <c r="L199" s="571"/>
      <c r="M199" s="571"/>
      <c r="N199" s="572"/>
      <c r="O199" s="572"/>
      <c r="P199" s="572"/>
      <c r="Q199" s="572"/>
      <c r="R199" s="572"/>
      <c r="S199" s="572"/>
      <c r="T199" s="572"/>
      <c r="U199" s="572"/>
      <c r="V199" s="571"/>
      <c r="W199" s="571"/>
      <c r="X199" s="572"/>
      <c r="Y199" s="572"/>
      <c r="Z199" s="572"/>
      <c r="AA199" s="572"/>
      <c r="AB199" s="572"/>
      <c r="AC199" s="572"/>
      <c r="AD199" s="572"/>
      <c r="AE199" s="572"/>
    </row>
  </sheetData>
  <autoFilter ref="A1:A154" xr:uid="{00000000-0009-0000-0000-000008000000}"/>
  <mergeCells count="539">
    <mergeCell ref="AD19:AD21"/>
    <mergeCell ref="AF19:AG23"/>
    <mergeCell ref="A22:A23"/>
    <mergeCell ref="AD22:AD23"/>
    <mergeCell ref="C26:N26"/>
    <mergeCell ref="W1:X1"/>
    <mergeCell ref="Z1:AB1"/>
    <mergeCell ref="A3:A4"/>
    <mergeCell ref="AD3:AD4"/>
    <mergeCell ref="AF3:AF4"/>
    <mergeCell ref="K36:M36"/>
    <mergeCell ref="AD38:AD40"/>
    <mergeCell ref="AF38:AG42"/>
    <mergeCell ref="A41:A42"/>
    <mergeCell ref="AD41:AD42"/>
    <mergeCell ref="AD57:AD59"/>
    <mergeCell ref="AF57:AG61"/>
    <mergeCell ref="A60:A61"/>
    <mergeCell ref="AD60:AD61"/>
    <mergeCell ref="AF114:AG118"/>
    <mergeCell ref="A117:A118"/>
    <mergeCell ref="AD117:AD118"/>
    <mergeCell ref="AD133:AD135"/>
    <mergeCell ref="AF133:AG135"/>
    <mergeCell ref="AD76:AD78"/>
    <mergeCell ref="AF76:AG80"/>
    <mergeCell ref="A79:A80"/>
    <mergeCell ref="AD79:AD80"/>
    <mergeCell ref="AD95:AD97"/>
    <mergeCell ref="AF95:AG99"/>
    <mergeCell ref="A98:A99"/>
    <mergeCell ref="AD98:AD99"/>
    <mergeCell ref="B137:D137"/>
    <mergeCell ref="E137:F137"/>
    <mergeCell ref="G137:H137"/>
    <mergeCell ref="I137:P137"/>
    <mergeCell ref="B138:D138"/>
    <mergeCell ref="E138:F138"/>
    <mergeCell ref="G138:H138"/>
    <mergeCell ref="I138:P138"/>
    <mergeCell ref="AD114:AD116"/>
    <mergeCell ref="B141:D141"/>
    <mergeCell ref="E141:F141"/>
    <mergeCell ref="G141:H141"/>
    <mergeCell ref="I141:P141"/>
    <mergeCell ref="B142:D142"/>
    <mergeCell ref="E142:F142"/>
    <mergeCell ref="G142:H142"/>
    <mergeCell ref="I142:P142"/>
    <mergeCell ref="B139:D139"/>
    <mergeCell ref="E139:F139"/>
    <mergeCell ref="G139:H139"/>
    <mergeCell ref="I139:P139"/>
    <mergeCell ref="B140:D140"/>
    <mergeCell ref="E140:F140"/>
    <mergeCell ref="G140:H140"/>
    <mergeCell ref="I140:P140"/>
    <mergeCell ref="B145:D145"/>
    <mergeCell ref="E145:F145"/>
    <mergeCell ref="G145:H145"/>
    <mergeCell ref="I145:P145"/>
    <mergeCell ref="B146:D146"/>
    <mergeCell ref="E146:F146"/>
    <mergeCell ref="G146:H146"/>
    <mergeCell ref="I146:P146"/>
    <mergeCell ref="B143:D143"/>
    <mergeCell ref="E143:F143"/>
    <mergeCell ref="G143:H143"/>
    <mergeCell ref="I143:P143"/>
    <mergeCell ref="B144:D144"/>
    <mergeCell ref="E144:F144"/>
    <mergeCell ref="G144:H144"/>
    <mergeCell ref="I144:P144"/>
    <mergeCell ref="AT146:BA146"/>
    <mergeCell ref="B147:D147"/>
    <mergeCell ref="E147:F147"/>
    <mergeCell ref="G147:H147"/>
    <mergeCell ref="I147:P147"/>
    <mergeCell ref="B148:D148"/>
    <mergeCell ref="E148:F148"/>
    <mergeCell ref="G148:H148"/>
    <mergeCell ref="I148:P148"/>
    <mergeCell ref="B151:D151"/>
    <mergeCell ref="E151:F151"/>
    <mergeCell ref="G151:H151"/>
    <mergeCell ref="I151:P151"/>
    <mergeCell ref="E152:F152"/>
    <mergeCell ref="C153:D153"/>
    <mergeCell ref="F153:G153"/>
    <mergeCell ref="B149:D149"/>
    <mergeCell ref="E149:F149"/>
    <mergeCell ref="G149:H149"/>
    <mergeCell ref="I149:P149"/>
    <mergeCell ref="B150:D150"/>
    <mergeCell ref="E150:F150"/>
    <mergeCell ref="G150:H150"/>
    <mergeCell ref="I150:P150"/>
    <mergeCell ref="A155:AD155"/>
    <mergeCell ref="A156:A158"/>
    <mergeCell ref="B156:K156"/>
    <mergeCell ref="L156:U156"/>
    <mergeCell ref="V156:AE156"/>
    <mergeCell ref="B157:E157"/>
    <mergeCell ref="F157:K157"/>
    <mergeCell ref="L157:O157"/>
    <mergeCell ref="P157:U157"/>
    <mergeCell ref="V157:Y157"/>
    <mergeCell ref="Z157:AE157"/>
    <mergeCell ref="B158:C158"/>
    <mergeCell ref="D158:E158"/>
    <mergeCell ref="F158:H158"/>
    <mergeCell ref="I158:K158"/>
    <mergeCell ref="L158:M158"/>
    <mergeCell ref="N158:O158"/>
    <mergeCell ref="P158:R158"/>
    <mergeCell ref="S158:U158"/>
    <mergeCell ref="V158:W158"/>
    <mergeCell ref="X158:Y158"/>
    <mergeCell ref="Z158:AB158"/>
    <mergeCell ref="AC158:AE158"/>
    <mergeCell ref="B159:C159"/>
    <mergeCell ref="D159:E159"/>
    <mergeCell ref="F159:H159"/>
    <mergeCell ref="I159:K159"/>
    <mergeCell ref="L159:M159"/>
    <mergeCell ref="N159:O159"/>
    <mergeCell ref="P159:R159"/>
    <mergeCell ref="S159:U159"/>
    <mergeCell ref="V159:W159"/>
    <mergeCell ref="X159:Y159"/>
    <mergeCell ref="Z159:AB159"/>
    <mergeCell ref="AC159:AE159"/>
    <mergeCell ref="B160:C160"/>
    <mergeCell ref="D160:E160"/>
    <mergeCell ref="F160:H160"/>
    <mergeCell ref="I160:K160"/>
    <mergeCell ref="L160:M160"/>
    <mergeCell ref="P162:R162"/>
    <mergeCell ref="S162:U162"/>
    <mergeCell ref="V162:W162"/>
    <mergeCell ref="X162:Y162"/>
    <mergeCell ref="Z162:AB162"/>
    <mergeCell ref="AC162:AE162"/>
    <mergeCell ref="AC160:AE160"/>
    <mergeCell ref="B161:C161"/>
    <mergeCell ref="L161:M161"/>
    <mergeCell ref="V161:W161"/>
    <mergeCell ref="B162:C162"/>
    <mergeCell ref="D162:E162"/>
    <mergeCell ref="F162:H162"/>
    <mergeCell ref="I162:K162"/>
    <mergeCell ref="L162:M162"/>
    <mergeCell ref="N162:O162"/>
    <mergeCell ref="N160:O160"/>
    <mergeCell ref="P160:R160"/>
    <mergeCell ref="S160:U160"/>
    <mergeCell ref="V160:W160"/>
    <mergeCell ref="X160:Y160"/>
    <mergeCell ref="Z160:AB160"/>
    <mergeCell ref="P164:R164"/>
    <mergeCell ref="S164:U164"/>
    <mergeCell ref="V164:W164"/>
    <mergeCell ref="X164:Y164"/>
    <mergeCell ref="Z164:AB164"/>
    <mergeCell ref="AC164:AE164"/>
    <mergeCell ref="B163:C163"/>
    <mergeCell ref="D163:E163"/>
    <mergeCell ref="L163:M163"/>
    <mergeCell ref="V163:W163"/>
    <mergeCell ref="B164:C164"/>
    <mergeCell ref="D164:E164"/>
    <mergeCell ref="F164:H164"/>
    <mergeCell ref="I164:K164"/>
    <mergeCell ref="L164:M164"/>
    <mergeCell ref="N164:O164"/>
    <mergeCell ref="P165:R165"/>
    <mergeCell ref="S165:U165"/>
    <mergeCell ref="V165:W165"/>
    <mergeCell ref="X165:Y165"/>
    <mergeCell ref="Z165:AB165"/>
    <mergeCell ref="AC165:AE165"/>
    <mergeCell ref="B165:C165"/>
    <mergeCell ref="D165:E165"/>
    <mergeCell ref="F165:H165"/>
    <mergeCell ref="I165:K165"/>
    <mergeCell ref="L165:M165"/>
    <mergeCell ref="N165:O165"/>
    <mergeCell ref="P166:R166"/>
    <mergeCell ref="S166:U166"/>
    <mergeCell ref="V166:W166"/>
    <mergeCell ref="X166:Y166"/>
    <mergeCell ref="Z166:AB166"/>
    <mergeCell ref="AC166:AE166"/>
    <mergeCell ref="B166:C166"/>
    <mergeCell ref="D166:E166"/>
    <mergeCell ref="F166:H166"/>
    <mergeCell ref="I166:K166"/>
    <mergeCell ref="L166:M166"/>
    <mergeCell ref="N166:O166"/>
    <mergeCell ref="P167:R167"/>
    <mergeCell ref="S167:U167"/>
    <mergeCell ref="V167:W167"/>
    <mergeCell ref="X167:Y167"/>
    <mergeCell ref="Z167:AB167"/>
    <mergeCell ref="AC167:AE167"/>
    <mergeCell ref="B167:C167"/>
    <mergeCell ref="D167:E167"/>
    <mergeCell ref="F167:H167"/>
    <mergeCell ref="I167:K167"/>
    <mergeCell ref="L167:M167"/>
    <mergeCell ref="N167:O167"/>
    <mergeCell ref="P168:R168"/>
    <mergeCell ref="S168:U168"/>
    <mergeCell ref="V168:W168"/>
    <mergeCell ref="X168:Y168"/>
    <mergeCell ref="Z168:AB168"/>
    <mergeCell ref="AC168:AE168"/>
    <mergeCell ref="B168:C168"/>
    <mergeCell ref="D168:E168"/>
    <mergeCell ref="F168:H168"/>
    <mergeCell ref="I168:K168"/>
    <mergeCell ref="L168:M168"/>
    <mergeCell ref="N168:O168"/>
    <mergeCell ref="P169:R169"/>
    <mergeCell ref="S169:U169"/>
    <mergeCell ref="V169:W169"/>
    <mergeCell ref="X169:Y169"/>
    <mergeCell ref="Z169:AB169"/>
    <mergeCell ref="AC169:AE169"/>
    <mergeCell ref="B169:C169"/>
    <mergeCell ref="D169:E169"/>
    <mergeCell ref="F169:H169"/>
    <mergeCell ref="I169:K169"/>
    <mergeCell ref="L169:M169"/>
    <mergeCell ref="N169:O169"/>
    <mergeCell ref="P170:R170"/>
    <mergeCell ref="S170:U170"/>
    <mergeCell ref="V170:W170"/>
    <mergeCell ref="X170:Y170"/>
    <mergeCell ref="Z170:AB170"/>
    <mergeCell ref="AC170:AE170"/>
    <mergeCell ref="B170:C170"/>
    <mergeCell ref="D170:E170"/>
    <mergeCell ref="F170:H170"/>
    <mergeCell ref="I170:K170"/>
    <mergeCell ref="L170:M170"/>
    <mergeCell ref="N170:O170"/>
    <mergeCell ref="P171:R171"/>
    <mergeCell ref="S171:U171"/>
    <mergeCell ref="V171:W171"/>
    <mergeCell ref="X171:Y171"/>
    <mergeCell ref="Z171:AB171"/>
    <mergeCell ref="AC171:AE171"/>
    <mergeCell ref="B171:C171"/>
    <mergeCell ref="D171:E171"/>
    <mergeCell ref="F171:H171"/>
    <mergeCell ref="I171:K171"/>
    <mergeCell ref="L171:M171"/>
    <mergeCell ref="N171:O171"/>
    <mergeCell ref="P172:R172"/>
    <mergeCell ref="S172:U172"/>
    <mergeCell ref="V172:W172"/>
    <mergeCell ref="X172:Y172"/>
    <mergeCell ref="Z172:AB172"/>
    <mergeCell ref="AC172:AE172"/>
    <mergeCell ref="B172:C172"/>
    <mergeCell ref="D172:E172"/>
    <mergeCell ref="F172:H172"/>
    <mergeCell ref="I172:K172"/>
    <mergeCell ref="L172:M172"/>
    <mergeCell ref="N172:O172"/>
    <mergeCell ref="P173:R173"/>
    <mergeCell ref="S173:U173"/>
    <mergeCell ref="V173:W173"/>
    <mergeCell ref="X173:Y173"/>
    <mergeCell ref="Z173:AB173"/>
    <mergeCell ref="AC173:AE173"/>
    <mergeCell ref="B173:C173"/>
    <mergeCell ref="D173:E173"/>
    <mergeCell ref="F173:H173"/>
    <mergeCell ref="I173:K173"/>
    <mergeCell ref="L173:M173"/>
    <mergeCell ref="N173:O173"/>
    <mergeCell ref="P174:R174"/>
    <mergeCell ref="S174:U174"/>
    <mergeCell ref="V174:W174"/>
    <mergeCell ref="X174:Y174"/>
    <mergeCell ref="Z174:AB174"/>
    <mergeCell ref="AC174:AE174"/>
    <mergeCell ref="B174:C174"/>
    <mergeCell ref="D174:E174"/>
    <mergeCell ref="F174:H174"/>
    <mergeCell ref="I174:K174"/>
    <mergeCell ref="L174:M174"/>
    <mergeCell ref="N174:O174"/>
    <mergeCell ref="P175:R175"/>
    <mergeCell ref="S175:U175"/>
    <mergeCell ref="V175:W175"/>
    <mergeCell ref="X175:Y175"/>
    <mergeCell ref="Z175:AB175"/>
    <mergeCell ref="AC175:AD175"/>
    <mergeCell ref="B175:C175"/>
    <mergeCell ref="D175:E175"/>
    <mergeCell ref="F175:H175"/>
    <mergeCell ref="I175:K175"/>
    <mergeCell ref="L175:M175"/>
    <mergeCell ref="N175:O175"/>
    <mergeCell ref="P176:R176"/>
    <mergeCell ref="S176:U176"/>
    <mergeCell ref="V176:W176"/>
    <mergeCell ref="X176:Y176"/>
    <mergeCell ref="Z176:AB176"/>
    <mergeCell ref="AC176:AE176"/>
    <mergeCell ref="B176:C176"/>
    <mergeCell ref="D176:E176"/>
    <mergeCell ref="F176:H176"/>
    <mergeCell ref="I176:K176"/>
    <mergeCell ref="L176:M176"/>
    <mergeCell ref="N176:O176"/>
    <mergeCell ref="A178:AD178"/>
    <mergeCell ref="A179:A181"/>
    <mergeCell ref="B179:K179"/>
    <mergeCell ref="L179:U179"/>
    <mergeCell ref="V179:AE179"/>
    <mergeCell ref="B180:E180"/>
    <mergeCell ref="F180:K180"/>
    <mergeCell ref="L180:O180"/>
    <mergeCell ref="P180:U180"/>
    <mergeCell ref="V180:Y180"/>
    <mergeCell ref="Z180:AE180"/>
    <mergeCell ref="B181:C181"/>
    <mergeCell ref="D181:E181"/>
    <mergeCell ref="F181:H181"/>
    <mergeCell ref="I181:K181"/>
    <mergeCell ref="L181:M181"/>
    <mergeCell ref="N181:O181"/>
    <mergeCell ref="P181:R181"/>
    <mergeCell ref="S181:U181"/>
    <mergeCell ref="V181:W181"/>
    <mergeCell ref="X181:Y181"/>
    <mergeCell ref="Z181:AB181"/>
    <mergeCell ref="AC181:AE181"/>
    <mergeCell ref="B182:C182"/>
    <mergeCell ref="D182:E182"/>
    <mergeCell ref="F182:H182"/>
    <mergeCell ref="I182:K182"/>
    <mergeCell ref="L182:M182"/>
    <mergeCell ref="N182:O182"/>
    <mergeCell ref="P182:R182"/>
    <mergeCell ref="S182:U182"/>
    <mergeCell ref="V182:W182"/>
    <mergeCell ref="X182:Y182"/>
    <mergeCell ref="Z182:AB182"/>
    <mergeCell ref="AC182:AE182"/>
    <mergeCell ref="B183:C183"/>
    <mergeCell ref="D183:E183"/>
    <mergeCell ref="F183:H183"/>
    <mergeCell ref="I183:K183"/>
    <mergeCell ref="L183:M183"/>
    <mergeCell ref="P185:R185"/>
    <mergeCell ref="S185:U185"/>
    <mergeCell ref="V185:W185"/>
    <mergeCell ref="X185:Y185"/>
    <mergeCell ref="Z185:AB185"/>
    <mergeCell ref="AC185:AE185"/>
    <mergeCell ref="AC183:AE183"/>
    <mergeCell ref="B184:C184"/>
    <mergeCell ref="L184:M184"/>
    <mergeCell ref="V184:W184"/>
    <mergeCell ref="B185:C185"/>
    <mergeCell ref="D185:E185"/>
    <mergeCell ref="F185:H185"/>
    <mergeCell ref="I185:K185"/>
    <mergeCell ref="L185:M185"/>
    <mergeCell ref="N185:O185"/>
    <mergeCell ref="N183:O183"/>
    <mergeCell ref="P183:R183"/>
    <mergeCell ref="S183:U183"/>
    <mergeCell ref="V183:W183"/>
    <mergeCell ref="X183:Y183"/>
    <mergeCell ref="Z183:AB183"/>
    <mergeCell ref="B186:C186"/>
    <mergeCell ref="L186:M186"/>
    <mergeCell ref="V186:W186"/>
    <mergeCell ref="X187:Y187"/>
    <mergeCell ref="Z187:AB187"/>
    <mergeCell ref="AC187:AE187"/>
    <mergeCell ref="B188:C188"/>
    <mergeCell ref="D188:E188"/>
    <mergeCell ref="F188:H188"/>
    <mergeCell ref="I188:K188"/>
    <mergeCell ref="L188:M188"/>
    <mergeCell ref="AC188:AE188"/>
    <mergeCell ref="N188:O188"/>
    <mergeCell ref="P188:R188"/>
    <mergeCell ref="S188:U188"/>
    <mergeCell ref="V188:W188"/>
    <mergeCell ref="X188:Y188"/>
    <mergeCell ref="Z188:AB188"/>
    <mergeCell ref="B187:C187"/>
    <mergeCell ref="D187:E187"/>
    <mergeCell ref="F187:H187"/>
    <mergeCell ref="I187:K187"/>
    <mergeCell ref="L187:M187"/>
    <mergeCell ref="N187:O187"/>
    <mergeCell ref="P187:R187"/>
    <mergeCell ref="S187:U187"/>
    <mergeCell ref="V187:W187"/>
    <mergeCell ref="X189:Y189"/>
    <mergeCell ref="Z189:AB189"/>
    <mergeCell ref="AC189:AE189"/>
    <mergeCell ref="B190:C190"/>
    <mergeCell ref="D190:E190"/>
    <mergeCell ref="F190:H190"/>
    <mergeCell ref="I190:K190"/>
    <mergeCell ref="L190:M190"/>
    <mergeCell ref="N190:O190"/>
    <mergeCell ref="P190:R190"/>
    <mergeCell ref="S190:U190"/>
    <mergeCell ref="V190:W190"/>
    <mergeCell ref="X190:Y190"/>
    <mergeCell ref="Z190:AB190"/>
    <mergeCell ref="AC190:AE190"/>
    <mergeCell ref="B189:C189"/>
    <mergeCell ref="D189:E189"/>
    <mergeCell ref="F189:H189"/>
    <mergeCell ref="I189:K189"/>
    <mergeCell ref="L189:M189"/>
    <mergeCell ref="N189:O189"/>
    <mergeCell ref="P189:R189"/>
    <mergeCell ref="S189:U189"/>
    <mergeCell ref="V189:W189"/>
    <mergeCell ref="B191:C191"/>
    <mergeCell ref="D191:E191"/>
    <mergeCell ref="F191:H191"/>
    <mergeCell ref="I191:K191"/>
    <mergeCell ref="L191:M191"/>
    <mergeCell ref="AC191:AE191"/>
    <mergeCell ref="B192:C192"/>
    <mergeCell ref="D192:E192"/>
    <mergeCell ref="F192:H192"/>
    <mergeCell ref="I192:K192"/>
    <mergeCell ref="L192:M192"/>
    <mergeCell ref="N192:O192"/>
    <mergeCell ref="P192:R192"/>
    <mergeCell ref="S192:U192"/>
    <mergeCell ref="V192:W192"/>
    <mergeCell ref="N191:O191"/>
    <mergeCell ref="P191:R191"/>
    <mergeCell ref="S191:U191"/>
    <mergeCell ref="V191:W191"/>
    <mergeCell ref="X191:Y191"/>
    <mergeCell ref="Z191:AB191"/>
    <mergeCell ref="X192:Y192"/>
    <mergeCell ref="Z192:AB192"/>
    <mergeCell ref="AC192:AE192"/>
    <mergeCell ref="X193:Y193"/>
    <mergeCell ref="Z193:AB193"/>
    <mergeCell ref="AC193:AE193"/>
    <mergeCell ref="B194:C194"/>
    <mergeCell ref="D194:E194"/>
    <mergeCell ref="F194:H194"/>
    <mergeCell ref="I194:K194"/>
    <mergeCell ref="L194:M194"/>
    <mergeCell ref="AC194:AE194"/>
    <mergeCell ref="N194:O194"/>
    <mergeCell ref="P194:R194"/>
    <mergeCell ref="S194:U194"/>
    <mergeCell ref="V194:W194"/>
    <mergeCell ref="X194:Y194"/>
    <mergeCell ref="Z194:AB194"/>
    <mergeCell ref="B193:C193"/>
    <mergeCell ref="D193:E193"/>
    <mergeCell ref="F193:H193"/>
    <mergeCell ref="I193:K193"/>
    <mergeCell ref="L193:M193"/>
    <mergeCell ref="N193:O193"/>
    <mergeCell ref="P193:R193"/>
    <mergeCell ref="S193:U193"/>
    <mergeCell ref="V193:W193"/>
    <mergeCell ref="X195:Y195"/>
    <mergeCell ref="Z195:AB195"/>
    <mergeCell ref="AC195:AE195"/>
    <mergeCell ref="B196:C196"/>
    <mergeCell ref="D196:E196"/>
    <mergeCell ref="F196:H196"/>
    <mergeCell ref="I196:K196"/>
    <mergeCell ref="L196:M196"/>
    <mergeCell ref="N196:O196"/>
    <mergeCell ref="P196:R196"/>
    <mergeCell ref="S196:U196"/>
    <mergeCell ref="V196:W196"/>
    <mergeCell ref="X196:Y196"/>
    <mergeCell ref="Z196:AB196"/>
    <mergeCell ref="AC196:AE196"/>
    <mergeCell ref="B195:C195"/>
    <mergeCell ref="D195:E195"/>
    <mergeCell ref="F195:H195"/>
    <mergeCell ref="I195:K195"/>
    <mergeCell ref="L195:M195"/>
    <mergeCell ref="N195:O195"/>
    <mergeCell ref="P195:R195"/>
    <mergeCell ref="S195:U195"/>
    <mergeCell ref="V195:W195"/>
    <mergeCell ref="B197:C197"/>
    <mergeCell ref="D197:E197"/>
    <mergeCell ref="F197:H197"/>
    <mergeCell ref="I197:K197"/>
    <mergeCell ref="L197:M197"/>
    <mergeCell ref="AC197:AE197"/>
    <mergeCell ref="B198:C198"/>
    <mergeCell ref="D198:E198"/>
    <mergeCell ref="F198:H198"/>
    <mergeCell ref="I198:K198"/>
    <mergeCell ref="L198:M198"/>
    <mergeCell ref="N198:O198"/>
    <mergeCell ref="P198:R198"/>
    <mergeCell ref="S198:U198"/>
    <mergeCell ref="V198:W198"/>
    <mergeCell ref="N197:O197"/>
    <mergeCell ref="P197:R197"/>
    <mergeCell ref="S197:U197"/>
    <mergeCell ref="V197:W197"/>
    <mergeCell ref="X197:Y197"/>
    <mergeCell ref="Z197:AB197"/>
    <mergeCell ref="V199:W199"/>
    <mergeCell ref="X199:Y199"/>
    <mergeCell ref="Z199:AB199"/>
    <mergeCell ref="AC199:AE199"/>
    <mergeCell ref="X198:Y198"/>
    <mergeCell ref="Z198:AB198"/>
    <mergeCell ref="B199:C199"/>
    <mergeCell ref="D199:E199"/>
    <mergeCell ref="F199:H199"/>
    <mergeCell ref="I199:K199"/>
    <mergeCell ref="L199:M199"/>
    <mergeCell ref="N199:O199"/>
    <mergeCell ref="P199:R199"/>
    <mergeCell ref="S199:U199"/>
  </mergeCells>
  <conditionalFormatting sqref="G138:H150 G151">
    <cfRule type="cellIs" dxfId="0" priority="1" operator="lessThan">
      <formula>0</formula>
    </cfRule>
  </conditionalFormatting>
  <pageMargins left="0.7" right="0.7" top="0.75" bottom="0.75" header="0.3" footer="0.3"/>
  <pageSetup paperSize="9" scale="65" orientation="landscape" verticalDpi="300" r:id="rId1"/>
  <rowBreaks count="5" manualBreakCount="5">
    <brk id="40" max="30" man="1"/>
    <brk id="78" max="30" man="1"/>
    <brk id="116" max="30" man="1"/>
    <brk id="154" max="16383" man="1"/>
    <brk id="1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1]!Bouton2_Cliquer">
                <anchor moveWithCells="1" sizeWithCells="1">
                  <from>
                    <xdr:col>1</xdr:col>
                    <xdr:colOff>327660</xdr:colOff>
                    <xdr:row>0</xdr:row>
                    <xdr:rowOff>0</xdr:rowOff>
                  </from>
                  <to>
                    <xdr:col>6</xdr:col>
                    <xdr:colOff>83820</xdr:colOff>
                    <xdr:row>0</xdr:row>
                    <xdr:rowOff>60960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44</vt:i4>
      </vt:variant>
      <vt:variant>
        <vt:lpstr>Plages nommées</vt:lpstr>
      </vt:variant>
      <vt:variant>
        <vt:i4>44</vt:i4>
      </vt:variant>
    </vt:vector>
  </HeadingPairs>
  <TitlesOfParts>
    <vt:vector size="88" baseType="lpstr">
      <vt:lpstr>trame vierge</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lpstr>S20</vt:lpstr>
      <vt:lpstr>S21</vt:lpstr>
      <vt:lpstr>S22</vt:lpstr>
      <vt:lpstr>S23</vt:lpstr>
      <vt:lpstr>S24</vt:lpstr>
      <vt:lpstr>S25</vt:lpstr>
      <vt:lpstr>S26</vt:lpstr>
      <vt:lpstr>S27</vt:lpstr>
      <vt:lpstr>S28</vt:lpstr>
      <vt:lpstr>S29</vt:lpstr>
      <vt:lpstr>S30</vt:lpstr>
      <vt:lpstr>S31</vt:lpstr>
      <vt:lpstr>S32</vt:lpstr>
      <vt:lpstr>S33</vt:lpstr>
      <vt:lpstr>S34</vt:lpstr>
      <vt:lpstr>S35</vt:lpstr>
      <vt:lpstr>S36</vt:lpstr>
      <vt:lpstr>S37</vt:lpstr>
      <vt:lpstr>S38</vt:lpstr>
      <vt:lpstr>S39</vt:lpstr>
      <vt:lpstr>S40</vt:lpstr>
      <vt:lpstr>S41</vt:lpstr>
      <vt:lpstr>S42</vt:lpstr>
      <vt:lpstr>S43</vt:lpstr>
      <vt:lpstr>'S01'!Print_Area</vt:lpstr>
      <vt:lpstr>'S02'!Print_Area</vt:lpstr>
      <vt:lpstr>'S03'!Print_Area</vt:lpstr>
      <vt:lpstr>'S04'!Print_Area</vt:lpstr>
      <vt:lpstr>'S05'!Print_Area</vt:lpstr>
      <vt:lpstr>'S06'!Print_Area</vt:lpstr>
      <vt:lpstr>'S07'!Print_Area</vt:lpstr>
      <vt:lpstr>'S08'!Print_Area</vt:lpstr>
      <vt:lpstr>'S09'!Print_Area</vt:lpstr>
      <vt:lpstr>'S10'!Print_Area</vt:lpstr>
      <vt:lpstr>'S11'!Print_Area</vt:lpstr>
      <vt:lpstr>'S12'!Print_Area</vt:lpstr>
      <vt:lpstr>'S13'!Print_Area</vt:lpstr>
      <vt:lpstr>'S14'!Print_Area</vt:lpstr>
      <vt:lpstr>'S15'!Print_Area</vt:lpstr>
      <vt:lpstr>'S16'!Print_Area</vt:lpstr>
      <vt:lpstr>'S17'!Print_Area</vt:lpstr>
      <vt:lpstr>'S18'!Print_Area</vt:lpstr>
      <vt:lpstr>'S19'!Print_Area</vt:lpstr>
      <vt:lpstr>'S20'!Print_Area</vt:lpstr>
      <vt:lpstr>'S21'!Print_Area</vt:lpstr>
      <vt:lpstr>'S22'!Print_Area</vt:lpstr>
      <vt:lpstr>'S23'!Print_Area</vt:lpstr>
      <vt:lpstr>'S24'!Print_Area</vt:lpstr>
      <vt:lpstr>'S25'!Print_Area</vt:lpstr>
      <vt:lpstr>'S26'!Print_Area</vt:lpstr>
      <vt:lpstr>'S27'!Print_Area</vt:lpstr>
      <vt:lpstr>'S28'!Print_Area</vt:lpstr>
      <vt:lpstr>'S29'!Print_Area</vt:lpstr>
      <vt:lpstr>'S30'!Print_Area</vt:lpstr>
      <vt:lpstr>'S31'!Print_Area</vt:lpstr>
      <vt:lpstr>'S32'!Print_Area</vt:lpstr>
      <vt:lpstr>'S33'!Print_Area</vt:lpstr>
      <vt:lpstr>'S34'!Print_Area</vt:lpstr>
      <vt:lpstr>'S35'!Print_Area</vt:lpstr>
      <vt:lpstr>'S36'!Print_Area</vt:lpstr>
      <vt:lpstr>'S37'!Print_Area</vt:lpstr>
      <vt:lpstr>'S38'!Print_Area</vt:lpstr>
      <vt:lpstr>'S39'!Print_Area</vt:lpstr>
      <vt:lpstr>'S40'!Print_Area</vt:lpstr>
      <vt:lpstr>'S41'!Print_Area</vt:lpstr>
      <vt:lpstr>'S42'!Print_Area</vt:lpstr>
      <vt:lpstr>'S43'!Print_Area</vt:lpstr>
      <vt:lpstr>'trame vierge'!Print_Area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b_rapa_ge3</dc:creator>
  <cp:lastModifiedBy>Kevin</cp:lastModifiedBy>
  <cp:lastPrinted>2021-06-05T10:59:59Z</cp:lastPrinted>
  <dcterms:created xsi:type="dcterms:W3CDTF">2020-12-30T14:31:22Z</dcterms:created>
  <dcterms:modified xsi:type="dcterms:W3CDTF">2022-10-17T14:13:00Z</dcterms:modified>
</cp:coreProperties>
</file>